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gannett-my.sharepoint.com/personal/mbanta_gannett_com1/Documents/City of Eugene Work orders/"/>
    </mc:Choice>
  </mc:AlternateContent>
  <xr:revisionPtr revIDLastSave="10099" documentId="8_{E168A473-7CCE-460B-BDB6-82DFD67A918B}" xr6:coauthVersionLast="47" xr6:coauthVersionMax="47" xr10:uidLastSave="{8AE6943C-0AFC-47C2-B16A-2578BC21FAFD}"/>
  <bookViews>
    <workbookView xWindow="-120" yWindow="-120" windowWidth="20730" windowHeight="11160" tabRatio="734" firstSheet="5" activeTab="2" xr2:uid="{30D5CF86-6BD7-4EA9-B7A1-546E71EC1AAB}"/>
  </bookViews>
  <sheets>
    <sheet name="Data" sheetId="1" r:id="rId1"/>
    <sheet name="Receipt data" sheetId="14" r:id="rId2"/>
    <sheet name="Pivot1" sheetId="6" r:id="rId3"/>
    <sheet name="Pivot2" sheetId="8" r:id="rId4"/>
    <sheet name="Pivot3" sheetId="9" r:id="rId5"/>
    <sheet name="Pivot4" sheetId="12" r:id="rId6"/>
    <sheet name="Pivot 5" sheetId="13" r:id="rId7"/>
  </sheets>
  <definedNames>
    <definedName name="_xlnm._FilterDatabase" localSheetId="0" hidden="1">Data!$A$1:$M$2840</definedName>
  </definedNames>
  <calcPr calcId="191028"/>
  <pivotCaches>
    <pivotCache cacheId="22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8" i="14" l="1"/>
  <c r="G268" i="1" l="1"/>
  <c r="G232" i="1"/>
  <c r="E2783" i="1" l="1"/>
  <c r="E2786" i="1"/>
  <c r="E2787" i="1"/>
  <c r="E2788" i="1"/>
  <c r="E2789" i="1"/>
  <c r="E2791" i="1"/>
  <c r="E2792" i="1"/>
  <c r="E2793" i="1"/>
  <c r="E2794" i="1"/>
  <c r="E2795" i="1"/>
  <c r="E2796" i="1"/>
  <c r="E2799" i="1"/>
  <c r="E2800" i="1"/>
  <c r="E2801" i="1"/>
  <c r="E2802" i="1"/>
  <c r="E2803" i="1"/>
  <c r="E2805" i="1"/>
  <c r="E2806" i="1"/>
  <c r="E2807" i="1"/>
  <c r="E2808" i="1"/>
  <c r="E2809" i="1"/>
  <c r="E2810" i="1"/>
  <c r="E2811" i="1"/>
  <c r="E2812" i="1"/>
  <c r="E2813" i="1"/>
  <c r="E2814" i="1"/>
  <c r="E2818" i="1"/>
  <c r="E2822" i="1"/>
  <c r="E2823" i="1"/>
  <c r="E2825" i="1"/>
  <c r="E2833" i="1"/>
  <c r="E2838" i="1"/>
</calcChain>
</file>

<file path=xl/sharedStrings.xml><?xml version="1.0" encoding="utf-8"?>
<sst xmlns="http://schemas.openxmlformats.org/spreadsheetml/2006/main" count="11712" uniqueCount="737">
  <si>
    <t>ID</t>
  </si>
  <si>
    <t>Code</t>
  </si>
  <si>
    <t>Address/Intersection/Area</t>
  </si>
  <si>
    <t>Latitude</t>
  </si>
  <si>
    <t>Longitude</t>
  </si>
  <si>
    <t>Date of cleanup, inspection or posting</t>
  </si>
  <si>
    <t>Staff hours</t>
  </si>
  <si>
    <t># staff members</t>
  </si>
  <si>
    <t>Pieces of equipment used</t>
  </si>
  <si>
    <t>Items to storage?</t>
  </si>
  <si>
    <t>Hazmat</t>
  </si>
  <si>
    <t>Yards of debris</t>
  </si>
  <si>
    <t>Images?</t>
  </si>
  <si>
    <t>SWM30</t>
  </si>
  <si>
    <t>Ferry Street Bridge</t>
  </si>
  <si>
    <t>Yes; expired</t>
  </si>
  <si>
    <t>Yes</t>
  </si>
  <si>
    <t>SFS30</t>
  </si>
  <si>
    <t>HWY 99/Roosevelt Blvd</t>
  </si>
  <si>
    <t>No</t>
  </si>
  <si>
    <t>Madison/Clark</t>
  </si>
  <si>
    <t>Called NW Hazmat (feces)</t>
  </si>
  <si>
    <t>PFI10</t>
  </si>
  <si>
    <t>Amazon Community Center</t>
  </si>
  <si>
    <t>SB</t>
  </si>
  <si>
    <t>Needles</t>
  </si>
  <si>
    <t>AC</t>
  </si>
  <si>
    <t>Bertelsen</t>
  </si>
  <si>
    <t>Yes; returned</t>
  </si>
  <si>
    <t>Walnut Grove</t>
  </si>
  <si>
    <t>Pin location</t>
  </si>
  <si>
    <t>3rd/Monroe</t>
  </si>
  <si>
    <t>W 1st/Lawrence</t>
  </si>
  <si>
    <t>190-block S Danebo</t>
  </si>
  <si>
    <t>Chambers connector</t>
  </si>
  <si>
    <t>Skinners Butte</t>
  </si>
  <si>
    <t>Delta Ponds</t>
  </si>
  <si>
    <t>Knickerbocker</t>
  </si>
  <si>
    <t>1002 Grant St</t>
  </si>
  <si>
    <t>2nd/Adams</t>
  </si>
  <si>
    <t>E 8th Ave at Ferry Street Bridge</t>
  </si>
  <si>
    <t>697 Goodpasture Island Road</t>
  </si>
  <si>
    <t>Knickerbocker Bridge/South Bank Path</t>
  </si>
  <si>
    <t>Franklin/Walnut</t>
  </si>
  <si>
    <t>Riverview/I-5</t>
  </si>
  <si>
    <t>West Bank</t>
  </si>
  <si>
    <t>I-5/Franklin</t>
  </si>
  <si>
    <t>I-5/Riverview</t>
  </si>
  <si>
    <t>Hilyard/Amazon Pkwy</t>
  </si>
  <si>
    <t>Coburg/MLK</t>
  </si>
  <si>
    <t>WJ</t>
  </si>
  <si>
    <t>AB</t>
  </si>
  <si>
    <t>3rd Aly/Madison</t>
  </si>
  <si>
    <t>6th/Broadway</t>
  </si>
  <si>
    <t>Amazon</t>
  </si>
  <si>
    <t>327 Adams</t>
  </si>
  <si>
    <t>W 3rd/Monroe</t>
  </si>
  <si>
    <t>Called NW Hazmat</t>
  </si>
  <si>
    <t>W 1st/Van Buren</t>
  </si>
  <si>
    <t>W 1st/Jefferson</t>
  </si>
  <si>
    <t>5th Street</t>
  </si>
  <si>
    <t>7th/Garfield</t>
  </si>
  <si>
    <t>North Bank</t>
  </si>
  <si>
    <t>Rasor Park</t>
  </si>
  <si>
    <t>305 Taylor</t>
  </si>
  <si>
    <t>Debrick Slough</t>
  </si>
  <si>
    <t>W 2nd/Taylor</t>
  </si>
  <si>
    <t>3rd Aly/Taylor</t>
  </si>
  <si>
    <t>Monroe/Clark</t>
  </si>
  <si>
    <t>W 18th/Chambers</t>
  </si>
  <si>
    <t>1st Aly/Jefferson Aly</t>
  </si>
  <si>
    <t>Oak Patch East</t>
  </si>
  <si>
    <t>W 4th/Lawrence</t>
  </si>
  <si>
    <t>Polk/Railroad Blvd</t>
  </si>
  <si>
    <t>E 4th Ave/High St</t>
  </si>
  <si>
    <t>500 E 4th Ave</t>
  </si>
  <si>
    <t>2800 Bailey Lane</t>
  </si>
  <si>
    <t>2nd/Lawrence Aly</t>
  </si>
  <si>
    <t>2nd/Chambers</t>
  </si>
  <si>
    <t>7th/Chambers</t>
  </si>
  <si>
    <t>701 High St</t>
  </si>
  <si>
    <t>Bailey Hill Road/Fern Ridge Path</t>
  </si>
  <si>
    <t>1688 Charnelton St</t>
  </si>
  <si>
    <t>12th/Mill</t>
  </si>
  <si>
    <t>400 E 2nd Avenue</t>
  </si>
  <si>
    <t>Terry</t>
  </si>
  <si>
    <t>E 5th/High</t>
  </si>
  <si>
    <t>Broadway/Alder</t>
  </si>
  <si>
    <t>3rd/Wallis</t>
  </si>
  <si>
    <t>11th/Beltline</t>
  </si>
  <si>
    <t>Oak Path West</t>
  </si>
  <si>
    <t>Rasor</t>
  </si>
  <si>
    <t>Melvin Miller</t>
  </si>
  <si>
    <t>5th/Wallis</t>
  </si>
  <si>
    <t>2285 W 7th Ave</t>
  </si>
  <si>
    <t>Jacobs/Avalon</t>
  </si>
  <si>
    <t>HWY 99/McDougal</t>
  </si>
  <si>
    <t>853 Beltline WB</t>
  </si>
  <si>
    <t>Royal/Laurelhurst</t>
  </si>
  <si>
    <t>River/Silver</t>
  </si>
  <si>
    <t>W 7th/Grant</t>
  </si>
  <si>
    <t>Copping/Formac</t>
  </si>
  <si>
    <t>50 Ruby Ave</t>
  </si>
  <si>
    <t>1210 Chambers St</t>
  </si>
  <si>
    <t>West Bank Path</t>
  </si>
  <si>
    <t>Delta Highway/Goodpasture Island</t>
  </si>
  <si>
    <t>Coburg/Southwood</t>
  </si>
  <si>
    <t>845 W 10th Ave</t>
  </si>
  <si>
    <t>605 Gilbert St</t>
  </si>
  <si>
    <t>River/Ruby</t>
  </si>
  <si>
    <t>4168 W 1st Ave</t>
  </si>
  <si>
    <t>Robin Hood/Sherwood</t>
  </si>
  <si>
    <t>E 18th/Patterson</t>
  </si>
  <si>
    <t>E 30th/Hilyard</t>
  </si>
  <si>
    <t>800 Throne Drive</t>
  </si>
  <si>
    <t>18th/Chambers</t>
  </si>
  <si>
    <t>W 2nd/Lawrence</t>
  </si>
  <si>
    <t>Chambers/River</t>
  </si>
  <si>
    <t>Owen Loop N/Ed Code</t>
  </si>
  <si>
    <t>Southwood/Oakway</t>
  </si>
  <si>
    <t>4705 Jessen Drive</t>
  </si>
  <si>
    <t>2nd/Jackson</t>
  </si>
  <si>
    <t>17th/Chambers</t>
  </si>
  <si>
    <t>5th/Almaden</t>
  </si>
  <si>
    <t>25 Silver Ln</t>
  </si>
  <si>
    <t>1039 Taylor</t>
  </si>
  <si>
    <t>W 15th/Lincoln</t>
  </si>
  <si>
    <t>5th/Grant</t>
  </si>
  <si>
    <t>Acorn Park</t>
  </si>
  <si>
    <t>Beltline/Roosevelt</t>
  </si>
  <si>
    <t>W 12th/Hayes</t>
  </si>
  <si>
    <t>1550 High St</t>
  </si>
  <si>
    <t>1435 Patterson St</t>
  </si>
  <si>
    <t>Oakway/St Andrews</t>
  </si>
  <si>
    <t>923 W 5th Ave</t>
  </si>
  <si>
    <t>Broadway/Garfield</t>
  </si>
  <si>
    <t>W 11th/City View</t>
  </si>
  <si>
    <t>885 Grant St</t>
  </si>
  <si>
    <t>Beltline/River Road</t>
  </si>
  <si>
    <t>Scobert</t>
  </si>
  <si>
    <t>Lincoln School Park</t>
  </si>
  <si>
    <t>E 8th/Hilyard</t>
  </si>
  <si>
    <t>Lone Oak</t>
  </si>
  <si>
    <t>W 6th Ave</t>
  </si>
  <si>
    <t>Garfield Park</t>
  </si>
  <si>
    <t>Monroe</t>
  </si>
  <si>
    <t>Bertelsen/Stewart</t>
  </si>
  <si>
    <t>10 Garfield St</t>
  </si>
  <si>
    <t>4th/Blair</t>
  </si>
  <si>
    <t>12th/Jefferson</t>
  </si>
  <si>
    <t>700 Almaden St</t>
  </si>
  <si>
    <t>E 15th/Oak</t>
  </si>
  <si>
    <t>I-105/Coburg</t>
  </si>
  <si>
    <t>7th Ave/Van Buren</t>
  </si>
  <si>
    <t>Beltline/Coburg</t>
  </si>
  <si>
    <t>2nd/Van Buren</t>
  </si>
  <si>
    <t>E 11th/Ferry St</t>
  </si>
  <si>
    <t>1st/Blair</t>
  </si>
  <si>
    <t>Roper/Roosevelt</t>
  </si>
  <si>
    <t>2475 Alder St</t>
  </si>
  <si>
    <t>Garfield</t>
  </si>
  <si>
    <t>Across from Mathews Community Garden</t>
  </si>
  <si>
    <t>Oakmont/Sorrel</t>
  </si>
  <si>
    <t>2100-block W 13th Ave</t>
  </si>
  <si>
    <t>W 10th/Hayes</t>
  </si>
  <si>
    <t>1730 W Broadway Aly</t>
  </si>
  <si>
    <t>980 Chambers St</t>
  </si>
  <si>
    <t>Legacy/Adelman</t>
  </si>
  <si>
    <t>870 Berntzen Road</t>
  </si>
  <si>
    <t>East Bank Path/MP01</t>
  </si>
  <si>
    <t>Chad/Old Coburg</t>
  </si>
  <si>
    <t>14th/Polk</t>
  </si>
  <si>
    <t>7th/Jefferson</t>
  </si>
  <si>
    <t>W 15th/Jefferson Aly</t>
  </si>
  <si>
    <t>W 1st/Monroe</t>
  </si>
  <si>
    <t>2nd/Monroe</t>
  </si>
  <si>
    <t>1st/Grand</t>
  </si>
  <si>
    <t>4600 Isabelle St</t>
  </si>
  <si>
    <t>3590 W 3rd Ave</t>
  </si>
  <si>
    <t>300 Wilkie St</t>
  </si>
  <si>
    <t>W 6th/Polk</t>
  </si>
  <si>
    <t>Westmoreland</t>
  </si>
  <si>
    <t>321 Country Club Road</t>
  </si>
  <si>
    <t>Bailey/Bogart</t>
  </si>
  <si>
    <t>Division/Loan Oak</t>
  </si>
  <si>
    <t>160 Madison St</t>
  </si>
  <si>
    <t>245 Jackson St</t>
  </si>
  <si>
    <t>255 Madison St</t>
  </si>
  <si>
    <t>13th/Tyler</t>
  </si>
  <si>
    <t>15th/Wllamette Aly</t>
  </si>
  <si>
    <t>W 5th Aly/Almaden</t>
  </si>
  <si>
    <t>7th/Washington</t>
  </si>
  <si>
    <t>19th Alleyway</t>
  </si>
  <si>
    <t>7th/Madison</t>
  </si>
  <si>
    <t>1468 Charnelton St</t>
  </si>
  <si>
    <t>5th/Bailey Hill</t>
  </si>
  <si>
    <t>1191 High St</t>
  </si>
  <si>
    <t>8 Madison St</t>
  </si>
  <si>
    <t>6th/Almaden</t>
  </si>
  <si>
    <t>Pitchford/Willow Creek</t>
  </si>
  <si>
    <t>W 10th Aly/Grant</t>
  </si>
  <si>
    <t>114 Iowa St</t>
  </si>
  <si>
    <t>360 Wilkie St</t>
  </si>
  <si>
    <t>W 5th/Lincoln</t>
  </si>
  <si>
    <t>W 4th Aly/Almaden</t>
  </si>
  <si>
    <t>W 5th Aly/Adams</t>
  </si>
  <si>
    <t>River Road/Beltline</t>
  </si>
  <si>
    <t>1659 Victoria Way</t>
  </si>
  <si>
    <t>Washington/Jefferson</t>
  </si>
  <si>
    <t>13th/Chambers</t>
  </si>
  <si>
    <t>3655 W 13th ave</t>
  </si>
  <si>
    <t>88525 Green Hill Road</t>
  </si>
  <si>
    <t>5th Aly/Almaden</t>
  </si>
  <si>
    <t>W 7th/Garfield</t>
  </si>
  <si>
    <t>6th/Jefferson</t>
  </si>
  <si>
    <t>8th/Almaden</t>
  </si>
  <si>
    <t>1210 Interior St</t>
  </si>
  <si>
    <t>5th Aly/Van Buren</t>
  </si>
  <si>
    <t>Division/Moore</t>
  </si>
  <si>
    <t>Division</t>
  </si>
  <si>
    <t>17884 River Willamette</t>
  </si>
  <si>
    <t>Ross/Division</t>
  </si>
  <si>
    <t>W 13th/Tyler</t>
  </si>
  <si>
    <t>13th/Jackson</t>
  </si>
  <si>
    <t>796 W 13th Ave</t>
  </si>
  <si>
    <t>W 13th/Jackson</t>
  </si>
  <si>
    <t>Grant</t>
  </si>
  <si>
    <t>45 Silver Lane</t>
  </si>
  <si>
    <t>Washburn</t>
  </si>
  <si>
    <t>510 Lincoln St</t>
  </si>
  <si>
    <t>420 W 4th Ave</t>
  </si>
  <si>
    <t>3rd Aly/Adams</t>
  </si>
  <si>
    <t>2815 Roosevelt Blvd</t>
  </si>
  <si>
    <t>EB</t>
  </si>
  <si>
    <t>12th Al/Grant</t>
  </si>
  <si>
    <t>1021-block Mill St</t>
  </si>
  <si>
    <t>14th/Lincoln</t>
  </si>
  <si>
    <t>4242 Commerce St</t>
  </si>
  <si>
    <t>1560 Grant</t>
  </si>
  <si>
    <t>1400-block W 13th Ave</t>
  </si>
  <si>
    <t>5th/Conger</t>
  </si>
  <si>
    <t>Richardson Bridge</t>
  </si>
  <si>
    <t>13th/Dani</t>
  </si>
  <si>
    <t>Commerce Bridge</t>
  </si>
  <si>
    <t>Gudukut</t>
  </si>
  <si>
    <t>Needle removed</t>
  </si>
  <si>
    <t>Owen Rose</t>
  </si>
  <si>
    <t>I5 Rose Garden</t>
  </si>
  <si>
    <t>Trevon/Terry St Bridge</t>
  </si>
  <si>
    <t>MJ</t>
  </si>
  <si>
    <t>Beltline/Royal Ave</t>
  </si>
  <si>
    <t>0*</t>
  </si>
  <si>
    <t>W 8th Ave/Fillmore</t>
  </si>
  <si>
    <t>WB</t>
  </si>
  <si>
    <t>Jungle Island</t>
  </si>
  <si>
    <t>E 6th Ave/Hilyard St</t>
  </si>
  <si>
    <t>E 7th Ave/Coburg</t>
  </si>
  <si>
    <t>NB</t>
  </si>
  <si>
    <t>Upstream from Greenway Bridge</t>
  </si>
  <si>
    <t>River Road/Silver Ln</t>
  </si>
  <si>
    <t>Gilbert</t>
  </si>
  <si>
    <t>15th/Charnelton</t>
  </si>
  <si>
    <t>Needles and caps</t>
  </si>
  <si>
    <t>11th/Commerce</t>
  </si>
  <si>
    <t>W 7th Pl/Conger</t>
  </si>
  <si>
    <t>15th/Hayes</t>
  </si>
  <si>
    <t>1452 Polk St</t>
  </si>
  <si>
    <t>1st/Monroe Aly</t>
  </si>
  <si>
    <t>E 2nd Aly/High Aly</t>
  </si>
  <si>
    <t>E 2nd Aly/Pearl</t>
  </si>
  <si>
    <t>Amazon Corridor</t>
  </si>
  <si>
    <t>East of Richardson Bridge</t>
  </si>
  <si>
    <t>E 11th/Ferry Aly</t>
  </si>
  <si>
    <t>30th/Willamette</t>
  </si>
  <si>
    <t>177 Day Island Road</t>
  </si>
  <si>
    <t>W 10th Aly/Hayes</t>
  </si>
  <si>
    <t>1st/Premier</t>
  </si>
  <si>
    <t>Barger/Empire Park</t>
  </si>
  <si>
    <t>Frohnmeyer Bridge</t>
  </si>
  <si>
    <t>Erin Noble</t>
  </si>
  <si>
    <t>Maurie Jacobs</t>
  </si>
  <si>
    <t>West of Boat Ramp</t>
  </si>
  <si>
    <t>Sorrel Pond</t>
  </si>
  <si>
    <t>22*</t>
  </si>
  <si>
    <t>14th/Chambers</t>
  </si>
  <si>
    <t>16*</t>
  </si>
  <si>
    <t>North Grant</t>
  </si>
  <si>
    <t>35 Silver Lane</t>
  </si>
  <si>
    <t>Golden Gardens</t>
  </si>
  <si>
    <t>North of 1st</t>
  </si>
  <si>
    <t>Washington/Cheshire</t>
  </si>
  <si>
    <t>Ash Grove</t>
  </si>
  <si>
    <t>Whilamut</t>
  </si>
  <si>
    <t>Alexander Loop</t>
  </si>
  <si>
    <t>E 24/Hilyard</t>
  </si>
  <si>
    <t>W 2nd/Jackson</t>
  </si>
  <si>
    <t>6th/Washington</t>
  </si>
  <si>
    <t>2055 Patterson St</t>
  </si>
  <si>
    <t>125 needles</t>
  </si>
  <si>
    <t>Across from Jungle Island</t>
  </si>
  <si>
    <t>W 2nd/Monroe</t>
  </si>
  <si>
    <t>Private road</t>
  </si>
  <si>
    <t>HWY 99 N</t>
  </si>
  <si>
    <t>HWY 99/Private Road</t>
  </si>
  <si>
    <t>Terry/Arrowsmith</t>
  </si>
  <si>
    <t>1st Aly/Jefferson</t>
  </si>
  <si>
    <t>E 8th Ave/Hilyard</t>
  </si>
  <si>
    <t>11th/Adams</t>
  </si>
  <si>
    <t>5th Aly/Washington</t>
  </si>
  <si>
    <t>Clark/Washington</t>
  </si>
  <si>
    <t>4th/Monroe</t>
  </si>
  <si>
    <t>4th/Washington</t>
  </si>
  <si>
    <t>14th/Taylor</t>
  </si>
  <si>
    <t>River Road</t>
  </si>
  <si>
    <t>Jessen/Devos</t>
  </si>
  <si>
    <t>TS</t>
  </si>
  <si>
    <t>W 11th/Sam Reynolds</t>
  </si>
  <si>
    <t>1075 Arrowsmith St</t>
  </si>
  <si>
    <t>Called NW Hazmat (syringes)</t>
  </si>
  <si>
    <t>W 6th Aly/Jefferson</t>
  </si>
  <si>
    <t>E 25th/Harris Aly</t>
  </si>
  <si>
    <t>2411 MLK</t>
  </si>
  <si>
    <t>Chambers/Railroad</t>
  </si>
  <si>
    <t>E 26th/Oak</t>
  </si>
  <si>
    <t>7th/Nolan</t>
  </si>
  <si>
    <t>Empire pond</t>
  </si>
  <si>
    <t>4175 Wagner St</t>
  </si>
  <si>
    <t>East Bank</t>
  </si>
  <si>
    <t>3592 W 5th Ave</t>
  </si>
  <si>
    <t>2040 Fillmore St</t>
  </si>
  <si>
    <t>Railroad/Cross</t>
  </si>
  <si>
    <t>930 W 11th Ave</t>
  </si>
  <si>
    <t>AP</t>
  </si>
  <si>
    <t>E 4th Ave at Ferry Street Bridge</t>
  </si>
  <si>
    <t>Meadowlark</t>
  </si>
  <si>
    <t>7th/Market</t>
  </si>
  <si>
    <t>13th/Commerce</t>
  </si>
  <si>
    <t>W 2nd/Van Buren</t>
  </si>
  <si>
    <t>Van Buren/Blair</t>
  </si>
  <si>
    <t>W 3rd/Jackson</t>
  </si>
  <si>
    <t>4th/Madison</t>
  </si>
  <si>
    <t>Franklin</t>
  </si>
  <si>
    <t>78 Centennial Loop</t>
  </si>
  <si>
    <t>ORG</t>
  </si>
  <si>
    <t>W 12th/Garfield</t>
  </si>
  <si>
    <t>W 2nd Aly/Adams</t>
  </si>
  <si>
    <t>11th/Lincoln Aly</t>
  </si>
  <si>
    <t>Needle caps</t>
  </si>
  <si>
    <t>Tugman</t>
  </si>
  <si>
    <t>Nolan</t>
  </si>
  <si>
    <t>Chambers/Van Buren</t>
  </si>
  <si>
    <t>4th/Lincoln</t>
  </si>
  <si>
    <t>W 4th/Polk</t>
  </si>
  <si>
    <t>University</t>
  </si>
  <si>
    <t>W 7th Ave/Commercial</t>
  </si>
  <si>
    <t>Chambers/Roosevelt</t>
  </si>
  <si>
    <t>E 24th/Patterson</t>
  </si>
  <si>
    <t>Grant connector/Fern Ridge Path</t>
  </si>
  <si>
    <t>Bike path</t>
  </si>
  <si>
    <t>5th/Seneca</t>
  </si>
  <si>
    <t>Washington/Clark</t>
  </si>
  <si>
    <t>1st/Washington</t>
  </si>
  <si>
    <t>Trainsong</t>
  </si>
  <si>
    <t>Atlantic/Pacific</t>
  </si>
  <si>
    <t>5th Avenue</t>
  </si>
  <si>
    <t>3rd/Jackson</t>
  </si>
  <si>
    <t>100-block Thomason Ln</t>
  </si>
  <si>
    <t>Terry/Trevon</t>
  </si>
  <si>
    <t>555 High St</t>
  </si>
  <si>
    <t>2280 Wisconsin St</t>
  </si>
  <si>
    <t>Adams/Broadway</t>
  </si>
  <si>
    <t>Jefferson/Clark</t>
  </si>
  <si>
    <t>12th/Adams</t>
  </si>
  <si>
    <t>338 W 11th</t>
  </si>
  <si>
    <t>E 20th/Patterson</t>
  </si>
  <si>
    <t>116 N Jefferson St</t>
  </si>
  <si>
    <t>22nd/Charnelton</t>
  </si>
  <si>
    <t>Needle</t>
  </si>
  <si>
    <t>400 S Bertelsen Road</t>
  </si>
  <si>
    <t>Hayes/Broadway</t>
  </si>
  <si>
    <t>13th/Garfield</t>
  </si>
  <si>
    <t>Terry/Ed Cone</t>
  </si>
  <si>
    <t>7th/Bertelsen</t>
  </si>
  <si>
    <t>W 14th Connector/Fern Ridge Path</t>
  </si>
  <si>
    <t>3rd/Adams</t>
  </si>
  <si>
    <t>7th/Commercial</t>
  </si>
  <si>
    <t>4th/Adams</t>
  </si>
  <si>
    <t>1st/Jefferson</t>
  </si>
  <si>
    <t>W 5th/Lawrence</t>
  </si>
  <si>
    <t>6th Aly/Jefferson</t>
  </si>
  <si>
    <t>13th/Polk</t>
  </si>
  <si>
    <t>W 14th/Chambers</t>
  </si>
  <si>
    <t>2798 Morse St</t>
  </si>
  <si>
    <t>W 7th/Nolan</t>
  </si>
  <si>
    <t>W 4th/Jackson</t>
  </si>
  <si>
    <t>1699 Haviture Way</t>
  </si>
  <si>
    <t>W 14th/City View</t>
  </si>
  <si>
    <t>15th/Chambers</t>
  </si>
  <si>
    <t>Janisse/Wallis</t>
  </si>
  <si>
    <t>5th/Market</t>
  </si>
  <si>
    <t>Below arbor</t>
  </si>
  <si>
    <t>Below river house</t>
  </si>
  <si>
    <t>4000 Stewart Road</t>
  </si>
  <si>
    <t xml:space="preserve">Q St </t>
  </si>
  <si>
    <t>Beltline/East Bank Path</t>
  </si>
  <si>
    <t>1000 Bethel Drive</t>
  </si>
  <si>
    <t>510 Almaden St</t>
  </si>
  <si>
    <t>7th place median</t>
  </si>
  <si>
    <t>W 11th/Beltline</t>
  </si>
  <si>
    <t>1st Ave</t>
  </si>
  <si>
    <t>7th/Oscar</t>
  </si>
  <si>
    <t>Garfield/Broadway</t>
  </si>
  <si>
    <t>Club/Day Island</t>
  </si>
  <si>
    <t>1400-block Jacobs Drive</t>
  </si>
  <si>
    <t>Beltline/126</t>
  </si>
  <si>
    <t>361 E 12th Ave</t>
  </si>
  <si>
    <t>Stewart/Bertelsen</t>
  </si>
  <si>
    <t>974 W 6th Ave</t>
  </si>
  <si>
    <t>19th/Amazon</t>
  </si>
  <si>
    <t>20th/Amazon</t>
  </si>
  <si>
    <t>6th Aly/Washington</t>
  </si>
  <si>
    <t>2nd/Blair</t>
  </si>
  <si>
    <t>1100 W 4th Ave</t>
  </si>
  <si>
    <t>Along Channel</t>
  </si>
  <si>
    <t>111 HWY 99N</t>
  </si>
  <si>
    <t>E 24th/Hilyard Aly</t>
  </si>
  <si>
    <t>PFI11</t>
  </si>
  <si>
    <t>Jefferson</t>
  </si>
  <si>
    <t>157 Monroe St</t>
  </si>
  <si>
    <t>Pacific Ave</t>
  </si>
  <si>
    <t>Market St</t>
  </si>
  <si>
    <t>Commerce Street</t>
  </si>
  <si>
    <t>5th/Washington</t>
  </si>
  <si>
    <t>10th Ave/Grant</t>
  </si>
  <si>
    <t>3rd Alley</t>
  </si>
  <si>
    <t>Awbrey</t>
  </si>
  <si>
    <t>1040 Ferry Street Alley</t>
  </si>
  <si>
    <t>W 8th/Madison</t>
  </si>
  <si>
    <t>Bethel Drive</t>
  </si>
  <si>
    <t>1002-block Grant St</t>
  </si>
  <si>
    <t>Greenway pedestrian bridge</t>
  </si>
  <si>
    <t>I-105/Southwood</t>
  </si>
  <si>
    <t>Yes; mix</t>
  </si>
  <si>
    <t>1st near bridge</t>
  </si>
  <si>
    <t>W 5th/Monroe</t>
  </si>
  <si>
    <t>Stewart Rd</t>
  </si>
  <si>
    <t>968 W 7th Aly</t>
  </si>
  <si>
    <t>3595 W 1st Ave</t>
  </si>
  <si>
    <t>E 24th/High Aly</t>
  </si>
  <si>
    <t>Alton Baker</t>
  </si>
  <si>
    <t>I-105 off ramp</t>
  </si>
  <si>
    <t>Formac Woods</t>
  </si>
  <si>
    <t>OE</t>
  </si>
  <si>
    <t>OW</t>
  </si>
  <si>
    <t xml:space="preserve">Bailey Hill </t>
  </si>
  <si>
    <t>14th at Cesar Chavez ES</t>
  </si>
  <si>
    <t>1150 Owen Loop West</t>
  </si>
  <si>
    <t>I-105 on ramp</t>
  </si>
  <si>
    <t>5th Aly/Jefferson</t>
  </si>
  <si>
    <t>Amazon Channel</t>
  </si>
  <si>
    <t>SK</t>
  </si>
  <si>
    <t>A2 Channel</t>
  </si>
  <si>
    <t>E 28th/Hilyard</t>
  </si>
  <si>
    <t>Country Club/Southwood</t>
  </si>
  <si>
    <t>3000 Dahlia Lane</t>
  </si>
  <si>
    <t>2455 University St</t>
  </si>
  <si>
    <t>1884 Garden Ave</t>
  </si>
  <si>
    <t>E 18th/Pearl</t>
  </si>
  <si>
    <t>5th/Willamette</t>
  </si>
  <si>
    <t>W 7th/Madison</t>
  </si>
  <si>
    <t>OPW</t>
  </si>
  <si>
    <t>Amazon Community Garden</t>
  </si>
  <si>
    <t>1510 W 14th Ave</t>
  </si>
  <si>
    <t>4th/Lawrence</t>
  </si>
  <si>
    <t>W 6th/Madison</t>
  </si>
  <si>
    <t>W 3rd Ave/Adams</t>
  </si>
  <si>
    <t>W 2nd Aly/Jackson</t>
  </si>
  <si>
    <t>E 5th Ave/Oak Aly</t>
  </si>
  <si>
    <t>Forest Lane</t>
  </si>
  <si>
    <t>Southside under Ferry Street Bridge</t>
  </si>
  <si>
    <t>4216 W 7th Ave</t>
  </si>
  <si>
    <t>Riverhouse</t>
  </si>
  <si>
    <t>Pacific/Danebo</t>
  </si>
  <si>
    <t>WM</t>
  </si>
  <si>
    <t>OPE</t>
  </si>
  <si>
    <t>7th across from overhead doors</t>
  </si>
  <si>
    <t>4765 Pacific Ave</t>
  </si>
  <si>
    <t>480 E 30th Ave</t>
  </si>
  <si>
    <t>Unthank St</t>
  </si>
  <si>
    <t>755 W 10th Ave</t>
  </si>
  <si>
    <t>Lone Oak Ave</t>
  </si>
  <si>
    <t>E 19th/Oak Aly</t>
  </si>
  <si>
    <t>HWY 99/Foch</t>
  </si>
  <si>
    <t>Madison St</t>
  </si>
  <si>
    <t>1037 W 4th Ave</t>
  </si>
  <si>
    <t>Arrowsmith St</t>
  </si>
  <si>
    <t>Merry Lane Brige</t>
  </si>
  <si>
    <t>W 5th Aly</t>
  </si>
  <si>
    <t>Downstream West Bank</t>
  </si>
  <si>
    <t>Greenway Bridge East</t>
  </si>
  <si>
    <t>300 Country Club Road</t>
  </si>
  <si>
    <t>Railroad/Polk</t>
  </si>
  <si>
    <t>665 Horn Lane</t>
  </si>
  <si>
    <t>2975 Tyinn</t>
  </si>
  <si>
    <t>5th Aly/Fillmore</t>
  </si>
  <si>
    <t>10th Aly/Grant</t>
  </si>
  <si>
    <t>W 1st/Bertelsen</t>
  </si>
  <si>
    <t>990 Owen Loop N</t>
  </si>
  <si>
    <t>E 20th Ave</t>
  </si>
  <si>
    <t>2630 Lone Oak Way</t>
  </si>
  <si>
    <t>Suzanne Arlie</t>
  </si>
  <si>
    <t>E 24th/Onyx Aly</t>
  </si>
  <si>
    <t>2305 E 15th Ave</t>
  </si>
  <si>
    <t>4222 Commerce St Ste. A</t>
  </si>
  <si>
    <t>W 13th/Commerce</t>
  </si>
  <si>
    <t>South Bank</t>
  </si>
  <si>
    <t>7th Aly/Van Buren</t>
  </si>
  <si>
    <t>959 Terry St</t>
  </si>
  <si>
    <t>1915 W 11th Ave</t>
  </si>
  <si>
    <t>105 off ramp at 6th</t>
  </si>
  <si>
    <t>E 15th/Pearl Aly</t>
  </si>
  <si>
    <t>1320 Interior St</t>
  </si>
  <si>
    <t>245 Monroe St</t>
  </si>
  <si>
    <t>1st/Cap Ct</t>
  </si>
  <si>
    <t>1177 Pearl St</t>
  </si>
  <si>
    <t>Wallis</t>
  </si>
  <si>
    <t>Riverfront</t>
  </si>
  <si>
    <t>195 Cap Ct</t>
  </si>
  <si>
    <t>12th/Madison</t>
  </si>
  <si>
    <t>E 15th/Pearl St</t>
  </si>
  <si>
    <t>2900 Riverwalk</t>
  </si>
  <si>
    <t>17th/Charnelton</t>
  </si>
  <si>
    <t>W 10th/Grant</t>
  </si>
  <si>
    <t>11th Aly/Grant</t>
  </si>
  <si>
    <t>1200-block W 8th Ave</t>
  </si>
  <si>
    <t>1491 Pearl St</t>
  </si>
  <si>
    <t>Duck Beach</t>
  </si>
  <si>
    <t>Chambers/Broadway</t>
  </si>
  <si>
    <t>16th/Augusta</t>
  </si>
  <si>
    <t>1875 W 11th Ave</t>
  </si>
  <si>
    <t>W 11th/Arrowsmith</t>
  </si>
  <si>
    <t>Roosevelt</t>
  </si>
  <si>
    <t>Fern Ridge Path/Polk St</t>
  </si>
  <si>
    <t>2300 Cubit St</t>
  </si>
  <si>
    <t>Propane tanks</t>
  </si>
  <si>
    <t>E 12th/Oak</t>
  </si>
  <si>
    <t>E 17th/Pearl</t>
  </si>
  <si>
    <t>E 25th/Hilyard</t>
  </si>
  <si>
    <t>2490 Hilyard St</t>
  </si>
  <si>
    <t>2005 W 11th Ave</t>
  </si>
  <si>
    <t>E 15th Ave/Ferry Street</t>
  </si>
  <si>
    <t>11th/Bailey Hill</t>
  </si>
  <si>
    <t>Ascot</t>
  </si>
  <si>
    <t>Feces; needles</t>
  </si>
  <si>
    <t>16th/Friendly</t>
  </si>
  <si>
    <t>1020 Owen Loop South</t>
  </si>
  <si>
    <t>MLK</t>
  </si>
  <si>
    <t>River Loop</t>
  </si>
  <si>
    <t>737 W 6th Ave</t>
  </si>
  <si>
    <t>1261 Taylor St</t>
  </si>
  <si>
    <t>W 13th Ave/Dani</t>
  </si>
  <si>
    <t>Park View/Matt</t>
  </si>
  <si>
    <t>900 W 16th Ave</t>
  </si>
  <si>
    <t>72 Lea Ave</t>
  </si>
  <si>
    <t>Sladden</t>
  </si>
  <si>
    <t>Grasshopper Meadow</t>
  </si>
  <si>
    <t>Delta Ponds (DP)</t>
  </si>
  <si>
    <t>E 15th/High Aly</t>
  </si>
  <si>
    <t>92 Centennial Loop</t>
  </si>
  <si>
    <t>Bethel/Kintyre</t>
  </si>
  <si>
    <t>W 6th/Jefferson</t>
  </si>
  <si>
    <t>Van Buren</t>
  </si>
  <si>
    <t>588 W 7th Ave</t>
  </si>
  <si>
    <t>Amazon Parkway</t>
  </si>
  <si>
    <t>Washington Jefferson</t>
  </si>
  <si>
    <t>Old Coburg/Chad</t>
  </si>
  <si>
    <t>325 I-105 EB</t>
  </si>
  <si>
    <t>6th/Fillmore</t>
  </si>
  <si>
    <t>30th/Amazon</t>
  </si>
  <si>
    <t>Berkshire/Regency</t>
  </si>
  <si>
    <t>810 E 13th Ave</t>
  </si>
  <si>
    <t>10th Ave/Madison</t>
  </si>
  <si>
    <t>W 2nd/Garfield</t>
  </si>
  <si>
    <t>Cross/Polk</t>
  </si>
  <si>
    <t>101 Blair</t>
  </si>
  <si>
    <t>2010-block Fairway Loop</t>
  </si>
  <si>
    <t>101 Blair Blvd</t>
  </si>
  <si>
    <t>Under I-105 Bridge</t>
  </si>
  <si>
    <t>36 Jefferson St</t>
  </si>
  <si>
    <t>HWY 99/Bethel</t>
  </si>
  <si>
    <t>Riverview/Sylvan</t>
  </si>
  <si>
    <t>Logan/Phantom</t>
  </si>
  <si>
    <t>5th/Fillmore</t>
  </si>
  <si>
    <t>1520 W 5th Ave</t>
  </si>
  <si>
    <t>Below rose garden</t>
  </si>
  <si>
    <t>1195 City View St</t>
  </si>
  <si>
    <t>Romy Ct/Royal</t>
  </si>
  <si>
    <t>W 5th/Grant</t>
  </si>
  <si>
    <t>100-block Premier St</t>
  </si>
  <si>
    <t>HWY 99 N/Bethel</t>
  </si>
  <si>
    <t>LO</t>
  </si>
  <si>
    <t>Oakway/Hideaway</t>
  </si>
  <si>
    <t>Oak Patch</t>
  </si>
  <si>
    <t>Acorn</t>
  </si>
  <si>
    <t>1021 Hilyard St</t>
  </si>
  <si>
    <t>E 32nd/Hilyard</t>
  </si>
  <si>
    <t>E 16th/Riverview</t>
  </si>
  <si>
    <t>W 18th/Lincoln</t>
  </si>
  <si>
    <t>106 Cleveland St</t>
  </si>
  <si>
    <t>1699 N Terry St</t>
  </si>
  <si>
    <t>Throne/Unthank</t>
  </si>
  <si>
    <t>480 Lawrence St</t>
  </si>
  <si>
    <t>Division Ave</t>
  </si>
  <si>
    <t>Oak Patch West</t>
  </si>
  <si>
    <t>4135 Quest Drive</t>
  </si>
  <si>
    <t>Chase Commons</t>
  </si>
  <si>
    <t>W 1st/Premier</t>
  </si>
  <si>
    <t>400 Goodpasture Island</t>
  </si>
  <si>
    <t>3690 Glenwood Drive</t>
  </si>
  <si>
    <t>Lone Oak/Division</t>
  </si>
  <si>
    <t>1107 S Bertelsen Road</t>
  </si>
  <si>
    <t>W 7th/Bertelsen</t>
  </si>
  <si>
    <t>13th/Bailey Hill</t>
  </si>
  <si>
    <t>500 6th St</t>
  </si>
  <si>
    <t>Lone Oak/Lone Oak</t>
  </si>
  <si>
    <t>W 8th/Monroe</t>
  </si>
  <si>
    <t>2951 Coburg</t>
  </si>
  <si>
    <t>W 13th/Polk</t>
  </si>
  <si>
    <t>4011 Donald St</t>
  </si>
  <si>
    <t>Edison/Side</t>
  </si>
  <si>
    <t>2050 Ohio St</t>
  </si>
  <si>
    <t>825 Stephens Drive</t>
  </si>
  <si>
    <t>2805 Shadow View Drive</t>
  </si>
  <si>
    <t>13th/Taylor</t>
  </si>
  <si>
    <t>7th Aly/Tyler</t>
  </si>
  <si>
    <t xml:space="preserve">2nd/Blair </t>
  </si>
  <si>
    <t>214 Taylor St</t>
  </si>
  <si>
    <t>Railroad/Chambers</t>
  </si>
  <si>
    <t>3500 Chad Drive</t>
  </si>
  <si>
    <t>2775 Edison St</t>
  </si>
  <si>
    <t>1031 Mill St</t>
  </si>
  <si>
    <t>Beltline/Division</t>
  </si>
  <si>
    <t>221 Division Ave</t>
  </si>
  <si>
    <t>2nd/Polk</t>
  </si>
  <si>
    <t>W 2nd/Polk</t>
  </si>
  <si>
    <t>90 Silver Lane</t>
  </si>
  <si>
    <t>13th Ave/Bailey Hill</t>
  </si>
  <si>
    <t>W 1th Ave/Bailey Hill</t>
  </si>
  <si>
    <t>100 Premier St</t>
  </si>
  <si>
    <t>Division/Division</t>
  </si>
  <si>
    <t>Ross Lane</t>
  </si>
  <si>
    <t>787 Van Buren St</t>
  </si>
  <si>
    <t>W 7th Ave/Almaden</t>
  </si>
  <si>
    <t>1509 W 8th Ave</t>
  </si>
  <si>
    <t>7th/Garfeld</t>
  </si>
  <si>
    <t>668 Jefferson St</t>
  </si>
  <si>
    <t>16th/Jefferson</t>
  </si>
  <si>
    <t>15th/Lincoln</t>
  </si>
  <si>
    <t>5th/Taylor</t>
  </si>
  <si>
    <t>1400 W 5th Ave</t>
  </si>
  <si>
    <t>Owosso</t>
  </si>
  <si>
    <t>Van Buren/W 7th</t>
  </si>
  <si>
    <t>W 6th/Alamaden</t>
  </si>
  <si>
    <t>S Knickerbocker</t>
  </si>
  <si>
    <t>19th/Oak</t>
  </si>
  <si>
    <t>N Polk/Railroad Blvd</t>
  </si>
  <si>
    <t>W 13th/Chambers</t>
  </si>
  <si>
    <t>High /E 13th</t>
  </si>
  <si>
    <t>W 11/Commerce</t>
  </si>
  <si>
    <t>Division/Lone Oak</t>
  </si>
  <si>
    <t>W 13/Chambers</t>
  </si>
  <si>
    <t>Fern Ridge/Bailey Hill</t>
  </si>
  <si>
    <t>W 2nd/Blair</t>
  </si>
  <si>
    <t>415 block division ave</t>
  </si>
  <si>
    <t>W 7th/Commercial</t>
  </si>
  <si>
    <t>Fillmore/W 5th</t>
  </si>
  <si>
    <t>Richardson Br</t>
  </si>
  <si>
    <t>4200 block commerce</t>
  </si>
  <si>
    <t>W 13th ave</t>
  </si>
  <si>
    <t>W 7th/Van Buren</t>
  </si>
  <si>
    <t>Royal Ave/Beltline</t>
  </si>
  <si>
    <t>Jackson/W 4th</t>
  </si>
  <si>
    <t>Found</t>
  </si>
  <si>
    <t>W 7th/Oscar*</t>
  </si>
  <si>
    <t>4300 W 7th*</t>
  </si>
  <si>
    <t>706 Oscar (one of grouping)*</t>
  </si>
  <si>
    <t>706 Oscar*</t>
  </si>
  <si>
    <t>4300 W 7th Ave*</t>
  </si>
  <si>
    <t>700 Oscar Road*</t>
  </si>
  <si>
    <t>W 13th/Lawrence</t>
  </si>
  <si>
    <t>Washington/W 4th</t>
  </si>
  <si>
    <t>Richardson BR</t>
  </si>
  <si>
    <t>W 10th aly/Grant</t>
  </si>
  <si>
    <t>1360 w 1st ave</t>
  </si>
  <si>
    <t>1355 w 1st ave</t>
  </si>
  <si>
    <t>Railroad Blvd/N Polk</t>
  </si>
  <si>
    <t>29 N Polk</t>
  </si>
  <si>
    <t>Alamaden/W 7th</t>
  </si>
  <si>
    <t>W 20th/Polk</t>
  </si>
  <si>
    <t>Owen Loop N/Ed Cone Blvd</t>
  </si>
  <si>
    <t>Division Ave - Beltline</t>
  </si>
  <si>
    <t>999 Division Ave</t>
  </si>
  <si>
    <t>29 N Polk St</t>
  </si>
  <si>
    <t>Amount on receipt</t>
  </si>
  <si>
    <t>Row Labels</t>
  </si>
  <si>
    <t>Count of Code</t>
  </si>
  <si>
    <t>Sum of Staff hours</t>
  </si>
  <si>
    <t>Max of Staff hours2</t>
  </si>
  <si>
    <t>Average of Staff hours2</t>
  </si>
  <si>
    <t>Sum of Yards of debris</t>
  </si>
  <si>
    <t>Count of Hazmat</t>
  </si>
  <si>
    <t>Grand Total</t>
  </si>
  <si>
    <t>Count of Items to storage?</t>
  </si>
  <si>
    <t>Column Labels</t>
  </si>
  <si>
    <t>n/a</t>
  </si>
  <si>
    <t>Count of Staff hours</t>
  </si>
  <si>
    <t>Count of # staff members</t>
  </si>
  <si>
    <t>(All)</t>
  </si>
  <si>
    <t>Count of ID</t>
  </si>
  <si>
    <t>2020</t>
  </si>
  <si>
    <t>Qtr1</t>
  </si>
  <si>
    <t>Mar</t>
  </si>
  <si>
    <t>Qtr2</t>
  </si>
  <si>
    <t>Apr</t>
  </si>
  <si>
    <t>May</t>
  </si>
  <si>
    <t>Jun</t>
  </si>
  <si>
    <t>Qtr3</t>
  </si>
  <si>
    <t>Jul</t>
  </si>
  <si>
    <t>Aug</t>
  </si>
  <si>
    <t>Sep</t>
  </si>
  <si>
    <t>Qtr4</t>
  </si>
  <si>
    <t>Oct</t>
  </si>
  <si>
    <t>Nov</t>
  </si>
  <si>
    <t>Dec</t>
  </si>
  <si>
    <t>2021</t>
  </si>
  <si>
    <t>Jan</t>
  </si>
  <si>
    <t>Feb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</si>
</sst>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164" formatCode="[$-409]d\-mmm\-yy;@"/>
    <numFmt numFmtId="165" formatCode="0.000000000000"/>
    <numFmt numFmtId="166" formatCode="0.0000000000000"/>
    <numFmt numFmtId="167" formatCode="_(* #,##0_);_(* \(#,##0\);_(* &quot;-&quot;??_);_(@_)"/>
    <numFmt numFmtId="168" formatCode="[$-409]mmm\-yy;@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8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65" fontId="0" fillId="0" borderId="0" xfId="0" applyNumberFormat="1"/>
    <xf numFmtId="166" fontId="0" fillId="0" borderId="0" xfId="0" applyNumberFormat="1"/>
    <xf numFmtId="166" fontId="0" fillId="0" borderId="0" xfId="0" quotePrefix="1" applyNumberFormat="1"/>
    <xf numFmtId="165" fontId="0" fillId="0" borderId="0" xfId="0" quotePrefix="1" applyNumberFormat="1"/>
    <xf numFmtId="0" fontId="0" fillId="0" borderId="0" xfId="0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167" fontId="0" fillId="0" borderId="0" xfId="0" applyNumberFormat="1"/>
    <xf numFmtId="168" fontId="1" fillId="0" borderId="0" xfId="0" applyNumberFormat="1" applyFont="1" applyAlignment="1">
      <alignment horizontal="center" vertical="center" wrapText="1"/>
    </xf>
    <xf numFmtId="168" fontId="0" fillId="0" borderId="0" xfId="0" applyNumberFormat="1"/>
    <xf numFmtId="0" fontId="0" fillId="0" borderId="0" xfId="0" applyNumberFormat="1"/>
    <xf numFmtId="0" fontId="0" fillId="0" borderId="0" xfId="0" applyAlignment="1"/>
    <xf numFmtId="44" fontId="0" fillId="0" borderId="0" xfId="1" applyNumberFormat="1" applyFont="1" applyAlignment="1"/>
    <xf numFmtId="0" fontId="0" fillId="0" borderId="0" xfId="0" applyAlignment="1">
      <alignment horizontal="left" indent="1"/>
    </xf>
    <xf numFmtId="164" fontId="0" fillId="0" borderId="0" xfId="0" applyNumberFormat="1" applyAlignment="1">
      <alignment horizontal="left" indent="2"/>
    </xf>
  </cellXfs>
  <cellStyles count="2">
    <cellStyle name="Currency" xfId="1" builtinId="4"/>
    <cellStyle name="Normal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67" formatCode="_(* #,##0_);_(* \(#,##0\);_(* &quot;-&quot;??_);_(@_)"/>
    </dxf>
    <dxf>
      <numFmt numFmtId="167" formatCode="_(* #,##0_);_(* \(#,##0\);_(* &quot;-&quot;??_);_(@_)"/>
    </dxf>
    <dxf>
      <numFmt numFmtId="167" formatCode="_(* #,##0_);_(* \(#,##0\);_(* &quot;-&quot;??_);_(@_)"/>
    </dxf>
    <dxf>
      <numFmt numFmtId="167" formatCode="_(* #,##0_);_(* \(#,##0\);_(* &quot;-&quot;??_);_(@_)"/>
    </dxf>
    <dxf>
      <numFmt numFmtId="167" formatCode="_(* #,##0_);_(* \(#,##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nta, Megan" refreshedDate="44370.704420023147" createdVersion="6" refreshedVersion="6" minRefreshableVersion="3" recordCount="2839" xr:uid="{7376BDA9-7383-4CCB-A01B-25919D34A4B4}">
  <cacheSource type="worksheet">
    <worksheetSource ref="A1:M2840" sheet="Data"/>
  </cacheSource>
  <cacheFields count="15">
    <cacheField name="ID" numFmtId="0">
      <sharedItems containsSemiMixedTypes="0" containsString="0" containsNumber="1" containsInteger="1" minValue="311641" maxValue="371052" count="2839">
        <n v="311641"/>
        <n v="313430"/>
        <n v="314106"/>
        <n v="314107"/>
        <n v="314194"/>
        <n v="314382"/>
        <n v="314386"/>
        <n v="314395"/>
        <n v="314396"/>
        <n v="314399"/>
        <n v="314432"/>
        <n v="314480"/>
        <n v="314485"/>
        <n v="314568"/>
        <n v="314642"/>
        <n v="314664"/>
        <n v="314705"/>
        <n v="314746"/>
        <n v="314775"/>
        <n v="314776"/>
        <n v="314778"/>
        <n v="314779"/>
        <n v="314782"/>
        <n v="314783"/>
        <n v="314786"/>
        <n v="314867"/>
        <n v="315019"/>
        <n v="315042"/>
        <n v="315079"/>
        <n v="315083"/>
        <n v="315087"/>
        <n v="315088"/>
        <n v="315111"/>
        <n v="315112"/>
        <n v="315113"/>
        <n v="315245"/>
        <n v="315271"/>
        <n v="315276"/>
        <n v="315279"/>
        <n v="315280"/>
        <n v="315281"/>
        <n v="315282"/>
        <n v="315285"/>
        <n v="315287"/>
        <n v="315289"/>
        <n v="315301"/>
        <n v="315314"/>
        <n v="315616"/>
        <n v="315649"/>
        <n v="315859"/>
        <n v="315967"/>
        <n v="315991"/>
        <n v="316051"/>
        <n v="316071"/>
        <n v="316084"/>
        <n v="316085"/>
        <n v="316088"/>
        <n v="316215"/>
        <n v="316230"/>
        <n v="316243"/>
        <n v="316252"/>
        <n v="316260"/>
        <n v="316272"/>
        <n v="316281"/>
        <n v="316299"/>
        <n v="316360"/>
        <n v="316396"/>
        <n v="316641"/>
        <n v="316663"/>
        <n v="316666"/>
        <n v="316680"/>
        <n v="316682"/>
        <n v="316684"/>
        <n v="316696"/>
        <n v="316700"/>
        <n v="316707"/>
        <n v="316709"/>
        <n v="316711"/>
        <n v="316712"/>
        <n v="316716"/>
        <n v="316718"/>
        <n v="316721"/>
        <n v="316722"/>
        <n v="316737"/>
        <n v="316738"/>
        <n v="316740"/>
        <n v="316819"/>
        <n v="316822"/>
        <n v="316823"/>
        <n v="316824"/>
        <n v="316827"/>
        <n v="316828"/>
        <n v="316832"/>
        <n v="316835"/>
        <n v="316836"/>
        <n v="316945"/>
        <n v="316955"/>
        <n v="316957"/>
        <n v="316964"/>
        <n v="316968"/>
        <n v="316971"/>
        <n v="316979"/>
        <n v="316989"/>
        <n v="316998"/>
        <n v="316999"/>
        <n v="317000"/>
        <n v="317002"/>
        <n v="317006"/>
        <n v="317032"/>
        <n v="317058"/>
        <n v="317059"/>
        <n v="317147"/>
        <n v="317157"/>
        <n v="317159"/>
        <n v="317163"/>
        <n v="317191"/>
        <n v="317195"/>
        <n v="317224"/>
        <n v="317372"/>
        <n v="317389"/>
        <n v="317393"/>
        <n v="317439"/>
        <n v="317440"/>
        <n v="317441"/>
        <n v="317556"/>
        <n v="317581"/>
        <n v="317607"/>
        <n v="317608"/>
        <n v="317610"/>
        <n v="317611"/>
        <n v="317858"/>
        <n v="317859"/>
        <n v="317860"/>
        <n v="317861"/>
        <n v="317938"/>
        <n v="317952"/>
        <n v="318132"/>
        <n v="318133"/>
        <n v="318241"/>
        <n v="318452"/>
        <n v="318709"/>
        <n v="319300"/>
        <n v="319480"/>
        <n v="319556"/>
        <n v="319827"/>
        <n v="319829"/>
        <n v="319998"/>
        <n v="320030"/>
        <n v="320059"/>
        <n v="320120"/>
        <n v="320240"/>
        <n v="320478"/>
        <n v="320479"/>
        <n v="320484"/>
        <n v="320513"/>
        <n v="320534"/>
        <n v="320561"/>
        <n v="320579"/>
        <n v="320599"/>
        <n v="320600"/>
        <n v="320604"/>
        <n v="320614"/>
        <n v="320618"/>
        <n v="320620"/>
        <n v="320623"/>
        <n v="320625"/>
        <n v="320626"/>
        <n v="320629"/>
        <n v="320631"/>
        <n v="320632"/>
        <n v="320633"/>
        <n v="320723"/>
        <n v="320725"/>
        <n v="320732"/>
        <n v="320733"/>
        <n v="320739"/>
        <n v="320790"/>
        <n v="320817"/>
        <n v="320819"/>
        <n v="320821"/>
        <n v="320923"/>
        <n v="321018"/>
        <n v="321023"/>
        <n v="321112"/>
        <n v="321304"/>
        <n v="321331"/>
        <n v="321340"/>
        <n v="321472"/>
        <n v="321586"/>
        <n v="321623"/>
        <n v="321635"/>
        <n v="321830"/>
        <n v="321831"/>
        <n v="321890"/>
        <n v="321891"/>
        <n v="321892"/>
        <n v="321893"/>
        <n v="321896"/>
        <n v="321904"/>
        <n v="321911"/>
        <n v="321912"/>
        <n v="321918"/>
        <n v="321927"/>
        <n v="321928"/>
        <n v="321942"/>
        <n v="321944"/>
        <n v="321945"/>
        <n v="322256"/>
        <n v="322357"/>
        <n v="322358"/>
        <n v="322360"/>
        <n v="322361"/>
        <n v="322362"/>
        <n v="322364"/>
        <n v="322395"/>
        <n v="322589"/>
        <n v="322605"/>
        <n v="322606"/>
        <n v="322610"/>
        <n v="322611"/>
        <n v="322612"/>
        <n v="322613"/>
        <n v="322745"/>
        <n v="322751"/>
        <n v="322773"/>
        <n v="322774"/>
        <n v="322775"/>
        <n v="322822"/>
        <n v="322831"/>
        <n v="322832"/>
        <n v="322836"/>
        <n v="322837"/>
        <n v="322838"/>
        <n v="322840"/>
        <n v="322842"/>
        <n v="322843"/>
        <n v="322846"/>
        <n v="322848"/>
        <n v="322861"/>
        <n v="323706"/>
        <n v="323711"/>
        <n v="323726"/>
        <n v="323729"/>
        <n v="323742"/>
        <n v="323788"/>
        <n v="323790"/>
        <n v="323801"/>
        <n v="323802"/>
        <n v="323803"/>
        <n v="323804"/>
        <n v="323813"/>
        <n v="323819"/>
        <n v="323821"/>
        <n v="323822"/>
        <n v="323823"/>
        <n v="323839"/>
        <n v="323855"/>
        <n v="323918"/>
        <n v="323919"/>
        <n v="323943"/>
        <n v="323945"/>
        <n v="323949"/>
        <n v="324043"/>
        <n v="324126"/>
        <n v="324309"/>
        <n v="324371"/>
        <n v="324480"/>
        <n v="324481"/>
        <n v="324482"/>
        <n v="324483"/>
        <n v="324501"/>
        <n v="324502"/>
        <n v="324503"/>
        <n v="324504"/>
        <n v="324505"/>
        <n v="324506"/>
        <n v="324507"/>
        <n v="324512"/>
        <n v="324533"/>
        <n v="324535"/>
        <n v="324694"/>
        <n v="324865"/>
        <n v="324896"/>
        <n v="324901"/>
        <n v="324937"/>
        <n v="324957"/>
        <n v="324962"/>
        <n v="325038"/>
        <n v="325063"/>
        <n v="325152"/>
        <n v="325153"/>
        <n v="325157"/>
        <n v="325158"/>
        <n v="325159"/>
        <n v="325168"/>
        <n v="325383"/>
        <n v="325391"/>
        <n v="325392"/>
        <n v="325405"/>
        <n v="325563"/>
        <n v="325568"/>
        <n v="325584"/>
        <n v="325585"/>
        <n v="325587"/>
        <n v="325588"/>
        <n v="325589"/>
        <n v="325590"/>
        <n v="325682"/>
        <n v="325709"/>
        <n v="325833"/>
        <n v="325838"/>
        <n v="325843"/>
        <n v="325844"/>
        <n v="325860"/>
        <n v="326057"/>
        <n v="326058"/>
        <n v="326059"/>
        <n v="326073"/>
        <n v="326074"/>
        <n v="326075"/>
        <n v="326076"/>
        <n v="326080"/>
        <n v="326081"/>
        <n v="326082"/>
        <n v="326083"/>
        <n v="326084"/>
        <n v="326085"/>
        <n v="326086"/>
        <n v="326087"/>
        <n v="326088"/>
        <n v="326089"/>
        <n v="326090"/>
        <n v="326180"/>
        <n v="326193"/>
        <n v="326207"/>
        <n v="326208"/>
        <n v="326209"/>
        <n v="326210"/>
        <n v="326213"/>
        <n v="326214"/>
        <n v="326299"/>
        <n v="326305"/>
        <n v="326310"/>
        <n v="326311"/>
        <n v="326312"/>
        <n v="326336"/>
        <n v="326354"/>
        <n v="326480"/>
        <n v="326481"/>
        <n v="326483"/>
        <n v="326486"/>
        <n v="326488"/>
        <n v="326500"/>
        <n v="326502"/>
        <n v="326520"/>
        <n v="326678"/>
        <n v="326717"/>
        <n v="326761"/>
        <n v="326762"/>
        <n v="326763"/>
        <n v="326766"/>
        <n v="326768"/>
        <n v="326782"/>
        <n v="326881"/>
        <n v="326883"/>
        <n v="326891"/>
        <n v="326892"/>
        <n v="326966"/>
        <n v="326986"/>
        <n v="326988"/>
        <n v="327018"/>
        <n v="327024"/>
        <n v="327032"/>
        <n v="327036"/>
        <n v="327043"/>
        <n v="327127"/>
        <n v="327131"/>
        <n v="327132"/>
        <n v="327134"/>
        <n v="327135"/>
        <n v="327136"/>
        <n v="327137"/>
        <n v="327141"/>
        <n v="327147"/>
        <n v="327150"/>
        <n v="327151"/>
        <n v="327154"/>
        <n v="327158"/>
        <n v="327159"/>
        <n v="327160"/>
        <n v="327170"/>
        <n v="327175"/>
        <n v="327176"/>
        <n v="327179"/>
        <n v="327180"/>
        <n v="327221"/>
        <n v="327225"/>
        <n v="327229"/>
        <n v="327230"/>
        <n v="327314"/>
        <n v="327315"/>
        <n v="327317"/>
        <n v="327330"/>
        <n v="327371"/>
        <n v="327375"/>
        <n v="327379"/>
        <n v="327383"/>
        <n v="327388"/>
        <n v="327393"/>
        <n v="328444"/>
        <n v="328446"/>
        <n v="328579"/>
        <n v="328580"/>
        <n v="328585"/>
        <n v="328586"/>
        <n v="328587"/>
        <n v="328591"/>
        <n v="328592"/>
        <n v="328593"/>
        <n v="328596"/>
        <n v="328598"/>
        <n v="328599"/>
        <n v="328600"/>
        <n v="328601"/>
        <n v="328602"/>
        <n v="328607"/>
        <n v="328610"/>
        <n v="328611"/>
        <n v="328613"/>
        <n v="328614"/>
        <n v="328622"/>
        <n v="328625"/>
        <n v="328627"/>
        <n v="328628"/>
        <n v="328629"/>
        <n v="328630"/>
        <n v="328631"/>
        <n v="328635"/>
        <n v="328636"/>
        <n v="328637"/>
        <n v="328638"/>
        <n v="328639"/>
        <n v="328640"/>
        <n v="328641"/>
        <n v="328642"/>
        <n v="328742"/>
        <n v="328758"/>
        <n v="328759"/>
        <n v="328760"/>
        <n v="328774"/>
        <n v="328778"/>
        <n v="328779"/>
        <n v="328780"/>
        <n v="328783"/>
        <n v="328789"/>
        <n v="328790"/>
        <n v="328792"/>
        <n v="328793"/>
        <n v="328799"/>
        <n v="328800"/>
        <n v="328801"/>
        <n v="328805"/>
        <n v="328806"/>
        <n v="328807"/>
        <n v="328817"/>
        <n v="328818"/>
        <n v="328881"/>
        <n v="328882"/>
        <n v="328884"/>
        <n v="328886"/>
        <n v="328887"/>
        <n v="328888"/>
        <n v="328889"/>
        <n v="328891"/>
        <n v="328909"/>
        <n v="328911"/>
        <n v="328912"/>
        <n v="328913"/>
        <n v="328915"/>
        <n v="328916"/>
        <n v="328933"/>
        <n v="328936"/>
        <n v="328942"/>
        <n v="328949"/>
        <n v="328968"/>
        <n v="328969"/>
        <n v="328970"/>
        <n v="328990"/>
        <n v="329080"/>
        <n v="329093"/>
        <n v="329096"/>
        <n v="329107"/>
        <n v="329108"/>
        <n v="329126"/>
        <n v="329144"/>
        <n v="329146"/>
        <n v="329152"/>
        <n v="329190"/>
        <n v="329696"/>
        <n v="329701"/>
        <n v="329757"/>
        <n v="329783"/>
        <n v="329784"/>
        <n v="329785"/>
        <n v="329786"/>
        <n v="329788"/>
        <n v="329790"/>
        <n v="329791"/>
        <n v="329799"/>
        <n v="329805"/>
        <n v="329961"/>
        <n v="329962"/>
        <n v="330021"/>
        <n v="330063"/>
        <n v="330069"/>
        <n v="330085"/>
        <n v="330086"/>
        <n v="330087"/>
        <n v="330088"/>
        <n v="330090"/>
        <n v="330091"/>
        <n v="330092"/>
        <n v="330093"/>
        <n v="330094"/>
        <n v="330095"/>
        <n v="330097"/>
        <n v="330098"/>
        <n v="330100"/>
        <n v="330104"/>
        <n v="330106"/>
        <n v="330107"/>
        <n v="330108"/>
        <n v="330109"/>
        <n v="330110"/>
        <n v="330111"/>
        <n v="330112"/>
        <n v="330114"/>
        <n v="330115"/>
        <n v="330116"/>
        <n v="330117"/>
        <n v="330118"/>
        <n v="330119"/>
        <n v="330120"/>
        <n v="330121"/>
        <n v="330124"/>
        <n v="330125"/>
        <n v="330126"/>
        <n v="330135"/>
        <n v="330148"/>
        <n v="330149"/>
        <n v="330153"/>
        <n v="330158"/>
        <n v="330174"/>
        <n v="330175"/>
        <n v="330176"/>
        <n v="330264"/>
        <n v="330265"/>
        <n v="330266"/>
        <n v="330273"/>
        <n v="330278"/>
        <n v="330280"/>
        <n v="330282"/>
        <n v="330285"/>
        <n v="330286"/>
        <n v="330288"/>
        <n v="330290"/>
        <n v="330291"/>
        <n v="330292"/>
        <n v="330294"/>
        <n v="330296"/>
        <n v="330297"/>
        <n v="330299"/>
        <n v="330301"/>
        <n v="330302"/>
        <n v="330303"/>
        <n v="330306"/>
        <n v="330307"/>
        <n v="330308"/>
        <n v="330310"/>
        <n v="330311"/>
        <n v="330316"/>
        <n v="330317"/>
        <n v="330319"/>
        <n v="330335"/>
        <n v="330346"/>
        <n v="330348"/>
        <n v="330349"/>
        <n v="330350"/>
        <n v="330351"/>
        <n v="330352"/>
        <n v="330353"/>
        <n v="330364"/>
        <n v="330366"/>
        <n v="330381"/>
        <n v="330384"/>
        <n v="330385"/>
        <n v="330387"/>
        <n v="330389"/>
        <n v="330391"/>
        <n v="330392"/>
        <n v="330394"/>
        <n v="330396"/>
        <n v="330397"/>
        <n v="330399"/>
        <n v="330401"/>
        <n v="330412"/>
        <n v="330689"/>
        <n v="330690"/>
        <n v="330691"/>
        <n v="330692"/>
        <n v="330867"/>
        <n v="330868"/>
        <n v="330870"/>
        <n v="330871"/>
        <n v="330872"/>
        <n v="330873"/>
        <n v="330875"/>
        <n v="330879"/>
        <n v="330884"/>
        <n v="330885"/>
        <n v="330886"/>
        <n v="330887"/>
        <n v="330888"/>
        <n v="330889"/>
        <n v="330891"/>
        <n v="330892"/>
        <n v="330895"/>
        <n v="330896"/>
        <n v="330898"/>
        <n v="330900"/>
        <n v="330901"/>
        <n v="330909"/>
        <n v="330910"/>
        <n v="330911"/>
        <n v="330912"/>
        <n v="330917"/>
        <n v="330918"/>
        <n v="330919"/>
        <n v="331022"/>
        <n v="331024"/>
        <n v="331048"/>
        <n v="331055"/>
        <n v="331057"/>
        <n v="331062"/>
        <n v="331065"/>
        <n v="331066"/>
        <n v="331067"/>
        <n v="331068"/>
        <n v="331069"/>
        <n v="331070"/>
        <n v="331271"/>
        <n v="331273"/>
        <n v="331275"/>
        <n v="331277"/>
        <n v="331279"/>
        <n v="331280"/>
        <n v="331283"/>
        <n v="331284"/>
        <n v="331303"/>
        <n v="331320"/>
        <n v="331342"/>
        <n v="331351"/>
        <n v="331355"/>
        <n v="331357"/>
        <n v="331358"/>
        <n v="331389"/>
        <n v="331404"/>
        <n v="331406"/>
        <n v="331440"/>
        <n v="331442"/>
        <n v="331543"/>
        <n v="331548"/>
        <n v="331549"/>
        <n v="331554"/>
        <n v="331701"/>
        <n v="331704"/>
        <n v="331894"/>
        <n v="332055"/>
        <n v="332061"/>
        <n v="332065"/>
        <n v="332066"/>
        <n v="332076"/>
        <n v="332077"/>
        <n v="332078"/>
        <n v="332080"/>
        <n v="332082"/>
        <n v="332087"/>
        <n v="332092"/>
        <n v="332367"/>
        <n v="332368"/>
        <n v="332369"/>
        <n v="332370"/>
        <n v="332371"/>
        <n v="332372"/>
        <n v="332373"/>
        <n v="332374"/>
        <n v="332375"/>
        <n v="332376"/>
        <n v="332464"/>
        <n v="332466"/>
        <n v="332468"/>
        <n v="332471"/>
        <n v="332473"/>
        <n v="332480"/>
        <n v="332482"/>
        <n v="332483"/>
        <n v="332484"/>
        <n v="332485"/>
        <n v="332500"/>
        <n v="332502"/>
        <n v="332503"/>
        <n v="332507"/>
        <n v="332524"/>
        <n v="332525"/>
        <n v="332526"/>
        <n v="332527"/>
        <n v="332528"/>
        <n v="332529"/>
        <n v="332531"/>
        <n v="332532"/>
        <n v="332534"/>
        <n v="332541"/>
        <n v="332544"/>
        <n v="332578"/>
        <n v="332583"/>
        <n v="332586"/>
        <n v="332590"/>
        <n v="332600"/>
        <n v="332602"/>
        <n v="332603"/>
        <n v="332605"/>
        <n v="332606"/>
        <n v="332690"/>
        <n v="332691"/>
        <n v="332715"/>
        <n v="332716"/>
        <n v="332719"/>
        <n v="332722"/>
        <n v="332726"/>
        <n v="332727"/>
        <n v="332728"/>
        <n v="332729"/>
        <n v="332731"/>
        <n v="332732"/>
        <n v="332752"/>
        <n v="332761"/>
        <n v="332766"/>
        <n v="332769"/>
        <n v="332770"/>
        <n v="332775"/>
        <n v="332776"/>
        <n v="332779"/>
        <n v="332781"/>
        <n v="332785"/>
        <n v="332786"/>
        <n v="332787"/>
        <n v="332796"/>
        <n v="332798"/>
        <n v="332799"/>
        <n v="332800"/>
        <n v="332801"/>
        <n v="332880"/>
        <n v="332907"/>
        <n v="332922"/>
        <n v="332923"/>
        <n v="332924"/>
        <n v="332936"/>
        <n v="332939"/>
        <n v="332945"/>
        <n v="333070"/>
        <n v="333071"/>
        <n v="333072"/>
        <n v="333081"/>
        <n v="333087"/>
        <n v="333175"/>
        <n v="333176"/>
        <n v="333177"/>
        <n v="333179"/>
        <n v="333181"/>
        <n v="333188"/>
        <n v="333190"/>
        <n v="333191"/>
        <n v="333192"/>
        <n v="333193"/>
        <n v="333195"/>
        <n v="333196"/>
        <n v="333200"/>
        <n v="333201"/>
        <n v="333207"/>
        <n v="333219"/>
        <n v="333226"/>
        <n v="333228"/>
        <n v="333232"/>
        <n v="333235"/>
        <n v="333237"/>
        <n v="333252"/>
        <n v="333264"/>
        <n v="333269"/>
        <n v="333367"/>
        <n v="333370"/>
        <n v="333397"/>
        <n v="333403"/>
        <n v="333404"/>
        <n v="333424"/>
        <n v="333429"/>
        <n v="333433"/>
        <n v="333434"/>
        <n v="333435"/>
        <n v="333449"/>
        <n v="333450"/>
        <n v="333451"/>
        <n v="333464"/>
        <n v="333465"/>
        <n v="333466"/>
        <n v="333468"/>
        <n v="333469"/>
        <n v="333470"/>
        <n v="333472"/>
        <n v="333474"/>
        <n v="333475"/>
        <n v="333476"/>
        <n v="333478"/>
        <n v="333611"/>
        <n v="333613"/>
        <n v="333614"/>
        <n v="333672"/>
        <n v="333788"/>
        <n v="333839"/>
        <n v="333840"/>
        <n v="333842"/>
        <n v="333843"/>
        <n v="333844"/>
        <n v="333849"/>
        <n v="333857"/>
        <n v="333858"/>
        <n v="333860"/>
        <n v="333863"/>
        <n v="333864"/>
        <n v="333865"/>
        <n v="333866"/>
        <n v="333867"/>
        <n v="333868"/>
        <n v="333870"/>
        <n v="333871"/>
        <n v="333872"/>
        <n v="333873"/>
        <n v="333874"/>
        <n v="333875"/>
        <n v="333876"/>
        <n v="333877"/>
        <n v="333886"/>
        <n v="333903"/>
        <n v="333907"/>
        <n v="333908"/>
        <n v="333910"/>
        <n v="333911"/>
        <n v="333912"/>
        <n v="333988"/>
        <n v="334005"/>
        <n v="334016"/>
        <n v="334017"/>
        <n v="334018"/>
        <n v="334019"/>
        <n v="334021"/>
        <n v="334027"/>
        <n v="334029"/>
        <n v="334031"/>
        <n v="334041"/>
        <n v="334045"/>
        <n v="334065"/>
        <n v="334066"/>
        <n v="334072"/>
        <n v="334073"/>
        <n v="334074"/>
        <n v="334075"/>
        <n v="334077"/>
        <n v="334080"/>
        <n v="334084"/>
        <n v="334087"/>
        <n v="334090"/>
        <n v="334091"/>
        <n v="334092"/>
        <n v="334113"/>
        <n v="334254"/>
        <n v="334262"/>
        <n v="334264"/>
        <n v="334286"/>
        <n v="334295"/>
        <n v="334302"/>
        <n v="334303"/>
        <n v="334408"/>
        <n v="334416"/>
        <n v="334425"/>
        <n v="334428"/>
        <n v="334431"/>
        <n v="334432"/>
        <n v="334434"/>
        <n v="334435"/>
        <n v="334437"/>
        <n v="334442"/>
        <n v="334449"/>
        <n v="334450"/>
        <n v="334455"/>
        <n v="334458"/>
        <n v="334459"/>
        <n v="334475"/>
        <n v="334628"/>
        <n v="334629"/>
        <n v="334630"/>
        <n v="334631"/>
        <n v="334632"/>
        <n v="334633"/>
        <n v="334773"/>
        <n v="334790"/>
        <n v="334798"/>
        <n v="334799"/>
        <n v="334800"/>
        <n v="334801"/>
        <n v="334802"/>
        <n v="334803"/>
        <n v="334808"/>
        <n v="334815"/>
        <n v="334820"/>
        <n v="334821"/>
        <n v="334822"/>
        <n v="334824"/>
        <n v="334827"/>
        <n v="334828"/>
        <n v="334830"/>
        <n v="334839"/>
        <n v="334841"/>
        <n v="334856"/>
        <n v="334857"/>
        <n v="334867"/>
        <n v="334878"/>
        <n v="334936"/>
        <n v="334971"/>
        <n v="334974"/>
        <n v="334976"/>
        <n v="335003"/>
        <n v="335045"/>
        <n v="335047"/>
        <n v="335049"/>
        <n v="335057"/>
        <n v="335058"/>
        <n v="335059"/>
        <n v="335130"/>
        <n v="335131"/>
        <n v="335133"/>
        <n v="335137"/>
        <n v="335139"/>
        <n v="335141"/>
        <n v="335150"/>
        <n v="335156"/>
        <n v="335157"/>
        <n v="335189"/>
        <n v="335198"/>
        <n v="335211"/>
        <n v="335212"/>
        <n v="335220"/>
        <n v="335223"/>
        <n v="335227"/>
        <n v="335250"/>
        <n v="335252"/>
        <n v="335260"/>
        <n v="335341"/>
        <n v="335342"/>
        <n v="335346"/>
        <n v="335372"/>
        <n v="335375"/>
        <n v="335377"/>
        <n v="335380"/>
        <n v="335381"/>
        <n v="335426"/>
        <n v="335449"/>
        <n v="335451"/>
        <n v="335536"/>
        <n v="335539"/>
        <n v="335540"/>
        <n v="335547"/>
        <n v="335548"/>
        <n v="335563"/>
        <n v="335565"/>
        <n v="335572"/>
        <n v="335581"/>
        <n v="335582"/>
        <n v="335584"/>
        <n v="335585"/>
        <n v="335588"/>
        <n v="335589"/>
        <n v="335698"/>
        <n v="335700"/>
        <n v="335701"/>
        <n v="335703"/>
        <n v="335708"/>
        <n v="335715"/>
        <n v="335717"/>
        <n v="335725"/>
        <n v="335768"/>
        <n v="335769"/>
        <n v="335770"/>
        <n v="335771"/>
        <n v="335772"/>
        <n v="335773"/>
        <n v="335774"/>
        <n v="335775"/>
        <n v="335776"/>
        <n v="335777"/>
        <n v="335811"/>
        <n v="335858"/>
        <n v="335866"/>
        <n v="335867"/>
        <n v="335868"/>
        <n v="335869"/>
        <n v="335870"/>
        <n v="335871"/>
        <n v="335872"/>
        <n v="336001"/>
        <n v="336072"/>
        <n v="336184"/>
        <n v="336206"/>
        <n v="336297"/>
        <n v="336298"/>
        <n v="336303"/>
        <n v="336306"/>
        <n v="336307"/>
        <n v="336316"/>
        <n v="336318"/>
        <n v="336344"/>
        <n v="336359"/>
        <n v="336367"/>
        <n v="336368"/>
        <n v="336373"/>
        <n v="336380"/>
        <n v="336381"/>
        <n v="336482"/>
        <n v="336487"/>
        <n v="336488"/>
        <n v="336490"/>
        <n v="336504"/>
        <n v="336505"/>
        <n v="336512"/>
        <n v="336513"/>
        <n v="336515"/>
        <n v="336546"/>
        <n v="336553"/>
        <n v="336555"/>
        <n v="336556"/>
        <n v="336559"/>
        <n v="336561"/>
        <n v="336563"/>
        <n v="336565"/>
        <n v="336627"/>
        <n v="336628"/>
        <n v="336664"/>
        <n v="336675"/>
        <n v="336683"/>
        <n v="336684"/>
        <n v="336687"/>
        <n v="336689"/>
        <n v="336691"/>
        <n v="336692"/>
        <n v="336693"/>
        <n v="336694"/>
        <n v="336696"/>
        <n v="336697"/>
        <n v="336699"/>
        <n v="336707"/>
        <n v="336715"/>
        <n v="336730"/>
        <n v="336731"/>
        <n v="336733"/>
        <n v="336734"/>
        <n v="336741"/>
        <n v="336742"/>
        <n v="336743"/>
        <n v="336744"/>
        <n v="336745"/>
        <n v="336746"/>
        <n v="336747"/>
        <n v="336755"/>
        <n v="336756"/>
        <n v="336757"/>
        <n v="336758"/>
        <n v="336759"/>
        <n v="336760"/>
        <n v="336761"/>
        <n v="336762"/>
        <n v="336770"/>
        <n v="336771"/>
        <n v="336772"/>
        <n v="336856"/>
        <n v="336865"/>
        <n v="336866"/>
        <n v="336867"/>
        <n v="336868"/>
        <n v="336869"/>
        <n v="336870"/>
        <n v="336871"/>
        <n v="336878"/>
        <n v="336879"/>
        <n v="336880"/>
        <n v="336881"/>
        <n v="336882"/>
        <n v="336883"/>
        <n v="336911"/>
        <n v="336912"/>
        <n v="336959"/>
        <n v="337081"/>
        <n v="337133"/>
        <n v="337137"/>
        <n v="337138"/>
        <n v="337139"/>
        <n v="337147"/>
        <n v="337254"/>
        <n v="337291"/>
        <n v="337304"/>
        <n v="337307"/>
        <n v="337311"/>
        <n v="337312"/>
        <n v="337314"/>
        <n v="337317"/>
        <n v="337320"/>
        <n v="337323"/>
        <n v="337337"/>
        <n v="337343"/>
        <n v="337357"/>
        <n v="337358"/>
        <n v="337367"/>
        <n v="337381"/>
        <n v="337382"/>
        <n v="337384"/>
        <n v="337386"/>
        <n v="337387"/>
        <n v="337388"/>
        <n v="337389"/>
        <n v="337390"/>
        <n v="337391"/>
        <n v="337392"/>
        <n v="337393"/>
        <n v="337394"/>
        <n v="337395"/>
        <n v="337399"/>
        <n v="337400"/>
        <n v="337459"/>
        <n v="337475"/>
        <n v="337482"/>
        <n v="337495"/>
        <n v="337508"/>
        <n v="337512"/>
        <n v="337516"/>
        <n v="337545"/>
        <n v="337555"/>
        <n v="337569"/>
        <n v="337570"/>
        <n v="337610"/>
        <n v="337652"/>
        <n v="337653"/>
        <n v="337654"/>
        <n v="337655"/>
        <n v="337656"/>
        <n v="337657"/>
        <n v="337658"/>
        <n v="337659"/>
        <n v="337660"/>
        <n v="337663"/>
        <n v="337664"/>
        <n v="337665"/>
        <n v="337666"/>
        <n v="337667"/>
        <n v="337668"/>
        <n v="337669"/>
        <n v="337670"/>
        <n v="337672"/>
        <n v="337673"/>
        <n v="337674"/>
        <n v="337676"/>
        <n v="337678"/>
        <n v="337681"/>
        <n v="337682"/>
        <n v="337685"/>
        <n v="337713"/>
        <n v="337714"/>
        <n v="337715"/>
        <n v="337723"/>
        <n v="337725"/>
        <n v="337729"/>
        <n v="337730"/>
        <n v="337731"/>
        <n v="337732"/>
        <n v="337733"/>
        <n v="337734"/>
        <n v="337735"/>
        <n v="337736"/>
        <n v="337737"/>
        <n v="337738"/>
        <n v="337739"/>
        <n v="337809"/>
        <n v="337810"/>
        <n v="337812"/>
        <n v="337822"/>
        <n v="337823"/>
        <n v="337844"/>
        <n v="337845"/>
        <n v="337846"/>
        <n v="337847"/>
        <n v="337850"/>
        <n v="337851"/>
        <n v="337884"/>
        <n v="337931"/>
        <n v="337932"/>
        <n v="337933"/>
        <n v="337934"/>
        <n v="337935"/>
        <n v="337936"/>
        <n v="337937"/>
        <n v="337938"/>
        <n v="337939"/>
        <n v="337942"/>
        <n v="337943"/>
        <n v="338059"/>
        <n v="338061"/>
        <n v="338062"/>
        <n v="338063"/>
        <n v="338181"/>
        <n v="338206"/>
        <n v="338207"/>
        <n v="338208"/>
        <n v="338209"/>
        <n v="338211"/>
        <n v="338212"/>
        <n v="338213"/>
        <n v="338217"/>
        <n v="338223"/>
        <n v="338471"/>
        <n v="338547"/>
        <n v="338611"/>
        <n v="338617"/>
        <n v="338621"/>
        <n v="338631"/>
        <n v="338638"/>
        <n v="338644"/>
        <n v="338646"/>
        <n v="338647"/>
        <n v="338664"/>
        <n v="338672"/>
        <n v="338677"/>
        <n v="338678"/>
        <n v="338685"/>
        <n v="338687"/>
        <n v="338690"/>
        <n v="338691"/>
        <n v="338693"/>
        <n v="338696"/>
        <n v="338697"/>
        <n v="338704"/>
        <n v="338705"/>
        <n v="338707"/>
        <n v="338708"/>
        <n v="338714"/>
        <n v="338715"/>
        <n v="338716"/>
        <n v="338719"/>
        <n v="338720"/>
        <n v="338725"/>
        <n v="338988"/>
        <n v="339000"/>
        <n v="339001"/>
        <n v="339002"/>
        <n v="339003"/>
        <n v="339010"/>
        <n v="339012"/>
        <n v="339014"/>
        <n v="339015"/>
        <n v="339017"/>
        <n v="339023"/>
        <n v="339036"/>
        <n v="339038"/>
        <n v="339040"/>
        <n v="339041"/>
        <n v="339044"/>
        <n v="339046"/>
        <n v="339051"/>
        <n v="339054"/>
        <n v="339060"/>
        <n v="339111"/>
        <n v="339161"/>
        <n v="339187"/>
        <n v="339195"/>
        <n v="339198"/>
        <n v="339201"/>
        <n v="339221"/>
        <n v="339225"/>
        <n v="339231"/>
        <n v="339236"/>
        <n v="339237"/>
        <n v="339241"/>
        <n v="339242"/>
        <n v="339244"/>
        <n v="339258"/>
        <n v="339259"/>
        <n v="339260"/>
        <n v="339261"/>
        <n v="339262"/>
        <n v="339263"/>
        <n v="339264"/>
        <n v="339265"/>
        <n v="339266"/>
        <n v="339267"/>
        <n v="339268"/>
        <n v="339269"/>
        <n v="339279"/>
        <n v="339280"/>
        <n v="339281"/>
        <n v="339282"/>
        <n v="339371"/>
        <n v="339386"/>
        <n v="339389"/>
        <n v="339393"/>
        <n v="339403"/>
        <n v="339406"/>
        <n v="339407"/>
        <n v="339408"/>
        <n v="339558"/>
        <n v="339566"/>
        <n v="339569"/>
        <n v="339579"/>
        <n v="339580"/>
        <n v="339583"/>
        <n v="339584"/>
        <n v="339590"/>
        <n v="339591"/>
        <n v="339602"/>
        <n v="339625"/>
        <n v="339636"/>
        <n v="339639"/>
        <n v="339643"/>
        <n v="339645"/>
        <n v="339706"/>
        <n v="339782"/>
        <n v="339784"/>
        <n v="339916"/>
        <n v="339917"/>
        <n v="339920"/>
        <n v="339922"/>
        <n v="339931"/>
        <n v="339942"/>
        <n v="339949"/>
        <n v="339955"/>
        <n v="339956"/>
        <n v="339959"/>
        <n v="339960"/>
        <n v="339961"/>
        <n v="339978"/>
        <n v="339986"/>
        <n v="339987"/>
        <n v="340109"/>
        <n v="340150"/>
        <n v="340153"/>
        <n v="340156"/>
        <n v="340157"/>
        <n v="340158"/>
        <n v="340161"/>
        <n v="340162"/>
        <n v="340164"/>
        <n v="340165"/>
        <n v="340170"/>
        <n v="340171"/>
        <n v="340172"/>
        <n v="340180"/>
        <n v="340181"/>
        <n v="340182"/>
        <n v="340183"/>
        <n v="340184"/>
        <n v="340185"/>
        <n v="340244"/>
        <n v="340245"/>
        <n v="340246"/>
        <n v="340247"/>
        <n v="340248"/>
        <n v="340249"/>
        <n v="340250"/>
        <n v="340264"/>
        <n v="340280"/>
        <n v="340284"/>
        <n v="340289"/>
        <n v="340330"/>
        <n v="340335"/>
        <n v="340354"/>
        <n v="340362"/>
        <n v="340364"/>
        <n v="340366"/>
        <n v="340367"/>
        <n v="340370"/>
        <n v="340373"/>
        <n v="340384"/>
        <n v="340387"/>
        <n v="340389"/>
        <n v="340533"/>
        <n v="340534"/>
        <n v="340539"/>
        <n v="340561"/>
        <n v="340569"/>
        <n v="340696"/>
        <n v="340715"/>
        <n v="340728"/>
        <n v="340734"/>
        <n v="340807"/>
        <n v="340821"/>
        <n v="340841"/>
        <n v="340846"/>
        <n v="340847"/>
        <n v="340850"/>
        <n v="340855"/>
        <n v="340867"/>
        <n v="340869"/>
        <n v="340918"/>
        <n v="340919"/>
        <n v="340920"/>
        <n v="340924"/>
        <n v="340931"/>
        <n v="340932"/>
        <n v="340934"/>
        <n v="340993"/>
        <n v="341011"/>
        <n v="341021"/>
        <n v="341027"/>
        <n v="341083"/>
        <n v="341098"/>
        <n v="341184"/>
        <n v="341231"/>
        <n v="341371"/>
        <n v="341385"/>
        <n v="341405"/>
        <n v="341410"/>
        <n v="341411"/>
        <n v="341412"/>
        <n v="341413"/>
        <n v="341414"/>
        <n v="341415"/>
        <n v="341416"/>
        <n v="341417"/>
        <n v="341418"/>
        <n v="341419"/>
        <n v="341420"/>
        <n v="341421"/>
        <n v="341545"/>
        <n v="341548"/>
        <n v="341556"/>
        <n v="341559"/>
        <n v="341631"/>
        <n v="341707"/>
        <n v="341709"/>
        <n v="341720"/>
        <n v="341731"/>
        <n v="341741"/>
        <n v="341746"/>
        <n v="341783"/>
        <n v="341881"/>
        <n v="341882"/>
        <n v="342017"/>
        <n v="342269"/>
        <n v="342270"/>
        <n v="342271"/>
        <n v="342272"/>
        <n v="342273"/>
        <n v="342274"/>
        <n v="342276"/>
        <n v="342280"/>
        <n v="342281"/>
        <n v="342283"/>
        <n v="342284"/>
        <n v="342369"/>
        <n v="342370"/>
        <n v="342413"/>
        <n v="342414"/>
        <n v="342415"/>
        <n v="342416"/>
        <n v="342417"/>
        <n v="342418"/>
        <n v="342419"/>
        <n v="342420"/>
        <n v="342502"/>
        <n v="342505"/>
        <n v="342507"/>
        <n v="342512"/>
        <n v="342516"/>
        <n v="342517"/>
        <n v="342518"/>
        <n v="342520"/>
        <n v="342526"/>
        <n v="342548"/>
        <n v="342583"/>
        <n v="342614"/>
        <n v="342616"/>
        <n v="342669"/>
        <n v="342703"/>
        <n v="342704"/>
        <n v="342717"/>
        <n v="342718"/>
        <n v="342724"/>
        <n v="342726"/>
        <n v="342773"/>
        <n v="342779"/>
        <n v="342790"/>
        <n v="342792"/>
        <n v="342794"/>
        <n v="342795"/>
        <n v="342796"/>
        <n v="342797"/>
        <n v="342798"/>
        <n v="342799"/>
        <n v="342800"/>
        <n v="342801"/>
        <n v="342802"/>
        <n v="342803"/>
        <n v="342804"/>
        <n v="342805"/>
        <n v="342806"/>
        <n v="342808"/>
        <n v="342809"/>
        <n v="342810"/>
        <n v="342811"/>
        <n v="342812"/>
        <n v="342813"/>
        <n v="342814"/>
        <n v="342815"/>
        <n v="342817"/>
        <n v="342827"/>
        <n v="342828"/>
        <n v="342829"/>
        <n v="342830"/>
        <n v="342831"/>
        <n v="342839"/>
        <n v="342842"/>
        <n v="342843"/>
        <n v="342844"/>
        <n v="342845"/>
        <n v="342846"/>
        <n v="342847"/>
        <n v="342954"/>
        <n v="342955"/>
        <n v="342956"/>
        <n v="342957"/>
        <n v="342958"/>
        <n v="342960"/>
        <n v="342971"/>
        <n v="342976"/>
        <n v="342977"/>
        <n v="342978"/>
        <n v="342983"/>
        <n v="342989"/>
        <n v="342990"/>
        <n v="342992"/>
        <n v="342995"/>
        <n v="342996"/>
        <n v="342997"/>
        <n v="342998"/>
        <n v="342999"/>
        <n v="343012"/>
        <n v="343014"/>
        <n v="343015"/>
        <n v="343017"/>
        <n v="343018"/>
        <n v="343023"/>
        <n v="343122"/>
        <n v="343124"/>
        <n v="343125"/>
        <n v="343126"/>
        <n v="343127"/>
        <n v="343128"/>
        <n v="343142"/>
        <n v="343151"/>
        <n v="343159"/>
        <n v="343220"/>
        <n v="343236"/>
        <n v="343250"/>
        <n v="343254"/>
        <n v="343256"/>
        <n v="343293"/>
        <n v="343296"/>
        <n v="343339"/>
        <n v="343352"/>
        <n v="343380"/>
        <n v="343382"/>
        <n v="343391"/>
        <n v="343406"/>
        <n v="343407"/>
        <n v="343408"/>
        <n v="343409"/>
        <n v="343410"/>
        <n v="343411"/>
        <n v="343412"/>
        <n v="343413"/>
        <n v="343415"/>
        <n v="343431"/>
        <n v="343432"/>
        <n v="343433"/>
        <n v="343439"/>
        <n v="343441"/>
        <n v="343442"/>
        <n v="343443"/>
        <n v="343444"/>
        <n v="343719"/>
        <n v="343721"/>
        <n v="343730"/>
        <n v="343791"/>
        <n v="343795"/>
        <n v="343828"/>
        <n v="343829"/>
        <n v="343830"/>
        <n v="343918"/>
        <n v="343925"/>
        <n v="343928"/>
        <n v="343929"/>
        <n v="343932"/>
        <n v="343936"/>
        <n v="343937"/>
        <n v="343938"/>
        <n v="343940"/>
        <n v="343942"/>
        <n v="343944"/>
        <n v="343946"/>
        <n v="343952"/>
        <n v="343953"/>
        <n v="343970"/>
        <n v="343975"/>
        <n v="343976"/>
        <n v="344115"/>
        <n v="344118"/>
        <n v="344134"/>
        <n v="344140"/>
        <n v="344159"/>
        <n v="344163"/>
        <n v="344166"/>
        <n v="344168"/>
        <n v="344169"/>
        <n v="344170"/>
        <n v="344171"/>
        <n v="344178"/>
        <n v="344232"/>
        <n v="344249"/>
        <n v="344254"/>
        <n v="344255"/>
        <n v="344256"/>
        <n v="344258"/>
        <n v="344259"/>
        <n v="344413"/>
        <n v="344415"/>
        <n v="344416"/>
        <n v="344430"/>
        <n v="344435"/>
        <n v="344436"/>
        <n v="344437"/>
        <n v="344438"/>
        <n v="344485"/>
        <n v="344493"/>
        <n v="344494"/>
        <n v="344604"/>
        <n v="344622"/>
        <n v="344649"/>
        <n v="344655"/>
        <n v="344660"/>
        <n v="344779"/>
        <n v="344780"/>
        <n v="344781"/>
        <n v="344790"/>
        <n v="344796"/>
        <n v="344798"/>
        <n v="344801"/>
        <n v="344819"/>
        <n v="344822"/>
        <n v="344825"/>
        <n v="344828"/>
        <n v="344829"/>
        <n v="344830"/>
        <n v="344831"/>
        <n v="344832"/>
        <n v="344833"/>
        <n v="344834"/>
        <n v="344835"/>
        <n v="344851"/>
        <n v="344863"/>
        <n v="344928"/>
        <n v="344953"/>
        <n v="344954"/>
        <n v="344956"/>
        <n v="344957"/>
        <n v="344960"/>
        <n v="344961"/>
        <n v="344971"/>
        <n v="344974"/>
        <n v="344975"/>
        <n v="344976"/>
        <n v="344977"/>
        <n v="344978"/>
        <n v="344979"/>
        <n v="344980"/>
        <n v="345011"/>
        <n v="345017"/>
        <n v="345018"/>
        <n v="345020"/>
        <n v="345024"/>
        <n v="345031"/>
        <n v="345114"/>
        <n v="345120"/>
        <n v="345125"/>
        <n v="345127"/>
        <n v="345128"/>
        <n v="345151"/>
        <n v="345157"/>
        <n v="345170"/>
        <n v="345232"/>
        <n v="345233"/>
        <n v="345235"/>
        <n v="345348"/>
        <n v="345350"/>
        <n v="345352"/>
        <n v="345353"/>
        <n v="345354"/>
        <n v="345357"/>
        <n v="345358"/>
        <n v="345362"/>
        <n v="345370"/>
        <n v="345373"/>
        <n v="345380"/>
        <n v="345396"/>
        <n v="345488"/>
        <n v="345492"/>
        <n v="345495"/>
        <n v="345498"/>
        <n v="345500"/>
        <n v="345519"/>
        <n v="345526"/>
        <n v="345561"/>
        <n v="345569"/>
        <n v="345572"/>
        <n v="345577"/>
        <n v="345578"/>
        <n v="345580"/>
        <n v="345581"/>
        <n v="345586"/>
        <n v="345587"/>
        <n v="345714"/>
        <n v="345747"/>
        <n v="345748"/>
        <n v="345750"/>
        <n v="345752"/>
        <n v="345753"/>
        <n v="345755"/>
        <n v="345756"/>
        <n v="345765"/>
        <n v="345769"/>
        <n v="345771"/>
        <n v="345772"/>
        <n v="345775"/>
        <n v="345778"/>
        <n v="345780"/>
        <n v="345784"/>
        <n v="345785"/>
        <n v="345788"/>
        <n v="345789"/>
        <n v="345790"/>
        <n v="345794"/>
        <n v="345798"/>
        <n v="345801"/>
        <n v="345802"/>
        <n v="345803"/>
        <n v="345804"/>
        <n v="345829"/>
        <n v="345830"/>
        <n v="345844"/>
        <n v="345845"/>
        <n v="345846"/>
        <n v="345852"/>
        <n v="345853"/>
        <n v="345925"/>
        <n v="345927"/>
        <n v="345935"/>
        <n v="345945"/>
        <n v="346060"/>
        <n v="346132"/>
        <n v="346136"/>
        <n v="346146"/>
        <n v="346147"/>
        <n v="346152"/>
        <n v="346153"/>
        <n v="346255"/>
        <n v="346256"/>
        <n v="346257"/>
        <n v="346261"/>
        <n v="346262"/>
        <n v="346267"/>
        <n v="346302"/>
        <n v="346303"/>
        <n v="346310"/>
        <n v="346311"/>
        <n v="346312"/>
        <n v="346314"/>
        <n v="346321"/>
        <n v="346323"/>
        <n v="346339"/>
        <n v="346340"/>
        <n v="346342"/>
        <n v="346347"/>
        <n v="346428"/>
        <n v="346429"/>
        <n v="346440"/>
        <n v="346450"/>
        <n v="346451"/>
        <n v="346452"/>
        <n v="346456"/>
        <n v="346459"/>
        <n v="346461"/>
        <n v="346462"/>
        <n v="346467"/>
        <n v="346468"/>
        <n v="346478"/>
        <n v="346482"/>
        <n v="346499"/>
        <n v="346506"/>
        <n v="346512"/>
        <n v="346513"/>
        <n v="346514"/>
        <n v="346515"/>
        <n v="346516"/>
        <n v="346526"/>
        <n v="346527"/>
        <n v="346599"/>
        <n v="346600"/>
        <n v="346606"/>
        <n v="346612"/>
        <n v="346634"/>
        <n v="346636"/>
        <n v="346637"/>
        <n v="346638"/>
        <n v="346640"/>
        <n v="346644"/>
        <n v="346681"/>
        <n v="346685"/>
        <n v="346702"/>
        <n v="346703"/>
        <n v="346704"/>
        <n v="346705"/>
        <n v="346707"/>
        <n v="346708"/>
        <n v="346709"/>
        <n v="346710"/>
        <n v="346711"/>
        <n v="346720"/>
        <n v="346724"/>
        <n v="346725"/>
        <n v="346726"/>
        <n v="346727"/>
        <n v="346728"/>
        <n v="346729"/>
        <n v="346730"/>
        <n v="346731"/>
        <n v="346732"/>
        <n v="346736"/>
        <n v="346849"/>
        <n v="346851"/>
        <n v="346853"/>
        <n v="346854"/>
        <n v="346855"/>
        <n v="346857"/>
        <n v="346858"/>
        <n v="346859"/>
        <n v="346884"/>
        <n v="346890"/>
        <n v="346944"/>
        <n v="346945"/>
        <n v="346947"/>
        <n v="346978"/>
        <n v="347030"/>
        <n v="347031"/>
        <n v="347040"/>
        <n v="347041"/>
        <n v="347075"/>
        <n v="347077"/>
        <n v="347080"/>
        <n v="347104"/>
        <n v="347105"/>
        <n v="347117"/>
        <n v="347120"/>
        <n v="347122"/>
        <n v="347337"/>
        <n v="347344"/>
        <n v="347345"/>
        <n v="347356"/>
        <n v="347357"/>
        <n v="347360"/>
        <n v="347361"/>
        <n v="347369"/>
        <n v="347370"/>
        <n v="347371"/>
        <n v="347372"/>
        <n v="347416"/>
        <n v="347444"/>
        <n v="347459"/>
        <n v="347460"/>
        <n v="347473"/>
        <n v="347476"/>
        <n v="347477"/>
        <n v="347481"/>
        <n v="347490"/>
        <n v="347497"/>
        <n v="347501"/>
        <n v="347502"/>
        <n v="347505"/>
        <n v="347512"/>
        <n v="347514"/>
        <n v="347538"/>
        <n v="347544"/>
        <n v="347548"/>
        <n v="347569"/>
        <n v="347585"/>
        <n v="347590"/>
        <n v="347592"/>
        <n v="347593"/>
        <n v="347606"/>
        <n v="347608"/>
        <n v="347611"/>
        <n v="347621"/>
        <n v="347622"/>
        <n v="347624"/>
        <n v="347631"/>
        <n v="347681"/>
        <n v="347682"/>
        <n v="347757"/>
        <n v="347759"/>
        <n v="347764"/>
        <n v="347765"/>
        <n v="347766"/>
        <n v="347767"/>
        <n v="347778"/>
        <n v="347779"/>
        <n v="347780"/>
        <n v="347781"/>
        <n v="347807"/>
        <n v="347811"/>
        <n v="347813"/>
        <n v="347876"/>
        <n v="347877"/>
        <n v="347888"/>
        <n v="347889"/>
        <n v="347891"/>
        <n v="347892"/>
        <n v="347893"/>
        <n v="348009"/>
        <n v="348010"/>
        <n v="348014"/>
        <n v="348141"/>
        <n v="348142"/>
        <n v="348145"/>
        <n v="348147"/>
        <n v="348151"/>
        <n v="348155"/>
        <n v="348156"/>
        <n v="348162"/>
        <n v="348163"/>
        <n v="348164"/>
        <n v="348165"/>
        <n v="348166"/>
        <n v="348201"/>
        <n v="348202"/>
        <n v="348207"/>
        <n v="348347"/>
        <n v="348348"/>
        <n v="348349"/>
        <n v="348372"/>
        <n v="348381"/>
        <n v="348396"/>
        <n v="348399"/>
        <n v="348425"/>
        <n v="348433"/>
        <n v="348436"/>
        <n v="348437"/>
        <n v="348439"/>
        <n v="348447"/>
        <n v="348450"/>
        <n v="348454"/>
        <n v="348460"/>
        <n v="348462"/>
        <n v="348463"/>
        <n v="348465"/>
        <n v="348572"/>
        <n v="348573"/>
        <n v="348577"/>
        <n v="348578"/>
        <n v="348579"/>
        <n v="348580"/>
        <n v="348582"/>
        <n v="348583"/>
        <n v="348589"/>
        <n v="348591"/>
        <n v="348593"/>
        <n v="348594"/>
        <n v="348595"/>
        <n v="348596"/>
        <n v="348597"/>
        <n v="348599"/>
        <n v="348603"/>
        <n v="348604"/>
        <n v="348611"/>
        <n v="348628"/>
        <n v="348629"/>
        <n v="348630"/>
        <n v="348632"/>
        <n v="348635"/>
        <n v="348636"/>
        <n v="348638"/>
        <n v="348653"/>
        <n v="348655"/>
        <n v="348767"/>
        <n v="348778"/>
        <n v="348786"/>
        <n v="348837"/>
        <n v="348903"/>
        <n v="348941"/>
        <n v="349014"/>
        <n v="349017"/>
        <n v="349025"/>
        <n v="349027"/>
        <n v="349028"/>
        <n v="349039"/>
        <n v="349043"/>
        <n v="349161"/>
        <n v="349171"/>
        <n v="349184"/>
        <n v="349195"/>
        <n v="349211"/>
        <n v="349229"/>
        <n v="349232"/>
        <n v="349234"/>
        <n v="349236"/>
        <n v="349239"/>
        <n v="349241"/>
        <n v="349249"/>
        <n v="349250"/>
        <n v="349251"/>
        <n v="349252"/>
        <n v="349254"/>
        <n v="349255"/>
        <n v="349257"/>
        <n v="349262"/>
        <n v="349264"/>
        <n v="349267"/>
        <n v="349347"/>
        <n v="349437"/>
        <n v="349444"/>
        <n v="349445"/>
        <n v="349516"/>
        <n v="349547"/>
        <n v="349554"/>
        <n v="349562"/>
        <n v="349570"/>
        <n v="349576"/>
        <n v="349580"/>
        <n v="349584"/>
        <n v="349786"/>
        <n v="349802"/>
        <n v="349866"/>
        <n v="349867"/>
        <n v="349869"/>
        <n v="349870"/>
        <n v="349922"/>
        <n v="349967"/>
        <n v="349981"/>
        <n v="349983"/>
        <n v="350066"/>
        <n v="350069"/>
        <n v="350070"/>
        <n v="350072"/>
        <n v="350088"/>
        <n v="350093"/>
        <n v="350113"/>
        <n v="350116"/>
        <n v="350124"/>
        <n v="350167"/>
        <n v="350196"/>
        <n v="350198"/>
        <n v="350200"/>
        <n v="350201"/>
        <n v="350390"/>
        <n v="350424"/>
        <n v="350427"/>
        <n v="350433"/>
        <n v="350434"/>
        <n v="350484"/>
        <n v="350540"/>
        <n v="350549"/>
        <n v="350550"/>
        <n v="350551"/>
        <n v="350681"/>
        <n v="350714"/>
        <n v="350716"/>
        <n v="350745"/>
        <n v="350746"/>
        <n v="350753"/>
        <n v="350797"/>
        <n v="350921"/>
        <n v="350924"/>
        <n v="350951"/>
        <n v="350952"/>
        <n v="350969"/>
        <n v="350978"/>
        <n v="351679"/>
        <n v="351687"/>
        <n v="351697"/>
        <n v="351698"/>
        <n v="351703"/>
        <n v="351802"/>
        <n v="351837"/>
        <n v="351908"/>
        <n v="351910"/>
        <n v="351916"/>
        <n v="351917"/>
        <n v="351921"/>
        <n v="351952"/>
        <n v="351992"/>
        <n v="352013"/>
        <n v="352014"/>
        <n v="352015"/>
        <n v="352019"/>
        <n v="352021"/>
        <n v="352022"/>
        <n v="352023"/>
        <n v="352032"/>
        <n v="352035"/>
        <n v="352041"/>
        <n v="352049"/>
        <n v="352050"/>
        <n v="352054"/>
        <n v="352059"/>
        <n v="352060"/>
        <n v="352071"/>
        <n v="352142"/>
        <n v="352153"/>
        <n v="352154"/>
        <n v="352197"/>
        <n v="352215"/>
        <n v="352219"/>
        <n v="352234"/>
        <n v="352235"/>
        <n v="352249"/>
        <n v="352269"/>
        <n v="352272"/>
        <n v="352316"/>
        <n v="352321"/>
        <n v="352323"/>
        <n v="352333"/>
        <n v="352335"/>
        <n v="352336"/>
        <n v="352338"/>
        <n v="352341"/>
        <n v="352342"/>
        <n v="352408"/>
        <n v="352411"/>
        <n v="352420"/>
        <n v="352423"/>
        <n v="352427"/>
        <n v="352428"/>
        <n v="352429"/>
        <n v="352430"/>
        <n v="352555"/>
        <n v="352559"/>
        <n v="352587"/>
        <n v="352589"/>
        <n v="352595"/>
        <n v="352613"/>
        <n v="352614"/>
        <n v="352616"/>
        <n v="352623"/>
        <n v="352626"/>
        <n v="352627"/>
        <n v="352629"/>
        <n v="352640"/>
        <n v="352645"/>
        <n v="352655"/>
        <n v="352657"/>
        <n v="352663"/>
        <n v="352667"/>
        <n v="352716"/>
        <n v="352732"/>
        <n v="352734"/>
        <n v="352740"/>
        <n v="352744"/>
        <n v="352750"/>
        <n v="352778"/>
        <n v="352782"/>
        <n v="352783"/>
        <n v="352799"/>
        <n v="352836"/>
        <n v="352837"/>
        <n v="352851"/>
        <n v="352854"/>
        <n v="352930"/>
        <n v="352956"/>
        <n v="352960"/>
        <n v="352970"/>
        <n v="352975"/>
        <n v="352976"/>
        <n v="352983"/>
        <n v="352987"/>
        <n v="352990"/>
        <n v="352997"/>
        <n v="353000"/>
        <n v="353001"/>
        <n v="353004"/>
        <n v="353008"/>
        <n v="353009"/>
        <n v="353012"/>
        <n v="353032"/>
        <n v="353036"/>
        <n v="353051"/>
        <n v="353072"/>
        <n v="353074"/>
        <n v="353076"/>
        <n v="353098"/>
        <n v="353101"/>
        <n v="353105"/>
        <n v="353108"/>
        <n v="353121"/>
        <n v="353204"/>
        <n v="353207"/>
        <n v="353210"/>
        <n v="353227"/>
        <n v="353236"/>
        <n v="353262"/>
        <n v="353263"/>
        <n v="353264"/>
        <n v="353266"/>
        <n v="353267"/>
        <n v="353334"/>
        <n v="353349"/>
        <n v="353380"/>
        <n v="353399"/>
        <n v="353442"/>
        <n v="353453"/>
        <n v="353455"/>
        <n v="353463"/>
        <n v="353485"/>
        <n v="353486"/>
        <n v="353585"/>
        <n v="353588"/>
        <n v="353597"/>
        <n v="353602"/>
        <n v="353677"/>
        <n v="353680"/>
        <n v="353683"/>
        <n v="353686"/>
        <n v="353693"/>
        <n v="353694"/>
        <n v="353696"/>
        <n v="353698"/>
        <n v="353711"/>
        <n v="353955"/>
        <n v="353971"/>
        <n v="354013"/>
        <n v="354017"/>
        <n v="354078"/>
        <n v="354080"/>
        <n v="354094"/>
        <n v="354095"/>
        <n v="354102"/>
        <n v="354103"/>
        <n v="354264"/>
        <n v="354275"/>
        <n v="354276"/>
        <n v="354438"/>
        <n v="354452"/>
        <n v="354459"/>
        <n v="354480"/>
        <n v="354522"/>
        <n v="354536"/>
        <n v="354598"/>
        <n v="354599"/>
        <n v="354667"/>
        <n v="354689"/>
        <n v="354718"/>
        <n v="354729"/>
        <n v="354733"/>
        <n v="354734"/>
        <n v="354738"/>
        <n v="354743"/>
        <n v="354749"/>
        <n v="354750"/>
        <n v="354752"/>
        <n v="354753"/>
        <n v="354754"/>
        <n v="354756"/>
        <n v="354758"/>
        <n v="354759"/>
        <n v="354760"/>
        <n v="354761"/>
        <n v="354764"/>
        <n v="354769"/>
        <n v="354774"/>
        <n v="354778"/>
        <n v="354780"/>
        <n v="354821"/>
        <n v="354822"/>
        <n v="354823"/>
        <n v="354850"/>
        <n v="354864"/>
        <n v="354869"/>
        <n v="354873"/>
        <n v="354904"/>
        <n v="354906"/>
        <n v="354916"/>
        <n v="354934"/>
        <n v="354936"/>
        <n v="354939"/>
        <n v="354948"/>
        <n v="354954"/>
        <n v="354955"/>
        <n v="354963"/>
        <n v="355126"/>
        <n v="355146"/>
        <n v="355150"/>
        <n v="355247"/>
        <n v="355271"/>
        <n v="355276"/>
        <n v="355280"/>
        <n v="355291"/>
        <n v="355300"/>
        <n v="355301"/>
        <n v="355312"/>
        <n v="355332"/>
        <n v="355338"/>
        <n v="355339"/>
        <n v="355358"/>
        <n v="355429"/>
        <n v="355431"/>
        <n v="355561"/>
        <n v="355562"/>
        <n v="355563"/>
        <n v="355567"/>
        <n v="355568"/>
        <n v="355570"/>
        <n v="355587"/>
        <n v="355593"/>
        <n v="355599"/>
        <n v="355714"/>
        <n v="355782"/>
        <n v="355863"/>
        <n v="355866"/>
        <n v="355868"/>
        <n v="355901"/>
        <n v="356175"/>
        <n v="356178"/>
        <n v="356212"/>
        <n v="356235"/>
        <n v="356287"/>
        <n v="356435"/>
        <n v="356464"/>
        <n v="356675"/>
        <n v="356747"/>
        <n v="356748"/>
        <n v="356881"/>
        <n v="356884"/>
        <n v="356908"/>
        <n v="356945"/>
        <n v="356946"/>
        <n v="356949"/>
        <n v="356982"/>
        <n v="357005"/>
        <n v="357009"/>
        <n v="357036"/>
        <n v="357082"/>
        <n v="357085"/>
        <n v="357089"/>
        <n v="357127"/>
        <n v="357128"/>
        <n v="357139"/>
        <n v="357140"/>
        <n v="357152"/>
        <n v="357167"/>
        <n v="357172"/>
        <n v="357259"/>
        <n v="357349"/>
        <n v="357350"/>
        <n v="357351"/>
        <n v="357352"/>
        <n v="357353"/>
        <n v="357367"/>
        <n v="357370"/>
        <n v="357397"/>
        <n v="357404"/>
        <n v="357451"/>
        <n v="357456"/>
        <n v="357572"/>
        <n v="357575"/>
        <n v="357577"/>
        <n v="357681"/>
        <n v="357709"/>
        <n v="357926"/>
        <n v="357928"/>
        <n v="357938"/>
        <n v="357939"/>
        <n v="357979"/>
        <n v="357995"/>
        <n v="358022"/>
        <n v="358026"/>
        <n v="358028"/>
        <n v="358061"/>
        <n v="358169"/>
        <n v="358170"/>
        <n v="358205"/>
        <n v="358251"/>
        <n v="358254"/>
        <n v="358261"/>
        <n v="358262"/>
        <n v="358263"/>
        <n v="358408"/>
        <n v="358436"/>
        <n v="358462"/>
        <n v="358570"/>
        <n v="358584"/>
        <n v="358589"/>
        <n v="358593"/>
        <n v="358861"/>
        <n v="358967"/>
        <n v="358968"/>
        <n v="358970"/>
        <n v="358975"/>
        <n v="358999"/>
        <n v="359093"/>
        <n v="359120"/>
        <n v="359127"/>
        <n v="359146"/>
        <n v="359158"/>
        <n v="359161"/>
        <n v="359170"/>
        <n v="359180"/>
        <n v="359184"/>
        <n v="359190"/>
        <n v="359191"/>
        <n v="359198"/>
        <n v="359202"/>
        <n v="359204"/>
        <n v="359214"/>
        <n v="359229"/>
        <n v="359243"/>
        <n v="359274"/>
        <n v="359422"/>
        <n v="359471"/>
        <n v="359478"/>
        <n v="359499"/>
        <n v="359535"/>
        <n v="359537"/>
        <n v="359549"/>
        <n v="359550"/>
        <n v="359637"/>
        <n v="359650"/>
        <n v="359682"/>
        <n v="359686"/>
        <n v="359688"/>
        <n v="359811"/>
        <n v="359814"/>
        <n v="360042"/>
        <n v="360044"/>
        <n v="360045"/>
        <n v="360046"/>
        <n v="360068"/>
        <n v="360070"/>
        <n v="360148"/>
        <n v="360150"/>
        <n v="360169"/>
        <n v="360205"/>
        <n v="360266"/>
        <n v="360279"/>
        <n v="360304"/>
        <n v="360596"/>
        <n v="360617"/>
        <n v="360619"/>
        <n v="360621"/>
        <n v="360624"/>
        <n v="360628"/>
        <n v="360629"/>
        <n v="360642"/>
        <n v="360643"/>
        <n v="360648"/>
        <n v="360666"/>
        <n v="360800"/>
        <n v="360801"/>
        <n v="360803"/>
        <n v="360812"/>
        <n v="360833"/>
        <n v="360834"/>
        <n v="360866"/>
        <n v="360883"/>
        <n v="360888"/>
        <n v="360889"/>
        <n v="360894"/>
        <n v="360900"/>
        <n v="360909"/>
        <n v="360913"/>
        <n v="360914"/>
        <n v="361072"/>
        <n v="361073"/>
        <n v="361077"/>
        <n v="361100"/>
        <n v="361112"/>
        <n v="361115"/>
        <n v="361116"/>
        <n v="361120"/>
        <n v="361121"/>
        <n v="361477"/>
        <n v="361547"/>
        <n v="361642"/>
        <n v="361766"/>
        <n v="361787"/>
        <n v="361788"/>
        <n v="361846"/>
        <n v="361852"/>
        <n v="361854"/>
        <n v="361945"/>
        <n v="361953"/>
        <n v="361956"/>
        <n v="361968"/>
        <n v="361987"/>
        <n v="362027"/>
        <n v="362030"/>
        <n v="362049"/>
        <n v="362058"/>
        <n v="362060"/>
        <n v="362234"/>
        <n v="362250"/>
        <n v="362303"/>
        <n v="362484"/>
        <n v="362519"/>
        <n v="362520"/>
        <n v="362521"/>
        <n v="362522"/>
        <n v="362523"/>
        <n v="362524"/>
        <n v="362525"/>
        <n v="362526"/>
        <n v="362550"/>
        <n v="362553"/>
        <n v="362554"/>
        <n v="362555"/>
        <n v="362789"/>
        <n v="362841"/>
        <n v="362883"/>
        <n v="363449"/>
        <n v="363499"/>
        <n v="363501"/>
        <n v="363511"/>
        <n v="363512"/>
        <n v="363513"/>
        <n v="363514"/>
        <n v="363515"/>
        <n v="363517"/>
        <n v="363519"/>
        <n v="363525"/>
        <n v="363535"/>
        <n v="363543"/>
        <n v="363568"/>
        <n v="363569"/>
        <n v="363573"/>
        <n v="363576"/>
        <n v="363577"/>
        <n v="363581"/>
        <n v="363589"/>
        <n v="363593"/>
        <n v="363594"/>
        <n v="363611"/>
        <n v="363701"/>
        <n v="363702"/>
        <n v="363715"/>
        <n v="363718"/>
        <n v="363719"/>
        <n v="363751"/>
        <n v="363760"/>
        <n v="363769"/>
        <n v="363774"/>
        <n v="363832"/>
        <n v="363867"/>
        <n v="363869"/>
        <n v="363934"/>
        <n v="363947"/>
        <n v="363979"/>
        <n v="364020"/>
        <n v="364023"/>
        <n v="364026"/>
        <n v="364176"/>
        <n v="364196"/>
        <n v="364207"/>
        <n v="364210"/>
        <n v="364215"/>
        <n v="364221"/>
        <n v="364228"/>
        <n v="364343"/>
        <n v="364371"/>
        <n v="364374"/>
        <n v="364436"/>
        <n v="364469"/>
        <n v="364477"/>
        <n v="364495"/>
        <n v="364505"/>
        <n v="364589"/>
        <n v="364592"/>
        <n v="364594"/>
        <n v="364595"/>
        <n v="364596"/>
        <n v="364599"/>
        <n v="364603"/>
        <n v="364609"/>
        <n v="364610"/>
        <n v="364612"/>
        <n v="364613"/>
        <n v="364614"/>
        <n v="364616"/>
        <n v="364649"/>
        <n v="364661"/>
        <n v="364691"/>
        <n v="364723"/>
        <n v="364742"/>
        <n v="364854"/>
        <n v="364863"/>
        <n v="364875"/>
        <n v="364914"/>
        <n v="364987"/>
        <n v="364994"/>
        <n v="365003"/>
        <n v="365005"/>
        <n v="365006"/>
        <n v="365011"/>
        <n v="365013"/>
        <n v="365014"/>
        <n v="365021"/>
        <n v="365023"/>
        <n v="365024"/>
        <n v="365026"/>
        <n v="365030"/>
        <n v="365034"/>
        <n v="365035"/>
        <n v="365039"/>
        <n v="365351"/>
        <n v="365352"/>
        <n v="365378"/>
        <n v="365380"/>
        <n v="365382"/>
        <n v="365393"/>
        <n v="365415"/>
        <n v="365526"/>
        <n v="365583"/>
        <n v="365737"/>
        <n v="365767"/>
        <n v="365813"/>
        <n v="365814"/>
        <n v="365827"/>
        <n v="365907"/>
        <n v="365958"/>
        <n v="365961"/>
        <n v="366058"/>
        <n v="366077"/>
        <n v="366090"/>
        <n v="366325"/>
        <n v="366326"/>
        <n v="366334"/>
        <n v="366371"/>
        <n v="366397"/>
        <n v="366399"/>
        <n v="366583"/>
        <n v="366591"/>
        <n v="366621"/>
        <n v="366650"/>
        <n v="366651"/>
        <n v="366661"/>
        <n v="366669"/>
        <n v="366670"/>
        <n v="366673"/>
        <n v="366678"/>
        <n v="366679"/>
        <n v="366682"/>
        <n v="366683"/>
        <n v="366684"/>
        <n v="366732"/>
        <n v="366735"/>
        <n v="366751"/>
        <n v="366756"/>
        <n v="366757"/>
        <n v="366777"/>
        <n v="366780"/>
        <n v="366781"/>
        <n v="366793"/>
        <n v="366812"/>
        <n v="366817"/>
        <n v="366824"/>
        <n v="366825"/>
        <n v="366829"/>
        <n v="366831"/>
        <n v="366832"/>
        <n v="366833"/>
        <n v="367026"/>
        <n v="367047"/>
        <n v="367049"/>
        <n v="367051"/>
        <n v="367089"/>
        <n v="367095"/>
        <n v="367166"/>
        <n v="367173"/>
        <n v="367177"/>
        <n v="367330"/>
        <n v="367362"/>
        <n v="367380"/>
        <n v="367381"/>
        <n v="367398"/>
        <n v="367407"/>
        <n v="367410"/>
        <n v="367522"/>
        <n v="367524"/>
        <n v="367525"/>
        <n v="367561"/>
        <n v="367568"/>
        <n v="367569"/>
        <n v="367575"/>
        <n v="367576"/>
        <n v="367582"/>
        <n v="367584"/>
        <n v="367586"/>
        <n v="367600"/>
        <n v="367935"/>
        <n v="368131"/>
        <n v="368132"/>
        <n v="368181"/>
        <n v="368306"/>
        <n v="368363"/>
        <n v="368365"/>
        <n v="368369"/>
        <n v="368371"/>
        <n v="368373"/>
        <n v="368374"/>
        <n v="368377"/>
        <n v="368434"/>
        <n v="368444"/>
        <n v="368446"/>
        <n v="368450"/>
        <n v="368459"/>
        <n v="368463"/>
        <n v="368467"/>
        <n v="368468"/>
        <n v="368469"/>
        <n v="368470"/>
        <n v="368472"/>
        <n v="368501"/>
        <n v="368514"/>
        <n v="368527"/>
        <n v="368528"/>
        <n v="368533"/>
        <n v="368534"/>
        <n v="368863"/>
        <n v="368868"/>
        <n v="369018"/>
        <n v="369050"/>
        <n v="369086"/>
        <n v="369087"/>
        <n v="369123"/>
        <n v="369178"/>
        <n v="369179"/>
        <n v="369244"/>
        <n v="369245"/>
        <n v="369246"/>
        <n v="369247"/>
        <n v="369249"/>
        <n v="369270"/>
        <n v="369272"/>
        <n v="369285"/>
        <n v="369297"/>
        <n v="369459"/>
        <n v="369468"/>
        <n v="369570"/>
        <n v="369578"/>
        <n v="369581"/>
        <n v="369592"/>
        <n v="369595"/>
        <n v="369607"/>
        <n v="369718"/>
        <n v="369724"/>
        <n v="369732"/>
        <n v="369738"/>
        <n v="369739"/>
        <n v="369740"/>
        <n v="369741"/>
        <n v="369743"/>
        <n v="369746"/>
        <n v="369748"/>
        <n v="369749"/>
        <n v="369750"/>
        <n v="369772"/>
        <n v="369777"/>
        <n v="369906"/>
        <n v="369907"/>
        <n v="369918"/>
        <n v="369920"/>
        <n v="370046"/>
        <n v="370047"/>
        <n v="370048"/>
        <n v="370049"/>
        <n v="370240"/>
        <n v="370242"/>
        <n v="370243"/>
        <n v="370244"/>
        <n v="370247"/>
        <n v="370248"/>
        <n v="370249"/>
        <n v="370251"/>
        <n v="370252"/>
        <n v="370253"/>
        <n v="370347"/>
        <n v="370421"/>
        <n v="370422"/>
        <n v="370432"/>
        <n v="370443"/>
        <n v="370483"/>
        <n v="370509"/>
        <n v="370524"/>
        <n v="370525"/>
        <n v="370530"/>
        <n v="370531"/>
        <n v="370572"/>
        <n v="370581"/>
        <n v="370582"/>
        <n v="370583"/>
        <n v="370584"/>
        <n v="370587"/>
        <n v="370588"/>
        <n v="370679"/>
        <n v="370705"/>
        <n v="370706"/>
        <n v="370712"/>
        <n v="370730"/>
        <n v="370731"/>
        <n v="370732"/>
        <n v="371052"/>
      </sharedItems>
    </cacheField>
    <cacheField name="Code" numFmtId="0">
      <sharedItems count="4">
        <s v="SWM30"/>
        <s v="SFS30"/>
        <s v="PFI10"/>
        <s v="PFI11"/>
      </sharedItems>
    </cacheField>
    <cacheField name="Address/Intersection/Area" numFmtId="0">
      <sharedItems count="664">
        <s v="Ferry Street Bridge"/>
        <s v="HWY 99/Roosevelt Blvd"/>
        <s v="Madison/Clark"/>
        <s v="Amazon Community Center"/>
        <s v="SB"/>
        <s v="AC"/>
        <s v="Bertelsen"/>
        <s v="Walnut Grove"/>
        <s v="Pin location"/>
        <s v="3rd/Monroe"/>
        <s v="W 1st/Lawrence"/>
        <s v="190-block S Danebo"/>
        <s v="Chambers connector"/>
        <s v="Skinners Butte"/>
        <s v="Delta Ponds"/>
        <s v="Knickerbocker"/>
        <s v="1002 Grant St"/>
        <s v="2nd/Adams"/>
        <s v="E 8th Ave at Ferry Street Bridge"/>
        <s v="697 Goodpasture Island Road"/>
        <s v="Knickerbocker Bridge/South Bank Path"/>
        <s v="Franklin/Walnut"/>
        <s v="Riverview/I-5"/>
        <s v="West Bank"/>
        <s v="I-5/Franklin"/>
        <s v="I-5/Riverview"/>
        <s v="Hilyard/Amazon Pkwy"/>
        <s v="Coburg/MLK"/>
        <s v="WJ"/>
        <s v="AB"/>
        <s v="3rd Aly/Madison"/>
        <s v="6th/Broadway"/>
        <s v="Amazon"/>
        <s v="327 Adams"/>
        <s v="W 3rd/Monroe"/>
        <s v="W 1st/Van Buren"/>
        <s v="W 1st/Jefferson"/>
        <s v="5th Street"/>
        <s v="7th/Garfield"/>
        <s v="North Bank"/>
        <s v="Rasor Park"/>
        <s v="305 Taylor"/>
        <s v="Debrick Slough"/>
        <s v="W 2nd/Taylor"/>
        <s v="3rd Aly/Taylor"/>
        <s v="Monroe/Clark"/>
        <s v="W 18th/Chambers"/>
        <s v="1st Aly/Jefferson Aly"/>
        <s v="Oak Patch East"/>
        <s v="W 4th/Lawrence"/>
        <s v="Polk/Railroad Blvd"/>
        <s v="E 4th Ave/High St"/>
        <s v="500 E 4th Ave"/>
        <s v="2800 Bailey Lane"/>
        <s v="2nd/Lawrence Aly"/>
        <s v="2nd/Chambers"/>
        <s v="7th/Chambers"/>
        <s v="701 High St"/>
        <s v="Bailey Hill Road/Fern Ridge Path"/>
        <s v="1688 Charnelton St"/>
        <s v="12th/Mill"/>
        <s v="400 E 2nd Avenue"/>
        <s v="Terry"/>
        <s v="E 5th/High"/>
        <s v="Broadway/Alder"/>
        <s v="3rd/Wallis"/>
        <s v="11th/Beltline"/>
        <s v="Oak Path West"/>
        <s v="Rasor"/>
        <s v="Melvin Miller"/>
        <s v="5th/Wallis"/>
        <s v="2285 W 7th Ave"/>
        <s v="Jacobs/Avalon"/>
        <s v="HWY 99/McDougal"/>
        <s v="853 Beltline WB"/>
        <s v="Royal/Laurelhurst"/>
        <s v="River/Silver"/>
        <s v="W 7th/Grant"/>
        <s v="Copping/Formac"/>
        <s v="50 Ruby Ave"/>
        <s v="1210 Chambers St"/>
        <s v="West Bank Path"/>
        <s v="Delta Highway/Goodpasture Island"/>
        <s v="Coburg/Southwood"/>
        <s v="845 W 10th Ave"/>
        <s v="605 Gilbert St"/>
        <s v="River/Ruby"/>
        <s v="4168 W 1st Ave"/>
        <s v="Robin Hood/Sherwood"/>
        <s v="E 18th/Patterson"/>
        <s v="E 30th/Hilyard"/>
        <s v="800 Throne Drive"/>
        <s v="18th/Chambers"/>
        <s v="W 2nd/Lawrence"/>
        <s v="Chambers/River"/>
        <s v="Owen Loop N/Ed Code"/>
        <s v="Southwood/Oakway"/>
        <s v="4705 Jessen Drive"/>
        <s v="2nd/Jackson"/>
        <s v="17th/Chambers"/>
        <s v="5th/Almaden"/>
        <s v="25 Silver Ln"/>
        <s v="1039 Taylor"/>
        <s v="W 15th/Lincoln"/>
        <s v="5th/Grant"/>
        <s v="Acorn Park"/>
        <s v="Beltline/Roosevelt"/>
        <s v="W 12th/Hayes"/>
        <s v="1550 High St"/>
        <s v="1435 Patterson St"/>
        <s v="Oakway/St Andrews"/>
        <s v="923 W 5th Ave"/>
        <s v="Broadway/Garfield"/>
        <s v="W 11th/City View"/>
        <s v="885 Grant St"/>
        <s v="Beltline/River Road"/>
        <s v="Scobert"/>
        <s v="Lincoln School Park"/>
        <s v="E 8th/Hilyard"/>
        <s v="Lone Oak"/>
        <s v="W 6th Ave"/>
        <s v="Garfield Park"/>
        <s v="Monroe"/>
        <s v="Bertelsen/Stewart"/>
        <s v="10 Garfield St"/>
        <s v="4th/Blair"/>
        <s v="12th/Jefferson"/>
        <s v="700 Almaden St"/>
        <s v="E 15th/Oak"/>
        <s v="I-105/Coburg"/>
        <s v="7th Ave/Van Buren"/>
        <s v="Beltline/Coburg"/>
        <s v="2nd/Van Buren"/>
        <s v="E 11th/Ferry St"/>
        <s v="1st/Blair"/>
        <s v="Roper/Roosevelt"/>
        <s v="2475 Alder St"/>
        <s v="Garfield"/>
        <s v="Across from Mathews Community Garden"/>
        <s v="Oakmont/Sorrel"/>
        <s v="2100-block W 13th Ave"/>
        <s v="W 10th/Hayes"/>
        <s v="1730 W Broadway Aly"/>
        <s v="980 Chambers St"/>
        <s v="Legacy/Adelman"/>
        <s v="870 Berntzen Road"/>
        <s v="East Bank Path/MP01"/>
        <s v="Chad/Old Coburg"/>
        <s v="14th/Polk"/>
        <s v="7th/Jefferson"/>
        <s v="W 15th/Jefferson Aly"/>
        <s v="W 1st/Monroe"/>
        <s v="2nd/Monroe"/>
        <s v="1st/Grand"/>
        <s v="4600 Isabelle St"/>
        <s v="3590 W 3rd Ave"/>
        <s v="300 Wilkie St"/>
        <s v="W 6th/Polk"/>
        <s v="Westmoreland"/>
        <s v="321 Country Club Road"/>
        <s v="Bailey/Bogart"/>
        <s v="Division/Loan Oak"/>
        <s v="160 Madison St"/>
        <s v="245 Jackson St"/>
        <s v="255 Madison St"/>
        <s v="13th/Tyler"/>
        <s v="15th/Wllamette Aly"/>
        <s v="W 5th Aly/Almaden"/>
        <s v="7th/Washington"/>
        <s v="19th Alleyway"/>
        <s v="7th/Madison"/>
        <s v="1468 Charnelton St"/>
        <s v="5th/Bailey Hill"/>
        <s v="1191 High St"/>
        <s v="8 Madison St"/>
        <s v="6th/Almaden"/>
        <s v="Pitchford/Willow Creek"/>
        <s v="W 10th Aly/Grant"/>
        <s v="114 Iowa St"/>
        <s v="360 Wilkie St"/>
        <s v="W 5th/Lincoln"/>
        <s v="W 4th Aly/Almaden"/>
        <s v="W 5th Aly/Adams"/>
        <s v="River Road/Beltline"/>
        <s v="1659 Victoria Way"/>
        <s v="Washington/Jefferson"/>
        <s v="13th/Chambers"/>
        <s v="3655 W 13th ave"/>
        <s v="88525 Green Hill Road"/>
        <s v="5th Aly/Almaden"/>
        <s v="W 7th/Garfield"/>
        <s v="6th/Jefferson"/>
        <s v="8th/Almaden"/>
        <s v="1210 Interior St"/>
        <s v="5th Aly/Van Buren"/>
        <s v="Division/Moore"/>
        <s v="Division"/>
        <s v="17884 River Willamette"/>
        <s v="Ross/Division"/>
        <s v="W 13th/Tyler"/>
        <s v="13th/Jackson"/>
        <s v="796 W 13th Ave"/>
        <s v="W 13th/Jackson"/>
        <s v="Grant"/>
        <s v="45 Silver Lane"/>
        <s v="Washburn"/>
        <s v="510 Lincoln St"/>
        <s v="420 W 4th Ave"/>
        <s v="3rd Aly/Adams"/>
        <s v="2815 Roosevelt Blvd"/>
        <s v="EB"/>
        <s v="12th Al/Grant"/>
        <s v="1021-block Mill St"/>
        <s v="14th/Lincoln"/>
        <s v="4242 Commerce St"/>
        <s v="1560 Grant"/>
        <s v="1400-block W 13th Ave"/>
        <s v="5th/Conger"/>
        <s v="Richardson Bridge"/>
        <s v="13th/Dani"/>
        <s v="Commerce Bridge"/>
        <s v="Gudukut"/>
        <s v="Owen Rose"/>
        <s v="I5 Rose Garden"/>
        <s v="Trevon/Terry St Bridge"/>
        <s v="MJ"/>
        <s v="Beltline/Royal Ave"/>
        <s v="W 8th Ave/Fillmore"/>
        <s v="WB"/>
        <s v="Jungle Island"/>
        <s v="E 6th Ave/Hilyard St"/>
        <s v="E 7th Ave/Coburg"/>
        <s v="NB"/>
        <s v="Upstream from Greenway Bridge"/>
        <s v="River Road/Silver Ln"/>
        <s v="Gilbert"/>
        <s v="15th/Charnelton"/>
        <s v="11th/Commerce"/>
        <s v="W 7th Pl/Conger"/>
        <s v="15th/Hayes"/>
        <s v="1452 Polk St"/>
        <s v="1st/Monroe Aly"/>
        <s v="E 2nd Aly/High Aly"/>
        <s v="E 2nd Aly/Pearl"/>
        <s v="Amazon Corridor"/>
        <s v="East of Richardson Bridge"/>
        <s v="E 11th/Ferry Aly"/>
        <s v="30th/Willamette"/>
        <s v="177 Day Island Road"/>
        <s v="W 10th Aly/Hayes"/>
        <s v="1st/Premier"/>
        <s v="Barger/Empire Park"/>
        <s v="Frohnmeyer Bridge"/>
        <s v="Erin Noble"/>
        <s v="Maurie Jacobs"/>
        <s v="West of Boat Ramp"/>
        <s v="Sorrel Pond"/>
        <s v="14th/Chambers"/>
        <s v="North Grant"/>
        <s v="35 Silver Lane"/>
        <s v="Golden Gardens"/>
        <s v="North of 1st"/>
        <s v="Washington/Cheshire"/>
        <s v="Ash Grove"/>
        <s v="Whilamut"/>
        <s v="Alexander Loop"/>
        <s v="E 24/Hilyard"/>
        <s v="W 2nd/Jackson"/>
        <s v="6th/Washington"/>
        <s v="2055 Patterson St"/>
        <s v="Across from Jungle Island"/>
        <s v="W 2nd/Monroe"/>
        <s v="Private road"/>
        <s v="HWY 99 N"/>
        <s v="HWY 99/Private Road"/>
        <s v="Terry/Arrowsmith"/>
        <s v="1st Aly/Jefferson"/>
        <s v="E 8th Ave/Hilyard"/>
        <s v="11th/Adams"/>
        <s v="5th Aly/Washington"/>
        <s v="Clark/Washington"/>
        <s v="4th/Monroe"/>
        <s v="4th/Washington"/>
        <s v="14th/Taylor"/>
        <s v="River Road"/>
        <s v="Jessen/Devos"/>
        <s v="TS"/>
        <s v="W 11th/Sam Reynolds"/>
        <s v="1075 Arrowsmith St"/>
        <s v="W 6th Aly/Jefferson"/>
        <s v="E 25th/Harris Aly"/>
        <s v="2411 MLK"/>
        <s v="Chambers/Railroad"/>
        <s v="E 26th/Oak"/>
        <s v="7th/Nolan"/>
        <s v="Empire pond"/>
        <s v="4175 Wagner St"/>
        <s v="East Bank"/>
        <s v="3592 W 5th Ave"/>
        <s v="2040 Fillmore St"/>
        <s v="Railroad/Cross"/>
        <s v="930 W 11th Ave"/>
        <s v="AP"/>
        <s v="E 4th Ave at Ferry Street Bridge"/>
        <s v="Meadowlark"/>
        <s v="7th/Market"/>
        <s v="13th/Commerce"/>
        <s v="W 2nd/Van Buren"/>
        <s v="Van Buren/Blair"/>
        <s v="W 3rd/Jackson"/>
        <s v="4th/Madison"/>
        <s v="Franklin"/>
        <s v="78 Centennial Loop"/>
        <s v="ORG"/>
        <s v="W 12th/Garfield"/>
        <s v="W 2nd Aly/Adams"/>
        <s v="11th/Lincoln Aly"/>
        <s v="Tugman"/>
        <s v="Nolan"/>
        <s v="Chambers/Van Buren"/>
        <s v="4th/Lincoln"/>
        <s v="W 4th/Polk"/>
        <s v="University"/>
        <s v="W 7th Ave/Commercial"/>
        <s v="Chambers/Roosevelt"/>
        <s v="E 24th/Patterson"/>
        <s v="Grant connector/Fern Ridge Path"/>
        <s v="Bike path"/>
        <s v="5th/Seneca"/>
        <s v="Washington/Clark"/>
        <s v="1st/Washington"/>
        <s v="Trainsong"/>
        <s v="Atlantic/Pacific"/>
        <s v="5th Avenue"/>
        <s v="3rd/Jackson"/>
        <s v="100-block Thomason Ln"/>
        <s v="Terry/Trevon"/>
        <s v="555 High St"/>
        <s v="2280 Wisconsin St"/>
        <s v="Adams/Broadway"/>
        <s v="Jefferson/Clark"/>
        <s v="12th/Adams"/>
        <s v="338 W 11th"/>
        <s v="E 20th/Patterson"/>
        <s v="116 N Jefferson St"/>
        <s v="22nd/Charnelton"/>
        <s v="400 S Bertelsen Road"/>
        <s v="Hayes/Broadway"/>
        <s v="13th/Garfield"/>
        <s v="Terry/Ed Cone"/>
        <s v="7th/Bertelsen"/>
        <s v="W 14th Connector/Fern Ridge Path"/>
        <s v="3rd/Adams"/>
        <s v="7th/Commercial"/>
        <s v="4th/Adams"/>
        <s v="1st/Jefferson"/>
        <s v="W 5th/Lawrence"/>
        <s v="6th Aly/Jefferson"/>
        <s v="13th/Polk"/>
        <s v="W 14th/Chambers"/>
        <s v="2798 Morse St"/>
        <s v="W 7th/Nolan"/>
        <s v="W 4th/Jackson"/>
        <s v="1699 Haviture Way"/>
        <s v="W 14th/City View"/>
        <s v="15th/Chambers"/>
        <s v="Janisse/Wallis"/>
        <s v="5th/Market"/>
        <s v="Below arbor"/>
        <s v="Below river house"/>
        <s v="4000 Stewart Road"/>
        <s v="Q St "/>
        <s v="Beltline/East Bank Path"/>
        <s v="1000 Bethel Drive"/>
        <s v="510 Almaden St"/>
        <s v="7th place median"/>
        <s v="W 11th/Beltline"/>
        <s v="1st Ave"/>
        <s v="7th/Oscar"/>
        <s v="Garfield/Broadway"/>
        <s v="Club/Day Island"/>
        <s v="1400-block Jacobs Drive"/>
        <s v="Beltline/126"/>
        <s v="361 E 12th Ave"/>
        <s v="Stewart/Bertelsen"/>
        <s v="974 W 6th Ave"/>
        <s v="19th/Amazon"/>
        <s v="20th/Amazon"/>
        <s v="6th Aly/Washington"/>
        <s v="2nd/Blair"/>
        <s v="1100 W 4th Ave"/>
        <s v="Along Channel"/>
        <s v="111 HWY 99N"/>
        <s v="E 24th/Hilyard Aly"/>
        <s v="Jefferson"/>
        <s v="157 Monroe St"/>
        <s v="Pacific Ave"/>
        <s v="Market St"/>
        <s v="Commerce Street"/>
        <s v="5th/Washington"/>
        <s v="10th Ave/Grant"/>
        <s v="3rd Alley"/>
        <s v="Awbrey"/>
        <s v="1040 Ferry Street Alley"/>
        <s v="W 8th/Madison"/>
        <s v="Bethel Drive"/>
        <s v="1002-block Grant St"/>
        <s v="Greenway pedestrian bridge"/>
        <s v="I-105/Southwood"/>
        <s v="1st near bridge"/>
        <s v="W 5th/Monroe"/>
        <s v="Stewart Rd"/>
        <s v="968 W 7th Aly"/>
        <s v="3595 W 1st Ave"/>
        <s v="E 24th/High Aly"/>
        <s v="Alton Baker"/>
        <s v="I-105 off ramp"/>
        <s v="Formac Woods"/>
        <s v="OE"/>
        <s v="OW"/>
        <s v="Bailey Hill "/>
        <s v="14th at Cesar Chavez ES"/>
        <s v="1150 Owen Loop West"/>
        <s v="I-105 on ramp"/>
        <s v="5th Aly/Jefferson"/>
        <s v="Amazon Channel"/>
        <s v="SK"/>
        <s v="A2 Channel"/>
        <s v="E 28th/Hilyard"/>
        <s v="Country Club/Southwood"/>
        <s v="3000 Dahlia Lane"/>
        <s v="2455 University St"/>
        <s v="1884 Garden Ave"/>
        <s v="E 18th/Pearl"/>
        <s v="5th/Willamette"/>
        <s v="W 7th/Madison"/>
        <s v="OPW"/>
        <s v="Amazon Community Garden"/>
        <s v="1510 W 14th Ave"/>
        <s v="4th/Lawrence"/>
        <s v="W 6th/Madison"/>
        <s v="W 3rd Ave/Adams"/>
        <s v="W 2nd Aly/Jackson"/>
        <s v="E 5th Ave/Oak Aly"/>
        <s v="Forest Lane"/>
        <s v="Southside under Ferry Street Bridge"/>
        <s v="4216 W 7th Ave"/>
        <s v="Riverhouse"/>
        <s v="Pacific/Danebo"/>
        <s v="WM"/>
        <s v="OPE"/>
        <s v="7th across from overhead doors"/>
        <s v="4765 Pacific Ave"/>
        <s v="480 E 30th Ave"/>
        <s v="Unthank St"/>
        <s v="755 W 10th Ave"/>
        <s v="Lone Oak Ave"/>
        <s v="E 19th/Oak Aly"/>
        <s v="HWY 99/Foch"/>
        <s v="Madison St"/>
        <s v="1037 W 4th Ave"/>
        <s v="Arrowsmith St"/>
        <s v="Merry Lane Brige"/>
        <s v="W 5th Aly"/>
        <s v="Downstream West Bank"/>
        <s v="Greenway Bridge East"/>
        <s v="300 Country Club Road"/>
        <s v="Railroad/Polk"/>
        <s v="665 Horn Lane"/>
        <s v="2975 Tyinn"/>
        <s v="5th Aly/Fillmore"/>
        <s v="10th Aly/Grant"/>
        <s v="W 1st/Bertelsen"/>
        <s v="990 Owen Loop N"/>
        <s v="E 20th Ave"/>
        <s v="2630 Lone Oak Way"/>
        <s v="Suzanne Arlie"/>
        <s v="E 24th/Onyx Aly"/>
        <s v="2305 E 15th Ave"/>
        <s v="4222 Commerce St Ste. A"/>
        <s v="W 13th/Commerce"/>
        <s v="South Bank"/>
        <s v="7th Aly/Van Buren"/>
        <s v="959 Terry St"/>
        <s v="1915 W 11th Ave"/>
        <s v="105 off ramp at 6th"/>
        <s v="E 15th/Pearl Aly"/>
        <s v="1320 Interior St"/>
        <s v="245 Monroe St"/>
        <s v="1st/Cap Ct"/>
        <s v="1177 Pearl St"/>
        <s v="Wallis"/>
        <s v="Riverfront"/>
        <s v="195 Cap Ct"/>
        <s v="12th/Madison"/>
        <s v="E 15th/Pearl St"/>
        <s v="2900 Riverwalk"/>
        <s v="17th/Charnelton"/>
        <s v="W 10th/Grant"/>
        <s v="11th Aly/Grant"/>
        <s v="1200-block W 8th Ave"/>
        <s v="1491 Pearl St"/>
        <s v="Duck Beach"/>
        <s v="Chambers/Broadway"/>
        <s v="16th/Augusta"/>
        <s v="1875 W 11th Ave"/>
        <s v="W 11th/Arrowsmith"/>
        <s v="Roosevelt"/>
        <s v="Fern Ridge Path/Polk St"/>
        <s v="2300 Cubit St"/>
        <s v="E 12th/Oak"/>
        <s v="E 17th/Pearl"/>
        <s v="E 25th/Hilyard"/>
        <s v="2490 Hilyard St"/>
        <s v="2005 W 11th Ave"/>
        <s v="E 15th Ave/Ferry Street"/>
        <s v="11th/Bailey Hill"/>
        <s v="Ascot"/>
        <s v="16th/Friendly"/>
        <s v="1020 Owen Loop South"/>
        <s v="MLK"/>
        <s v="River Loop"/>
        <s v="737 W 6th Ave"/>
        <s v="1261 Taylor St"/>
        <s v="W 13th Ave/Dani"/>
        <s v="Park View/Matt"/>
        <s v="900 W 16th Ave"/>
        <s v="72 Lea Ave"/>
        <s v="Sladden"/>
        <s v="Grasshopper Meadow"/>
        <s v="Delta Ponds (DP)"/>
        <s v="E 15th/High Aly"/>
        <s v="92 Centennial Loop"/>
        <s v="Bethel/Kintyre"/>
        <s v="W 6th/Jefferson"/>
        <s v="Van Buren"/>
        <s v="588 W 7th Ave"/>
        <s v="Amazon Parkway"/>
        <s v="Washington Jefferson"/>
        <s v="Old Coburg/Chad"/>
        <s v="325 I-105 EB"/>
        <s v="6th/Fillmore"/>
        <s v="30th/Amazon"/>
        <s v="Berkshire/Regency"/>
        <s v="810 E 13th Ave"/>
        <s v="10th Ave/Madison"/>
        <s v="W 2nd/Garfield"/>
        <s v="Cross/Polk"/>
        <s v="101 Blair"/>
        <s v="2010-block Fairway Loop"/>
        <s v="101 Blair Blvd"/>
        <s v="Under I-105 Bridge"/>
        <s v="36 Jefferson St"/>
        <s v="HWY 99/Bethel"/>
        <s v="Riverview/Sylvan"/>
        <s v="Logan/Phantom"/>
        <s v="5th/Fillmore"/>
        <s v="1520 W 5th Ave"/>
        <s v="Below rose garden"/>
        <s v="1195 City View St"/>
        <s v="Romy Ct/Royal"/>
        <s v="W 5th/Grant"/>
        <s v="100-block Premier St"/>
        <s v="HWY 99 N/Bethel"/>
        <s v="LO"/>
        <s v="Oakway/Hideaway"/>
        <s v="Oak Patch"/>
        <s v="Acorn"/>
        <s v="1021 Hilyard St"/>
        <s v="E 32nd/Hilyard"/>
        <s v="E 16th/Riverview"/>
        <s v="W 18th/Lincoln"/>
        <s v="106 Cleveland St"/>
        <s v="1699 N Terry St"/>
        <s v="Throne/Unthank"/>
        <s v="480 Lawrence St"/>
        <s v="Division Ave"/>
        <s v="Oak Patch West"/>
        <s v="4135 Quest Drive"/>
        <s v="Chase Commons"/>
        <s v="W 1st/Premier"/>
        <s v="400 Goodpasture Island"/>
        <s v="3690 Glenwood Drive"/>
        <s v="Lone Oak/Division"/>
        <s v="1107 S Bertelsen Road"/>
        <s v="W 7th/Bertelsen"/>
        <s v="13th/Bailey Hill"/>
        <s v="500 6th St"/>
        <s v="Lone Oak/Lone Oak"/>
        <s v="W 8th/Monroe"/>
        <s v="2951 Coburg"/>
        <s v="W 13th/Polk"/>
        <s v="4011 Donald St"/>
        <s v="Edison/Side"/>
        <s v="2050 Ohio St"/>
        <s v="825 Stephens Drive"/>
        <s v="2805 Shadow View Drive"/>
        <s v="13th/Taylor"/>
        <s v="7th Aly/Tyler"/>
        <s v="2nd/Blair "/>
        <s v="214 Taylor St"/>
        <s v="Railroad/Chambers"/>
        <s v="3500 Chad Drive"/>
        <s v="2775 Edison St"/>
        <s v="1031 Mill St"/>
        <s v="Beltline/Division"/>
        <s v="221 Division Ave"/>
        <s v="2nd/Polk"/>
        <s v="W 2nd/Polk"/>
        <s v="90 Silver Lane"/>
        <s v="13th Ave/Bailey Hill"/>
        <s v="W 1th Ave/Bailey Hill"/>
        <s v="100 Premier St"/>
        <s v="Division/Division"/>
        <s v="Ross Lane"/>
        <s v="787 Van Buren St"/>
        <s v="W 7th Ave/Almaden"/>
        <s v="1509 W 8th Ave"/>
        <s v="7th/Garfeld"/>
        <s v="668 Jefferson St"/>
        <s v="16th/Jefferson"/>
        <s v="15th/Lincoln"/>
        <s v="5th/Taylor"/>
        <s v="1400 W 5th Ave"/>
        <s v="Owosso"/>
        <s v="Van Buren/W 7th"/>
        <s v="W 6th/Alamaden"/>
        <s v="S Knickerbocker"/>
        <s v="19th/Oak"/>
        <s v="N Polk/Railroad Blvd"/>
        <s v="W 13th/Chambers"/>
        <s v="High /E 13th"/>
        <s v="W 11/Commerce"/>
        <s v="Division/Lone Oak"/>
        <s v="W 13/Chambers"/>
        <s v="Fern Ridge/Bailey Hill"/>
        <s v="W 2nd/Blair"/>
        <s v="415 block division ave"/>
        <s v="W 7th/Commercial"/>
        <s v="Fillmore/W 5th"/>
        <s v="Richardson Br"/>
        <s v="4200 block commerce"/>
        <s v="W 13th ave"/>
        <s v="W 7th/Van Buren"/>
        <s v="Royal Ave/Beltline"/>
        <s v="Jackson/W 4th"/>
        <s v="W 7th/Oscar*"/>
        <s v="4300 W 7th*"/>
        <s v="706 Oscar (one of grouping)*"/>
        <s v="706 Oscar*"/>
        <s v="4300 W 7th Ave*"/>
        <s v="700 Oscar Road*"/>
        <s v="W 13th/Lawrence"/>
        <s v="Washington/W 4th"/>
        <s v="1360 w 1st ave"/>
        <s v="1355 w 1st ave"/>
        <s v="Railroad Blvd/N Polk"/>
        <s v="29 N Polk"/>
        <s v="Alamaden/W 7th"/>
        <s v="W 20th/Polk"/>
        <s v="Owen Loop N/Ed Cone Blvd"/>
        <s v="Division Ave - Beltline"/>
        <s v="999 Division Ave"/>
        <s v="29 N Polk St"/>
      </sharedItems>
    </cacheField>
    <cacheField name="Latitude" numFmtId="166">
      <sharedItems containsSemiMixedTypes="0" containsString="0" containsNumber="1" minValue="43.991936144160199" maxValue="44.125652782058403"/>
    </cacheField>
    <cacheField name="Longitude" numFmtId="165">
      <sharedItems containsSemiMixedTypes="0" containsString="0" containsNumber="1" minValue="-123.207771832085" maxValue="-123.037867554127"/>
    </cacheField>
    <cacheField name="Date of cleanup, inspection or posting" numFmtId="164">
      <sharedItems containsSemiMixedTypes="0" containsNonDate="0" containsDate="1" containsString="0" minDate="2020-03-01T00:00:00" maxDate="2021-11-04T00:00:00" count="267">
        <d v="2020-03-19T00:00:00"/>
        <d v="2020-03-05T00:00:00"/>
        <d v="2020-03-02T00:00:00"/>
        <d v="2020-03-01T00:00:00"/>
        <d v="2020-03-03T00:00:00"/>
        <d v="2020-03-07T00:00:00"/>
        <d v="2020-03-06T00:00:00"/>
        <d v="2020-03-04T00:00:00"/>
        <d v="2020-03-09T00:00:00"/>
        <d v="2020-03-11T00:00:00"/>
        <d v="2020-03-16T00:00:00"/>
        <d v="2020-03-10T00:00:00"/>
        <d v="2020-03-12T00:00:00"/>
        <d v="2020-03-13T00:00:00"/>
        <d v="2020-03-15T00:00:00"/>
        <d v="2020-03-17T00:00:00"/>
        <d v="2020-03-18T00:00:00"/>
        <d v="2020-03-20T00:00:00"/>
        <d v="2020-04-20T00:00:00"/>
        <d v="2020-03-24T00:00:00"/>
        <d v="2020-03-26T00:00:00"/>
        <d v="2020-04-01T00:00:00"/>
        <d v="2020-04-08T00:00:00"/>
        <d v="2020-04-09T00:00:00"/>
        <d v="2020-04-10T00:00:00"/>
        <d v="2020-04-14T00:00:00"/>
        <d v="2020-04-15T00:00:00"/>
        <d v="2020-04-16T00:00:00"/>
        <d v="2020-04-17T00:00:00"/>
        <d v="2020-04-24T00:00:00"/>
        <d v="2020-04-21T00:00:00"/>
        <d v="2020-04-22T00:00:00"/>
        <d v="2020-04-23T00:00:00"/>
        <d v="2020-04-27T00:00:00"/>
        <d v="2020-04-29T00:00:00"/>
        <d v="2020-04-28T00:00:00"/>
        <d v="2020-05-29T00:00:00"/>
        <d v="2020-04-30T00:00:00"/>
        <d v="2020-05-01T00:00:00"/>
        <d v="2020-05-04T00:00:00"/>
        <d v="2020-05-05T00:00:00"/>
        <d v="2020-05-06T00:00:00"/>
        <d v="2020-05-15T00:00:00"/>
        <d v="2020-05-07T00:00:00"/>
        <d v="2020-05-11T00:00:00"/>
        <d v="2020-05-08T00:00:00"/>
        <d v="2020-05-13T00:00:00"/>
        <d v="2020-05-14T00:00:00"/>
        <d v="2020-05-18T00:00:00"/>
        <d v="2020-05-19T00:00:00"/>
        <d v="2020-05-20T00:00:00"/>
        <d v="2020-05-21T00:00:00"/>
        <d v="2020-05-26T00:00:00"/>
        <d v="2020-05-27T00:00:00"/>
        <d v="2020-05-28T00:00:00"/>
        <d v="2020-05-22T00:00:00"/>
        <d v="2020-06-01T00:00:00"/>
        <d v="2020-06-02T00:00:00"/>
        <d v="2020-06-03T00:00:00"/>
        <d v="2020-06-04T00:00:00"/>
        <d v="2020-06-05T00:00:00"/>
        <d v="2020-06-06T00:00:00"/>
        <d v="2020-06-08T00:00:00"/>
        <d v="2020-06-09T00:00:00"/>
        <d v="2020-06-10T00:00:00"/>
        <d v="2020-06-11T00:00:00"/>
        <d v="2020-06-12T00:00:00"/>
        <d v="2020-06-13T00:00:00"/>
        <d v="2020-06-15T00:00:00"/>
        <d v="2020-06-18T00:00:00"/>
        <d v="2020-06-16T00:00:00"/>
        <d v="2020-06-17T00:00:00"/>
        <d v="2020-06-19T00:00:00"/>
        <d v="2020-06-24T00:00:00"/>
        <d v="2020-06-25T00:00:00"/>
        <d v="2020-06-20T00:00:00"/>
        <d v="2020-06-22T00:00:00"/>
        <d v="2020-06-23T00:00:00"/>
        <d v="2020-06-26T00:00:00"/>
        <d v="2020-06-29T00:00:00"/>
        <d v="2020-06-30T00:00:00"/>
        <d v="2020-07-01T00:00:00"/>
        <d v="2020-07-02T00:00:00"/>
        <d v="2020-07-03T00:00:00"/>
        <d v="2020-07-06T00:00:00"/>
        <d v="2020-07-07T00:00:00"/>
        <d v="2020-07-08T00:00:00"/>
        <d v="2020-07-09T00:00:00"/>
        <d v="2020-07-10T00:00:00"/>
        <d v="2020-07-11T00:00:00"/>
        <d v="2020-07-13T00:00:00"/>
        <d v="2020-07-14T00:00:00"/>
        <d v="2020-07-15T00:00:00"/>
        <d v="2020-07-16T00:00:00"/>
        <d v="2020-07-17T00:00:00"/>
        <d v="2020-07-23T00:00:00"/>
        <d v="2020-07-20T00:00:00"/>
        <d v="2020-07-21T00:00:00"/>
        <d v="2020-07-24T00:00:00"/>
        <d v="2020-07-22T00:00:00"/>
        <d v="2020-07-25T00:00:00"/>
        <d v="2020-07-27T00:00:00"/>
        <d v="2020-07-31T00:00:00"/>
        <d v="2020-07-30T00:00:00"/>
        <d v="2020-07-29T00:00:00"/>
        <d v="2020-08-03T00:00:00"/>
        <d v="2020-07-28T00:00:00"/>
        <d v="2020-08-01T00:00:00"/>
        <d v="2020-08-02T00:00:00"/>
        <d v="2020-08-06T00:00:00"/>
        <d v="2020-08-05T00:00:00"/>
        <d v="2020-08-04T00:00:00"/>
        <d v="2020-08-07T00:00:00"/>
        <d v="2020-08-08T00:00:00"/>
        <d v="2020-08-09T00:00:00"/>
        <d v="2020-08-11T00:00:00"/>
        <d v="2020-08-10T00:00:00"/>
        <d v="2020-08-12T00:00:00"/>
        <d v="2020-08-13T00:00:00"/>
        <d v="2020-08-14T00:00:00"/>
        <d v="2020-08-18T00:00:00"/>
        <d v="2020-08-17T00:00:00"/>
        <d v="2020-08-21T00:00:00"/>
        <d v="2020-08-19T00:00:00"/>
        <d v="2020-08-20T00:00:00"/>
        <d v="2020-08-22T00:00:00"/>
        <d v="2020-08-23T00:00:00"/>
        <d v="2020-08-24T00:00:00"/>
        <d v="2020-08-25T00:00:00"/>
        <d v="2020-08-27T00:00:00"/>
        <d v="2020-08-26T00:00:00"/>
        <d v="2020-08-31T00:00:00"/>
        <d v="2020-08-28T00:00:00"/>
        <d v="2020-08-29T00:00:00"/>
        <d v="2020-08-30T00:00:00"/>
        <d v="2020-09-02T00:00:00"/>
        <d v="2020-09-04T00:00:00"/>
        <d v="2020-09-01T00:00:00"/>
        <d v="2020-09-03T00:00:00"/>
        <d v="2020-09-05T00:00:00"/>
        <d v="2020-09-11T00:00:00"/>
        <d v="2020-09-14T00:00:00"/>
        <d v="2020-09-08T00:00:00"/>
        <d v="2020-09-09T00:00:00"/>
        <d v="2020-09-10T00:00:00"/>
        <d v="2020-09-15T00:00:00"/>
        <d v="2020-09-17T00:00:00"/>
        <d v="2020-09-18T00:00:00"/>
        <d v="2020-09-19T00:00:00"/>
        <d v="2020-09-21T00:00:00"/>
        <d v="2020-09-22T00:00:00"/>
        <d v="2020-09-23T00:00:00"/>
        <d v="2020-09-24T00:00:00"/>
        <d v="2020-09-25T00:00:00"/>
        <d v="2020-09-26T00:00:00"/>
        <d v="2020-09-27T00:00:00"/>
        <d v="2020-09-28T00:00:00"/>
        <d v="2020-09-29T00:00:00"/>
        <d v="2020-09-30T00:00:00"/>
        <d v="2020-10-01T00:00:00"/>
        <d v="2020-10-02T00:00:00"/>
        <d v="2020-10-05T00:00:00"/>
        <d v="2020-10-13T00:00:00"/>
        <d v="2020-10-06T00:00:00"/>
        <d v="2020-10-07T00:00:00"/>
        <d v="2020-12-01T00:00:00"/>
        <d v="2020-10-09T00:00:00"/>
        <d v="2020-10-08T00:00:00"/>
        <d v="2020-10-10T00:00:00"/>
        <d v="2020-10-12T00:00:00"/>
        <d v="2020-10-14T00:00:00"/>
        <d v="2020-10-15T00:00:00"/>
        <d v="2020-10-26T00:00:00"/>
        <d v="2020-10-16T00:00:00"/>
        <d v="2020-10-17T00:00:00"/>
        <d v="2020-10-18T00:00:00"/>
        <d v="2020-10-19T00:00:00"/>
        <d v="2020-10-21T00:00:00"/>
        <d v="2020-10-22T00:00:00"/>
        <d v="2020-10-27T00:00:00"/>
        <d v="2020-10-20T00:00:00"/>
        <d v="2020-10-23T00:00:00"/>
        <d v="2020-10-28T00:00:00"/>
        <d v="2020-10-30T00:00:00"/>
        <d v="2020-10-29T00:00:00"/>
        <d v="2020-11-02T00:00:00"/>
        <d v="2020-11-03T00:00:00"/>
        <d v="2020-11-05T00:00:00"/>
        <d v="2021-11-03T00:00:00"/>
        <d v="2020-11-04T00:00:00"/>
        <d v="2020-11-09T00:00:00"/>
        <d v="2020-11-10T00:00:00"/>
        <d v="2020-11-12T00:00:00"/>
        <d v="2020-11-13T00:00:00"/>
        <d v="2020-11-16T00:00:00"/>
        <d v="2020-11-17T00:00:00"/>
        <d v="2020-11-18T00:00:00"/>
        <d v="2020-11-19T00:00:00"/>
        <d v="2020-11-20T00:00:00"/>
        <d v="2020-11-23T00:00:00"/>
        <d v="2020-11-24T00:00:00"/>
        <d v="2020-11-25T00:00:00"/>
        <d v="2020-11-30T00:00:00"/>
        <d v="2020-12-02T00:00:00"/>
        <d v="2020-12-03T00:00:00"/>
        <d v="2020-12-04T00:00:00"/>
        <d v="2020-12-07T00:00:00"/>
        <d v="2020-12-08T00:00:00"/>
        <d v="2020-12-09T00:00:00"/>
        <d v="2020-12-10T00:00:00"/>
        <d v="2020-12-11T00:00:00"/>
        <d v="2020-12-14T00:00:00"/>
        <d v="2020-12-15T00:00:00"/>
        <d v="2020-12-18T00:00:00"/>
        <d v="2020-12-16T00:00:00"/>
        <d v="2020-12-17T00:00:00"/>
        <d v="2020-12-21T00:00:00"/>
        <d v="2020-12-22T00:00:00"/>
        <d v="2020-12-23T00:00:00"/>
        <d v="2020-12-28T00:00:00"/>
        <d v="2020-12-29T00:00:00"/>
        <d v="2020-12-30T00:00:00"/>
        <d v="2020-12-31T00:00:00"/>
        <d v="2021-01-04T00:00:00"/>
        <d v="2021-01-05T00:00:00"/>
        <d v="2021-01-06T00:00:00"/>
        <d v="2021-01-07T00:00:00"/>
        <d v="2021-01-08T00:00:00"/>
        <d v="2021-01-11T00:00:00"/>
        <d v="2021-01-12T00:00:00"/>
        <d v="2021-01-13T00:00:00"/>
        <d v="2021-01-14T00:00:00"/>
        <d v="2021-01-15T00:00:00"/>
        <d v="2021-01-19T00:00:00"/>
        <d v="2021-01-20T00:00:00"/>
        <d v="2021-01-22T00:00:00"/>
        <d v="2021-01-21T00:00:00"/>
        <d v="2021-01-25T00:00:00"/>
        <d v="2021-01-26T00:00:00"/>
        <d v="2021-01-27T00:00:00"/>
        <d v="2021-01-28T00:00:00"/>
        <d v="2021-02-01T00:00:00"/>
        <d v="2021-01-29T00:00:00"/>
        <d v="2021-02-03T00:00:00"/>
        <d v="2021-02-02T00:00:00"/>
        <d v="2021-02-04T00:00:00"/>
        <d v="2021-02-05T00:00:00"/>
        <d v="2021-02-08T00:00:00"/>
        <d v="2021-02-09T00:00:00"/>
        <d v="2021-02-10T00:00:00"/>
        <d v="2021-02-11T00:00:00"/>
        <d v="2021-02-12T00:00:00"/>
        <d v="2021-02-16T00:00:00"/>
        <d v="2021-02-17T00:00:00"/>
        <d v="2021-02-18T00:00:00"/>
        <d v="2021-02-19T00:00:00"/>
        <d v="2021-02-22T00:00:00"/>
        <d v="2021-02-23T00:00:00"/>
        <d v="2021-02-24T00:00:00"/>
        <d v="2021-02-25T00:00:00"/>
        <d v="2021-03-03T00:00:00"/>
        <d v="2021-02-26T00:00:00"/>
        <d v="2021-03-01T00:00:00"/>
        <d v="2021-03-02T00:00:00"/>
        <d v="2021-03-04T00:00:00"/>
        <d v="2021-03-05T00:00:00"/>
        <d v="2021-03-09T00:00:00"/>
      </sharedItems>
      <fieldGroup par="14" base="5">
        <rangePr groupBy="months" startDate="2020-03-01T00:00:00" endDate="2021-11-04T00:00:00"/>
        <groupItems count="14">
          <s v="&lt;3/1/20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1/4/2021"/>
        </groupItems>
      </fieldGroup>
    </cacheField>
    <cacheField name="Staff hours" numFmtId="0">
      <sharedItems containsSemiMixedTypes="0" containsString="0" containsNumber="1" minValue="0" maxValue="83" count="70">
        <n v="0"/>
        <n v="7"/>
        <n v="12"/>
        <n v="0.5"/>
        <n v="1"/>
        <n v="2.5"/>
        <n v="10.5"/>
        <n v="9"/>
        <n v="2"/>
        <n v="3.5"/>
        <n v="1.5"/>
        <n v="3"/>
        <n v="0.25"/>
        <n v="5.5"/>
        <n v="11.5"/>
        <n v="20"/>
        <n v="5"/>
        <n v="4"/>
        <n v="8.5"/>
        <n v="10"/>
        <n v="8"/>
        <n v="6.5"/>
        <n v="15"/>
        <n v="20.5"/>
        <n v="4.5"/>
        <n v="13.5"/>
        <n v="6"/>
        <n v="7.5"/>
        <n v="9.5"/>
        <n v="32.5"/>
        <n v="21"/>
        <n v="21.5"/>
        <n v="11"/>
        <n v="14"/>
        <n v="13"/>
        <n v="75.5"/>
        <n v="17"/>
        <n v="59"/>
        <n v="31"/>
        <n v="24"/>
        <n v="33"/>
        <n v="19"/>
        <n v="16"/>
        <n v="25"/>
        <n v="26"/>
        <n v="43"/>
        <n v="42"/>
        <n v="38"/>
        <n v="37"/>
        <n v="30"/>
        <n v="46"/>
        <n v="26.5"/>
        <n v="18"/>
        <n v="34"/>
        <n v="1.25"/>
        <n v="29"/>
        <n v="47"/>
        <n v="57"/>
        <n v="19.5"/>
        <n v="12.5"/>
        <n v="57.5"/>
        <n v="36.5"/>
        <n v="1.75"/>
        <n v="2.25"/>
        <n v="0.15"/>
        <n v="0.3"/>
        <n v="0.75"/>
        <n v="4.3"/>
        <n v="15.5"/>
        <n v="83"/>
      </sharedItems>
    </cacheField>
    <cacheField name="# staff members" numFmtId="0">
      <sharedItems containsSemiMixedTypes="0" containsString="0" containsNumber="1" containsInteger="1" minValue="0" maxValue="14" count="11">
        <n v="1"/>
        <n v="4"/>
        <n v="2"/>
        <n v="3"/>
        <n v="5"/>
        <n v="6"/>
        <n v="7"/>
        <n v="8"/>
        <n v="9"/>
        <n v="0"/>
        <n v="14"/>
      </sharedItems>
    </cacheField>
    <cacheField name="Pieces of equipment used" numFmtId="0">
      <sharedItems containsSemiMixedTypes="0" containsString="0" containsNumber="1" containsInteger="1" minValue="0" maxValue="9"/>
    </cacheField>
    <cacheField name="Items to storage?" numFmtId="0">
      <sharedItems containsMixedTypes="1" containsNumber="1" containsInteger="1" minValue="0" maxValue="0" count="6">
        <s v="Yes; expired"/>
        <s v="No"/>
        <s v="Yes; returned"/>
        <n v="0"/>
        <s v="n/a"/>
        <s v="Yes; mix"/>
      </sharedItems>
    </cacheField>
    <cacheField name="Hazmat" numFmtId="0">
      <sharedItems containsBlank="1"/>
    </cacheField>
    <cacheField name="Yards of debris" numFmtId="0">
      <sharedItems containsMixedTypes="1" containsNumber="1" containsInteger="1" minValue="0" maxValue="45"/>
    </cacheField>
    <cacheField name="Images?" numFmtId="0">
      <sharedItems/>
    </cacheField>
    <cacheField name="Quarters" numFmtId="0" databaseField="0">
      <fieldGroup base="5">
        <rangePr groupBy="quarters" startDate="2020-03-01T00:00:00" endDate="2021-11-04T00:00:00"/>
        <groupItems count="6">
          <s v="&lt;3/1/2020"/>
          <s v="Qtr1"/>
          <s v="Qtr2"/>
          <s v="Qtr3"/>
          <s v="Qtr4"/>
          <s v="&gt;11/4/2021"/>
        </groupItems>
      </fieldGroup>
    </cacheField>
    <cacheField name="Years" numFmtId="0" databaseField="0">
      <fieldGroup base="5">
        <rangePr groupBy="years" startDate="2020-03-01T00:00:00" endDate="2021-11-04T00:00:00"/>
        <groupItems count="4">
          <s v="&lt;3/1/2020"/>
          <s v="2020"/>
          <s v="2021"/>
          <s v="&gt;11/4/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39">
  <r>
    <x v="0"/>
    <x v="0"/>
    <x v="0"/>
    <n v="44.059695130110903"/>
    <n v="-123.08204622039401"/>
    <x v="0"/>
    <x v="0"/>
    <x v="0"/>
    <n v="0"/>
    <x v="0"/>
    <m/>
    <n v="0"/>
    <s v="Yes"/>
  </r>
  <r>
    <x v="1"/>
    <x v="1"/>
    <x v="1"/>
    <n v="44.063760811694401"/>
    <n v="-123.136140989819"/>
    <x v="1"/>
    <x v="1"/>
    <x v="1"/>
    <n v="3"/>
    <x v="1"/>
    <m/>
    <n v="0"/>
    <s v="No"/>
  </r>
  <r>
    <x v="2"/>
    <x v="1"/>
    <x v="2"/>
    <n v="44.059289326150598"/>
    <n v="-123.102555366524"/>
    <x v="0"/>
    <x v="2"/>
    <x v="1"/>
    <n v="3"/>
    <x v="1"/>
    <s v="Called NW Hazmat (feces)"/>
    <n v="0"/>
    <s v="No"/>
  </r>
  <r>
    <x v="3"/>
    <x v="2"/>
    <x v="3"/>
    <n v="44.0281163034578"/>
    <n v="-123.082331061918"/>
    <x v="2"/>
    <x v="0"/>
    <x v="0"/>
    <n v="0"/>
    <x v="1"/>
    <m/>
    <n v="0"/>
    <s v="No"/>
  </r>
  <r>
    <x v="4"/>
    <x v="0"/>
    <x v="0"/>
    <n v="44.059710517103099"/>
    <n v="-123.08200617369999"/>
    <x v="3"/>
    <x v="0"/>
    <x v="0"/>
    <n v="0"/>
    <x v="1"/>
    <m/>
    <n v="0"/>
    <s v="Yes"/>
  </r>
  <r>
    <x v="5"/>
    <x v="2"/>
    <x v="4"/>
    <n v="44.059085403227101"/>
    <n v="-123.09217502382"/>
    <x v="2"/>
    <x v="0"/>
    <x v="0"/>
    <n v="0"/>
    <x v="1"/>
    <s v="Needles"/>
    <n v="0"/>
    <s v="Yes"/>
  </r>
  <r>
    <x v="6"/>
    <x v="2"/>
    <x v="5"/>
    <n v="44.0498661782025"/>
    <n v="-123.167482247447"/>
    <x v="2"/>
    <x v="3"/>
    <x v="0"/>
    <n v="0"/>
    <x v="1"/>
    <m/>
    <n v="0"/>
    <s v="Yes"/>
  </r>
  <r>
    <x v="7"/>
    <x v="2"/>
    <x v="6"/>
    <n v="44.055120640246898"/>
    <n v="-123.16180897297799"/>
    <x v="2"/>
    <x v="3"/>
    <x v="0"/>
    <n v="0"/>
    <x v="1"/>
    <m/>
    <n v="0"/>
    <s v="Yes"/>
  </r>
  <r>
    <x v="8"/>
    <x v="2"/>
    <x v="6"/>
    <n v="44.055103138627203"/>
    <n v="-123.161629782936"/>
    <x v="2"/>
    <x v="3"/>
    <x v="0"/>
    <n v="0"/>
    <x v="0"/>
    <m/>
    <n v="0"/>
    <s v="Yes"/>
  </r>
  <r>
    <x v="9"/>
    <x v="2"/>
    <x v="6"/>
    <n v="44.055144190900599"/>
    <n v="-123.16107236479699"/>
    <x v="2"/>
    <x v="3"/>
    <x v="0"/>
    <n v="0"/>
    <x v="2"/>
    <m/>
    <n v="0"/>
    <s v="Yes"/>
  </r>
  <r>
    <x v="10"/>
    <x v="2"/>
    <x v="7"/>
    <n v="44.086167261003098"/>
    <n v="-123.146779522581"/>
    <x v="4"/>
    <x v="4"/>
    <x v="0"/>
    <n v="0"/>
    <x v="1"/>
    <m/>
    <n v="0"/>
    <s v="Yes"/>
  </r>
  <r>
    <x v="11"/>
    <x v="1"/>
    <x v="8"/>
    <n v="44.042292800799302"/>
    <n v="-123.11786247559201"/>
    <x v="2"/>
    <x v="4"/>
    <x v="2"/>
    <n v="1"/>
    <x v="1"/>
    <m/>
    <n v="0"/>
    <s v="No"/>
  </r>
  <r>
    <x v="12"/>
    <x v="2"/>
    <x v="5"/>
    <n v="44.042304207371501"/>
    <n v="-123.11989090932801"/>
    <x v="2"/>
    <x v="0"/>
    <x v="0"/>
    <n v="0"/>
    <x v="1"/>
    <m/>
    <n v="0"/>
    <s v="Yes"/>
  </r>
  <r>
    <x v="13"/>
    <x v="1"/>
    <x v="8"/>
    <n v="44.056225709788201"/>
    <n v="-123.10030501775501"/>
    <x v="2"/>
    <x v="5"/>
    <x v="3"/>
    <n v="1"/>
    <x v="1"/>
    <m/>
    <n v="0"/>
    <s v="Yes"/>
  </r>
  <r>
    <x v="14"/>
    <x v="1"/>
    <x v="8"/>
    <n v="44.053381939306703"/>
    <n v="-123.196344741966"/>
    <x v="1"/>
    <x v="6"/>
    <x v="1"/>
    <n v="2"/>
    <x v="1"/>
    <m/>
    <n v="0"/>
    <s v="No"/>
  </r>
  <r>
    <x v="15"/>
    <x v="1"/>
    <x v="9"/>
    <n v="44.057265064856402"/>
    <n v="-123.106098456447"/>
    <x v="4"/>
    <x v="4"/>
    <x v="0"/>
    <n v="1"/>
    <x v="1"/>
    <m/>
    <n v="0"/>
    <s v="No"/>
  </r>
  <r>
    <x v="16"/>
    <x v="1"/>
    <x v="10"/>
    <n v="44.058740650830302"/>
    <n v="-123.099495615458"/>
    <x v="4"/>
    <x v="7"/>
    <x v="4"/>
    <n v="3"/>
    <x v="1"/>
    <m/>
    <n v="0"/>
    <s v="Yes"/>
  </r>
  <r>
    <x v="17"/>
    <x v="1"/>
    <x v="11"/>
    <n v="44.057397884497597"/>
    <n v="-123.17815523551999"/>
    <x v="4"/>
    <x v="8"/>
    <x v="2"/>
    <n v="1"/>
    <x v="1"/>
    <m/>
    <n v="0"/>
    <s v="No"/>
  </r>
  <r>
    <x v="18"/>
    <x v="0"/>
    <x v="12"/>
    <n v="44.061545345140097"/>
    <n v="-123.117328539174"/>
    <x v="5"/>
    <x v="3"/>
    <x v="0"/>
    <n v="0"/>
    <x v="1"/>
    <m/>
    <n v="0"/>
    <s v="Yes"/>
  </r>
  <r>
    <x v="19"/>
    <x v="0"/>
    <x v="12"/>
    <n v="44.062711786538102"/>
    <n v="-123.117074430128"/>
    <x v="4"/>
    <x v="3"/>
    <x v="0"/>
    <n v="0"/>
    <x v="2"/>
    <m/>
    <n v="0"/>
    <s v="Yes"/>
  </r>
  <r>
    <x v="20"/>
    <x v="0"/>
    <x v="12"/>
    <n v="44.061968557710799"/>
    <n v="-123.117103895231"/>
    <x v="4"/>
    <x v="3"/>
    <x v="0"/>
    <n v="0"/>
    <x v="1"/>
    <m/>
    <n v="0"/>
    <s v="Yes"/>
  </r>
  <r>
    <x v="21"/>
    <x v="0"/>
    <x v="12"/>
    <n v="44.0613373886234"/>
    <n v="-123.116927443319"/>
    <x v="4"/>
    <x v="3"/>
    <x v="0"/>
    <n v="0"/>
    <x v="1"/>
    <m/>
    <n v="0"/>
    <s v="Yes"/>
  </r>
  <r>
    <x v="22"/>
    <x v="0"/>
    <x v="12"/>
    <n v="44.061039062764799"/>
    <n v="-123.11698830720999"/>
    <x v="4"/>
    <x v="3"/>
    <x v="0"/>
    <n v="0"/>
    <x v="1"/>
    <m/>
    <n v="0"/>
    <s v="Yes"/>
  </r>
  <r>
    <x v="23"/>
    <x v="0"/>
    <x v="12"/>
    <n v="44.0609212555337"/>
    <n v="-123.116993814005"/>
    <x v="4"/>
    <x v="3"/>
    <x v="0"/>
    <n v="0"/>
    <x v="1"/>
    <m/>
    <n v="0"/>
    <s v="Yes"/>
  </r>
  <r>
    <x v="24"/>
    <x v="0"/>
    <x v="12"/>
    <n v="44.060412892661802"/>
    <n v="-123.11705343867"/>
    <x v="4"/>
    <x v="3"/>
    <x v="0"/>
    <n v="0"/>
    <x v="1"/>
    <m/>
    <n v="0"/>
    <s v="Yes"/>
  </r>
  <r>
    <x v="25"/>
    <x v="2"/>
    <x v="13"/>
    <n v="44.058552493334197"/>
    <n v="-123.097157009227"/>
    <x v="3"/>
    <x v="0"/>
    <x v="0"/>
    <n v="0"/>
    <x v="0"/>
    <m/>
    <n v="0"/>
    <s v="Yes"/>
  </r>
  <r>
    <x v="26"/>
    <x v="2"/>
    <x v="14"/>
    <n v="44.076192898433497"/>
    <n v="-123.106933851425"/>
    <x v="1"/>
    <x v="0"/>
    <x v="0"/>
    <n v="0"/>
    <x v="1"/>
    <m/>
    <n v="0"/>
    <s v="Yes"/>
  </r>
  <r>
    <x v="27"/>
    <x v="2"/>
    <x v="15"/>
    <n v="44.044271659077197"/>
    <n v="-123.052545841057"/>
    <x v="6"/>
    <x v="4"/>
    <x v="0"/>
    <n v="0"/>
    <x v="1"/>
    <m/>
    <n v="0"/>
    <s v="Yes"/>
  </r>
  <r>
    <x v="28"/>
    <x v="1"/>
    <x v="16"/>
    <n v="44.048399070965701"/>
    <n v="-123.12035521715001"/>
    <x v="7"/>
    <x v="9"/>
    <x v="4"/>
    <n v="1"/>
    <x v="1"/>
    <m/>
    <n v="0"/>
    <s v="No"/>
  </r>
  <r>
    <x v="29"/>
    <x v="1"/>
    <x v="17"/>
    <n v="44.057691399849297"/>
    <n v="-123.10569359018599"/>
    <x v="7"/>
    <x v="10"/>
    <x v="3"/>
    <n v="2"/>
    <x v="1"/>
    <m/>
    <n v="0"/>
    <s v="No"/>
  </r>
  <r>
    <x v="30"/>
    <x v="1"/>
    <x v="18"/>
    <n v="44.053280960206997"/>
    <n v="-123.086487936903"/>
    <x v="7"/>
    <x v="5"/>
    <x v="3"/>
    <n v="2"/>
    <x v="1"/>
    <m/>
    <n v="0"/>
    <s v="No"/>
  </r>
  <r>
    <x v="31"/>
    <x v="1"/>
    <x v="19"/>
    <n v="44.085040251722702"/>
    <n v="-123.102200670234"/>
    <x v="7"/>
    <x v="8"/>
    <x v="3"/>
    <n v="1"/>
    <x v="1"/>
    <m/>
    <n v="0"/>
    <s v="No"/>
  </r>
  <r>
    <x v="32"/>
    <x v="1"/>
    <x v="20"/>
    <n v="44.0444185016392"/>
    <n v="-123.052513600753"/>
    <x v="7"/>
    <x v="11"/>
    <x v="3"/>
    <n v="2"/>
    <x v="1"/>
    <m/>
    <n v="0"/>
    <s v="No"/>
  </r>
  <r>
    <x v="33"/>
    <x v="1"/>
    <x v="21"/>
    <n v="44.044940374972299"/>
    <n v="-123.061484692514"/>
    <x v="7"/>
    <x v="5"/>
    <x v="3"/>
    <n v="1"/>
    <x v="1"/>
    <m/>
    <n v="0"/>
    <s v="No"/>
  </r>
  <r>
    <x v="34"/>
    <x v="2"/>
    <x v="22"/>
    <n v="44.042827108604499"/>
    <n v="-123.051622742313"/>
    <x v="7"/>
    <x v="5"/>
    <x v="3"/>
    <n v="1"/>
    <x v="1"/>
    <m/>
    <n v="0"/>
    <s v="No"/>
  </r>
  <r>
    <x v="35"/>
    <x v="2"/>
    <x v="23"/>
    <n v="44.084761685892801"/>
    <n v="-123.119008881597"/>
    <x v="8"/>
    <x v="4"/>
    <x v="0"/>
    <n v="0"/>
    <x v="1"/>
    <m/>
    <n v="0"/>
    <s v="Yes"/>
  </r>
  <r>
    <x v="36"/>
    <x v="2"/>
    <x v="5"/>
    <n v="44.047143840851199"/>
    <n v="-123.137555656483"/>
    <x v="1"/>
    <x v="12"/>
    <x v="0"/>
    <n v="0"/>
    <x v="1"/>
    <m/>
    <n v="0"/>
    <s v="Yes"/>
  </r>
  <r>
    <x v="37"/>
    <x v="1"/>
    <x v="24"/>
    <n v="44.044983469515799"/>
    <n v="-123.05616852309799"/>
    <x v="1"/>
    <x v="11"/>
    <x v="3"/>
    <n v="2"/>
    <x v="1"/>
    <m/>
    <n v="0"/>
    <s v="No"/>
  </r>
  <r>
    <x v="38"/>
    <x v="1"/>
    <x v="25"/>
    <n v="44.042827108604499"/>
    <n v="-123.051622742313"/>
    <x v="1"/>
    <x v="11"/>
    <x v="3"/>
    <n v="2"/>
    <x v="1"/>
    <m/>
    <n v="0"/>
    <s v="No"/>
  </r>
  <r>
    <x v="39"/>
    <x v="1"/>
    <x v="26"/>
    <n v="44.024186566649"/>
    <n v="-123.081468881232"/>
    <x v="1"/>
    <x v="13"/>
    <x v="1"/>
    <n v="1"/>
    <x v="1"/>
    <m/>
    <n v="0"/>
    <s v="No"/>
  </r>
  <r>
    <x v="40"/>
    <x v="2"/>
    <x v="5"/>
    <n v="44.0461710649572"/>
    <n v="-123.131524173895"/>
    <x v="1"/>
    <x v="12"/>
    <x v="0"/>
    <n v="0"/>
    <x v="1"/>
    <m/>
    <n v="0"/>
    <s v="Yes"/>
  </r>
  <r>
    <x v="41"/>
    <x v="1"/>
    <x v="27"/>
    <n v="44.060047054717103"/>
    <n v="-123.082222093946"/>
    <x v="1"/>
    <x v="10"/>
    <x v="2"/>
    <n v="1"/>
    <x v="1"/>
    <m/>
    <n v="0"/>
    <s v="No"/>
  </r>
  <r>
    <x v="42"/>
    <x v="2"/>
    <x v="13"/>
    <n v="44.0594108138283"/>
    <n v="-123.09145681023"/>
    <x v="1"/>
    <x v="3"/>
    <x v="2"/>
    <n v="0"/>
    <x v="1"/>
    <m/>
    <n v="0"/>
    <s v="Yes"/>
  </r>
  <r>
    <x v="43"/>
    <x v="2"/>
    <x v="14"/>
    <n v="44.071454359557102"/>
    <n v="-123.114027833568"/>
    <x v="6"/>
    <x v="4"/>
    <x v="0"/>
    <n v="0"/>
    <x v="1"/>
    <m/>
    <n v="0"/>
    <s v="Yes"/>
  </r>
  <r>
    <x v="44"/>
    <x v="2"/>
    <x v="28"/>
    <n v="44.059870888323097"/>
    <n v="-123.100353639136"/>
    <x v="1"/>
    <x v="0"/>
    <x v="0"/>
    <n v="0"/>
    <x v="1"/>
    <m/>
    <n v="0"/>
    <s v="Yes"/>
  </r>
  <r>
    <x v="45"/>
    <x v="2"/>
    <x v="14"/>
    <n v="44.0759244968148"/>
    <n v="-123.10760731273299"/>
    <x v="1"/>
    <x v="3"/>
    <x v="2"/>
    <n v="0"/>
    <x v="1"/>
    <m/>
    <n v="0"/>
    <s v="Yes"/>
  </r>
  <r>
    <x v="46"/>
    <x v="2"/>
    <x v="29"/>
    <n v="44.052470327708903"/>
    <n v="-123.07953610067"/>
    <x v="1"/>
    <x v="3"/>
    <x v="2"/>
    <n v="0"/>
    <x v="1"/>
    <m/>
    <n v="0"/>
    <s v="Yes"/>
  </r>
  <r>
    <x v="47"/>
    <x v="2"/>
    <x v="6"/>
    <n v="44.054931619857499"/>
    <n v="-123.16170387695099"/>
    <x v="9"/>
    <x v="4"/>
    <x v="0"/>
    <n v="0"/>
    <x v="1"/>
    <m/>
    <n v="0"/>
    <s v="Yes"/>
  </r>
  <r>
    <x v="48"/>
    <x v="1"/>
    <x v="30"/>
    <n v="44.0560075994469"/>
    <n v="-123.10333570678"/>
    <x v="1"/>
    <x v="13"/>
    <x v="4"/>
    <n v="1"/>
    <x v="1"/>
    <m/>
    <n v="0"/>
    <s v="No"/>
  </r>
  <r>
    <x v="49"/>
    <x v="1"/>
    <x v="31"/>
    <n v="44.052246772816197"/>
    <n v="-123.084393290167"/>
    <x v="6"/>
    <x v="9"/>
    <x v="1"/>
    <n v="2"/>
    <x v="1"/>
    <m/>
    <n v="0"/>
    <s v="No"/>
  </r>
  <r>
    <x v="50"/>
    <x v="2"/>
    <x v="32"/>
    <n v="44.024193236511103"/>
    <n v="-123.08207151725701"/>
    <x v="8"/>
    <x v="3"/>
    <x v="2"/>
    <n v="0"/>
    <x v="1"/>
    <m/>
    <n v="0"/>
    <s v="Yes"/>
  </r>
  <r>
    <x v="51"/>
    <x v="2"/>
    <x v="29"/>
    <n v="44.052507090633"/>
    <n v="-123.070857124981"/>
    <x v="8"/>
    <x v="3"/>
    <x v="2"/>
    <n v="0"/>
    <x v="1"/>
    <m/>
    <n v="0"/>
    <s v="Yes"/>
  </r>
  <r>
    <x v="52"/>
    <x v="1"/>
    <x v="33"/>
    <n v="44.056223084639399"/>
    <n v="-123.106107916716"/>
    <x v="8"/>
    <x v="9"/>
    <x v="1"/>
    <n v="2"/>
    <x v="1"/>
    <m/>
    <n v="0"/>
    <s v="No"/>
  </r>
  <r>
    <x v="53"/>
    <x v="1"/>
    <x v="34"/>
    <n v="44.055997707788897"/>
    <n v="-123.10484040251301"/>
    <x v="8"/>
    <x v="1"/>
    <x v="4"/>
    <n v="2"/>
    <x v="1"/>
    <s v="Called NW Hazmat"/>
    <n v="0"/>
    <s v="No"/>
  </r>
  <r>
    <x v="54"/>
    <x v="1"/>
    <x v="8"/>
    <n v="44.059368209270502"/>
    <n v="-123.101791742934"/>
    <x v="8"/>
    <x v="11"/>
    <x v="3"/>
    <n v="1"/>
    <x v="3"/>
    <m/>
    <n v="0"/>
    <s v="No"/>
  </r>
  <r>
    <x v="55"/>
    <x v="1"/>
    <x v="35"/>
    <n v="44.058742017315801"/>
    <n v="-123.10942868530501"/>
    <x v="8"/>
    <x v="11"/>
    <x v="3"/>
    <n v="1"/>
    <x v="3"/>
    <m/>
    <n v="0"/>
    <s v="No"/>
  </r>
  <r>
    <x v="56"/>
    <x v="1"/>
    <x v="36"/>
    <n v="44.058752459697999"/>
    <n v="-123.101770076756"/>
    <x v="8"/>
    <x v="14"/>
    <x v="4"/>
    <n v="4"/>
    <x v="0"/>
    <m/>
    <n v="0"/>
    <s v="No"/>
  </r>
  <r>
    <x v="57"/>
    <x v="2"/>
    <x v="14"/>
    <n v="44.0759959052928"/>
    <n v="-123.108489042236"/>
    <x v="10"/>
    <x v="10"/>
    <x v="2"/>
    <n v="0"/>
    <x v="1"/>
    <m/>
    <n v="0"/>
    <s v="Yes"/>
  </r>
  <r>
    <x v="58"/>
    <x v="0"/>
    <x v="1"/>
    <n v="44.063967110899597"/>
    <n v="-123.13760726190201"/>
    <x v="11"/>
    <x v="0"/>
    <x v="0"/>
    <n v="0"/>
    <x v="1"/>
    <m/>
    <n v="0"/>
    <s v="Yes"/>
  </r>
  <r>
    <x v="59"/>
    <x v="0"/>
    <x v="37"/>
    <n v="44.054729980396303"/>
    <n v="-123.127691532502"/>
    <x v="11"/>
    <x v="0"/>
    <x v="0"/>
    <n v="0"/>
    <x v="1"/>
    <m/>
    <n v="0"/>
    <s v="Yes"/>
  </r>
  <r>
    <x v="60"/>
    <x v="2"/>
    <x v="29"/>
    <n v="44.051133136134702"/>
    <n v="-123.065279072661"/>
    <x v="9"/>
    <x v="10"/>
    <x v="2"/>
    <n v="0"/>
    <x v="1"/>
    <m/>
    <n v="0"/>
    <s v="Yes"/>
  </r>
  <r>
    <x v="61"/>
    <x v="0"/>
    <x v="38"/>
    <n v="44.051882177804004"/>
    <n v="-123.12463381588699"/>
    <x v="11"/>
    <x v="0"/>
    <x v="0"/>
    <n v="0"/>
    <x v="1"/>
    <m/>
    <n v="0"/>
    <s v="Yes"/>
  </r>
  <r>
    <x v="62"/>
    <x v="2"/>
    <x v="39"/>
    <n v="44.066044265439203"/>
    <n v="-123.106960487397"/>
    <x v="12"/>
    <x v="3"/>
    <x v="2"/>
    <n v="0"/>
    <x v="1"/>
    <m/>
    <n v="0"/>
    <s v="Yes"/>
  </r>
  <r>
    <x v="63"/>
    <x v="2"/>
    <x v="6"/>
    <n v="44.055057813661797"/>
    <n v="-123.158998706861"/>
    <x v="12"/>
    <x v="4"/>
    <x v="0"/>
    <n v="0"/>
    <x v="1"/>
    <m/>
    <n v="0"/>
    <s v="Yes"/>
  </r>
  <r>
    <x v="64"/>
    <x v="1"/>
    <x v="35"/>
    <n v="44.058742017315801"/>
    <n v="-123.10942868530501"/>
    <x v="11"/>
    <x v="15"/>
    <x v="5"/>
    <n v="3"/>
    <x v="2"/>
    <m/>
    <n v="0"/>
    <s v="No"/>
  </r>
  <r>
    <x v="65"/>
    <x v="2"/>
    <x v="32"/>
    <n v="44.030159598622397"/>
    <n v="-123.08596998290599"/>
    <x v="9"/>
    <x v="12"/>
    <x v="0"/>
    <n v="0"/>
    <x v="1"/>
    <m/>
    <n v="0"/>
    <s v="Yes"/>
  </r>
  <r>
    <x v="66"/>
    <x v="2"/>
    <x v="40"/>
    <n v="44.073223574113101"/>
    <n v="-123.116118193731"/>
    <x v="12"/>
    <x v="4"/>
    <x v="0"/>
    <n v="0"/>
    <x v="1"/>
    <m/>
    <n v="0"/>
    <s v="Yes"/>
  </r>
  <r>
    <x v="67"/>
    <x v="2"/>
    <x v="13"/>
    <n v="44.058466352748901"/>
    <n v="-123.08977162681499"/>
    <x v="9"/>
    <x v="3"/>
    <x v="2"/>
    <n v="0"/>
    <x v="1"/>
    <m/>
    <n v="0"/>
    <s v="Yes"/>
  </r>
  <r>
    <x v="68"/>
    <x v="2"/>
    <x v="15"/>
    <n v="44.044853790607199"/>
    <n v="-123.053076754361"/>
    <x v="12"/>
    <x v="4"/>
    <x v="2"/>
    <n v="0"/>
    <x v="1"/>
    <m/>
    <n v="0"/>
    <s v="Yes"/>
  </r>
  <r>
    <x v="69"/>
    <x v="1"/>
    <x v="41"/>
    <n v="44.056371893824"/>
    <n v="-123.113658867319"/>
    <x v="9"/>
    <x v="16"/>
    <x v="4"/>
    <n v="3"/>
    <x v="1"/>
    <m/>
    <n v="0"/>
    <s v="No"/>
  </r>
  <r>
    <x v="70"/>
    <x v="2"/>
    <x v="42"/>
    <n v="44.086227941596803"/>
    <n v="-123.10372815572801"/>
    <x v="9"/>
    <x v="0"/>
    <x v="0"/>
    <n v="0"/>
    <x v="1"/>
    <m/>
    <n v="0"/>
    <s v="Yes"/>
  </r>
  <r>
    <x v="71"/>
    <x v="2"/>
    <x v="8"/>
    <n v="43.998845919839603"/>
    <n v="-123.05291759979001"/>
    <x v="10"/>
    <x v="3"/>
    <x v="0"/>
    <n v="0"/>
    <x v="1"/>
    <m/>
    <n v="0"/>
    <s v="Yes"/>
  </r>
  <r>
    <x v="72"/>
    <x v="2"/>
    <x v="8"/>
    <n v="44.087420897837497"/>
    <n v="-123.170864162751"/>
    <x v="11"/>
    <x v="3"/>
    <x v="0"/>
    <n v="0"/>
    <x v="1"/>
    <m/>
    <n v="0"/>
    <s v="Yes"/>
  </r>
  <r>
    <x v="73"/>
    <x v="1"/>
    <x v="43"/>
    <n v="44.057506571434203"/>
    <n v="-123.113795513947"/>
    <x v="9"/>
    <x v="17"/>
    <x v="4"/>
    <n v="2"/>
    <x v="1"/>
    <m/>
    <n v="0"/>
    <s v="No"/>
  </r>
  <r>
    <x v="74"/>
    <x v="1"/>
    <x v="44"/>
    <n v="44.056514525155798"/>
    <n v="-123.114050472695"/>
    <x v="9"/>
    <x v="18"/>
    <x v="4"/>
    <n v="3"/>
    <x v="1"/>
    <m/>
    <n v="0"/>
    <s v="No"/>
  </r>
  <r>
    <x v="75"/>
    <x v="1"/>
    <x v="9"/>
    <n v="44.056788869013701"/>
    <n v="-123.104809361455"/>
    <x v="9"/>
    <x v="19"/>
    <x v="4"/>
    <n v="3"/>
    <x v="1"/>
    <m/>
    <n v="0"/>
    <s v="No"/>
  </r>
  <r>
    <x v="76"/>
    <x v="1"/>
    <x v="45"/>
    <n v="44.059835116571499"/>
    <n v="-123.10526668550401"/>
    <x v="9"/>
    <x v="20"/>
    <x v="4"/>
    <n v="3"/>
    <x v="1"/>
    <s v="Called NW Hazmat"/>
    <n v="0"/>
    <s v="No"/>
  </r>
  <r>
    <x v="77"/>
    <x v="2"/>
    <x v="5"/>
    <n v="44.046426083671697"/>
    <n v="-123.14502773189"/>
    <x v="12"/>
    <x v="3"/>
    <x v="0"/>
    <n v="0"/>
    <x v="1"/>
    <m/>
    <n v="0"/>
    <s v="Yes"/>
  </r>
  <r>
    <x v="78"/>
    <x v="1"/>
    <x v="46"/>
    <n v="44.040428437252203"/>
    <n v="-123.117673312996"/>
    <x v="1"/>
    <x v="21"/>
    <x v="4"/>
    <n v="4"/>
    <x v="1"/>
    <m/>
    <n v="0"/>
    <s v="No"/>
  </r>
  <r>
    <x v="79"/>
    <x v="0"/>
    <x v="12"/>
    <n v="44.061676438764103"/>
    <n v="-123.117141053513"/>
    <x v="9"/>
    <x v="0"/>
    <x v="0"/>
    <n v="0"/>
    <x v="1"/>
    <m/>
    <n v="0"/>
    <s v="Yes"/>
  </r>
  <r>
    <x v="80"/>
    <x v="1"/>
    <x v="47"/>
    <n v="44.057175728268902"/>
    <n v="-123.101831981101"/>
    <x v="9"/>
    <x v="22"/>
    <x v="4"/>
    <n v="4"/>
    <x v="1"/>
    <m/>
    <n v="0"/>
    <s v="Yes"/>
  </r>
  <r>
    <x v="81"/>
    <x v="2"/>
    <x v="48"/>
    <n v="44.0461884312382"/>
    <n v="-123.131886080127"/>
    <x v="9"/>
    <x v="12"/>
    <x v="0"/>
    <n v="0"/>
    <x v="1"/>
    <m/>
    <n v="0"/>
    <s v="Yes"/>
  </r>
  <r>
    <x v="82"/>
    <x v="2"/>
    <x v="14"/>
    <n v="44.071430701530197"/>
    <n v="-123.113998834323"/>
    <x v="9"/>
    <x v="3"/>
    <x v="2"/>
    <n v="0"/>
    <x v="1"/>
    <m/>
    <n v="0"/>
    <s v="Yes"/>
  </r>
  <r>
    <x v="83"/>
    <x v="1"/>
    <x v="49"/>
    <n v="44.0554446115773"/>
    <n v="-123.09874479680499"/>
    <x v="9"/>
    <x v="19"/>
    <x v="4"/>
    <n v="4"/>
    <x v="1"/>
    <m/>
    <n v="0"/>
    <s v="No"/>
  </r>
  <r>
    <x v="84"/>
    <x v="1"/>
    <x v="50"/>
    <n v="44.0597634017224"/>
    <n v="-123.112369022359"/>
    <x v="9"/>
    <x v="6"/>
    <x v="4"/>
    <n v="2"/>
    <x v="1"/>
    <m/>
    <n v="0"/>
    <s v="No"/>
  </r>
  <r>
    <x v="85"/>
    <x v="1"/>
    <x v="51"/>
    <n v="44.0554308211291"/>
    <n v="-123.0880887541"/>
    <x v="11"/>
    <x v="17"/>
    <x v="1"/>
    <n v="2"/>
    <x v="1"/>
    <m/>
    <n v="0"/>
    <s v="No"/>
  </r>
  <r>
    <x v="86"/>
    <x v="2"/>
    <x v="5"/>
    <n v="44.042300042517098"/>
    <n v="-123.12190556246399"/>
    <x v="12"/>
    <x v="3"/>
    <x v="0"/>
    <n v="0"/>
    <x v="1"/>
    <m/>
    <n v="0"/>
    <s v="Yes"/>
  </r>
  <r>
    <x v="87"/>
    <x v="1"/>
    <x v="52"/>
    <n v="44.055395442204102"/>
    <n v="-123.08571254179699"/>
    <x v="2"/>
    <x v="13"/>
    <x v="4"/>
    <n v="1"/>
    <x v="1"/>
    <m/>
    <n v="2"/>
    <s v="No"/>
  </r>
  <r>
    <x v="88"/>
    <x v="1"/>
    <x v="27"/>
    <n v="44.059484651305503"/>
    <n v="-123.080955424875"/>
    <x v="11"/>
    <x v="8"/>
    <x v="3"/>
    <n v="2"/>
    <x v="1"/>
    <m/>
    <n v="0"/>
    <s v="No"/>
  </r>
  <r>
    <x v="89"/>
    <x v="1"/>
    <x v="53"/>
    <n v="44.076078817693798"/>
    <n v="-123.06667765605999"/>
    <x v="11"/>
    <x v="21"/>
    <x v="4"/>
    <n v="3"/>
    <x v="1"/>
    <m/>
    <n v="0"/>
    <s v="No"/>
  </r>
  <r>
    <x v="90"/>
    <x v="2"/>
    <x v="5"/>
    <n v="44.046523734997898"/>
    <n v="-123.14494275085499"/>
    <x v="12"/>
    <x v="3"/>
    <x v="0"/>
    <n v="0"/>
    <x v="1"/>
    <m/>
    <n v="0"/>
    <s v="Yes"/>
  </r>
  <r>
    <x v="91"/>
    <x v="0"/>
    <x v="0"/>
    <n v="44.0528898959533"/>
    <n v="-123.086812143028"/>
    <x v="13"/>
    <x v="3"/>
    <x v="2"/>
    <n v="1"/>
    <x v="1"/>
    <m/>
    <n v="0"/>
    <s v="No"/>
  </r>
  <r>
    <x v="92"/>
    <x v="1"/>
    <x v="54"/>
    <n v="44.057653755932897"/>
    <n v="-123.104072681285"/>
    <x v="11"/>
    <x v="23"/>
    <x v="4"/>
    <n v="3"/>
    <x v="1"/>
    <m/>
    <n v="0"/>
    <s v="No"/>
  </r>
  <r>
    <x v="93"/>
    <x v="1"/>
    <x v="55"/>
    <n v="44.057521308533403"/>
    <n v="-123.11732976633201"/>
    <x v="12"/>
    <x v="22"/>
    <x v="5"/>
    <n v="3"/>
    <x v="1"/>
    <m/>
    <n v="5"/>
    <s v="No"/>
  </r>
  <r>
    <x v="94"/>
    <x v="2"/>
    <x v="6"/>
    <n v="44.055695762109302"/>
    <n v="-123.158424744437"/>
    <x v="12"/>
    <x v="3"/>
    <x v="0"/>
    <n v="0"/>
    <x v="1"/>
    <m/>
    <n v="0"/>
    <s v="Yes"/>
  </r>
  <r>
    <x v="95"/>
    <x v="1"/>
    <x v="56"/>
    <n v="44.052181673233598"/>
    <n v="-123.118329300119"/>
    <x v="8"/>
    <x v="9"/>
    <x v="4"/>
    <n v="2"/>
    <x v="1"/>
    <m/>
    <n v="0"/>
    <s v="No"/>
  </r>
  <r>
    <x v="96"/>
    <x v="2"/>
    <x v="13"/>
    <n v="44.060304183463501"/>
    <n v="-123.0906178712"/>
    <x v="13"/>
    <x v="3"/>
    <x v="2"/>
    <n v="0"/>
    <x v="1"/>
    <m/>
    <n v="0"/>
    <s v="Yes"/>
  </r>
  <r>
    <x v="97"/>
    <x v="1"/>
    <x v="57"/>
    <n v="44.0519212046352"/>
    <n v="-123.08786029326301"/>
    <x v="13"/>
    <x v="8"/>
    <x v="1"/>
    <n v="0"/>
    <x v="1"/>
    <m/>
    <n v="0"/>
    <s v="No"/>
  </r>
  <r>
    <x v="98"/>
    <x v="1"/>
    <x v="58"/>
    <n v="44.046525262056697"/>
    <n v="-123.14793640910101"/>
    <x v="13"/>
    <x v="5"/>
    <x v="3"/>
    <n v="1"/>
    <x v="1"/>
    <m/>
    <n v="0"/>
    <s v="No"/>
  </r>
  <r>
    <x v="99"/>
    <x v="1"/>
    <x v="59"/>
    <n v="44.041308135241003"/>
    <n v="-123.096178989216"/>
    <x v="13"/>
    <x v="13"/>
    <x v="1"/>
    <n v="2"/>
    <x v="1"/>
    <m/>
    <n v="0"/>
    <s v="No"/>
  </r>
  <r>
    <x v="100"/>
    <x v="1"/>
    <x v="60"/>
    <n v="44.046648548027399"/>
    <n v="-123.086745260592"/>
    <x v="13"/>
    <x v="21"/>
    <x v="1"/>
    <n v="2"/>
    <x v="1"/>
    <m/>
    <n v="0"/>
    <s v="No"/>
  </r>
  <r>
    <x v="101"/>
    <x v="1"/>
    <x v="61"/>
    <n v="44.057597740297901"/>
    <n v="-123.086556627796"/>
    <x v="13"/>
    <x v="9"/>
    <x v="1"/>
    <n v="2"/>
    <x v="1"/>
    <m/>
    <n v="0"/>
    <s v="No"/>
  </r>
  <r>
    <x v="102"/>
    <x v="2"/>
    <x v="62"/>
    <n v="44.092054886930903"/>
    <n v="-123.19012765811"/>
    <x v="13"/>
    <x v="3"/>
    <x v="0"/>
    <n v="0"/>
    <x v="1"/>
    <m/>
    <n v="0"/>
    <s v="Yes"/>
  </r>
  <r>
    <x v="103"/>
    <x v="0"/>
    <x v="8"/>
    <n v="44.0519592439761"/>
    <n v="-123.087349432845"/>
    <x v="14"/>
    <x v="0"/>
    <x v="0"/>
    <n v="0"/>
    <x v="1"/>
    <m/>
    <n v="0"/>
    <s v="No"/>
  </r>
  <r>
    <x v="104"/>
    <x v="0"/>
    <x v="8"/>
    <n v="44.051957614886497"/>
    <n v="-123.08742252248901"/>
    <x v="14"/>
    <x v="0"/>
    <x v="0"/>
    <n v="0"/>
    <x v="1"/>
    <m/>
    <n v="0"/>
    <s v="No"/>
  </r>
  <r>
    <x v="105"/>
    <x v="1"/>
    <x v="63"/>
    <n v="44.053648843394498"/>
    <n v="-123.087300981562"/>
    <x v="13"/>
    <x v="17"/>
    <x v="1"/>
    <n v="2"/>
    <x v="1"/>
    <m/>
    <n v="0"/>
    <s v="No"/>
  </r>
  <r>
    <x v="106"/>
    <x v="1"/>
    <x v="61"/>
    <n v="44.057597740297901"/>
    <n v="-123.086556627796"/>
    <x v="13"/>
    <x v="24"/>
    <x v="1"/>
    <n v="2"/>
    <x v="1"/>
    <m/>
    <n v="0"/>
    <s v="No"/>
  </r>
  <r>
    <x v="107"/>
    <x v="1"/>
    <x v="64"/>
    <n v="44.049792063442197"/>
    <n v="-123.08109292831899"/>
    <x v="13"/>
    <x v="17"/>
    <x v="1"/>
    <n v="2"/>
    <x v="1"/>
    <m/>
    <n v="0"/>
    <s v="No"/>
  </r>
  <r>
    <x v="108"/>
    <x v="2"/>
    <x v="14"/>
    <n v="44.074173903108502"/>
    <n v="-123.113596961246"/>
    <x v="15"/>
    <x v="4"/>
    <x v="2"/>
    <n v="0"/>
    <x v="1"/>
    <m/>
    <n v="0"/>
    <s v="Yes"/>
  </r>
  <r>
    <x v="109"/>
    <x v="1"/>
    <x v="65"/>
    <n v="44.055590033554601"/>
    <n v="-123.154400093631"/>
    <x v="13"/>
    <x v="7"/>
    <x v="4"/>
    <n v="2"/>
    <x v="1"/>
    <m/>
    <n v="6"/>
    <s v="No"/>
  </r>
  <r>
    <x v="110"/>
    <x v="1"/>
    <x v="66"/>
    <n v="44.048113796767602"/>
    <n v="-123.17287463606399"/>
    <x v="13"/>
    <x v="4"/>
    <x v="0"/>
    <n v="1"/>
    <x v="1"/>
    <m/>
    <n v="0"/>
    <s v="No"/>
  </r>
  <r>
    <x v="111"/>
    <x v="2"/>
    <x v="67"/>
    <n v="44.0471689506128"/>
    <n v="-123.13751655544699"/>
    <x v="10"/>
    <x v="12"/>
    <x v="0"/>
    <n v="0"/>
    <x v="1"/>
    <m/>
    <n v="0"/>
    <s v="Yes"/>
  </r>
  <r>
    <x v="112"/>
    <x v="2"/>
    <x v="5"/>
    <n v="44.046215998438903"/>
    <n v="-123.128002897404"/>
    <x v="16"/>
    <x v="3"/>
    <x v="0"/>
    <n v="0"/>
    <x v="1"/>
    <m/>
    <n v="0"/>
    <s v="Yes"/>
  </r>
  <r>
    <x v="113"/>
    <x v="2"/>
    <x v="68"/>
    <n v="44.071156548585797"/>
    <n v="-123.116528651134"/>
    <x v="15"/>
    <x v="3"/>
    <x v="2"/>
    <n v="0"/>
    <x v="1"/>
    <m/>
    <n v="0"/>
    <s v="Yes"/>
  </r>
  <r>
    <x v="114"/>
    <x v="2"/>
    <x v="69"/>
    <n v="44.030722745223997"/>
    <n v="-123.134650658506"/>
    <x v="10"/>
    <x v="12"/>
    <x v="0"/>
    <n v="0"/>
    <x v="1"/>
    <m/>
    <n v="0"/>
    <s v="Yes"/>
  </r>
  <r>
    <x v="115"/>
    <x v="2"/>
    <x v="6"/>
    <n v="44.055158123386299"/>
    <n v="-123.162035615254"/>
    <x v="10"/>
    <x v="3"/>
    <x v="0"/>
    <n v="0"/>
    <x v="1"/>
    <m/>
    <n v="0"/>
    <s v="Yes"/>
  </r>
  <r>
    <x v="116"/>
    <x v="2"/>
    <x v="6"/>
    <n v="44.055155707325497"/>
    <n v="-123.159772252601"/>
    <x v="0"/>
    <x v="0"/>
    <x v="0"/>
    <n v="0"/>
    <x v="1"/>
    <m/>
    <n v="0"/>
    <s v="Yes"/>
  </r>
  <r>
    <x v="117"/>
    <x v="2"/>
    <x v="70"/>
    <n v="44.054687004255101"/>
    <n v="-123.14869963224299"/>
    <x v="10"/>
    <x v="3"/>
    <x v="0"/>
    <n v="0"/>
    <x v="1"/>
    <m/>
    <n v="0"/>
    <s v="Yes"/>
  </r>
  <r>
    <x v="118"/>
    <x v="2"/>
    <x v="13"/>
    <n v="44.063300057388901"/>
    <n v="-123.100932773005"/>
    <x v="0"/>
    <x v="3"/>
    <x v="2"/>
    <n v="0"/>
    <x v="1"/>
    <m/>
    <n v="0"/>
    <s v="Yes"/>
  </r>
  <r>
    <x v="119"/>
    <x v="2"/>
    <x v="29"/>
    <n v="44.051978128074801"/>
    <n v="-123.068834840468"/>
    <x v="16"/>
    <x v="3"/>
    <x v="2"/>
    <n v="0"/>
    <x v="1"/>
    <m/>
    <n v="0"/>
    <s v="Yes"/>
  </r>
  <r>
    <x v="120"/>
    <x v="2"/>
    <x v="29"/>
    <n v="44.053129033827901"/>
    <n v="-123.06735230703001"/>
    <x v="16"/>
    <x v="4"/>
    <x v="2"/>
    <n v="0"/>
    <x v="1"/>
    <m/>
    <n v="0"/>
    <s v="Yes"/>
  </r>
  <r>
    <x v="121"/>
    <x v="1"/>
    <x v="71"/>
    <n v="44.053586609712198"/>
    <n v="-123.127692711585"/>
    <x v="15"/>
    <x v="11"/>
    <x v="1"/>
    <n v="2"/>
    <x v="1"/>
    <m/>
    <n v="0"/>
    <s v="No"/>
  </r>
  <r>
    <x v="122"/>
    <x v="1"/>
    <x v="72"/>
    <n v="44.077096739553298"/>
    <n v="-123.150490211028"/>
    <x v="15"/>
    <x v="4"/>
    <x v="0"/>
    <n v="1"/>
    <x v="1"/>
    <m/>
    <n v="0"/>
    <s v="No"/>
  </r>
  <r>
    <x v="123"/>
    <x v="1"/>
    <x v="73"/>
    <n v="44.093546788941197"/>
    <n v="-123.166214504264"/>
    <x v="15"/>
    <x v="25"/>
    <x v="1"/>
    <n v="3"/>
    <x v="1"/>
    <s v="Called NW Hazmat"/>
    <n v="4"/>
    <s v="No"/>
  </r>
  <r>
    <x v="124"/>
    <x v="2"/>
    <x v="28"/>
    <n v="44.0532107916695"/>
    <n v="-123.10049428952399"/>
    <x v="17"/>
    <x v="3"/>
    <x v="2"/>
    <n v="0"/>
    <x v="1"/>
    <m/>
    <n v="0"/>
    <s v="Yes"/>
  </r>
  <r>
    <x v="125"/>
    <x v="1"/>
    <x v="74"/>
    <n v="44.097090463002402"/>
    <n v="-123.12780324928799"/>
    <x v="16"/>
    <x v="26"/>
    <x v="4"/>
    <n v="3"/>
    <x v="1"/>
    <m/>
    <n v="0"/>
    <s v="No"/>
  </r>
  <r>
    <x v="126"/>
    <x v="1"/>
    <x v="75"/>
    <n v="44.070004238567797"/>
    <n v="-123.174841322726"/>
    <x v="13"/>
    <x v="19"/>
    <x v="1"/>
    <n v="2"/>
    <x v="1"/>
    <m/>
    <n v="2"/>
    <s v="No"/>
  </r>
  <r>
    <x v="127"/>
    <x v="1"/>
    <x v="76"/>
    <n v="44.095606746078303"/>
    <n v="-123.127980382666"/>
    <x v="15"/>
    <x v="24"/>
    <x v="3"/>
    <n v="1"/>
    <x v="1"/>
    <m/>
    <n v="0"/>
    <s v="No"/>
  </r>
  <r>
    <x v="128"/>
    <x v="1"/>
    <x v="77"/>
    <n v="44.052171469222401"/>
    <n v="-123.120098444644"/>
    <x v="16"/>
    <x v="9"/>
    <x v="3"/>
    <n v="2"/>
    <x v="1"/>
    <m/>
    <n v="0"/>
    <s v="No"/>
  </r>
  <r>
    <x v="129"/>
    <x v="1"/>
    <x v="78"/>
    <n v="44.087587898220299"/>
    <n v="-123.120827092217"/>
    <x v="15"/>
    <x v="3"/>
    <x v="0"/>
    <n v="1"/>
    <x v="1"/>
    <m/>
    <n v="0"/>
    <s v="No"/>
  </r>
  <r>
    <x v="130"/>
    <x v="1"/>
    <x v="25"/>
    <n v="44.042827108604499"/>
    <n v="-123.051622742313"/>
    <x v="18"/>
    <x v="5"/>
    <x v="2"/>
    <n v="1"/>
    <x v="1"/>
    <m/>
    <n v="0"/>
    <s v="No"/>
  </r>
  <r>
    <x v="131"/>
    <x v="1"/>
    <x v="25"/>
    <n v="44.042827108604499"/>
    <n v="-123.051622742313"/>
    <x v="15"/>
    <x v="8"/>
    <x v="2"/>
    <n v="1"/>
    <x v="1"/>
    <m/>
    <n v="0"/>
    <s v="No"/>
  </r>
  <r>
    <x v="132"/>
    <x v="1"/>
    <x v="79"/>
    <n v="44.098290470270499"/>
    <n v="-123.130319522161"/>
    <x v="16"/>
    <x v="3"/>
    <x v="0"/>
    <n v="0"/>
    <x v="1"/>
    <m/>
    <n v="0"/>
    <s v="No"/>
  </r>
  <r>
    <x v="133"/>
    <x v="1"/>
    <x v="80"/>
    <n v="44.046308924917703"/>
    <n v="-123.118464768039"/>
    <x v="16"/>
    <x v="8"/>
    <x v="2"/>
    <n v="1"/>
    <x v="1"/>
    <m/>
    <n v="0"/>
    <s v="No"/>
  </r>
  <r>
    <x v="134"/>
    <x v="1"/>
    <x v="81"/>
    <n v="44.087581781516597"/>
    <n v="-123.120826826558"/>
    <x v="0"/>
    <x v="3"/>
    <x v="0"/>
    <n v="0"/>
    <x v="1"/>
    <m/>
    <n v="0"/>
    <s v="No"/>
  </r>
  <r>
    <x v="135"/>
    <x v="2"/>
    <x v="69"/>
    <n v="44.029991672536703"/>
    <n v="-123.13452454464"/>
    <x v="19"/>
    <x v="12"/>
    <x v="0"/>
    <n v="0"/>
    <x v="1"/>
    <m/>
    <n v="0"/>
    <s v="Yes"/>
  </r>
  <r>
    <x v="136"/>
    <x v="1"/>
    <x v="82"/>
    <n v="44.0850068328986"/>
    <n v="-123.102116910516"/>
    <x v="17"/>
    <x v="10"/>
    <x v="0"/>
    <n v="1"/>
    <x v="1"/>
    <m/>
    <n v="0"/>
    <s v="No"/>
  </r>
  <r>
    <x v="137"/>
    <x v="1"/>
    <x v="25"/>
    <n v="44.042827108604499"/>
    <n v="-123.051622742313"/>
    <x v="0"/>
    <x v="8"/>
    <x v="2"/>
    <n v="1"/>
    <x v="1"/>
    <m/>
    <n v="0"/>
    <s v="No"/>
  </r>
  <r>
    <x v="138"/>
    <x v="2"/>
    <x v="5"/>
    <n v="44.042279032236102"/>
    <n v="-123.122030475975"/>
    <x v="19"/>
    <x v="12"/>
    <x v="0"/>
    <n v="0"/>
    <x v="1"/>
    <m/>
    <n v="0"/>
    <s v="Yes"/>
  </r>
  <r>
    <x v="139"/>
    <x v="2"/>
    <x v="13"/>
    <n v="44.0578392688912"/>
    <n v="-123.09214599324901"/>
    <x v="20"/>
    <x v="0"/>
    <x v="0"/>
    <n v="0"/>
    <x v="1"/>
    <m/>
    <n v="0"/>
    <s v="Yes"/>
  </r>
  <r>
    <x v="140"/>
    <x v="2"/>
    <x v="15"/>
    <n v="44.044789882185199"/>
    <n v="-123.05276884534599"/>
    <x v="21"/>
    <x v="4"/>
    <x v="2"/>
    <n v="0"/>
    <x v="1"/>
    <m/>
    <n v="0"/>
    <s v="Yes"/>
  </r>
  <r>
    <x v="141"/>
    <x v="1"/>
    <x v="83"/>
    <n v="44.063527469715503"/>
    <n v="-123.07826227348799"/>
    <x v="22"/>
    <x v="8"/>
    <x v="2"/>
    <n v="1"/>
    <x v="1"/>
    <m/>
    <n v="0"/>
    <s v="No"/>
  </r>
  <r>
    <x v="142"/>
    <x v="1"/>
    <x v="84"/>
    <n v="44.049375751169698"/>
    <n v="-123.10563536325699"/>
    <x v="23"/>
    <x v="8"/>
    <x v="0"/>
    <n v="1"/>
    <x v="1"/>
    <m/>
    <n v="0"/>
    <s v="No"/>
  </r>
  <r>
    <x v="143"/>
    <x v="1"/>
    <x v="85"/>
    <n v="44.067950338139397"/>
    <n v="-123.143103864439"/>
    <x v="24"/>
    <x v="8"/>
    <x v="0"/>
    <n v="1"/>
    <x v="1"/>
    <m/>
    <n v="0"/>
    <s v="No"/>
  </r>
  <r>
    <x v="144"/>
    <x v="1"/>
    <x v="86"/>
    <n v="44.098886166601297"/>
    <n v="-123.12935718184001"/>
    <x v="25"/>
    <x v="10"/>
    <x v="0"/>
    <n v="1"/>
    <x v="1"/>
    <m/>
    <n v="0"/>
    <s v="No"/>
  </r>
  <r>
    <x v="145"/>
    <x v="1"/>
    <x v="79"/>
    <n v="44.098290470270499"/>
    <n v="-123.130319522161"/>
    <x v="25"/>
    <x v="4"/>
    <x v="0"/>
    <n v="1"/>
    <x v="1"/>
    <m/>
    <n v="0"/>
    <s v="No"/>
  </r>
  <r>
    <x v="146"/>
    <x v="1"/>
    <x v="25"/>
    <n v="44.043100509874698"/>
    <n v="-123.051248083937"/>
    <x v="25"/>
    <x v="10"/>
    <x v="0"/>
    <n v="1"/>
    <x v="1"/>
    <m/>
    <n v="0"/>
    <s v="No"/>
  </r>
  <r>
    <x v="147"/>
    <x v="1"/>
    <x v="87"/>
    <n v="44.059939593032801"/>
    <n v="-123.167129944544"/>
    <x v="26"/>
    <x v="4"/>
    <x v="0"/>
    <n v="1"/>
    <x v="1"/>
    <m/>
    <n v="0"/>
    <s v="No"/>
  </r>
  <r>
    <x v="148"/>
    <x v="1"/>
    <x v="88"/>
    <n v="44.0760113919074"/>
    <n v="-123.10477043030799"/>
    <x v="26"/>
    <x v="16"/>
    <x v="1"/>
    <n v="2"/>
    <x v="1"/>
    <m/>
    <n v="0"/>
    <s v="No"/>
  </r>
  <r>
    <x v="149"/>
    <x v="0"/>
    <x v="8"/>
    <n v="44.051820706031101"/>
    <n v="-123.123505399313"/>
    <x v="27"/>
    <x v="0"/>
    <x v="0"/>
    <n v="0"/>
    <x v="1"/>
    <m/>
    <n v="0"/>
    <s v="Yes"/>
  </r>
  <r>
    <x v="150"/>
    <x v="1"/>
    <x v="89"/>
    <n v="44.040033632672397"/>
    <n v="-123.084381418067"/>
    <x v="28"/>
    <x v="8"/>
    <x v="2"/>
    <n v="1"/>
    <x v="1"/>
    <m/>
    <n v="0"/>
    <s v="No"/>
  </r>
  <r>
    <x v="151"/>
    <x v="1"/>
    <x v="90"/>
    <n v="44.024171475573603"/>
    <n v="-123.08148346045699"/>
    <x v="26"/>
    <x v="4"/>
    <x v="0"/>
    <n v="1"/>
    <x v="1"/>
    <m/>
    <n v="0"/>
    <s v="No"/>
  </r>
  <r>
    <x v="152"/>
    <x v="1"/>
    <x v="91"/>
    <n v="44.070067943740298"/>
    <n v="-123.18257154179"/>
    <x v="26"/>
    <x v="4"/>
    <x v="0"/>
    <n v="1"/>
    <x v="1"/>
    <m/>
    <n v="0"/>
    <s v="No"/>
  </r>
  <r>
    <x v="153"/>
    <x v="1"/>
    <x v="92"/>
    <n v="44.040426120716901"/>
    <n v="-123.117692185691"/>
    <x v="29"/>
    <x v="17"/>
    <x v="1"/>
    <n v="4"/>
    <x v="1"/>
    <m/>
    <n v="0"/>
    <s v="No"/>
  </r>
  <r>
    <x v="154"/>
    <x v="1"/>
    <x v="93"/>
    <n v="44.057677746880302"/>
    <n v="-123.098782860282"/>
    <x v="30"/>
    <x v="20"/>
    <x v="1"/>
    <n v="3"/>
    <x v="1"/>
    <s v="Called NW Hazmat"/>
    <n v="0"/>
    <s v="No"/>
  </r>
  <r>
    <x v="155"/>
    <x v="1"/>
    <x v="94"/>
    <n v="44.0640025443996"/>
    <n v="-123.11721305236399"/>
    <x v="30"/>
    <x v="16"/>
    <x v="0"/>
    <n v="1"/>
    <x v="1"/>
    <m/>
    <n v="0"/>
    <s v="No"/>
  </r>
  <r>
    <x v="156"/>
    <x v="1"/>
    <x v="95"/>
    <n v="44.053190034082803"/>
    <n v="-123.191678154605"/>
    <x v="25"/>
    <x v="3"/>
    <x v="0"/>
    <n v="0"/>
    <x v="1"/>
    <s v="Called NW Hazmat"/>
    <n v="0"/>
    <s v="Yes"/>
  </r>
  <r>
    <x v="157"/>
    <x v="1"/>
    <x v="96"/>
    <n v="44.063516012168897"/>
    <n v="-123.078271399063"/>
    <x v="18"/>
    <x v="4"/>
    <x v="0"/>
    <n v="1"/>
    <x v="1"/>
    <m/>
    <n v="0"/>
    <s v="No"/>
  </r>
  <r>
    <x v="158"/>
    <x v="1"/>
    <x v="97"/>
    <n v="44.091834971422799"/>
    <n v="-123.177865598304"/>
    <x v="31"/>
    <x v="17"/>
    <x v="1"/>
    <n v="4"/>
    <x v="1"/>
    <m/>
    <n v="0"/>
    <s v="No"/>
  </r>
  <r>
    <x v="159"/>
    <x v="1"/>
    <x v="98"/>
    <n v="44.057583257693899"/>
    <n v="-123.107991429447"/>
    <x v="30"/>
    <x v="16"/>
    <x v="1"/>
    <n v="4"/>
    <x v="1"/>
    <m/>
    <n v="0"/>
    <s v="No"/>
  </r>
  <r>
    <x v="160"/>
    <x v="1"/>
    <x v="99"/>
    <n v="44.042416262684398"/>
    <n v="-123.118009506425"/>
    <x v="31"/>
    <x v="24"/>
    <x v="1"/>
    <n v="4"/>
    <x v="1"/>
    <m/>
    <n v="0"/>
    <s v="No"/>
  </r>
  <r>
    <x v="161"/>
    <x v="1"/>
    <x v="100"/>
    <n v="44.054364009199297"/>
    <n v="-123.116088210744"/>
    <x v="31"/>
    <x v="22"/>
    <x v="1"/>
    <n v="5"/>
    <x v="1"/>
    <m/>
    <n v="0"/>
    <s v="No"/>
  </r>
  <r>
    <x v="162"/>
    <x v="1"/>
    <x v="101"/>
    <n v="44.0958541260107"/>
    <n v="-123.128448181536"/>
    <x v="29"/>
    <x v="17"/>
    <x v="1"/>
    <n v="4"/>
    <x v="1"/>
    <m/>
    <n v="0"/>
    <s v="No"/>
  </r>
  <r>
    <x v="163"/>
    <x v="2"/>
    <x v="14"/>
    <n v="44.073775447476997"/>
    <n v="-123.11409026518599"/>
    <x v="31"/>
    <x v="0"/>
    <x v="0"/>
    <n v="0"/>
    <x v="1"/>
    <s v="Called NW Hazmat"/>
    <n v="0"/>
    <s v="Yes"/>
  </r>
  <r>
    <x v="164"/>
    <x v="1"/>
    <x v="102"/>
    <n v="44.048373951350101"/>
    <n v="-123.11374962093799"/>
    <x v="31"/>
    <x v="5"/>
    <x v="1"/>
    <n v="5"/>
    <x v="1"/>
    <m/>
    <n v="0"/>
    <s v="No"/>
  </r>
  <r>
    <x v="165"/>
    <x v="1"/>
    <x v="103"/>
    <n v="44.042564353296797"/>
    <n v="-123.097717555865"/>
    <x v="31"/>
    <x v="24"/>
    <x v="1"/>
    <n v="4"/>
    <x v="1"/>
    <m/>
    <n v="0"/>
    <s v="No"/>
  </r>
  <r>
    <x v="166"/>
    <x v="1"/>
    <x v="104"/>
    <n v="44.054382699237202"/>
    <n v="-123.120074418559"/>
    <x v="31"/>
    <x v="5"/>
    <x v="1"/>
    <n v="4"/>
    <x v="1"/>
    <m/>
    <n v="0"/>
    <s v="No"/>
  </r>
  <r>
    <x v="167"/>
    <x v="1"/>
    <x v="105"/>
    <n v="44.046494225622503"/>
    <n v="-123.14843639361401"/>
    <x v="31"/>
    <x v="24"/>
    <x v="1"/>
    <n v="4"/>
    <x v="1"/>
    <m/>
    <n v="0"/>
    <s v="No"/>
  </r>
  <r>
    <x v="168"/>
    <x v="1"/>
    <x v="65"/>
    <n v="44.055565550087501"/>
    <n v="-123.15201226975"/>
    <x v="31"/>
    <x v="6"/>
    <x v="1"/>
    <n v="5"/>
    <x v="1"/>
    <m/>
    <n v="0"/>
    <s v="No"/>
  </r>
  <r>
    <x v="169"/>
    <x v="1"/>
    <x v="106"/>
    <n v="44.064616697996499"/>
    <n v="-123.173595851512"/>
    <x v="31"/>
    <x v="24"/>
    <x v="1"/>
    <n v="4"/>
    <x v="1"/>
    <m/>
    <n v="0"/>
    <s v="No"/>
  </r>
  <r>
    <x v="170"/>
    <x v="1"/>
    <x v="107"/>
    <n v="44.050004751617202"/>
    <n v="-123.122210402421"/>
    <x v="31"/>
    <x v="17"/>
    <x v="1"/>
    <n v="4"/>
    <x v="1"/>
    <m/>
    <n v="0"/>
    <s v="No"/>
  </r>
  <r>
    <x v="171"/>
    <x v="1"/>
    <x v="108"/>
    <n v="44.042834610737401"/>
    <n v="-123.088821533795"/>
    <x v="32"/>
    <x v="3"/>
    <x v="0"/>
    <n v="1"/>
    <x v="1"/>
    <m/>
    <n v="0"/>
    <s v="No"/>
  </r>
  <r>
    <x v="172"/>
    <x v="1"/>
    <x v="108"/>
    <n v="44.042772063755201"/>
    <n v="-123.088170128939"/>
    <x v="32"/>
    <x v="3"/>
    <x v="0"/>
    <n v="1"/>
    <x v="1"/>
    <m/>
    <n v="0"/>
    <s v="No"/>
  </r>
  <r>
    <x v="173"/>
    <x v="1"/>
    <x v="109"/>
    <n v="44.044029823503998"/>
    <n v="-123.083591754225"/>
    <x v="31"/>
    <x v="9"/>
    <x v="1"/>
    <n v="4"/>
    <x v="1"/>
    <m/>
    <n v="0"/>
    <s v="No"/>
  </r>
  <r>
    <x v="174"/>
    <x v="1"/>
    <x v="110"/>
    <n v="44.071174520918099"/>
    <n v="-123.078459528708"/>
    <x v="31"/>
    <x v="8"/>
    <x v="1"/>
    <n v="4"/>
    <x v="1"/>
    <m/>
    <n v="0"/>
    <s v="No"/>
  </r>
  <r>
    <x v="175"/>
    <x v="1"/>
    <x v="111"/>
    <n v="44.054426648223497"/>
    <n v="-123.106815442472"/>
    <x v="30"/>
    <x v="3"/>
    <x v="0"/>
    <n v="1"/>
    <x v="1"/>
    <m/>
    <n v="0"/>
    <s v="No"/>
  </r>
  <r>
    <x v="176"/>
    <x v="1"/>
    <x v="92"/>
    <n v="44.040439785314803"/>
    <n v="-123.117685163776"/>
    <x v="29"/>
    <x v="26"/>
    <x v="0"/>
    <n v="1"/>
    <x v="1"/>
    <m/>
    <n v="0"/>
    <s v="No"/>
  </r>
  <r>
    <x v="177"/>
    <x v="1"/>
    <x v="112"/>
    <n v="44.049980419673503"/>
    <n v="-123.12241858265"/>
    <x v="29"/>
    <x v="5"/>
    <x v="1"/>
    <n v="4"/>
    <x v="1"/>
    <m/>
    <n v="0"/>
    <s v="No"/>
  </r>
  <r>
    <x v="178"/>
    <x v="1"/>
    <x v="113"/>
    <n v="44.047831461392903"/>
    <n v="-123.127866471385"/>
    <x v="29"/>
    <x v="17"/>
    <x v="1"/>
    <n v="4"/>
    <x v="1"/>
    <m/>
    <n v="0"/>
    <s v="No"/>
  </r>
  <r>
    <x v="179"/>
    <x v="1"/>
    <x v="114"/>
    <n v="44.052433092868"/>
    <n v="-123.119992315527"/>
    <x v="29"/>
    <x v="5"/>
    <x v="1"/>
    <n v="4"/>
    <x v="1"/>
    <m/>
    <n v="0"/>
    <s v="No"/>
  </r>
  <r>
    <x v="180"/>
    <x v="1"/>
    <x v="115"/>
    <n v="44.096572854638801"/>
    <n v="-123.128279589348"/>
    <x v="29"/>
    <x v="17"/>
    <x v="1"/>
    <n v="4"/>
    <x v="1"/>
    <m/>
    <n v="0"/>
    <s v="No"/>
  </r>
  <r>
    <x v="181"/>
    <x v="2"/>
    <x v="116"/>
    <n v="44.055136874364401"/>
    <n v="-123.109953823532"/>
    <x v="33"/>
    <x v="3"/>
    <x v="0"/>
    <n v="0"/>
    <x v="1"/>
    <m/>
    <n v="0"/>
    <s v="Yes"/>
  </r>
  <r>
    <x v="182"/>
    <x v="2"/>
    <x v="117"/>
    <n v="44.046381961895101"/>
    <n v="-123.103899059643"/>
    <x v="33"/>
    <x v="12"/>
    <x v="0"/>
    <n v="0"/>
    <x v="1"/>
    <m/>
    <n v="0"/>
    <s v="Yes"/>
  </r>
  <r>
    <x v="183"/>
    <x v="1"/>
    <x v="24"/>
    <n v="44.0437795604605"/>
    <n v="-123.052387731336"/>
    <x v="33"/>
    <x v="4"/>
    <x v="0"/>
    <n v="1"/>
    <x v="1"/>
    <m/>
    <n v="0"/>
    <s v="No"/>
  </r>
  <r>
    <x v="184"/>
    <x v="1"/>
    <x v="118"/>
    <n v="44.050944694826399"/>
    <n v="-123.082569155977"/>
    <x v="34"/>
    <x v="7"/>
    <x v="1"/>
    <n v="4"/>
    <x v="1"/>
    <m/>
    <n v="0"/>
    <s v="Yes"/>
  </r>
  <r>
    <x v="185"/>
    <x v="2"/>
    <x v="119"/>
    <n v="44.098591891551102"/>
    <n v="-123.121700924884"/>
    <x v="35"/>
    <x v="0"/>
    <x v="0"/>
    <n v="0"/>
    <x v="1"/>
    <m/>
    <n v="0"/>
    <s v="Yes"/>
  </r>
  <r>
    <x v="186"/>
    <x v="1"/>
    <x v="92"/>
    <n v="44.042098120710797"/>
    <n v="-123.11584620263299"/>
    <x v="35"/>
    <x v="16"/>
    <x v="1"/>
    <n v="4"/>
    <x v="1"/>
    <m/>
    <n v="0"/>
    <s v="No"/>
  </r>
  <r>
    <x v="187"/>
    <x v="2"/>
    <x v="120"/>
    <n v="44.054844235451398"/>
    <n v="-123.127656052563"/>
    <x v="34"/>
    <x v="3"/>
    <x v="0"/>
    <n v="0"/>
    <x v="1"/>
    <m/>
    <n v="0"/>
    <s v="No"/>
  </r>
  <r>
    <x v="188"/>
    <x v="1"/>
    <x v="8"/>
    <n v="44.079821570106198"/>
    <n v="-123.17325931618301"/>
    <x v="36"/>
    <x v="3"/>
    <x v="0"/>
    <n v="1"/>
    <x v="1"/>
    <m/>
    <n v="0"/>
    <s v="No"/>
  </r>
  <r>
    <x v="189"/>
    <x v="1"/>
    <x v="95"/>
    <n v="44.053702901888201"/>
    <n v="-123.191803274189"/>
    <x v="37"/>
    <x v="4"/>
    <x v="0"/>
    <n v="1"/>
    <x v="1"/>
    <s v="Called NW Hazmat"/>
    <n v="0"/>
    <s v="Yes"/>
  </r>
  <r>
    <x v="190"/>
    <x v="2"/>
    <x v="121"/>
    <n v="44.042654768805399"/>
    <n v="-123.119753952731"/>
    <x v="37"/>
    <x v="0"/>
    <x v="0"/>
    <n v="0"/>
    <x v="1"/>
    <m/>
    <n v="0"/>
    <s v="Yes"/>
  </r>
  <r>
    <x v="191"/>
    <x v="2"/>
    <x v="8"/>
    <n v="44.054751223423899"/>
    <n v="-123.128248677762"/>
    <x v="38"/>
    <x v="3"/>
    <x v="0"/>
    <n v="0"/>
    <x v="1"/>
    <m/>
    <n v="0"/>
    <s v="Yes"/>
  </r>
  <r>
    <x v="192"/>
    <x v="2"/>
    <x v="122"/>
    <n v="44.049716537475703"/>
    <n v="-123.105287154113"/>
    <x v="38"/>
    <x v="0"/>
    <x v="2"/>
    <n v="0"/>
    <x v="1"/>
    <m/>
    <n v="0"/>
    <s v="Yes"/>
  </r>
  <r>
    <x v="193"/>
    <x v="1"/>
    <x v="123"/>
    <n v="44.0501513921621"/>
    <n v="-123.15781971392001"/>
    <x v="38"/>
    <x v="13"/>
    <x v="3"/>
    <n v="3"/>
    <x v="1"/>
    <m/>
    <n v="0"/>
    <s v="No"/>
  </r>
  <r>
    <x v="194"/>
    <x v="1"/>
    <x v="124"/>
    <n v="44.0499701040861"/>
    <n v="-123.12395882251001"/>
    <x v="38"/>
    <x v="24"/>
    <x v="3"/>
    <n v="3"/>
    <x v="1"/>
    <m/>
    <n v="0"/>
    <s v="No"/>
  </r>
  <r>
    <x v="195"/>
    <x v="1"/>
    <x v="125"/>
    <n v="44.055443991593002"/>
    <n v="-123.11045490312"/>
    <x v="38"/>
    <x v="11"/>
    <x v="3"/>
    <n v="3"/>
    <x v="1"/>
    <m/>
    <n v="0"/>
    <s v="No"/>
  </r>
  <r>
    <x v="196"/>
    <x v="1"/>
    <x v="126"/>
    <n v="44.0466567045696"/>
    <n v="-123.100303044594"/>
    <x v="38"/>
    <x v="17"/>
    <x v="3"/>
    <n v="3"/>
    <x v="1"/>
    <m/>
    <n v="0"/>
    <s v="No"/>
  </r>
  <r>
    <x v="197"/>
    <x v="1"/>
    <x v="8"/>
    <n v="44.053157421648002"/>
    <n v="-123.120042473399"/>
    <x v="38"/>
    <x v="17"/>
    <x v="3"/>
    <n v="3"/>
    <x v="1"/>
    <m/>
    <n v="0"/>
    <s v="No"/>
  </r>
  <r>
    <x v="198"/>
    <x v="1"/>
    <x v="127"/>
    <n v="44.0511263464903"/>
    <n v="-123.115823214374"/>
    <x v="38"/>
    <x v="7"/>
    <x v="3"/>
    <n v="3"/>
    <x v="1"/>
    <m/>
    <n v="0"/>
    <s v="No"/>
  </r>
  <r>
    <x v="199"/>
    <x v="1"/>
    <x v="128"/>
    <n v="44.043331301185397"/>
    <n v="-123.09114852009399"/>
    <x v="38"/>
    <x v="16"/>
    <x v="3"/>
    <n v="3"/>
    <x v="1"/>
    <m/>
    <n v="0"/>
    <s v="No"/>
  </r>
  <r>
    <x v="200"/>
    <x v="1"/>
    <x v="129"/>
    <n v="44.0623397192984"/>
    <n v="-123.079990895999"/>
    <x v="38"/>
    <x v="9"/>
    <x v="3"/>
    <n v="3"/>
    <x v="1"/>
    <m/>
    <n v="0"/>
    <s v="No"/>
  </r>
  <r>
    <x v="201"/>
    <x v="1"/>
    <x v="130"/>
    <n v="44.051234675363801"/>
    <n v="-123.109441828038"/>
    <x v="38"/>
    <x v="9"/>
    <x v="3"/>
    <n v="3"/>
    <x v="1"/>
    <m/>
    <n v="0"/>
    <s v="No"/>
  </r>
  <r>
    <x v="202"/>
    <x v="1"/>
    <x v="131"/>
    <n v="44.087000592630098"/>
    <n v="-123.067591522268"/>
    <x v="38"/>
    <x v="9"/>
    <x v="3"/>
    <n v="3"/>
    <x v="1"/>
    <m/>
    <n v="0"/>
    <s v="No"/>
  </r>
  <r>
    <x v="203"/>
    <x v="1"/>
    <x v="132"/>
    <n v="44.057658255800703"/>
    <n v="-123.109414182588"/>
    <x v="38"/>
    <x v="8"/>
    <x v="3"/>
    <n v="3"/>
    <x v="1"/>
    <m/>
    <n v="0"/>
    <s v="No"/>
  </r>
  <r>
    <x v="204"/>
    <x v="1"/>
    <x v="133"/>
    <n v="44.047718287990797"/>
    <n v="-123.085113655548"/>
    <x v="38"/>
    <x v="17"/>
    <x v="3"/>
    <n v="3"/>
    <x v="1"/>
    <m/>
    <n v="0"/>
    <s v="No"/>
  </r>
  <r>
    <x v="205"/>
    <x v="1"/>
    <x v="134"/>
    <n v="44.0587689425994"/>
    <n v="-123.112379307316"/>
    <x v="38"/>
    <x v="8"/>
    <x v="3"/>
    <n v="3"/>
    <x v="1"/>
    <m/>
    <n v="0"/>
    <s v="No"/>
  </r>
  <r>
    <x v="206"/>
    <x v="1"/>
    <x v="135"/>
    <n v="44.064698796059602"/>
    <n v="-123.182707823843"/>
    <x v="38"/>
    <x v="8"/>
    <x v="3"/>
    <n v="3"/>
    <x v="1"/>
    <m/>
    <n v="0"/>
    <s v="No"/>
  </r>
  <r>
    <x v="207"/>
    <x v="1"/>
    <x v="136"/>
    <n v="44.032346105693698"/>
    <n v="-123.080167194062"/>
    <x v="39"/>
    <x v="4"/>
    <x v="0"/>
    <n v="1"/>
    <x v="1"/>
    <m/>
    <n v="0"/>
    <s v="No"/>
  </r>
  <r>
    <x v="208"/>
    <x v="2"/>
    <x v="137"/>
    <n v="44.042451466309501"/>
    <n v="-123.12205419035401"/>
    <x v="40"/>
    <x v="3"/>
    <x v="0"/>
    <n v="0"/>
    <x v="1"/>
    <m/>
    <n v="0"/>
    <s v="Yes"/>
  </r>
  <r>
    <x v="209"/>
    <x v="2"/>
    <x v="137"/>
    <n v="44.042405163729498"/>
    <n v="-123.12174423090801"/>
    <x v="40"/>
    <x v="12"/>
    <x v="0"/>
    <n v="0"/>
    <x v="1"/>
    <m/>
    <n v="0"/>
    <s v="Yes"/>
  </r>
  <r>
    <x v="210"/>
    <x v="2"/>
    <x v="138"/>
    <n v="44.042385147305403"/>
    <n v="-123.122450883098"/>
    <x v="40"/>
    <x v="0"/>
    <x v="0"/>
    <n v="0"/>
    <x v="1"/>
    <m/>
    <n v="0"/>
    <s v="Yes"/>
  </r>
  <r>
    <x v="211"/>
    <x v="2"/>
    <x v="137"/>
    <n v="44.042307373859103"/>
    <n v="-123.12229446766899"/>
    <x v="40"/>
    <x v="12"/>
    <x v="0"/>
    <n v="0"/>
    <x v="1"/>
    <m/>
    <n v="0"/>
    <s v="Yes"/>
  </r>
  <r>
    <x v="212"/>
    <x v="2"/>
    <x v="137"/>
    <n v="44.042214300653697"/>
    <n v="-123.120726469628"/>
    <x v="40"/>
    <x v="3"/>
    <x v="0"/>
    <n v="0"/>
    <x v="1"/>
    <m/>
    <n v="0"/>
    <s v="Yes"/>
  </r>
  <r>
    <x v="213"/>
    <x v="2"/>
    <x v="137"/>
    <n v="44.042235836948599"/>
    <n v="-123.119983935112"/>
    <x v="40"/>
    <x v="3"/>
    <x v="0"/>
    <n v="0"/>
    <x v="1"/>
    <m/>
    <n v="0"/>
    <s v="Yes"/>
  </r>
  <r>
    <x v="214"/>
    <x v="1"/>
    <x v="139"/>
    <n v="44.064798907702901"/>
    <n v="-123.072421018824"/>
    <x v="41"/>
    <x v="11"/>
    <x v="0"/>
    <n v="1"/>
    <x v="1"/>
    <m/>
    <n v="0"/>
    <s v="No"/>
  </r>
  <r>
    <x v="215"/>
    <x v="2"/>
    <x v="137"/>
    <n v="44.042737998438298"/>
    <n v="-123.12087727004401"/>
    <x v="41"/>
    <x v="12"/>
    <x v="0"/>
    <n v="0"/>
    <x v="1"/>
    <m/>
    <n v="0"/>
    <s v="Yes"/>
  </r>
  <r>
    <x v="216"/>
    <x v="1"/>
    <x v="140"/>
    <n v="44.045541764766703"/>
    <n v="-123.12465634038701"/>
    <x v="39"/>
    <x v="10"/>
    <x v="0"/>
    <n v="1"/>
    <x v="1"/>
    <m/>
    <n v="0"/>
    <s v="No"/>
  </r>
  <r>
    <x v="217"/>
    <x v="1"/>
    <x v="141"/>
    <n v="44.048353388661297"/>
    <n v="-123.12178414617701"/>
    <x v="42"/>
    <x v="10"/>
    <x v="0"/>
    <n v="1"/>
    <x v="1"/>
    <m/>
    <n v="0"/>
    <s v="No"/>
  </r>
  <r>
    <x v="218"/>
    <x v="1"/>
    <x v="142"/>
    <n v="44.049569342482599"/>
    <n v="-123.11866320731799"/>
    <x v="43"/>
    <x v="17"/>
    <x v="3"/>
    <n v="2"/>
    <x v="1"/>
    <m/>
    <n v="0"/>
    <s v="No"/>
  </r>
  <r>
    <x v="219"/>
    <x v="1"/>
    <x v="143"/>
    <n v="44.048882549147201"/>
    <n v="-123.11806265187199"/>
    <x v="44"/>
    <x v="4"/>
    <x v="0"/>
    <n v="1"/>
    <x v="1"/>
    <m/>
    <n v="0"/>
    <s v="No"/>
  </r>
  <r>
    <x v="220"/>
    <x v="2"/>
    <x v="6"/>
    <n v="44.055107238932699"/>
    <n v="-123.159863758941"/>
    <x v="41"/>
    <x v="3"/>
    <x v="0"/>
    <n v="0"/>
    <x v="1"/>
    <m/>
    <n v="0"/>
    <s v="Yes"/>
  </r>
  <r>
    <x v="221"/>
    <x v="2"/>
    <x v="6"/>
    <n v="44.055118540063098"/>
    <n v="-123.159779230284"/>
    <x v="41"/>
    <x v="3"/>
    <x v="0"/>
    <n v="0"/>
    <x v="1"/>
    <m/>
    <n v="0"/>
    <s v="Yes"/>
  </r>
  <r>
    <x v="222"/>
    <x v="1"/>
    <x v="144"/>
    <n v="44.076789045989301"/>
    <n v="-123.203350051302"/>
    <x v="43"/>
    <x v="4"/>
    <x v="0"/>
    <n v="1"/>
    <x v="1"/>
    <m/>
    <n v="0"/>
    <s v="No"/>
  </r>
  <r>
    <x v="223"/>
    <x v="1"/>
    <x v="145"/>
    <n v="44.070617866685502"/>
    <n v="-123.15952604951001"/>
    <x v="43"/>
    <x v="4"/>
    <x v="0"/>
    <n v="1"/>
    <x v="1"/>
    <m/>
    <n v="0"/>
    <s v="No"/>
  </r>
  <r>
    <x v="224"/>
    <x v="1"/>
    <x v="115"/>
    <n v="44.097020413319797"/>
    <n v="-123.128650918806"/>
    <x v="43"/>
    <x v="4"/>
    <x v="0"/>
    <n v="1"/>
    <x v="1"/>
    <m/>
    <n v="0"/>
    <s v="No"/>
  </r>
  <r>
    <x v="225"/>
    <x v="1"/>
    <x v="146"/>
    <n v="44.079614760585599"/>
    <n v="-123.113980219274"/>
    <x v="43"/>
    <x v="10"/>
    <x v="0"/>
    <n v="1"/>
    <x v="1"/>
    <m/>
    <n v="0"/>
    <s v="No"/>
  </r>
  <r>
    <x v="226"/>
    <x v="1"/>
    <x v="147"/>
    <n v="44.085991858601901"/>
    <n v="-123.048513253292"/>
    <x v="43"/>
    <x v="27"/>
    <x v="3"/>
    <n v="3"/>
    <x v="1"/>
    <m/>
    <n v="0"/>
    <s v="No"/>
  </r>
  <r>
    <x v="227"/>
    <x v="2"/>
    <x v="29"/>
    <n v="44.046787240467602"/>
    <n v="-123.05018322509601"/>
    <x v="45"/>
    <x v="3"/>
    <x v="0"/>
    <n v="0"/>
    <x v="1"/>
    <m/>
    <n v="0"/>
    <s v="Yes"/>
  </r>
  <r>
    <x v="228"/>
    <x v="1"/>
    <x v="148"/>
    <n v="44.044424568531902"/>
    <n v="-123.112477795619"/>
    <x v="43"/>
    <x v="17"/>
    <x v="3"/>
    <n v="3"/>
    <x v="1"/>
    <m/>
    <n v="0"/>
    <s v="No"/>
  </r>
  <r>
    <x v="229"/>
    <x v="1"/>
    <x v="149"/>
    <n v="44.052515065687601"/>
    <n v="-123.10185175305"/>
    <x v="43"/>
    <x v="13"/>
    <x v="3"/>
    <n v="3"/>
    <x v="1"/>
    <m/>
    <n v="0"/>
    <s v="No"/>
  </r>
  <r>
    <x v="230"/>
    <x v="1"/>
    <x v="150"/>
    <n v="44.043320327994799"/>
    <n v="-123.101970766292"/>
    <x v="45"/>
    <x v="28"/>
    <x v="3"/>
    <n v="3"/>
    <x v="1"/>
    <m/>
    <n v="0"/>
    <s v="No"/>
  </r>
  <r>
    <x v="231"/>
    <x v="2"/>
    <x v="137"/>
    <n v="44.042651798917603"/>
    <n v="-123.12118959304399"/>
    <x v="45"/>
    <x v="3"/>
    <x v="0"/>
    <n v="0"/>
    <x v="1"/>
    <m/>
    <n v="0"/>
    <s v="Yes"/>
  </r>
  <r>
    <x v="232"/>
    <x v="2"/>
    <x v="137"/>
    <n v="44.042708326390702"/>
    <n v="-123.121186429342"/>
    <x v="45"/>
    <x v="0"/>
    <x v="0"/>
    <n v="0"/>
    <x v="1"/>
    <m/>
    <n v="0"/>
    <s v="Yes"/>
  </r>
  <r>
    <x v="233"/>
    <x v="2"/>
    <x v="137"/>
    <n v="44.042363518158197"/>
    <n v="-123.122415865999"/>
    <x v="45"/>
    <x v="12"/>
    <x v="0"/>
    <n v="0"/>
    <x v="1"/>
    <m/>
    <n v="0"/>
    <s v="Yes"/>
  </r>
  <r>
    <x v="234"/>
    <x v="1"/>
    <x v="151"/>
    <n v="44.058740597299703"/>
    <n v="-123.10528225890999"/>
    <x v="45"/>
    <x v="1"/>
    <x v="3"/>
    <n v="3"/>
    <x v="1"/>
    <m/>
    <n v="0"/>
    <s v="No"/>
  </r>
  <r>
    <x v="235"/>
    <x v="1"/>
    <x v="152"/>
    <n v="44.057640385330998"/>
    <n v="-123.10483323905299"/>
    <x v="45"/>
    <x v="17"/>
    <x v="3"/>
    <n v="3"/>
    <x v="1"/>
    <m/>
    <n v="0"/>
    <s v="No"/>
  </r>
  <r>
    <x v="236"/>
    <x v="1"/>
    <x v="153"/>
    <n v="44.058804832507498"/>
    <n v="-123.11029531129"/>
    <x v="45"/>
    <x v="17"/>
    <x v="3"/>
    <n v="3"/>
    <x v="1"/>
    <m/>
    <n v="0"/>
    <s v="No"/>
  </r>
  <r>
    <x v="237"/>
    <x v="1"/>
    <x v="92"/>
    <n v="44.040439785314803"/>
    <n v="-123.117685163776"/>
    <x v="45"/>
    <x v="17"/>
    <x v="0"/>
    <n v="1"/>
    <x v="1"/>
    <m/>
    <n v="0"/>
    <s v="No"/>
  </r>
  <r>
    <x v="238"/>
    <x v="2"/>
    <x v="6"/>
    <n v="44.055108074250697"/>
    <n v="-123.159780142638"/>
    <x v="45"/>
    <x v="3"/>
    <x v="0"/>
    <n v="0"/>
    <x v="1"/>
    <m/>
    <n v="0"/>
    <s v="Yes"/>
  </r>
  <r>
    <x v="239"/>
    <x v="1"/>
    <x v="115"/>
    <n v="44.096970740773301"/>
    <n v="-123.128462593295"/>
    <x v="46"/>
    <x v="13"/>
    <x v="3"/>
    <n v="2"/>
    <x v="1"/>
    <m/>
    <n v="0"/>
    <s v="Yes"/>
  </r>
  <r>
    <x v="240"/>
    <x v="1"/>
    <x v="154"/>
    <n v="44.050460931169702"/>
    <n v="-123.174978326759"/>
    <x v="46"/>
    <x v="17"/>
    <x v="3"/>
    <n v="3"/>
    <x v="1"/>
    <m/>
    <n v="0"/>
    <s v="No"/>
  </r>
  <r>
    <x v="241"/>
    <x v="1"/>
    <x v="155"/>
    <n v="44.0551862605382"/>
    <n v="-123.153002816398"/>
    <x v="46"/>
    <x v="10"/>
    <x v="0"/>
    <n v="1"/>
    <x v="1"/>
    <m/>
    <n v="0"/>
    <s v="No"/>
  </r>
  <r>
    <x v="242"/>
    <x v="1"/>
    <x v="156"/>
    <n v="44.066583137461102"/>
    <n v="-123.136133618694"/>
    <x v="46"/>
    <x v="4"/>
    <x v="0"/>
    <n v="1"/>
    <x v="1"/>
    <m/>
    <n v="0"/>
    <s v="No"/>
  </r>
  <r>
    <x v="243"/>
    <x v="1"/>
    <x v="157"/>
    <n v="44.052711091130597"/>
    <n v="-123.113143584906"/>
    <x v="46"/>
    <x v="18"/>
    <x v="3"/>
    <n v="3"/>
    <x v="1"/>
    <m/>
    <n v="0"/>
    <s v="No"/>
  </r>
  <r>
    <x v="244"/>
    <x v="2"/>
    <x v="158"/>
    <n v="44.042048118404097"/>
    <n v="-123.116079209547"/>
    <x v="47"/>
    <x v="4"/>
    <x v="0"/>
    <n v="0"/>
    <x v="1"/>
    <m/>
    <n v="0"/>
    <s v="Yes"/>
  </r>
  <r>
    <x v="245"/>
    <x v="1"/>
    <x v="159"/>
    <n v="44.064324552339102"/>
    <n v="-123.089301686506"/>
    <x v="47"/>
    <x v="4"/>
    <x v="0"/>
    <n v="1"/>
    <x v="1"/>
    <m/>
    <n v="0"/>
    <s v="No"/>
  </r>
  <r>
    <x v="246"/>
    <x v="2"/>
    <x v="158"/>
    <n v="44.042165187374302"/>
    <n v="-123.11614644455901"/>
    <x v="47"/>
    <x v="4"/>
    <x v="0"/>
    <n v="0"/>
    <x v="1"/>
    <m/>
    <n v="0"/>
    <s v="Yes"/>
  </r>
  <r>
    <x v="247"/>
    <x v="2"/>
    <x v="158"/>
    <n v="44.0423427751074"/>
    <n v="-123.11602943569299"/>
    <x v="47"/>
    <x v="4"/>
    <x v="0"/>
    <n v="0"/>
    <x v="1"/>
    <m/>
    <n v="0"/>
    <s v="Yes"/>
  </r>
  <r>
    <x v="248"/>
    <x v="2"/>
    <x v="117"/>
    <n v="44.046522001694299"/>
    <n v="-123.10370923217"/>
    <x v="47"/>
    <x v="12"/>
    <x v="0"/>
    <n v="0"/>
    <x v="1"/>
    <m/>
    <n v="0"/>
    <s v="Yes"/>
  </r>
  <r>
    <x v="249"/>
    <x v="1"/>
    <x v="160"/>
    <n v="44.077358338481098"/>
    <n v="-123.059428598973"/>
    <x v="47"/>
    <x v="27"/>
    <x v="3"/>
    <n v="3"/>
    <x v="1"/>
    <m/>
    <n v="0"/>
    <s v="No"/>
  </r>
  <r>
    <x v="250"/>
    <x v="1"/>
    <x v="161"/>
    <n v="44.098729353205698"/>
    <n v="-123.124605221707"/>
    <x v="47"/>
    <x v="17"/>
    <x v="3"/>
    <n v="3"/>
    <x v="1"/>
    <m/>
    <n v="0"/>
    <s v="No"/>
  </r>
  <r>
    <x v="251"/>
    <x v="1"/>
    <x v="134"/>
    <n v="44.058772880358703"/>
    <n v="-123.113104544039"/>
    <x v="46"/>
    <x v="17"/>
    <x v="3"/>
    <n v="3"/>
    <x v="1"/>
    <m/>
    <n v="0"/>
    <s v="No"/>
  </r>
  <r>
    <x v="252"/>
    <x v="1"/>
    <x v="8"/>
    <n v="44.055650828675297"/>
    <n v="-123.103357155314"/>
    <x v="46"/>
    <x v="8"/>
    <x v="3"/>
    <n v="3"/>
    <x v="1"/>
    <m/>
    <n v="0"/>
    <s v="No"/>
  </r>
  <r>
    <x v="253"/>
    <x v="1"/>
    <x v="162"/>
    <n v="44.057651323619403"/>
    <n v="-123.10393223596201"/>
    <x v="47"/>
    <x v="13"/>
    <x v="3"/>
    <n v="3"/>
    <x v="1"/>
    <m/>
    <n v="0"/>
    <s v="No"/>
  </r>
  <r>
    <x v="254"/>
    <x v="1"/>
    <x v="163"/>
    <n v="44.057232008924203"/>
    <n v="-123.107919321738"/>
    <x v="47"/>
    <x v="11"/>
    <x v="3"/>
    <n v="3"/>
    <x v="1"/>
    <m/>
    <n v="0"/>
    <s v="No"/>
  </r>
  <r>
    <x v="255"/>
    <x v="1"/>
    <x v="164"/>
    <n v="44.0568976678775"/>
    <n v="-123.102921231594"/>
    <x v="47"/>
    <x v="27"/>
    <x v="3"/>
    <n v="3"/>
    <x v="1"/>
    <m/>
    <n v="0"/>
    <s v="No"/>
  </r>
  <r>
    <x v="256"/>
    <x v="1"/>
    <x v="165"/>
    <n v="44.045534216557499"/>
    <n v="-123.11096201447501"/>
    <x v="47"/>
    <x v="16"/>
    <x v="3"/>
    <n v="3"/>
    <x v="1"/>
    <m/>
    <n v="0"/>
    <s v="No"/>
  </r>
  <r>
    <x v="257"/>
    <x v="1"/>
    <x v="166"/>
    <n v="44.043740383994397"/>
    <n v="-123.093477401545"/>
    <x v="42"/>
    <x v="25"/>
    <x v="3"/>
    <n v="3"/>
    <x v="1"/>
    <m/>
    <n v="0"/>
    <s v="No"/>
  </r>
  <r>
    <x v="258"/>
    <x v="1"/>
    <x v="133"/>
    <n v="44.047433240863498"/>
    <n v="-123.085116807418"/>
    <x v="42"/>
    <x v="27"/>
    <x v="3"/>
    <n v="3"/>
    <x v="1"/>
    <m/>
    <n v="0"/>
    <s v="No"/>
  </r>
  <r>
    <x v="259"/>
    <x v="1"/>
    <x v="167"/>
    <n v="44.0538154196364"/>
    <n v="-123.115479516056"/>
    <x v="48"/>
    <x v="8"/>
    <x v="0"/>
    <n v="1"/>
    <x v="1"/>
    <s v="Called NW Hazmat (feces)"/>
    <n v="0"/>
    <s v="No"/>
  </r>
  <r>
    <x v="260"/>
    <x v="1"/>
    <x v="168"/>
    <n v="44.052143311887399"/>
    <n v="-123.100303617552"/>
    <x v="42"/>
    <x v="26"/>
    <x v="3"/>
    <n v="3"/>
    <x v="1"/>
    <m/>
    <n v="0"/>
    <s v="No"/>
  </r>
  <r>
    <x v="261"/>
    <x v="1"/>
    <x v="169"/>
    <n v="44.038380289677498"/>
    <n v="-123.090428345128"/>
    <x v="42"/>
    <x v="17"/>
    <x v="3"/>
    <n v="3"/>
    <x v="1"/>
    <m/>
    <n v="0"/>
    <s v="No"/>
  </r>
  <r>
    <x v="262"/>
    <x v="1"/>
    <x v="170"/>
    <n v="44.052164193794901"/>
    <n v="-123.103345030311"/>
    <x v="49"/>
    <x v="4"/>
    <x v="0"/>
    <n v="1"/>
    <x v="1"/>
    <m/>
    <n v="0"/>
    <s v="No"/>
  </r>
  <r>
    <x v="263"/>
    <x v="1"/>
    <x v="171"/>
    <n v="44.043620583312098"/>
    <n v="-123.09558210922"/>
    <x v="48"/>
    <x v="4"/>
    <x v="0"/>
    <n v="1"/>
    <x v="1"/>
    <m/>
    <n v="0"/>
    <s v="No"/>
  </r>
  <r>
    <x v="264"/>
    <x v="2"/>
    <x v="158"/>
    <n v="44.015515362665397"/>
    <n v="-123.083652055145"/>
    <x v="50"/>
    <x v="12"/>
    <x v="0"/>
    <n v="0"/>
    <x v="1"/>
    <m/>
    <n v="0"/>
    <s v="Yes"/>
  </r>
  <r>
    <x v="265"/>
    <x v="2"/>
    <x v="8"/>
    <n v="44.061717196010299"/>
    <n v="-123.119298525772"/>
    <x v="50"/>
    <x v="0"/>
    <x v="0"/>
    <n v="0"/>
    <x v="1"/>
    <m/>
    <n v="0"/>
    <s v="Yes"/>
  </r>
  <r>
    <x v="266"/>
    <x v="1"/>
    <x v="172"/>
    <n v="44.054133773472302"/>
    <n v="-123.145312078994"/>
    <x v="42"/>
    <x v="20"/>
    <x v="3"/>
    <n v="3"/>
    <x v="1"/>
    <m/>
    <n v="0"/>
    <s v="No"/>
  </r>
  <r>
    <x v="267"/>
    <x v="1"/>
    <x v="173"/>
    <n v="44.046792796244901"/>
    <n v="-123.08784786379999"/>
    <x v="51"/>
    <x v="18"/>
    <x v="3"/>
    <n v="4"/>
    <x v="1"/>
    <m/>
    <n v="0"/>
    <s v="No"/>
  </r>
  <r>
    <x v="268"/>
    <x v="1"/>
    <x v="174"/>
    <n v="44.059821498655602"/>
    <n v="-123.103292770614"/>
    <x v="49"/>
    <x v="4"/>
    <x v="0"/>
    <n v="1"/>
    <x v="1"/>
    <m/>
    <n v="0"/>
    <s v="No"/>
  </r>
  <r>
    <x v="269"/>
    <x v="1"/>
    <x v="175"/>
    <n v="44.053947344316299"/>
    <n v="-123.11549484433"/>
    <x v="51"/>
    <x v="14"/>
    <x v="3"/>
    <n v="4"/>
    <x v="1"/>
    <m/>
    <n v="0"/>
    <s v="No"/>
  </r>
  <r>
    <x v="270"/>
    <x v="1"/>
    <x v="176"/>
    <n v="44.041785587436998"/>
    <n v="-123.183954584162"/>
    <x v="51"/>
    <x v="1"/>
    <x v="3"/>
    <n v="4"/>
    <x v="1"/>
    <m/>
    <n v="0"/>
    <s v="No"/>
  </r>
  <r>
    <x v="271"/>
    <x v="1"/>
    <x v="2"/>
    <n v="44.059286082711203"/>
    <n v="-123.102559471991"/>
    <x v="51"/>
    <x v="16"/>
    <x v="3"/>
    <n v="4"/>
    <x v="1"/>
    <m/>
    <n v="0"/>
    <s v="No"/>
  </r>
  <r>
    <x v="272"/>
    <x v="1"/>
    <x v="177"/>
    <n v="44.048150050756703"/>
    <n v="-123.12070070188101"/>
    <x v="51"/>
    <x v="7"/>
    <x v="3"/>
    <n v="3"/>
    <x v="1"/>
    <m/>
    <n v="0"/>
    <s v="No"/>
  </r>
  <r>
    <x v="273"/>
    <x v="2"/>
    <x v="119"/>
    <n v="44.098545873333002"/>
    <n v="-123.12119053036"/>
    <x v="51"/>
    <x v="0"/>
    <x v="0"/>
    <n v="0"/>
    <x v="1"/>
    <m/>
    <n v="0"/>
    <s v="Yes"/>
  </r>
  <r>
    <x v="274"/>
    <x v="2"/>
    <x v="119"/>
    <n v="44.0986042304433"/>
    <n v="-123.12218749157999"/>
    <x v="51"/>
    <x v="0"/>
    <x v="0"/>
    <n v="0"/>
    <x v="1"/>
    <m/>
    <n v="0"/>
    <s v="Yes"/>
  </r>
  <r>
    <x v="275"/>
    <x v="2"/>
    <x v="119"/>
    <n v="44.098571053057398"/>
    <n v="-123.12108017474"/>
    <x v="51"/>
    <x v="0"/>
    <x v="0"/>
    <n v="0"/>
    <x v="1"/>
    <m/>
    <n v="0"/>
    <s v="Yes"/>
  </r>
  <r>
    <x v="276"/>
    <x v="2"/>
    <x v="119"/>
    <n v="44.098583332865097"/>
    <n v="-123.12168518491799"/>
    <x v="51"/>
    <x v="3"/>
    <x v="0"/>
    <n v="0"/>
    <x v="1"/>
    <m/>
    <n v="0"/>
    <s v="Yes"/>
  </r>
  <r>
    <x v="277"/>
    <x v="1"/>
    <x v="178"/>
    <n v="44.062213459325001"/>
    <n v="-123.139307404571"/>
    <x v="51"/>
    <x v="3"/>
    <x v="0"/>
    <n v="0"/>
    <x v="1"/>
    <s v="Called NW Hazmat"/>
    <n v="0"/>
    <s v="Yes"/>
  </r>
  <r>
    <x v="278"/>
    <x v="1"/>
    <x v="179"/>
    <n v="44.065873006305601"/>
    <n v="-123.135906551509"/>
    <x v="51"/>
    <x v="3"/>
    <x v="0"/>
    <n v="1"/>
    <x v="1"/>
    <m/>
    <n v="0"/>
    <s v="No"/>
  </r>
  <r>
    <x v="279"/>
    <x v="1"/>
    <x v="180"/>
    <n v="44.054344152349003"/>
    <n v="-123.09724753811101"/>
    <x v="51"/>
    <x v="17"/>
    <x v="3"/>
    <n v="3"/>
    <x v="1"/>
    <m/>
    <n v="0"/>
    <s v="No"/>
  </r>
  <r>
    <x v="280"/>
    <x v="2"/>
    <x v="119"/>
    <n v="44.098543893337997"/>
    <n v="-123.121952599292"/>
    <x v="52"/>
    <x v="0"/>
    <x v="0"/>
    <n v="0"/>
    <x v="1"/>
    <m/>
    <n v="0"/>
    <s v="Yes"/>
  </r>
  <r>
    <x v="281"/>
    <x v="2"/>
    <x v="5"/>
    <n v="44.042533859717601"/>
    <n v="-123.120203953553"/>
    <x v="53"/>
    <x v="0"/>
    <x v="0"/>
    <n v="0"/>
    <x v="1"/>
    <m/>
    <n v="0"/>
    <s v="Yes"/>
  </r>
  <r>
    <x v="282"/>
    <x v="1"/>
    <x v="181"/>
    <n v="44.054913735104002"/>
    <n v="-123.115515607539"/>
    <x v="36"/>
    <x v="4"/>
    <x v="0"/>
    <n v="1"/>
    <x v="1"/>
    <m/>
    <n v="0"/>
    <s v="No"/>
  </r>
  <r>
    <x v="283"/>
    <x v="1"/>
    <x v="100"/>
    <n v="44.0543612344119"/>
    <n v="-123.115947632269"/>
    <x v="36"/>
    <x v="29"/>
    <x v="6"/>
    <n v="9"/>
    <x v="0"/>
    <s v="Called NW Hazmat"/>
    <n v="0"/>
    <s v="Yes"/>
  </r>
  <r>
    <x v="284"/>
    <x v="1"/>
    <x v="182"/>
    <n v="44.054354089280899"/>
    <n v="-123.10636971180099"/>
    <x v="53"/>
    <x v="18"/>
    <x v="4"/>
    <n v="3"/>
    <x v="0"/>
    <m/>
    <n v="0"/>
    <s v="Yes"/>
  </r>
  <r>
    <x v="285"/>
    <x v="1"/>
    <x v="25"/>
    <n v="44.042826802210897"/>
    <n v="-123.05165306183601"/>
    <x v="53"/>
    <x v="8"/>
    <x v="0"/>
    <n v="1"/>
    <x v="1"/>
    <m/>
    <n v="0"/>
    <s v="No"/>
  </r>
  <r>
    <x v="286"/>
    <x v="1"/>
    <x v="183"/>
    <n v="44.097032798811497"/>
    <n v="-123.128354224662"/>
    <x v="53"/>
    <x v="30"/>
    <x v="4"/>
    <n v="4"/>
    <x v="1"/>
    <m/>
    <n v="0"/>
    <s v="No"/>
  </r>
  <r>
    <x v="287"/>
    <x v="2"/>
    <x v="8"/>
    <n v="44.099180345582703"/>
    <n v="-123.122073842524"/>
    <x v="54"/>
    <x v="0"/>
    <x v="0"/>
    <n v="0"/>
    <x v="1"/>
    <m/>
    <n v="0"/>
    <s v="Yes"/>
  </r>
  <r>
    <x v="288"/>
    <x v="1"/>
    <x v="184"/>
    <n v="44.081660425137699"/>
    <n v="-123.05700127062801"/>
    <x v="55"/>
    <x v="5"/>
    <x v="3"/>
    <n v="3"/>
    <x v="1"/>
    <m/>
    <n v="0"/>
    <s v="No"/>
  </r>
  <r>
    <x v="289"/>
    <x v="2"/>
    <x v="185"/>
    <n v="44.053198628379498"/>
    <n v="-123.100956829344"/>
    <x v="36"/>
    <x v="0"/>
    <x v="0"/>
    <n v="0"/>
    <x v="1"/>
    <m/>
    <n v="0"/>
    <s v="Yes"/>
  </r>
  <r>
    <x v="290"/>
    <x v="2"/>
    <x v="185"/>
    <n v="44.053065326010397"/>
    <n v="-123.101585566705"/>
    <x v="36"/>
    <x v="3"/>
    <x v="0"/>
    <n v="0"/>
    <x v="1"/>
    <m/>
    <n v="0"/>
    <s v="Yes"/>
  </r>
  <r>
    <x v="291"/>
    <x v="2"/>
    <x v="185"/>
    <n v="44.052881528309499"/>
    <n v="-123.101269272708"/>
    <x v="36"/>
    <x v="3"/>
    <x v="0"/>
    <n v="0"/>
    <x v="1"/>
    <m/>
    <n v="0"/>
    <s v="Yes"/>
  </r>
  <r>
    <x v="292"/>
    <x v="2"/>
    <x v="185"/>
    <n v="44.052459742365599"/>
    <n v="-123.100744471719"/>
    <x v="36"/>
    <x v="3"/>
    <x v="0"/>
    <n v="0"/>
    <x v="1"/>
    <m/>
    <n v="0"/>
    <s v="Yes"/>
  </r>
  <r>
    <x v="293"/>
    <x v="2"/>
    <x v="185"/>
    <n v="44.052914504583903"/>
    <n v="-123.100609248243"/>
    <x v="36"/>
    <x v="3"/>
    <x v="0"/>
    <n v="0"/>
    <x v="1"/>
    <m/>
    <n v="0"/>
    <s v="Yes"/>
  </r>
  <r>
    <x v="294"/>
    <x v="1"/>
    <x v="186"/>
    <n v="44.045455547282799"/>
    <n v="-123.117018020145"/>
    <x v="54"/>
    <x v="13"/>
    <x v="3"/>
    <n v="3"/>
    <x v="1"/>
    <s v="Called NW Hazmat"/>
    <n v="0"/>
    <s v="No"/>
  </r>
  <r>
    <x v="295"/>
    <x v="1"/>
    <x v="79"/>
    <n v="44.098290470270499"/>
    <n v="-123.130319522161"/>
    <x v="56"/>
    <x v="4"/>
    <x v="0"/>
    <n v="1"/>
    <x v="1"/>
    <m/>
    <n v="0"/>
    <s v="No"/>
  </r>
  <r>
    <x v="296"/>
    <x v="2"/>
    <x v="137"/>
    <n v="44.0429273119315"/>
    <n v="-123.12299171610999"/>
    <x v="56"/>
    <x v="0"/>
    <x v="0"/>
    <n v="0"/>
    <x v="1"/>
    <m/>
    <n v="0"/>
    <s v="Yes"/>
  </r>
  <r>
    <x v="297"/>
    <x v="2"/>
    <x v="137"/>
    <n v="44.042493316703599"/>
    <n v="-123.119834078365"/>
    <x v="56"/>
    <x v="0"/>
    <x v="0"/>
    <n v="0"/>
    <x v="1"/>
    <m/>
    <n v="0"/>
    <s v="Yes"/>
  </r>
  <r>
    <x v="298"/>
    <x v="1"/>
    <x v="115"/>
    <n v="44.097116117671398"/>
    <n v="-123.128527898768"/>
    <x v="56"/>
    <x v="3"/>
    <x v="0"/>
    <n v="0"/>
    <x v="1"/>
    <m/>
    <n v="0"/>
    <s v="No"/>
  </r>
  <r>
    <x v="299"/>
    <x v="1"/>
    <x v="187"/>
    <n v="44.046032669639501"/>
    <n v="-123.148160111618"/>
    <x v="53"/>
    <x v="22"/>
    <x v="3"/>
    <n v="3"/>
    <x v="1"/>
    <m/>
    <n v="0"/>
    <s v="No"/>
  </r>
  <r>
    <x v="300"/>
    <x v="1"/>
    <x v="188"/>
    <n v="44.064099498184099"/>
    <n v="-123.207771832085"/>
    <x v="57"/>
    <x v="4"/>
    <x v="0"/>
    <n v="1"/>
    <x v="1"/>
    <m/>
    <n v="0"/>
    <s v="No"/>
  </r>
  <r>
    <x v="301"/>
    <x v="1"/>
    <x v="150"/>
    <n v="44.043315898221003"/>
    <n v="-123.101951476699"/>
    <x v="58"/>
    <x v="17"/>
    <x v="2"/>
    <n v="2"/>
    <x v="1"/>
    <m/>
    <n v="0"/>
    <s v="No"/>
  </r>
  <r>
    <x v="302"/>
    <x v="1"/>
    <x v="189"/>
    <n v="44.053813643189898"/>
    <n v="-123.115498416398"/>
    <x v="58"/>
    <x v="17"/>
    <x v="3"/>
    <n v="3"/>
    <x v="1"/>
    <m/>
    <n v="0"/>
    <s v="No"/>
  </r>
  <r>
    <x v="303"/>
    <x v="1"/>
    <x v="190"/>
    <n v="44.0518463551225"/>
    <n v="-123.122772788478"/>
    <x v="57"/>
    <x v="4"/>
    <x v="0"/>
    <n v="1"/>
    <x v="1"/>
    <m/>
    <n v="0"/>
    <s v="No"/>
  </r>
  <r>
    <x v="304"/>
    <x v="1"/>
    <x v="191"/>
    <n v="44.053308791268599"/>
    <n v="-123.1018227827"/>
    <x v="52"/>
    <x v="4"/>
    <x v="0"/>
    <n v="1"/>
    <x v="1"/>
    <m/>
    <n v="0"/>
    <s v="No"/>
  </r>
  <r>
    <x v="305"/>
    <x v="1"/>
    <x v="192"/>
    <n v="44.050998882871099"/>
    <n v="-123.11582568248301"/>
    <x v="55"/>
    <x v="16"/>
    <x v="2"/>
    <n v="2"/>
    <x v="1"/>
    <m/>
    <n v="0"/>
    <s v="No"/>
  </r>
  <r>
    <x v="306"/>
    <x v="1"/>
    <x v="193"/>
    <n v="44.045210316597199"/>
    <n v="-123.166083780238"/>
    <x v="58"/>
    <x v="2"/>
    <x v="2"/>
    <n v="2"/>
    <x v="1"/>
    <m/>
    <n v="0"/>
    <s v="No"/>
  </r>
  <r>
    <x v="307"/>
    <x v="1"/>
    <x v="95"/>
    <n v="44.051275954737697"/>
    <n v="-123.196187647152"/>
    <x v="58"/>
    <x v="4"/>
    <x v="0"/>
    <n v="1"/>
    <x v="1"/>
    <m/>
    <n v="0"/>
    <s v="No"/>
  </r>
  <r>
    <x v="308"/>
    <x v="1"/>
    <x v="194"/>
    <n v="44.053797700834998"/>
    <n v="-123.10821507615201"/>
    <x v="58"/>
    <x v="31"/>
    <x v="3"/>
    <n v="3"/>
    <x v="1"/>
    <s v="Called NW Hazmat"/>
    <n v="0"/>
    <s v="No"/>
  </r>
  <r>
    <x v="309"/>
    <x v="1"/>
    <x v="195"/>
    <n v="44.097781373691497"/>
    <n v="-123.115652634583"/>
    <x v="59"/>
    <x v="11"/>
    <x v="3"/>
    <n v="3"/>
    <x v="1"/>
    <m/>
    <n v="0"/>
    <s v="No"/>
  </r>
  <r>
    <x v="310"/>
    <x v="1"/>
    <x v="196"/>
    <n v="44.095838364930302"/>
    <n v="-123.10755266944599"/>
    <x v="58"/>
    <x v="17"/>
    <x v="3"/>
    <n v="3"/>
    <x v="1"/>
    <m/>
    <n v="0"/>
    <s v="Yes"/>
  </r>
  <r>
    <x v="311"/>
    <x v="1"/>
    <x v="115"/>
    <n v="44.096572854638801"/>
    <n v="-123.128279589348"/>
    <x v="59"/>
    <x v="10"/>
    <x v="2"/>
    <n v="2"/>
    <x v="1"/>
    <m/>
    <n v="0"/>
    <s v="No"/>
  </r>
  <r>
    <x v="312"/>
    <x v="1"/>
    <x v="115"/>
    <n v="44.096571118501899"/>
    <n v="-123.12829663045299"/>
    <x v="59"/>
    <x v="10"/>
    <x v="2"/>
    <n v="2"/>
    <x v="1"/>
    <m/>
    <n v="0"/>
    <s v="No"/>
  </r>
  <r>
    <x v="313"/>
    <x v="1"/>
    <x v="197"/>
    <n v="44.091070133747699"/>
    <n v="-123.11687533571499"/>
    <x v="59"/>
    <x v="8"/>
    <x v="2"/>
    <n v="2"/>
    <x v="1"/>
    <m/>
    <n v="0"/>
    <s v="No"/>
  </r>
  <r>
    <x v="314"/>
    <x v="2"/>
    <x v="5"/>
    <n v="44.042251622289399"/>
    <n v="-123.119942802927"/>
    <x v="60"/>
    <x v="0"/>
    <x v="0"/>
    <n v="0"/>
    <x v="1"/>
    <m/>
    <n v="0"/>
    <s v="Yes"/>
  </r>
  <r>
    <x v="315"/>
    <x v="1"/>
    <x v="55"/>
    <n v="44.057521308533403"/>
    <n v="-123.11732976633201"/>
    <x v="59"/>
    <x v="11"/>
    <x v="2"/>
    <n v="2"/>
    <x v="1"/>
    <m/>
    <n v="0"/>
    <s v="No"/>
  </r>
  <r>
    <x v="316"/>
    <x v="1"/>
    <x v="198"/>
    <n v="44.097866753098998"/>
    <n v="-123.12038626037101"/>
    <x v="58"/>
    <x v="17"/>
    <x v="3"/>
    <n v="3"/>
    <x v="1"/>
    <m/>
    <n v="0"/>
    <s v="No"/>
  </r>
  <r>
    <x v="317"/>
    <x v="1"/>
    <x v="199"/>
    <n v="44.045526589334202"/>
    <n v="-123.10958352564001"/>
    <x v="60"/>
    <x v="32"/>
    <x v="3"/>
    <n v="3"/>
    <x v="1"/>
    <m/>
    <n v="0"/>
    <s v="No"/>
  </r>
  <r>
    <x v="318"/>
    <x v="1"/>
    <x v="200"/>
    <n v="44.045542667298903"/>
    <n v="-123.107914701086"/>
    <x v="60"/>
    <x v="7"/>
    <x v="3"/>
    <n v="3"/>
    <x v="1"/>
    <m/>
    <n v="0"/>
    <s v="No"/>
  </r>
  <r>
    <x v="319"/>
    <x v="1"/>
    <x v="201"/>
    <n v="44.045020665106499"/>
    <n v="-123.104507712152"/>
    <x v="60"/>
    <x v="7"/>
    <x v="3"/>
    <n v="3"/>
    <x v="1"/>
    <m/>
    <n v="0"/>
    <s v="No"/>
  </r>
  <r>
    <x v="320"/>
    <x v="1"/>
    <x v="43"/>
    <n v="44.056574090674403"/>
    <n v="-123.114040316339"/>
    <x v="60"/>
    <x v="32"/>
    <x v="3"/>
    <n v="3"/>
    <x v="1"/>
    <m/>
    <n v="0"/>
    <s v="No"/>
  </r>
  <r>
    <x v="321"/>
    <x v="2"/>
    <x v="158"/>
    <n v="44.040762496258502"/>
    <n v="-123.115376557242"/>
    <x v="61"/>
    <x v="0"/>
    <x v="0"/>
    <n v="0"/>
    <x v="1"/>
    <m/>
    <n v="0"/>
    <s v="Yes"/>
  </r>
  <r>
    <x v="322"/>
    <x v="2"/>
    <x v="158"/>
    <n v="44.041096190752903"/>
    <n v="-123.11544443341199"/>
    <x v="61"/>
    <x v="0"/>
    <x v="0"/>
    <n v="0"/>
    <x v="1"/>
    <m/>
    <n v="0"/>
    <s v="Yes"/>
  </r>
  <r>
    <x v="323"/>
    <x v="2"/>
    <x v="158"/>
    <n v="44.041468788506798"/>
    <n v="-123.115739803851"/>
    <x v="61"/>
    <x v="0"/>
    <x v="0"/>
    <n v="0"/>
    <x v="1"/>
    <m/>
    <n v="0"/>
    <s v="Yes"/>
  </r>
  <r>
    <x v="324"/>
    <x v="2"/>
    <x v="158"/>
    <n v="44.041825161784502"/>
    <n v="-123.115708305176"/>
    <x v="61"/>
    <x v="0"/>
    <x v="0"/>
    <n v="0"/>
    <x v="1"/>
    <m/>
    <n v="0"/>
    <s v="Yes"/>
  </r>
  <r>
    <x v="325"/>
    <x v="2"/>
    <x v="158"/>
    <n v="44.042012216324999"/>
    <n v="-123.115171166173"/>
    <x v="61"/>
    <x v="0"/>
    <x v="0"/>
    <n v="0"/>
    <x v="1"/>
    <m/>
    <n v="0"/>
    <s v="Yes"/>
  </r>
  <r>
    <x v="326"/>
    <x v="2"/>
    <x v="158"/>
    <n v="44.042051156519904"/>
    <n v="-123.115840548386"/>
    <x v="61"/>
    <x v="0"/>
    <x v="0"/>
    <n v="0"/>
    <x v="1"/>
    <m/>
    <n v="0"/>
    <s v="Yes"/>
  </r>
  <r>
    <x v="327"/>
    <x v="2"/>
    <x v="158"/>
    <n v="44.042129787293099"/>
    <n v="-123.11715750377699"/>
    <x v="61"/>
    <x v="0"/>
    <x v="0"/>
    <n v="0"/>
    <x v="1"/>
    <m/>
    <n v="0"/>
    <s v="Yes"/>
  </r>
  <r>
    <x v="328"/>
    <x v="2"/>
    <x v="158"/>
    <n v="44.042420732362501"/>
    <n v="-123.115626750201"/>
    <x v="61"/>
    <x v="0"/>
    <x v="0"/>
    <n v="0"/>
    <x v="1"/>
    <m/>
    <n v="0"/>
    <s v="Yes"/>
  </r>
  <r>
    <x v="329"/>
    <x v="2"/>
    <x v="158"/>
    <n v="44.042386990580198"/>
    <n v="-123.117379108818"/>
    <x v="61"/>
    <x v="0"/>
    <x v="0"/>
    <n v="0"/>
    <x v="1"/>
    <m/>
    <n v="0"/>
    <s v="Yes"/>
  </r>
  <r>
    <x v="330"/>
    <x v="2"/>
    <x v="158"/>
    <n v="44.042369495501397"/>
    <n v="-123.11779552260801"/>
    <x v="61"/>
    <x v="0"/>
    <x v="0"/>
    <n v="0"/>
    <x v="1"/>
    <m/>
    <n v="0"/>
    <s v="Yes"/>
  </r>
  <r>
    <x v="331"/>
    <x v="2"/>
    <x v="158"/>
    <n v="44.042964816978802"/>
    <n v="-123.117733075351"/>
    <x v="61"/>
    <x v="0"/>
    <x v="0"/>
    <n v="0"/>
    <x v="1"/>
    <m/>
    <n v="0"/>
    <s v="Yes"/>
  </r>
  <r>
    <x v="332"/>
    <x v="2"/>
    <x v="122"/>
    <n v="44.049468291171799"/>
    <n v="-123.106145712402"/>
    <x v="62"/>
    <x v="0"/>
    <x v="0"/>
    <n v="0"/>
    <x v="1"/>
    <m/>
    <n v="0"/>
    <s v="Yes"/>
  </r>
  <r>
    <x v="333"/>
    <x v="1"/>
    <x v="202"/>
    <n v="44.045528550465399"/>
    <n v="-123.10791783642"/>
    <x v="62"/>
    <x v="7"/>
    <x v="1"/>
    <n v="3"/>
    <x v="1"/>
    <s v="Called NW Hazmat (feces)"/>
    <n v="0"/>
    <s v="Yes"/>
  </r>
  <r>
    <x v="334"/>
    <x v="2"/>
    <x v="137"/>
    <n v="44.042596818001897"/>
    <n v="-123.11939730280299"/>
    <x v="62"/>
    <x v="3"/>
    <x v="0"/>
    <n v="0"/>
    <x v="1"/>
    <m/>
    <n v="0"/>
    <s v="Yes"/>
  </r>
  <r>
    <x v="335"/>
    <x v="2"/>
    <x v="203"/>
    <n v="44.042242134275902"/>
    <n v="-123.119876482694"/>
    <x v="62"/>
    <x v="3"/>
    <x v="2"/>
    <n v="0"/>
    <x v="1"/>
    <m/>
    <n v="0"/>
    <s v="Yes"/>
  </r>
  <r>
    <x v="336"/>
    <x v="2"/>
    <x v="203"/>
    <n v="44.042209109606297"/>
    <n v="-123.12169390249601"/>
    <x v="62"/>
    <x v="3"/>
    <x v="2"/>
    <n v="0"/>
    <x v="1"/>
    <m/>
    <n v="0"/>
    <s v="Yes"/>
  </r>
  <r>
    <x v="337"/>
    <x v="2"/>
    <x v="137"/>
    <n v="44.042605064595897"/>
    <n v="-123.122385536446"/>
    <x v="62"/>
    <x v="12"/>
    <x v="0"/>
    <n v="0"/>
    <x v="1"/>
    <m/>
    <n v="0"/>
    <s v="Yes"/>
  </r>
  <r>
    <x v="338"/>
    <x v="1"/>
    <x v="204"/>
    <n v="44.096034522558298"/>
    <n v="-123.129210044741"/>
    <x v="63"/>
    <x v="4"/>
    <x v="0"/>
    <n v="1"/>
    <x v="1"/>
    <m/>
    <n v="0"/>
    <s v="No"/>
  </r>
  <r>
    <x v="339"/>
    <x v="1"/>
    <x v="115"/>
    <n v="44.097539529838699"/>
    <n v="-123.128736756642"/>
    <x v="63"/>
    <x v="4"/>
    <x v="0"/>
    <n v="1"/>
    <x v="1"/>
    <m/>
    <n v="0"/>
    <s v="No"/>
  </r>
  <r>
    <x v="340"/>
    <x v="2"/>
    <x v="122"/>
    <n v="44.049570211543099"/>
    <n v="-123.105740881206"/>
    <x v="63"/>
    <x v="0"/>
    <x v="0"/>
    <n v="0"/>
    <x v="1"/>
    <m/>
    <n v="0"/>
    <s v="Yes"/>
  </r>
  <r>
    <x v="341"/>
    <x v="1"/>
    <x v="115"/>
    <n v="44.097559983431502"/>
    <n v="-123.12872815224"/>
    <x v="63"/>
    <x v="4"/>
    <x v="0"/>
    <n v="1"/>
    <x v="1"/>
    <m/>
    <n v="0"/>
    <s v="No"/>
  </r>
  <r>
    <x v="342"/>
    <x v="2"/>
    <x v="158"/>
    <n v="44.037715568660197"/>
    <n v="-123.115604958671"/>
    <x v="63"/>
    <x v="0"/>
    <x v="0"/>
    <n v="0"/>
    <x v="1"/>
    <m/>
    <n v="0"/>
    <s v="Yes"/>
  </r>
  <r>
    <x v="343"/>
    <x v="2"/>
    <x v="158"/>
    <n v="44.039019122110602"/>
    <n v="-123.115847646304"/>
    <x v="63"/>
    <x v="3"/>
    <x v="2"/>
    <n v="0"/>
    <x v="1"/>
    <m/>
    <n v="0"/>
    <s v="Yes"/>
  </r>
  <r>
    <x v="344"/>
    <x v="2"/>
    <x v="158"/>
    <n v="44.039042313548201"/>
    <n v="-123.11592928459601"/>
    <x v="63"/>
    <x v="3"/>
    <x v="2"/>
    <n v="0"/>
    <x v="1"/>
    <m/>
    <n v="0"/>
    <s v="Yes"/>
  </r>
  <r>
    <x v="345"/>
    <x v="2"/>
    <x v="205"/>
    <n v="44.038092386183401"/>
    <n v="-123.068879787942"/>
    <x v="63"/>
    <x v="0"/>
    <x v="0"/>
    <n v="0"/>
    <x v="1"/>
    <m/>
    <n v="0"/>
    <s v="Yes"/>
  </r>
  <r>
    <x v="346"/>
    <x v="2"/>
    <x v="137"/>
    <n v="44.0423474638797"/>
    <n v="-123.11960605802599"/>
    <x v="63"/>
    <x v="3"/>
    <x v="2"/>
    <n v="0"/>
    <x v="1"/>
    <m/>
    <n v="0"/>
    <s v="Yes"/>
  </r>
  <r>
    <x v="347"/>
    <x v="1"/>
    <x v="206"/>
    <n v="44.054230887862303"/>
    <n v="-123.09726738630999"/>
    <x v="64"/>
    <x v="33"/>
    <x v="3"/>
    <n v="3"/>
    <x v="1"/>
    <m/>
    <n v="0"/>
    <s v="No"/>
  </r>
  <r>
    <x v="348"/>
    <x v="1"/>
    <x v="207"/>
    <n v="44.055226938864401"/>
    <n v="-123.099136954268"/>
    <x v="64"/>
    <x v="2"/>
    <x v="3"/>
    <n v="3"/>
    <x v="1"/>
    <m/>
    <n v="0"/>
    <s v="No"/>
  </r>
  <r>
    <x v="349"/>
    <x v="1"/>
    <x v="8"/>
    <n v="44.053257403905903"/>
    <n v="-123.10229162303401"/>
    <x v="64"/>
    <x v="24"/>
    <x v="3"/>
    <n v="3"/>
    <x v="1"/>
    <m/>
    <n v="0"/>
    <s v="No"/>
  </r>
  <r>
    <x v="350"/>
    <x v="1"/>
    <x v="208"/>
    <n v="44.056985205241503"/>
    <n v="-123.10636780338599"/>
    <x v="64"/>
    <x v="19"/>
    <x v="3"/>
    <n v="3"/>
    <x v="1"/>
    <m/>
    <n v="0"/>
    <s v="No"/>
  </r>
  <r>
    <x v="351"/>
    <x v="1"/>
    <x v="194"/>
    <n v="44.053807698298201"/>
    <n v="-123.109420937628"/>
    <x v="64"/>
    <x v="17"/>
    <x v="3"/>
    <n v="3"/>
    <x v="1"/>
    <m/>
    <n v="0"/>
    <s v="No"/>
  </r>
  <r>
    <x v="352"/>
    <x v="1"/>
    <x v="200"/>
    <n v="44.045542667298903"/>
    <n v="-123.107914701086"/>
    <x v="64"/>
    <x v="17"/>
    <x v="3"/>
    <n v="3"/>
    <x v="1"/>
    <m/>
    <n v="0"/>
    <s v="No"/>
  </r>
  <r>
    <x v="353"/>
    <x v="1"/>
    <x v="44"/>
    <n v="44.056023186985797"/>
    <n v="-123.113993865637"/>
    <x v="64"/>
    <x v="1"/>
    <x v="3"/>
    <n v="3"/>
    <x v="1"/>
    <m/>
    <n v="0"/>
    <s v="No"/>
  </r>
  <r>
    <x v="354"/>
    <x v="1"/>
    <x v="209"/>
    <n v="44.0642411796807"/>
    <n v="-123.138769069495"/>
    <x v="64"/>
    <x v="10"/>
    <x v="3"/>
    <n v="3"/>
    <x v="1"/>
    <m/>
    <n v="0"/>
    <s v="No"/>
  </r>
  <r>
    <x v="355"/>
    <x v="1"/>
    <x v="204"/>
    <n v="44.096486293929203"/>
    <n v="-123.12914052493799"/>
    <x v="64"/>
    <x v="3"/>
    <x v="0"/>
    <n v="0"/>
    <x v="1"/>
    <m/>
    <n v="0"/>
    <s v="No"/>
  </r>
  <r>
    <x v="356"/>
    <x v="2"/>
    <x v="122"/>
    <n v="44.049577567082402"/>
    <n v="-123.105886514029"/>
    <x v="65"/>
    <x v="0"/>
    <x v="0"/>
    <n v="0"/>
    <x v="1"/>
    <m/>
    <n v="0"/>
    <s v="Yes"/>
  </r>
  <r>
    <x v="357"/>
    <x v="2"/>
    <x v="137"/>
    <n v="44.042250499124698"/>
    <n v="-123.120710439918"/>
    <x v="65"/>
    <x v="3"/>
    <x v="2"/>
    <n v="0"/>
    <x v="1"/>
    <m/>
    <n v="0"/>
    <s v="Yes"/>
  </r>
  <r>
    <x v="358"/>
    <x v="2"/>
    <x v="137"/>
    <n v="44.042276086544099"/>
    <n v="-123.12213695040499"/>
    <x v="65"/>
    <x v="3"/>
    <x v="2"/>
    <n v="0"/>
    <x v="1"/>
    <m/>
    <n v="0"/>
    <s v="Yes"/>
  </r>
  <r>
    <x v="359"/>
    <x v="2"/>
    <x v="14"/>
    <n v="44.075990298607898"/>
    <n v="-123.10855024883"/>
    <x v="65"/>
    <x v="3"/>
    <x v="0"/>
    <n v="0"/>
    <x v="1"/>
    <m/>
    <n v="0"/>
    <s v="Yes"/>
  </r>
  <r>
    <x v="360"/>
    <x v="2"/>
    <x v="137"/>
    <n v="44.042550180323197"/>
    <n v="-123.121431092729"/>
    <x v="65"/>
    <x v="0"/>
    <x v="0"/>
    <n v="0"/>
    <x v="1"/>
    <m/>
    <n v="0"/>
    <s v="Yes"/>
  </r>
  <r>
    <x v="361"/>
    <x v="2"/>
    <x v="5"/>
    <n v="44.046333228044098"/>
    <n v="-123.141046749903"/>
    <x v="65"/>
    <x v="4"/>
    <x v="2"/>
    <n v="0"/>
    <x v="1"/>
    <m/>
    <n v="0"/>
    <s v="Yes"/>
  </r>
  <r>
    <x v="362"/>
    <x v="2"/>
    <x v="210"/>
    <n v="44.0914495238803"/>
    <n v="-123.115633634582"/>
    <x v="65"/>
    <x v="3"/>
    <x v="0"/>
    <n v="0"/>
    <x v="1"/>
    <m/>
    <n v="0"/>
    <s v="Yes"/>
  </r>
  <r>
    <x v="363"/>
    <x v="2"/>
    <x v="14"/>
    <n v="44.071922748990701"/>
    <n v="-123.114295771249"/>
    <x v="65"/>
    <x v="3"/>
    <x v="0"/>
    <n v="0"/>
    <x v="1"/>
    <m/>
    <n v="0"/>
    <s v="Yes"/>
  </r>
  <r>
    <x v="364"/>
    <x v="1"/>
    <x v="66"/>
    <n v="44.048113796767602"/>
    <n v="-123.17287463606399"/>
    <x v="65"/>
    <x v="4"/>
    <x v="0"/>
    <n v="1"/>
    <x v="1"/>
    <m/>
    <n v="0"/>
    <s v="No"/>
  </r>
  <r>
    <x v="365"/>
    <x v="1"/>
    <x v="81"/>
    <n v="44.095317446838102"/>
    <n v="-123.108276525116"/>
    <x v="66"/>
    <x v="20"/>
    <x v="3"/>
    <n v="2"/>
    <x v="1"/>
    <m/>
    <n v="0"/>
    <s v="No"/>
  </r>
  <r>
    <x v="366"/>
    <x v="1"/>
    <x v="211"/>
    <n v="44.0460861079967"/>
    <n v="-123.120079207296"/>
    <x v="65"/>
    <x v="20"/>
    <x v="0"/>
    <n v="1"/>
    <x v="1"/>
    <m/>
    <n v="0"/>
    <s v="No"/>
  </r>
  <r>
    <x v="367"/>
    <x v="2"/>
    <x v="67"/>
    <n v="44.047192684404898"/>
    <n v="-123.13678104822"/>
    <x v="66"/>
    <x v="27"/>
    <x v="3"/>
    <n v="0"/>
    <x v="1"/>
    <m/>
    <n v="0"/>
    <s v="Yes"/>
  </r>
  <r>
    <x v="368"/>
    <x v="1"/>
    <x v="212"/>
    <n v="44.048281673877497"/>
    <n v="-123.085877438569"/>
    <x v="66"/>
    <x v="32"/>
    <x v="2"/>
    <n v="2"/>
    <x v="1"/>
    <m/>
    <n v="0"/>
    <s v="No"/>
  </r>
  <r>
    <x v="369"/>
    <x v="1"/>
    <x v="213"/>
    <n v="44.044207190296802"/>
    <n v="-123.09697520818099"/>
    <x v="66"/>
    <x v="15"/>
    <x v="3"/>
    <n v="2"/>
    <x v="1"/>
    <m/>
    <n v="0"/>
    <s v="No"/>
  </r>
  <r>
    <x v="370"/>
    <x v="1"/>
    <x v="214"/>
    <n v="44.0489083423357"/>
    <n v="-123.16751970833199"/>
    <x v="66"/>
    <x v="1"/>
    <x v="2"/>
    <n v="2"/>
    <x v="1"/>
    <m/>
    <n v="0"/>
    <s v="No"/>
  </r>
  <r>
    <x v="371"/>
    <x v="1"/>
    <x v="215"/>
    <n v="44.042535391740799"/>
    <n v="-123.120120135926"/>
    <x v="66"/>
    <x v="1"/>
    <x v="2"/>
    <n v="2"/>
    <x v="1"/>
    <m/>
    <n v="0"/>
    <s v="No"/>
  </r>
  <r>
    <x v="372"/>
    <x v="1"/>
    <x v="168"/>
    <n v="44.052143311887399"/>
    <n v="-123.100303617552"/>
    <x v="66"/>
    <x v="17"/>
    <x v="2"/>
    <n v="2"/>
    <x v="1"/>
    <m/>
    <n v="0"/>
    <s v="No"/>
  </r>
  <r>
    <x v="373"/>
    <x v="1"/>
    <x v="216"/>
    <n v="44.045532560162002"/>
    <n v="-123.11228018274601"/>
    <x v="66"/>
    <x v="26"/>
    <x v="2"/>
    <n v="2"/>
    <x v="1"/>
    <m/>
    <n v="0"/>
    <s v="No"/>
  </r>
  <r>
    <x v="374"/>
    <x v="2"/>
    <x v="5"/>
    <n v="44.042728079662403"/>
    <n v="-123.119701334947"/>
    <x v="67"/>
    <x v="0"/>
    <x v="0"/>
    <n v="0"/>
    <x v="1"/>
    <m/>
    <n v="0"/>
    <s v="Yes"/>
  </r>
  <r>
    <x v="375"/>
    <x v="2"/>
    <x v="158"/>
    <n v="44.041507067395301"/>
    <n v="-123.115982998608"/>
    <x v="68"/>
    <x v="12"/>
    <x v="0"/>
    <n v="0"/>
    <x v="1"/>
    <m/>
    <n v="0"/>
    <s v="Yes"/>
  </r>
  <r>
    <x v="376"/>
    <x v="2"/>
    <x v="28"/>
    <n v="44.057814603156402"/>
    <n v="-123.10139628930099"/>
    <x v="68"/>
    <x v="12"/>
    <x v="0"/>
    <n v="0"/>
    <x v="1"/>
    <m/>
    <n v="0"/>
    <s v="Yes"/>
  </r>
  <r>
    <x v="377"/>
    <x v="2"/>
    <x v="28"/>
    <n v="44.056938731754499"/>
    <n v="-123.101507004818"/>
    <x v="68"/>
    <x v="0"/>
    <x v="0"/>
    <n v="0"/>
    <x v="1"/>
    <m/>
    <n v="0"/>
    <s v="Yes"/>
  </r>
  <r>
    <x v="378"/>
    <x v="2"/>
    <x v="28"/>
    <n v="44.056944507338599"/>
    <n v="-123.10125729109799"/>
    <x v="68"/>
    <x v="0"/>
    <x v="0"/>
    <n v="0"/>
    <x v="0"/>
    <m/>
    <n v="0"/>
    <s v="Yes"/>
  </r>
  <r>
    <x v="379"/>
    <x v="2"/>
    <x v="28"/>
    <n v="44.057039054012201"/>
    <n v="-123.101088313353"/>
    <x v="68"/>
    <x v="0"/>
    <x v="0"/>
    <n v="0"/>
    <x v="0"/>
    <m/>
    <n v="0"/>
    <s v="Yes"/>
  </r>
  <r>
    <x v="380"/>
    <x v="2"/>
    <x v="28"/>
    <n v="44.057042507006699"/>
    <n v="-123.101074852743"/>
    <x v="68"/>
    <x v="0"/>
    <x v="0"/>
    <n v="0"/>
    <x v="1"/>
    <m/>
    <n v="0"/>
    <s v="Yes"/>
  </r>
  <r>
    <x v="381"/>
    <x v="2"/>
    <x v="28"/>
    <n v="44.057069228897099"/>
    <n v="-123.100927049958"/>
    <x v="68"/>
    <x v="0"/>
    <x v="0"/>
    <n v="0"/>
    <x v="1"/>
    <m/>
    <n v="0"/>
    <s v="Yes"/>
  </r>
  <r>
    <x v="382"/>
    <x v="2"/>
    <x v="28"/>
    <n v="44.057127346974397"/>
    <n v="-123.100884979779"/>
    <x v="68"/>
    <x v="0"/>
    <x v="0"/>
    <n v="0"/>
    <x v="1"/>
    <m/>
    <n v="0"/>
    <s v="Yes"/>
  </r>
  <r>
    <x v="383"/>
    <x v="2"/>
    <x v="28"/>
    <n v="44.057149788502798"/>
    <n v="-123.100871962567"/>
    <x v="68"/>
    <x v="0"/>
    <x v="0"/>
    <n v="0"/>
    <x v="1"/>
    <m/>
    <n v="0"/>
    <s v="Yes"/>
  </r>
  <r>
    <x v="384"/>
    <x v="2"/>
    <x v="28"/>
    <n v="44.057145169079"/>
    <n v="-123.10086514615701"/>
    <x v="68"/>
    <x v="3"/>
    <x v="0"/>
    <n v="0"/>
    <x v="0"/>
    <m/>
    <n v="0"/>
    <s v="Yes"/>
  </r>
  <r>
    <x v="385"/>
    <x v="2"/>
    <x v="28"/>
    <n v="44.057175628698502"/>
    <n v="-123.100859965753"/>
    <x v="68"/>
    <x v="3"/>
    <x v="0"/>
    <n v="0"/>
    <x v="0"/>
    <m/>
    <n v="0"/>
    <s v="Yes"/>
  </r>
  <r>
    <x v="386"/>
    <x v="2"/>
    <x v="28"/>
    <n v="44.057214520664203"/>
    <n v="-123.100828054633"/>
    <x v="68"/>
    <x v="0"/>
    <x v="0"/>
    <n v="0"/>
    <x v="1"/>
    <m/>
    <n v="0"/>
    <s v="Yes"/>
  </r>
  <r>
    <x v="387"/>
    <x v="2"/>
    <x v="28"/>
    <n v="44.057238957927296"/>
    <n v="-123.100814374211"/>
    <x v="68"/>
    <x v="0"/>
    <x v="0"/>
    <n v="0"/>
    <x v="1"/>
    <m/>
    <n v="0"/>
    <s v="Yes"/>
  </r>
  <r>
    <x v="388"/>
    <x v="2"/>
    <x v="28"/>
    <n v="44.057232396635797"/>
    <n v="-123.10085404580801"/>
    <x v="68"/>
    <x v="0"/>
    <x v="0"/>
    <n v="0"/>
    <x v="1"/>
    <m/>
    <n v="0"/>
    <s v="Yes"/>
  </r>
  <r>
    <x v="389"/>
    <x v="2"/>
    <x v="28"/>
    <n v="44.057315769758503"/>
    <n v="-123.10073365421199"/>
    <x v="68"/>
    <x v="0"/>
    <x v="0"/>
    <n v="0"/>
    <x v="1"/>
    <m/>
    <n v="0"/>
    <s v="Yes"/>
  </r>
  <r>
    <x v="390"/>
    <x v="2"/>
    <x v="28"/>
    <n v="44.057014113560101"/>
    <n v="-123.101695040697"/>
    <x v="68"/>
    <x v="0"/>
    <x v="0"/>
    <n v="0"/>
    <x v="1"/>
    <m/>
    <n v="0"/>
    <s v="Yes"/>
  </r>
  <r>
    <x v="391"/>
    <x v="2"/>
    <x v="28"/>
    <n v="44.056802416488402"/>
    <n v="-123.10146255060199"/>
    <x v="68"/>
    <x v="0"/>
    <x v="0"/>
    <n v="0"/>
    <x v="1"/>
    <m/>
    <n v="0"/>
    <s v="Yes"/>
  </r>
  <r>
    <x v="392"/>
    <x v="2"/>
    <x v="28"/>
    <n v="44.0568809300593"/>
    <n v="-123.10143047441601"/>
    <x v="68"/>
    <x v="0"/>
    <x v="0"/>
    <n v="0"/>
    <x v="1"/>
    <m/>
    <n v="0"/>
    <s v="Yes"/>
  </r>
  <r>
    <x v="393"/>
    <x v="2"/>
    <x v="28"/>
    <n v="44.057166981162801"/>
    <n v="-123.101547304966"/>
    <x v="68"/>
    <x v="0"/>
    <x v="0"/>
    <n v="0"/>
    <x v="1"/>
    <m/>
    <n v="0"/>
    <s v="Yes"/>
  </r>
  <r>
    <x v="394"/>
    <x v="2"/>
    <x v="28"/>
    <n v="44.057125921460297"/>
    <n v="-123.10159959871601"/>
    <x v="68"/>
    <x v="3"/>
    <x v="0"/>
    <n v="0"/>
    <x v="2"/>
    <m/>
    <n v="0"/>
    <s v="Yes"/>
  </r>
  <r>
    <x v="395"/>
    <x v="1"/>
    <x v="217"/>
    <n v="44.0545132145633"/>
    <n v="-123.133958822457"/>
    <x v="66"/>
    <x v="20"/>
    <x v="2"/>
    <n v="2"/>
    <x v="1"/>
    <m/>
    <n v="0"/>
    <s v="No"/>
  </r>
  <r>
    <x v="396"/>
    <x v="1"/>
    <x v="213"/>
    <n v="44.044207190296802"/>
    <n v="-123.09697520818099"/>
    <x v="66"/>
    <x v="5"/>
    <x v="2"/>
    <n v="2"/>
    <x v="1"/>
    <m/>
    <n v="0"/>
    <s v="No"/>
  </r>
  <r>
    <x v="397"/>
    <x v="1"/>
    <x v="129"/>
    <n v="44.061755267683502"/>
    <n v="-123.080578633519"/>
    <x v="69"/>
    <x v="4"/>
    <x v="0"/>
    <n v="1"/>
    <x v="1"/>
    <m/>
    <n v="0"/>
    <s v="No"/>
  </r>
  <r>
    <x v="398"/>
    <x v="1"/>
    <x v="83"/>
    <n v="44.063538061805097"/>
    <n v="-123.078279957782"/>
    <x v="69"/>
    <x v="10"/>
    <x v="0"/>
    <n v="1"/>
    <x v="1"/>
    <m/>
    <n v="0"/>
    <s v="No"/>
  </r>
  <r>
    <x v="399"/>
    <x v="2"/>
    <x v="218"/>
    <n v="44.046232615197702"/>
    <n v="-123.14136093133"/>
    <x v="70"/>
    <x v="3"/>
    <x v="0"/>
    <n v="0"/>
    <x v="1"/>
    <m/>
    <n v="0"/>
    <s v="Yes"/>
  </r>
  <r>
    <x v="400"/>
    <x v="2"/>
    <x v="158"/>
    <n v="44.0414847559423"/>
    <n v="-123.11592224088"/>
    <x v="70"/>
    <x v="0"/>
    <x v="0"/>
    <n v="0"/>
    <x v="1"/>
    <m/>
    <n v="0"/>
    <s v="Yes"/>
  </r>
  <r>
    <x v="401"/>
    <x v="2"/>
    <x v="137"/>
    <n v="44.042279968344701"/>
    <n v="-123.12004726460501"/>
    <x v="70"/>
    <x v="0"/>
    <x v="0"/>
    <n v="0"/>
    <x v="1"/>
    <m/>
    <n v="0"/>
    <s v="Yes"/>
  </r>
  <r>
    <x v="402"/>
    <x v="1"/>
    <x v="219"/>
    <n v="44.044475190354298"/>
    <n v="-123.153207591425"/>
    <x v="69"/>
    <x v="10"/>
    <x v="0"/>
    <n v="1"/>
    <x v="1"/>
    <m/>
    <n v="0"/>
    <s v="No"/>
  </r>
  <r>
    <x v="403"/>
    <x v="2"/>
    <x v="5"/>
    <n v="44.046245532189197"/>
    <n v="-123.145715910951"/>
    <x v="70"/>
    <x v="3"/>
    <x v="0"/>
    <n v="0"/>
    <x v="1"/>
    <m/>
    <n v="0"/>
    <s v="Yes"/>
  </r>
  <r>
    <x v="404"/>
    <x v="2"/>
    <x v="5"/>
    <n v="44.046428733027902"/>
    <n v="-123.145192008254"/>
    <x v="70"/>
    <x v="3"/>
    <x v="0"/>
    <n v="0"/>
    <x v="1"/>
    <m/>
    <n v="0"/>
    <s v="Yes"/>
  </r>
  <r>
    <x v="405"/>
    <x v="2"/>
    <x v="5"/>
    <n v="44.046761246768398"/>
    <n v="-123.149874374747"/>
    <x v="70"/>
    <x v="3"/>
    <x v="0"/>
    <n v="0"/>
    <x v="1"/>
    <m/>
    <n v="0"/>
    <s v="Yes"/>
  </r>
  <r>
    <x v="406"/>
    <x v="2"/>
    <x v="5"/>
    <n v="44.047499186381003"/>
    <n v="-123.155695557279"/>
    <x v="70"/>
    <x v="3"/>
    <x v="0"/>
    <n v="0"/>
    <x v="1"/>
    <m/>
    <n v="0"/>
    <s v="Yes"/>
  </r>
  <r>
    <x v="407"/>
    <x v="2"/>
    <x v="220"/>
    <n v="44.050037777322601"/>
    <n v="-123.16809832408801"/>
    <x v="70"/>
    <x v="0"/>
    <x v="0"/>
    <n v="0"/>
    <x v="1"/>
    <m/>
    <n v="0"/>
    <s v="Yes"/>
  </r>
  <r>
    <x v="408"/>
    <x v="2"/>
    <x v="220"/>
    <n v="44.0503109235325"/>
    <n v="-123.167939604656"/>
    <x v="70"/>
    <x v="0"/>
    <x v="0"/>
    <n v="0"/>
    <x v="1"/>
    <m/>
    <n v="0"/>
    <s v="Yes"/>
  </r>
  <r>
    <x v="409"/>
    <x v="2"/>
    <x v="221"/>
    <n v="44.044797401735899"/>
    <n v="-123.125838232777"/>
    <x v="71"/>
    <x v="0"/>
    <x v="0"/>
    <n v="0"/>
    <x v="1"/>
    <m/>
    <n v="0"/>
    <s v="Yes"/>
  </r>
  <r>
    <x v="410"/>
    <x v="2"/>
    <x v="221"/>
    <n v="44.044442300635403"/>
    <n v="-123.125924779453"/>
    <x v="71"/>
    <x v="0"/>
    <x v="0"/>
    <n v="0"/>
    <x v="1"/>
    <s v="Needle removed"/>
    <n v="0"/>
    <s v="Yes"/>
  </r>
  <r>
    <x v="411"/>
    <x v="2"/>
    <x v="222"/>
    <n v="44.063371377136598"/>
    <n v="-123.10115748948699"/>
    <x v="69"/>
    <x v="3"/>
    <x v="0"/>
    <n v="0"/>
    <x v="1"/>
    <m/>
    <n v="0"/>
    <s v="Yes"/>
  </r>
  <r>
    <x v="412"/>
    <x v="2"/>
    <x v="223"/>
    <n v="44.063440990806299"/>
    <n v="-123.101104672169"/>
    <x v="69"/>
    <x v="3"/>
    <x v="0"/>
    <n v="0"/>
    <x v="1"/>
    <m/>
    <n v="0"/>
    <s v="Yes"/>
  </r>
  <r>
    <x v="413"/>
    <x v="2"/>
    <x v="29"/>
    <n v="44.045939462571603"/>
    <n v="-123.05402718381301"/>
    <x v="69"/>
    <x v="0"/>
    <x v="0"/>
    <n v="0"/>
    <x v="1"/>
    <m/>
    <n v="0"/>
    <s v="Yes"/>
  </r>
  <r>
    <x v="414"/>
    <x v="2"/>
    <x v="15"/>
    <n v="44.044237616016098"/>
    <n v="-123.051125108904"/>
    <x v="69"/>
    <x v="0"/>
    <x v="0"/>
    <n v="0"/>
    <x v="0"/>
    <m/>
    <n v="0"/>
    <s v="Yes"/>
  </r>
  <r>
    <x v="415"/>
    <x v="2"/>
    <x v="15"/>
    <n v="44.0443371197468"/>
    <n v="-123.05124752461499"/>
    <x v="69"/>
    <x v="0"/>
    <x v="0"/>
    <n v="0"/>
    <x v="0"/>
    <m/>
    <n v="0"/>
    <s v="Yes"/>
  </r>
  <r>
    <x v="416"/>
    <x v="2"/>
    <x v="15"/>
    <n v="44.0445238809966"/>
    <n v="-123.051930611972"/>
    <x v="69"/>
    <x v="0"/>
    <x v="0"/>
    <n v="0"/>
    <x v="1"/>
    <m/>
    <n v="0"/>
    <s v="Yes"/>
  </r>
  <r>
    <x v="417"/>
    <x v="2"/>
    <x v="29"/>
    <n v="44.048174867783601"/>
    <n v="-123.059427023255"/>
    <x v="69"/>
    <x v="0"/>
    <x v="0"/>
    <n v="0"/>
    <x v="1"/>
    <m/>
    <n v="0"/>
    <s v="Yes"/>
  </r>
  <r>
    <x v="418"/>
    <x v="2"/>
    <x v="15"/>
    <n v="44.044787123711401"/>
    <n v="-123.053340445969"/>
    <x v="69"/>
    <x v="0"/>
    <x v="0"/>
    <n v="0"/>
    <x v="1"/>
    <m/>
    <n v="0"/>
    <s v="Yes"/>
  </r>
  <r>
    <x v="419"/>
    <x v="2"/>
    <x v="29"/>
    <n v="44.049443662875703"/>
    <n v="-123.06275470743"/>
    <x v="69"/>
    <x v="0"/>
    <x v="0"/>
    <n v="0"/>
    <x v="0"/>
    <m/>
    <n v="0"/>
    <s v="Yes"/>
  </r>
  <r>
    <x v="420"/>
    <x v="2"/>
    <x v="29"/>
    <n v="44.052527468136702"/>
    <n v="-123.07971594839501"/>
    <x v="69"/>
    <x v="0"/>
    <x v="0"/>
    <n v="0"/>
    <x v="1"/>
    <m/>
    <n v="0"/>
    <s v="Yes"/>
  </r>
  <r>
    <x v="421"/>
    <x v="2"/>
    <x v="29"/>
    <n v="44.052358226264403"/>
    <n v="-123.079892740571"/>
    <x v="69"/>
    <x v="3"/>
    <x v="0"/>
    <n v="0"/>
    <x v="1"/>
    <m/>
    <n v="0"/>
    <s v="Yes"/>
  </r>
  <r>
    <x v="422"/>
    <x v="2"/>
    <x v="29"/>
    <n v="44.052682068825298"/>
    <n v="-123.080590862078"/>
    <x v="69"/>
    <x v="0"/>
    <x v="0"/>
    <n v="0"/>
    <x v="1"/>
    <m/>
    <n v="0"/>
    <s v="Yes"/>
  </r>
  <r>
    <x v="423"/>
    <x v="2"/>
    <x v="29"/>
    <n v="44.050520863292299"/>
    <n v="-123.065495253441"/>
    <x v="69"/>
    <x v="0"/>
    <x v="0"/>
    <n v="0"/>
    <x v="1"/>
    <m/>
    <n v="0"/>
    <s v="Yes"/>
  </r>
  <r>
    <x v="424"/>
    <x v="2"/>
    <x v="29"/>
    <n v="44.0501933970762"/>
    <n v="-123.065405312244"/>
    <x v="69"/>
    <x v="0"/>
    <x v="0"/>
    <n v="0"/>
    <x v="1"/>
    <m/>
    <n v="0"/>
    <s v="Yes"/>
  </r>
  <r>
    <x v="425"/>
    <x v="2"/>
    <x v="29"/>
    <n v="44.059424286504097"/>
    <n v="-123.07580010110701"/>
    <x v="69"/>
    <x v="0"/>
    <x v="0"/>
    <n v="0"/>
    <x v="1"/>
    <m/>
    <n v="0"/>
    <s v="Yes"/>
  </r>
  <r>
    <x v="426"/>
    <x v="2"/>
    <x v="224"/>
    <n v="44.0921729456281"/>
    <n v="-123.190092068445"/>
    <x v="69"/>
    <x v="12"/>
    <x v="0"/>
    <n v="0"/>
    <x v="1"/>
    <m/>
    <n v="0"/>
    <s v="Yes"/>
  </r>
  <r>
    <x v="427"/>
    <x v="2"/>
    <x v="4"/>
    <n v="44.057535299794303"/>
    <n v="-123.08444811587501"/>
    <x v="69"/>
    <x v="3"/>
    <x v="0"/>
    <n v="0"/>
    <x v="1"/>
    <m/>
    <n v="0"/>
    <s v="Yes"/>
  </r>
  <r>
    <x v="428"/>
    <x v="2"/>
    <x v="225"/>
    <n v="44.063766232312297"/>
    <n v="-123.102369639177"/>
    <x v="69"/>
    <x v="0"/>
    <x v="0"/>
    <n v="0"/>
    <x v="1"/>
    <m/>
    <n v="0"/>
    <s v="Yes"/>
  </r>
  <r>
    <x v="429"/>
    <x v="2"/>
    <x v="225"/>
    <n v="44.063975116998002"/>
    <n v="-123.103450412022"/>
    <x v="69"/>
    <x v="0"/>
    <x v="0"/>
    <n v="0"/>
    <x v="1"/>
    <m/>
    <n v="0"/>
    <s v="Yes"/>
  </r>
  <r>
    <x v="430"/>
    <x v="2"/>
    <x v="4"/>
    <n v="44.058519709601804"/>
    <n v="-123.085818630148"/>
    <x v="69"/>
    <x v="0"/>
    <x v="0"/>
    <n v="0"/>
    <x v="1"/>
    <m/>
    <n v="0"/>
    <s v="Yes"/>
  </r>
  <r>
    <x v="431"/>
    <x v="2"/>
    <x v="4"/>
    <n v="44.058816343853799"/>
    <n v="-123.086047092456"/>
    <x v="69"/>
    <x v="0"/>
    <x v="0"/>
    <n v="0"/>
    <x v="1"/>
    <m/>
    <n v="0"/>
    <s v="Yes"/>
  </r>
  <r>
    <x v="432"/>
    <x v="2"/>
    <x v="4"/>
    <n v="44.058969741933502"/>
    <n v="-123.086549606765"/>
    <x v="69"/>
    <x v="0"/>
    <x v="0"/>
    <n v="0"/>
    <x v="1"/>
    <m/>
    <n v="0"/>
    <s v="Yes"/>
  </r>
  <r>
    <x v="433"/>
    <x v="2"/>
    <x v="4"/>
    <n v="44.059062964398599"/>
    <n v="-123.08687149456701"/>
    <x v="69"/>
    <x v="0"/>
    <x v="0"/>
    <n v="0"/>
    <x v="1"/>
    <m/>
    <n v="0"/>
    <s v="Yes"/>
  </r>
  <r>
    <x v="434"/>
    <x v="2"/>
    <x v="4"/>
    <n v="44.059352520226803"/>
    <n v="-123.08775280755199"/>
    <x v="69"/>
    <x v="0"/>
    <x v="0"/>
    <n v="0"/>
    <x v="1"/>
    <m/>
    <n v="0"/>
    <s v="Yes"/>
  </r>
  <r>
    <x v="435"/>
    <x v="2"/>
    <x v="4"/>
    <n v="44.060198356711602"/>
    <n v="-123.090163200215"/>
    <x v="69"/>
    <x v="0"/>
    <x v="0"/>
    <n v="0"/>
    <x v="1"/>
    <m/>
    <n v="0"/>
    <s v="Yes"/>
  </r>
  <r>
    <x v="436"/>
    <x v="2"/>
    <x v="4"/>
    <n v="44.0603158405534"/>
    <n v="-123.09068055314501"/>
    <x v="69"/>
    <x v="0"/>
    <x v="0"/>
    <n v="0"/>
    <x v="1"/>
    <m/>
    <n v="0"/>
    <s v="Yes"/>
  </r>
  <r>
    <x v="437"/>
    <x v="2"/>
    <x v="221"/>
    <n v="44.044270599803703"/>
    <n v="-123.126760049956"/>
    <x v="69"/>
    <x v="0"/>
    <x v="0"/>
    <n v="0"/>
    <x v="1"/>
    <m/>
    <n v="0"/>
    <s v="Yes"/>
  </r>
  <r>
    <x v="438"/>
    <x v="2"/>
    <x v="221"/>
    <n v="44.044291663589"/>
    <n v="-123.126784184844"/>
    <x v="69"/>
    <x v="0"/>
    <x v="0"/>
    <n v="0"/>
    <x v="1"/>
    <m/>
    <n v="0"/>
    <s v="Yes"/>
  </r>
  <r>
    <x v="439"/>
    <x v="2"/>
    <x v="221"/>
    <n v="44.044267406288803"/>
    <n v="-123.12676190834701"/>
    <x v="69"/>
    <x v="0"/>
    <x v="0"/>
    <n v="0"/>
    <x v="1"/>
    <m/>
    <n v="0"/>
    <s v="Yes"/>
  </r>
  <r>
    <x v="440"/>
    <x v="2"/>
    <x v="221"/>
    <n v="44.044254511230299"/>
    <n v="-123.12677070978999"/>
    <x v="69"/>
    <x v="0"/>
    <x v="0"/>
    <n v="0"/>
    <x v="1"/>
    <m/>
    <n v="0"/>
    <s v="Yes"/>
  </r>
  <r>
    <x v="441"/>
    <x v="2"/>
    <x v="221"/>
    <n v="44.044258019825698"/>
    <n v="-123.12673503579801"/>
    <x v="69"/>
    <x v="0"/>
    <x v="0"/>
    <n v="0"/>
    <x v="1"/>
    <m/>
    <n v="0"/>
    <s v="Yes"/>
  </r>
  <r>
    <x v="442"/>
    <x v="2"/>
    <x v="221"/>
    <n v="44.044248164553402"/>
    <n v="-123.126701027477"/>
    <x v="69"/>
    <x v="0"/>
    <x v="0"/>
    <n v="0"/>
    <x v="1"/>
    <m/>
    <n v="0"/>
    <s v="Yes"/>
  </r>
  <r>
    <x v="443"/>
    <x v="2"/>
    <x v="221"/>
    <n v="44.0442886569517"/>
    <n v="-123.12661465777499"/>
    <x v="69"/>
    <x v="0"/>
    <x v="0"/>
    <n v="0"/>
    <x v="1"/>
    <m/>
    <n v="0"/>
    <s v="Yes"/>
  </r>
  <r>
    <x v="444"/>
    <x v="2"/>
    <x v="221"/>
    <n v="44.044333500776297"/>
    <n v="-123.126686139462"/>
    <x v="69"/>
    <x v="0"/>
    <x v="0"/>
    <n v="0"/>
    <x v="1"/>
    <m/>
    <n v="0"/>
    <s v="Yes"/>
  </r>
  <r>
    <x v="445"/>
    <x v="2"/>
    <x v="4"/>
    <n v="44.060401288616703"/>
    <n v="-123.09145112908899"/>
    <x v="72"/>
    <x v="0"/>
    <x v="0"/>
    <n v="0"/>
    <x v="1"/>
    <m/>
    <n v="0"/>
    <s v="Yes"/>
  </r>
  <r>
    <x v="446"/>
    <x v="1"/>
    <x v="1"/>
    <n v="44.064042667246802"/>
    <n v="-123.137674123408"/>
    <x v="73"/>
    <x v="34"/>
    <x v="1"/>
    <n v="3"/>
    <x v="1"/>
    <m/>
    <n v="0"/>
    <s v="No"/>
  </r>
  <r>
    <x v="447"/>
    <x v="1"/>
    <x v="226"/>
    <n v="44.067896642741601"/>
    <n v="-123.173945059856"/>
    <x v="74"/>
    <x v="35"/>
    <x v="6"/>
    <n v="5"/>
    <x v="1"/>
    <s v="Called NW Hazmat"/>
    <s v="0*"/>
    <s v="Yes"/>
  </r>
  <r>
    <x v="448"/>
    <x v="1"/>
    <x v="227"/>
    <n v="44.050922112052902"/>
    <n v="-123.116986658157"/>
    <x v="73"/>
    <x v="36"/>
    <x v="1"/>
    <n v="3"/>
    <x v="1"/>
    <m/>
    <n v="0"/>
    <s v="Yes"/>
  </r>
  <r>
    <x v="449"/>
    <x v="2"/>
    <x v="4"/>
    <n v="44.062160962977202"/>
    <n v="-123.097256432319"/>
    <x v="72"/>
    <x v="12"/>
    <x v="0"/>
    <n v="0"/>
    <x v="1"/>
    <m/>
    <n v="0"/>
    <s v="Yes"/>
  </r>
  <r>
    <x v="450"/>
    <x v="2"/>
    <x v="4"/>
    <n v="44.062280181490301"/>
    <n v="-123.097674747235"/>
    <x v="72"/>
    <x v="0"/>
    <x v="0"/>
    <n v="0"/>
    <x v="1"/>
    <m/>
    <n v="0"/>
    <s v="Yes"/>
  </r>
  <r>
    <x v="451"/>
    <x v="2"/>
    <x v="4"/>
    <n v="44.061785419855902"/>
    <n v="-123.097662323652"/>
    <x v="72"/>
    <x v="12"/>
    <x v="0"/>
    <n v="0"/>
    <x v="1"/>
    <m/>
    <n v="0"/>
    <s v="Yes"/>
  </r>
  <r>
    <x v="452"/>
    <x v="2"/>
    <x v="4"/>
    <n v="44.063241443478098"/>
    <n v="-123.100317638308"/>
    <x v="72"/>
    <x v="0"/>
    <x v="0"/>
    <n v="0"/>
    <x v="1"/>
    <m/>
    <n v="0"/>
    <s v="Yes"/>
  </r>
  <r>
    <x v="453"/>
    <x v="2"/>
    <x v="225"/>
    <n v="44.064297090024198"/>
    <n v="-123.104446538847"/>
    <x v="72"/>
    <x v="0"/>
    <x v="0"/>
    <n v="0"/>
    <x v="1"/>
    <m/>
    <n v="0"/>
    <s v="Yes"/>
  </r>
  <r>
    <x v="454"/>
    <x v="2"/>
    <x v="67"/>
    <n v="44.047122891812897"/>
    <n v="-123.136829059291"/>
    <x v="72"/>
    <x v="12"/>
    <x v="0"/>
    <n v="0"/>
    <x v="1"/>
    <m/>
    <n v="0"/>
    <s v="Yes"/>
  </r>
  <r>
    <x v="455"/>
    <x v="2"/>
    <x v="225"/>
    <n v="44.063738366830798"/>
    <n v="-123.10549507291201"/>
    <x v="72"/>
    <x v="0"/>
    <x v="0"/>
    <n v="0"/>
    <x v="1"/>
    <m/>
    <n v="0"/>
    <s v="Yes"/>
  </r>
  <r>
    <x v="456"/>
    <x v="2"/>
    <x v="225"/>
    <n v="44.064531354731301"/>
    <n v="-123.105731591907"/>
    <x v="72"/>
    <x v="0"/>
    <x v="0"/>
    <n v="0"/>
    <x v="0"/>
    <m/>
    <n v="0"/>
    <s v="Yes"/>
  </r>
  <r>
    <x v="457"/>
    <x v="2"/>
    <x v="225"/>
    <n v="44.064582582272003"/>
    <n v="-123.106104924009"/>
    <x v="72"/>
    <x v="12"/>
    <x v="0"/>
    <n v="0"/>
    <x v="1"/>
    <m/>
    <n v="0"/>
    <s v="Yes"/>
  </r>
  <r>
    <x v="458"/>
    <x v="2"/>
    <x v="225"/>
    <n v="44.067674519649898"/>
    <n v="-123.11327372105499"/>
    <x v="72"/>
    <x v="0"/>
    <x v="0"/>
    <n v="0"/>
    <x v="1"/>
    <m/>
    <n v="0"/>
    <s v="Yes"/>
  </r>
  <r>
    <x v="459"/>
    <x v="2"/>
    <x v="225"/>
    <n v="44.067733790614703"/>
    <n v="-123.113652673236"/>
    <x v="72"/>
    <x v="3"/>
    <x v="0"/>
    <n v="0"/>
    <x v="1"/>
    <m/>
    <n v="0"/>
    <s v="Yes"/>
  </r>
  <r>
    <x v="460"/>
    <x v="2"/>
    <x v="228"/>
    <n v="44.0685739515162"/>
    <n v="-123.11520048701701"/>
    <x v="72"/>
    <x v="3"/>
    <x v="0"/>
    <n v="0"/>
    <x v="1"/>
    <m/>
    <n v="0"/>
    <s v="Yes"/>
  </r>
  <r>
    <x v="461"/>
    <x v="2"/>
    <x v="68"/>
    <n v="44.072561157147703"/>
    <n v="-123.116165790271"/>
    <x v="72"/>
    <x v="0"/>
    <x v="0"/>
    <n v="0"/>
    <x v="1"/>
    <m/>
    <n v="0"/>
    <s v="Yes"/>
  </r>
  <r>
    <x v="462"/>
    <x v="2"/>
    <x v="68"/>
    <n v="44.072489985242299"/>
    <n v="-123.116227522972"/>
    <x v="72"/>
    <x v="0"/>
    <x v="0"/>
    <n v="0"/>
    <x v="1"/>
    <m/>
    <n v="0"/>
    <s v="Yes"/>
  </r>
  <r>
    <x v="463"/>
    <x v="2"/>
    <x v="23"/>
    <n v="44.084888079229103"/>
    <n v="-123.119932118064"/>
    <x v="72"/>
    <x v="0"/>
    <x v="0"/>
    <n v="0"/>
    <x v="1"/>
    <m/>
    <n v="0"/>
    <s v="Yes"/>
  </r>
  <r>
    <x v="464"/>
    <x v="2"/>
    <x v="29"/>
    <n v="44.045750057046597"/>
    <n v="-123.052662508783"/>
    <x v="75"/>
    <x v="0"/>
    <x v="0"/>
    <n v="0"/>
    <x v="1"/>
    <m/>
    <n v="0"/>
    <s v="Yes"/>
  </r>
  <r>
    <x v="465"/>
    <x v="2"/>
    <x v="29"/>
    <n v="44.045738093080899"/>
    <n v="-123.052539169312"/>
    <x v="75"/>
    <x v="3"/>
    <x v="0"/>
    <n v="0"/>
    <x v="1"/>
    <m/>
    <n v="0"/>
    <s v="Yes"/>
  </r>
  <r>
    <x v="466"/>
    <x v="2"/>
    <x v="138"/>
    <n v="44.0422260073384"/>
    <n v="-123.121918450819"/>
    <x v="76"/>
    <x v="12"/>
    <x v="0"/>
    <n v="0"/>
    <x v="1"/>
    <m/>
    <n v="0"/>
    <s v="Yes"/>
  </r>
  <r>
    <x v="467"/>
    <x v="2"/>
    <x v="203"/>
    <n v="44.042225806522197"/>
    <n v="-123.12008922831799"/>
    <x v="76"/>
    <x v="12"/>
    <x v="0"/>
    <n v="0"/>
    <x v="1"/>
    <m/>
    <n v="0"/>
    <s v="Yes"/>
  </r>
  <r>
    <x v="468"/>
    <x v="2"/>
    <x v="13"/>
    <n v="44.059694186247803"/>
    <n v="-123.08746753509401"/>
    <x v="76"/>
    <x v="12"/>
    <x v="0"/>
    <n v="0"/>
    <x v="1"/>
    <m/>
    <n v="0"/>
    <s v="Yes"/>
  </r>
  <r>
    <x v="469"/>
    <x v="2"/>
    <x v="13"/>
    <n v="44.059714555048302"/>
    <n v="-123.087741355362"/>
    <x v="76"/>
    <x v="12"/>
    <x v="0"/>
    <n v="0"/>
    <x v="1"/>
    <m/>
    <n v="0"/>
    <s v="Yes"/>
  </r>
  <r>
    <x v="470"/>
    <x v="2"/>
    <x v="13"/>
    <n v="44.059772310014502"/>
    <n v="-123.08788904501"/>
    <x v="76"/>
    <x v="12"/>
    <x v="0"/>
    <n v="0"/>
    <x v="1"/>
    <m/>
    <n v="0"/>
    <s v="Yes"/>
  </r>
  <r>
    <x v="471"/>
    <x v="2"/>
    <x v="13"/>
    <n v="44.059783149101897"/>
    <n v="-123.08789962342701"/>
    <x v="76"/>
    <x v="12"/>
    <x v="0"/>
    <n v="0"/>
    <x v="1"/>
    <m/>
    <n v="0"/>
    <s v="Yes"/>
  </r>
  <r>
    <x v="472"/>
    <x v="2"/>
    <x v="13"/>
    <n v="44.059799204273098"/>
    <n v="-123.08796299222099"/>
    <x v="76"/>
    <x v="12"/>
    <x v="0"/>
    <n v="0"/>
    <x v="1"/>
    <m/>
    <n v="0"/>
    <s v="Yes"/>
  </r>
  <r>
    <x v="473"/>
    <x v="2"/>
    <x v="13"/>
    <n v="44.059825494402297"/>
    <n v="-123.08800345064699"/>
    <x v="76"/>
    <x v="12"/>
    <x v="0"/>
    <n v="0"/>
    <x v="1"/>
    <m/>
    <n v="0"/>
    <s v="Yes"/>
  </r>
  <r>
    <x v="474"/>
    <x v="2"/>
    <x v="229"/>
    <n v="44.068778406974502"/>
    <n v="-123.11464188328"/>
    <x v="76"/>
    <x v="12"/>
    <x v="0"/>
    <n v="0"/>
    <x v="1"/>
    <m/>
    <n v="0"/>
    <s v="Yes"/>
  </r>
  <r>
    <x v="475"/>
    <x v="2"/>
    <x v="229"/>
    <n v="44.068742023388602"/>
    <n v="-123.11480614987801"/>
    <x v="76"/>
    <x v="12"/>
    <x v="0"/>
    <n v="0"/>
    <x v="1"/>
    <m/>
    <n v="0"/>
    <s v="Yes"/>
  </r>
  <r>
    <x v="476"/>
    <x v="2"/>
    <x v="13"/>
    <n v="44.060030139050497"/>
    <n v="-123.089764664733"/>
    <x v="76"/>
    <x v="0"/>
    <x v="0"/>
    <n v="0"/>
    <x v="1"/>
    <m/>
    <n v="0"/>
    <s v="Yes"/>
  </r>
  <r>
    <x v="477"/>
    <x v="2"/>
    <x v="229"/>
    <n v="44.068844235962601"/>
    <n v="-123.114913355148"/>
    <x v="76"/>
    <x v="12"/>
    <x v="0"/>
    <n v="0"/>
    <x v="1"/>
    <m/>
    <n v="0"/>
    <s v="Yes"/>
  </r>
  <r>
    <x v="478"/>
    <x v="2"/>
    <x v="229"/>
    <n v="44.0689721716424"/>
    <n v="-123.11498583404"/>
    <x v="76"/>
    <x v="12"/>
    <x v="0"/>
    <n v="0"/>
    <x v="1"/>
    <m/>
    <n v="0"/>
    <s v="Yes"/>
  </r>
  <r>
    <x v="479"/>
    <x v="1"/>
    <x v="230"/>
    <n v="44.053532918879903"/>
    <n v="-123.087310995927"/>
    <x v="76"/>
    <x v="37"/>
    <x v="6"/>
    <n v="6"/>
    <x v="1"/>
    <s v="Called NW Hazmat"/>
    <s v="0*"/>
    <s v="Yes"/>
  </r>
  <r>
    <x v="480"/>
    <x v="1"/>
    <x v="231"/>
    <n v="44.052130857662199"/>
    <n v="-123.087519211067"/>
    <x v="65"/>
    <x v="38"/>
    <x v="6"/>
    <n v="5"/>
    <x v="1"/>
    <m/>
    <s v="0*"/>
    <s v="Yes"/>
  </r>
  <r>
    <x v="481"/>
    <x v="1"/>
    <x v="99"/>
    <n v="44.042290368686601"/>
    <n v="-123.117902439601"/>
    <x v="69"/>
    <x v="39"/>
    <x v="5"/>
    <n v="3"/>
    <x v="1"/>
    <m/>
    <n v="0"/>
    <s v="No"/>
  </r>
  <r>
    <x v="482"/>
    <x v="2"/>
    <x v="13"/>
    <n v="44.061780385483097"/>
    <n v="-123.09743659857"/>
    <x v="73"/>
    <x v="3"/>
    <x v="0"/>
    <n v="0"/>
    <x v="1"/>
    <m/>
    <n v="0"/>
    <s v="Yes"/>
  </r>
  <r>
    <x v="483"/>
    <x v="2"/>
    <x v="225"/>
    <n v="44.064524009479797"/>
    <n v="-123.10576199344101"/>
    <x v="76"/>
    <x v="12"/>
    <x v="0"/>
    <n v="0"/>
    <x v="1"/>
    <m/>
    <n v="0"/>
    <s v="Yes"/>
  </r>
  <r>
    <x v="484"/>
    <x v="2"/>
    <x v="23"/>
    <n v="44.067370635638298"/>
    <n v="-123.113921672516"/>
    <x v="76"/>
    <x v="0"/>
    <x v="0"/>
    <n v="0"/>
    <x v="1"/>
    <m/>
    <n v="0"/>
    <s v="Yes"/>
  </r>
  <r>
    <x v="485"/>
    <x v="2"/>
    <x v="23"/>
    <n v="44.071280039284602"/>
    <n v="-123.116430722901"/>
    <x v="76"/>
    <x v="12"/>
    <x v="0"/>
    <n v="0"/>
    <x v="1"/>
    <m/>
    <n v="0"/>
    <s v="Yes"/>
  </r>
  <r>
    <x v="486"/>
    <x v="2"/>
    <x v="23"/>
    <n v="44.088040883672299"/>
    <n v="-123.11967774968601"/>
    <x v="76"/>
    <x v="0"/>
    <x v="0"/>
    <n v="0"/>
    <x v="1"/>
    <m/>
    <n v="0"/>
    <s v="Yes"/>
  </r>
  <r>
    <x v="487"/>
    <x v="2"/>
    <x v="67"/>
    <n v="44.046423811940798"/>
    <n v="-123.13606374627"/>
    <x v="76"/>
    <x v="0"/>
    <x v="0"/>
    <n v="0"/>
    <x v="1"/>
    <m/>
    <n v="0"/>
    <s v="Yes"/>
  </r>
  <r>
    <x v="488"/>
    <x v="2"/>
    <x v="232"/>
    <n v="44.067788656798101"/>
    <n v="-123.111338161815"/>
    <x v="77"/>
    <x v="0"/>
    <x v="0"/>
    <n v="0"/>
    <x v="1"/>
    <m/>
    <n v="0"/>
    <s v="Yes"/>
  </r>
  <r>
    <x v="489"/>
    <x v="2"/>
    <x v="232"/>
    <n v="44.065973652466802"/>
    <n v="-123.106853166981"/>
    <x v="77"/>
    <x v="0"/>
    <x v="0"/>
    <n v="0"/>
    <x v="1"/>
    <m/>
    <n v="0"/>
    <s v="Yes"/>
  </r>
  <r>
    <x v="490"/>
    <x v="2"/>
    <x v="233"/>
    <n v="44.067428853564699"/>
    <n v="-123.110797732268"/>
    <x v="77"/>
    <x v="0"/>
    <x v="0"/>
    <n v="0"/>
    <x v="1"/>
    <m/>
    <n v="0"/>
    <s v="Yes"/>
  </r>
  <r>
    <x v="491"/>
    <x v="2"/>
    <x v="29"/>
    <n v="44.051972270754099"/>
    <n v="-123.069909004621"/>
    <x v="77"/>
    <x v="0"/>
    <x v="0"/>
    <n v="0"/>
    <x v="1"/>
    <m/>
    <n v="0"/>
    <s v="Yes"/>
  </r>
  <r>
    <x v="492"/>
    <x v="2"/>
    <x v="29"/>
    <n v="44.051905219401"/>
    <n v="-123.069614888443"/>
    <x v="77"/>
    <x v="0"/>
    <x v="0"/>
    <n v="0"/>
    <x v="1"/>
    <m/>
    <n v="0"/>
    <s v="Yes"/>
  </r>
  <r>
    <x v="493"/>
    <x v="2"/>
    <x v="29"/>
    <n v="44.046210673038502"/>
    <n v="-123.05494306301701"/>
    <x v="77"/>
    <x v="0"/>
    <x v="0"/>
    <n v="0"/>
    <x v="1"/>
    <m/>
    <n v="0"/>
    <s v="Yes"/>
  </r>
  <r>
    <x v="494"/>
    <x v="2"/>
    <x v="29"/>
    <n v="44.050595084366101"/>
    <n v="-123.065950208915"/>
    <x v="77"/>
    <x v="0"/>
    <x v="0"/>
    <n v="0"/>
    <x v="1"/>
    <m/>
    <n v="0"/>
    <s v="Yes"/>
  </r>
  <r>
    <x v="495"/>
    <x v="2"/>
    <x v="29"/>
    <n v="44.059550881963901"/>
    <n v="-123.07562557809101"/>
    <x v="77"/>
    <x v="0"/>
    <x v="0"/>
    <n v="0"/>
    <x v="1"/>
    <m/>
    <n v="0"/>
    <s v="Yes"/>
  </r>
  <r>
    <x v="496"/>
    <x v="2"/>
    <x v="4"/>
    <n v="44.059692436361999"/>
    <n v="-123.088701216601"/>
    <x v="77"/>
    <x v="0"/>
    <x v="0"/>
    <n v="0"/>
    <x v="1"/>
    <m/>
    <n v="0"/>
    <s v="Yes"/>
  </r>
  <r>
    <x v="497"/>
    <x v="2"/>
    <x v="29"/>
    <n v="44.052276886773797"/>
    <n v="-123.070965676878"/>
    <x v="77"/>
    <x v="0"/>
    <x v="0"/>
    <n v="0"/>
    <x v="1"/>
    <m/>
    <n v="0"/>
    <s v="Yes"/>
  </r>
  <r>
    <x v="498"/>
    <x v="2"/>
    <x v="13"/>
    <n v="44.059632827962602"/>
    <n v="-123.087744095381"/>
    <x v="74"/>
    <x v="3"/>
    <x v="0"/>
    <n v="0"/>
    <x v="1"/>
    <m/>
    <n v="0"/>
    <s v="Yes"/>
  </r>
  <r>
    <x v="499"/>
    <x v="1"/>
    <x v="234"/>
    <n v="44.095592733086498"/>
    <n v="-123.12795503466199"/>
    <x v="74"/>
    <x v="4"/>
    <x v="0"/>
    <n v="1"/>
    <x v="1"/>
    <m/>
    <n v="0"/>
    <s v="No"/>
  </r>
  <r>
    <x v="500"/>
    <x v="2"/>
    <x v="235"/>
    <n v="44.067765530477701"/>
    <n v="-123.14298312992899"/>
    <x v="78"/>
    <x v="12"/>
    <x v="0"/>
    <n v="0"/>
    <x v="1"/>
    <m/>
    <n v="0"/>
    <s v="Yes"/>
  </r>
  <r>
    <x v="501"/>
    <x v="1"/>
    <x v="93"/>
    <n v="44.057641865569899"/>
    <n v="-123.09873661671899"/>
    <x v="78"/>
    <x v="32"/>
    <x v="3"/>
    <n v="2"/>
    <x v="1"/>
    <m/>
    <n v="0"/>
    <s v="No"/>
  </r>
  <r>
    <x v="502"/>
    <x v="1"/>
    <x v="236"/>
    <n v="44.043335032314097"/>
    <n v="-123.095507047505"/>
    <x v="78"/>
    <x v="17"/>
    <x v="3"/>
    <n v="2"/>
    <x v="1"/>
    <s v="Needles and caps"/>
    <n v="0"/>
    <s v="No"/>
  </r>
  <r>
    <x v="503"/>
    <x v="1"/>
    <x v="237"/>
    <n v="44.0480749273123"/>
    <n v="-123.168791851392"/>
    <x v="78"/>
    <x v="16"/>
    <x v="3"/>
    <n v="2"/>
    <x v="1"/>
    <m/>
    <n v="0"/>
    <s v="No"/>
  </r>
  <r>
    <x v="504"/>
    <x v="1"/>
    <x v="238"/>
    <n v="44.051797974574399"/>
    <n v="-123.134000180078"/>
    <x v="78"/>
    <x v="20"/>
    <x v="3"/>
    <n v="2"/>
    <x v="1"/>
    <m/>
    <n v="0"/>
    <s v="No"/>
  </r>
  <r>
    <x v="505"/>
    <x v="1"/>
    <x v="239"/>
    <n v="44.0433699859109"/>
    <n v="-123.12160748725201"/>
    <x v="74"/>
    <x v="17"/>
    <x v="3"/>
    <n v="2"/>
    <x v="1"/>
    <s v="Needles"/>
    <n v="0"/>
    <s v="No"/>
  </r>
  <r>
    <x v="506"/>
    <x v="1"/>
    <x v="213"/>
    <n v="44.044207190296802"/>
    <n v="-123.09697520818099"/>
    <x v="78"/>
    <x v="9"/>
    <x v="3"/>
    <n v="2"/>
    <x v="1"/>
    <m/>
    <n v="0"/>
    <s v="No"/>
  </r>
  <r>
    <x v="507"/>
    <x v="1"/>
    <x v="240"/>
    <n v="44.0438649298519"/>
    <n v="-123.11277926627"/>
    <x v="78"/>
    <x v="17"/>
    <x v="3"/>
    <n v="2"/>
    <x v="1"/>
    <m/>
    <n v="0"/>
    <s v="No"/>
  </r>
  <r>
    <x v="508"/>
    <x v="1"/>
    <x v="241"/>
    <n v="44.058738684599199"/>
    <n v="-123.105299282236"/>
    <x v="76"/>
    <x v="10"/>
    <x v="0"/>
    <n v="1"/>
    <x v="1"/>
    <s v="Called NW Hazmat (feces)"/>
    <n v="0"/>
    <s v="No"/>
  </r>
  <r>
    <x v="509"/>
    <x v="1"/>
    <x v="70"/>
    <n v="44.054149060411902"/>
    <n v="-123.154405287744"/>
    <x v="76"/>
    <x v="27"/>
    <x v="3"/>
    <n v="2"/>
    <x v="1"/>
    <m/>
    <n v="0"/>
    <s v="No"/>
  </r>
  <r>
    <x v="510"/>
    <x v="1"/>
    <x v="242"/>
    <n v="44.057068525432399"/>
    <n v="-123.08882106884801"/>
    <x v="78"/>
    <x v="8"/>
    <x v="3"/>
    <n v="2"/>
    <x v="1"/>
    <m/>
    <n v="0"/>
    <s v="No"/>
  </r>
  <r>
    <x v="511"/>
    <x v="1"/>
    <x v="243"/>
    <n v="44.057052910426599"/>
    <n v="-123.089545438644"/>
    <x v="78"/>
    <x v="8"/>
    <x v="3"/>
    <n v="2"/>
    <x v="1"/>
    <m/>
    <n v="0"/>
    <s v="No"/>
  </r>
  <r>
    <x v="512"/>
    <x v="2"/>
    <x v="228"/>
    <n v="44.068708661869799"/>
    <n v="-123.11530797674899"/>
    <x v="79"/>
    <x v="0"/>
    <x v="0"/>
    <n v="0"/>
    <x v="1"/>
    <m/>
    <n v="0"/>
    <s v="Yes"/>
  </r>
  <r>
    <x v="513"/>
    <x v="2"/>
    <x v="228"/>
    <n v="44.068608611212902"/>
    <n v="-123.115188751224"/>
    <x v="79"/>
    <x v="0"/>
    <x v="0"/>
    <n v="0"/>
    <x v="1"/>
    <m/>
    <n v="0"/>
    <s v="Yes"/>
  </r>
  <r>
    <x v="514"/>
    <x v="2"/>
    <x v="225"/>
    <n v="44.0677249592108"/>
    <n v="-123.115076664483"/>
    <x v="79"/>
    <x v="0"/>
    <x v="0"/>
    <n v="0"/>
    <x v="1"/>
    <m/>
    <n v="0"/>
    <s v="Yes"/>
  </r>
  <r>
    <x v="515"/>
    <x v="2"/>
    <x v="28"/>
    <n v="44.058206536422901"/>
    <n v="-123.100689494001"/>
    <x v="79"/>
    <x v="0"/>
    <x v="0"/>
    <n v="0"/>
    <x v="0"/>
    <m/>
    <n v="0"/>
    <s v="Yes"/>
  </r>
  <r>
    <x v="516"/>
    <x v="2"/>
    <x v="28"/>
    <n v="44.058374592671797"/>
    <n v="-123.101149847923"/>
    <x v="79"/>
    <x v="0"/>
    <x v="0"/>
    <n v="0"/>
    <x v="1"/>
    <m/>
    <n v="0"/>
    <s v="Yes"/>
  </r>
  <r>
    <x v="517"/>
    <x v="2"/>
    <x v="28"/>
    <n v="44.057567894053001"/>
    <n v="-123.10054823857701"/>
    <x v="79"/>
    <x v="3"/>
    <x v="0"/>
    <n v="0"/>
    <x v="1"/>
    <m/>
    <n v="0"/>
    <s v="Yes"/>
  </r>
  <r>
    <x v="518"/>
    <x v="2"/>
    <x v="28"/>
    <n v="44.057533190323298"/>
    <n v="-123.100578083028"/>
    <x v="79"/>
    <x v="3"/>
    <x v="0"/>
    <n v="0"/>
    <x v="1"/>
    <m/>
    <n v="0"/>
    <s v="Yes"/>
  </r>
  <r>
    <x v="519"/>
    <x v="2"/>
    <x v="28"/>
    <n v="44.056178610241702"/>
    <n v="-123.10151108458599"/>
    <x v="79"/>
    <x v="0"/>
    <x v="0"/>
    <n v="0"/>
    <x v="1"/>
    <m/>
    <n v="0"/>
    <s v="Yes"/>
  </r>
  <r>
    <x v="520"/>
    <x v="2"/>
    <x v="28"/>
    <n v="44.055867169499003"/>
    <n v="-123.101414262543"/>
    <x v="79"/>
    <x v="0"/>
    <x v="0"/>
    <n v="0"/>
    <x v="1"/>
    <m/>
    <n v="0"/>
    <s v="Yes"/>
  </r>
  <r>
    <x v="521"/>
    <x v="2"/>
    <x v="28"/>
    <n v="44.055773138022303"/>
    <n v="-123.10130708163599"/>
    <x v="79"/>
    <x v="0"/>
    <x v="0"/>
    <n v="0"/>
    <x v="1"/>
    <m/>
    <n v="0"/>
    <s v="Yes"/>
  </r>
  <r>
    <x v="522"/>
    <x v="2"/>
    <x v="28"/>
    <n v="44.055633235612397"/>
    <n v="-123.101547265535"/>
    <x v="79"/>
    <x v="0"/>
    <x v="0"/>
    <n v="0"/>
    <x v="1"/>
    <m/>
    <n v="0"/>
    <s v="Yes"/>
  </r>
  <r>
    <x v="523"/>
    <x v="2"/>
    <x v="28"/>
    <n v="44.055328019637997"/>
    <n v="-123.10157044651"/>
    <x v="79"/>
    <x v="0"/>
    <x v="0"/>
    <n v="0"/>
    <x v="1"/>
    <m/>
    <n v="0"/>
    <s v="Yes"/>
  </r>
  <r>
    <x v="524"/>
    <x v="2"/>
    <x v="28"/>
    <n v="44.055112344215999"/>
    <n v="-123.10155565982799"/>
    <x v="79"/>
    <x v="0"/>
    <x v="0"/>
    <n v="0"/>
    <x v="1"/>
    <m/>
    <n v="0"/>
    <s v="Yes"/>
  </r>
  <r>
    <x v="525"/>
    <x v="2"/>
    <x v="28"/>
    <n v="44.054973476864703"/>
    <n v="-123.101536691622"/>
    <x v="79"/>
    <x v="0"/>
    <x v="0"/>
    <n v="0"/>
    <x v="1"/>
    <m/>
    <n v="0"/>
    <s v="Yes"/>
  </r>
  <r>
    <x v="526"/>
    <x v="2"/>
    <x v="28"/>
    <n v="44.054733193786603"/>
    <n v="-123.101478894637"/>
    <x v="79"/>
    <x v="0"/>
    <x v="0"/>
    <n v="0"/>
    <x v="1"/>
    <m/>
    <n v="0"/>
    <s v="Yes"/>
  </r>
  <r>
    <x v="527"/>
    <x v="2"/>
    <x v="28"/>
    <n v="44.054784466618003"/>
    <n v="-123.101300318171"/>
    <x v="79"/>
    <x v="0"/>
    <x v="0"/>
    <n v="0"/>
    <x v="1"/>
    <m/>
    <n v="0"/>
    <s v="Yes"/>
  </r>
  <r>
    <x v="528"/>
    <x v="2"/>
    <x v="28"/>
    <n v="44.054746161853402"/>
    <n v="-123.10115733552"/>
    <x v="79"/>
    <x v="0"/>
    <x v="0"/>
    <n v="0"/>
    <x v="1"/>
    <m/>
    <n v="0"/>
    <s v="Yes"/>
  </r>
  <r>
    <x v="529"/>
    <x v="2"/>
    <x v="28"/>
    <n v="44.054705788496697"/>
    <n v="-123.10108255787399"/>
    <x v="79"/>
    <x v="0"/>
    <x v="0"/>
    <n v="0"/>
    <x v="1"/>
    <m/>
    <n v="0"/>
    <s v="Yes"/>
  </r>
  <r>
    <x v="530"/>
    <x v="2"/>
    <x v="28"/>
    <n v="44.0546540793367"/>
    <n v="-123.10057330758001"/>
    <x v="79"/>
    <x v="0"/>
    <x v="0"/>
    <n v="0"/>
    <x v="1"/>
    <m/>
    <n v="0"/>
    <s v="Yes"/>
  </r>
  <r>
    <x v="531"/>
    <x v="2"/>
    <x v="28"/>
    <n v="44.054644619796498"/>
    <n v="-123.100549428031"/>
    <x v="79"/>
    <x v="0"/>
    <x v="0"/>
    <n v="0"/>
    <x v="1"/>
    <m/>
    <n v="0"/>
    <s v="Yes"/>
  </r>
  <r>
    <x v="532"/>
    <x v="2"/>
    <x v="28"/>
    <n v="44.054784631759397"/>
    <n v="-123.10052936450199"/>
    <x v="79"/>
    <x v="0"/>
    <x v="0"/>
    <n v="0"/>
    <x v="1"/>
    <m/>
    <n v="0"/>
    <s v="Yes"/>
  </r>
  <r>
    <x v="533"/>
    <x v="2"/>
    <x v="28"/>
    <n v="44.055089598382501"/>
    <n v="-123.100513284337"/>
    <x v="79"/>
    <x v="0"/>
    <x v="0"/>
    <n v="0"/>
    <x v="1"/>
    <m/>
    <n v="0"/>
    <s v="Yes"/>
  </r>
  <r>
    <x v="534"/>
    <x v="2"/>
    <x v="28"/>
    <n v="44.055130051237903"/>
    <n v="-123.10050815979299"/>
    <x v="79"/>
    <x v="0"/>
    <x v="0"/>
    <n v="0"/>
    <x v="1"/>
    <m/>
    <n v="0"/>
    <s v="Yes"/>
  </r>
  <r>
    <x v="535"/>
    <x v="2"/>
    <x v="28"/>
    <n v="44.055168918735298"/>
    <n v="-123.100565767879"/>
    <x v="79"/>
    <x v="0"/>
    <x v="0"/>
    <n v="0"/>
    <x v="1"/>
    <m/>
    <n v="0"/>
    <s v="Yes"/>
  </r>
  <r>
    <x v="536"/>
    <x v="2"/>
    <x v="28"/>
    <n v="44.055193041869302"/>
    <n v="-123.100578168515"/>
    <x v="79"/>
    <x v="0"/>
    <x v="0"/>
    <n v="0"/>
    <x v="1"/>
    <m/>
    <n v="0"/>
    <s v="Yes"/>
  </r>
  <r>
    <x v="537"/>
    <x v="2"/>
    <x v="28"/>
    <n v="44.055246167628802"/>
    <n v="-123.100557983245"/>
    <x v="79"/>
    <x v="0"/>
    <x v="0"/>
    <n v="0"/>
    <x v="1"/>
    <m/>
    <n v="0"/>
    <s v="Yes"/>
  </r>
  <r>
    <x v="538"/>
    <x v="2"/>
    <x v="28"/>
    <n v="44.055270447957298"/>
    <n v="-123.100527191548"/>
    <x v="79"/>
    <x v="0"/>
    <x v="0"/>
    <n v="0"/>
    <x v="1"/>
    <m/>
    <n v="0"/>
    <s v="Yes"/>
  </r>
  <r>
    <x v="539"/>
    <x v="2"/>
    <x v="28"/>
    <n v="44.055213344941201"/>
    <n v="-123.100612378718"/>
    <x v="79"/>
    <x v="0"/>
    <x v="0"/>
    <n v="0"/>
    <x v="1"/>
    <m/>
    <n v="0"/>
    <s v="Yes"/>
  </r>
  <r>
    <x v="540"/>
    <x v="2"/>
    <x v="28"/>
    <n v="44.055286657807102"/>
    <n v="-123.10068383109299"/>
    <x v="79"/>
    <x v="0"/>
    <x v="0"/>
    <n v="0"/>
    <x v="1"/>
    <m/>
    <n v="0"/>
    <s v="Yes"/>
  </r>
  <r>
    <x v="541"/>
    <x v="2"/>
    <x v="28"/>
    <n v="44.055227269422801"/>
    <n v="-123.100939343855"/>
    <x v="79"/>
    <x v="0"/>
    <x v="0"/>
    <n v="0"/>
    <x v="1"/>
    <m/>
    <n v="0"/>
    <s v="Yes"/>
  </r>
  <r>
    <x v="542"/>
    <x v="2"/>
    <x v="28"/>
    <n v="44.055264748444003"/>
    <n v="-123.10097853912301"/>
    <x v="79"/>
    <x v="0"/>
    <x v="0"/>
    <n v="0"/>
    <x v="1"/>
    <m/>
    <n v="0"/>
    <s v="Yes"/>
  </r>
  <r>
    <x v="543"/>
    <x v="2"/>
    <x v="28"/>
    <n v="44.0553938585496"/>
    <n v="-123.101276257595"/>
    <x v="79"/>
    <x v="0"/>
    <x v="0"/>
    <n v="0"/>
    <x v="1"/>
    <m/>
    <n v="0"/>
    <s v="Yes"/>
  </r>
  <r>
    <x v="544"/>
    <x v="2"/>
    <x v="28"/>
    <n v="44.0555349388911"/>
    <n v="-123.101019644126"/>
    <x v="79"/>
    <x v="0"/>
    <x v="0"/>
    <n v="0"/>
    <x v="1"/>
    <m/>
    <n v="0"/>
    <s v="Yes"/>
  </r>
  <r>
    <x v="545"/>
    <x v="2"/>
    <x v="28"/>
    <n v="44.055452307997498"/>
    <n v="-123.10069695930299"/>
    <x v="79"/>
    <x v="0"/>
    <x v="0"/>
    <n v="0"/>
    <x v="1"/>
    <m/>
    <n v="0"/>
    <s v="Yes"/>
  </r>
  <r>
    <x v="546"/>
    <x v="2"/>
    <x v="28"/>
    <n v="44.056170177011502"/>
    <n v="-123.10052511727901"/>
    <x v="79"/>
    <x v="0"/>
    <x v="0"/>
    <n v="0"/>
    <x v="0"/>
    <m/>
    <n v="0"/>
    <s v="Yes"/>
  </r>
  <r>
    <x v="547"/>
    <x v="2"/>
    <x v="228"/>
    <n v="44.078930800231497"/>
    <n v="-123.115632658016"/>
    <x v="79"/>
    <x v="3"/>
    <x v="0"/>
    <n v="0"/>
    <x v="1"/>
    <m/>
    <n v="0"/>
    <s v="Yes"/>
  </r>
  <r>
    <x v="548"/>
    <x v="2"/>
    <x v="221"/>
    <n v="44.044569914374897"/>
    <n v="-123.12591572332801"/>
    <x v="79"/>
    <x v="0"/>
    <x v="0"/>
    <n v="0"/>
    <x v="1"/>
    <m/>
    <n v="0"/>
    <s v="Yes"/>
  </r>
  <r>
    <x v="549"/>
    <x v="2"/>
    <x v="228"/>
    <n v="44.088044961728997"/>
    <n v="-123.11960472266099"/>
    <x v="79"/>
    <x v="0"/>
    <x v="0"/>
    <n v="0"/>
    <x v="1"/>
    <m/>
    <n v="0"/>
    <s v="Yes"/>
  </r>
  <r>
    <x v="550"/>
    <x v="2"/>
    <x v="228"/>
    <n v="44.085628087444803"/>
    <n v="-123.12026467039399"/>
    <x v="79"/>
    <x v="0"/>
    <x v="0"/>
    <n v="0"/>
    <x v="1"/>
    <m/>
    <n v="0"/>
    <s v="Yes"/>
  </r>
  <r>
    <x v="551"/>
    <x v="2"/>
    <x v="13"/>
    <n v="44.062391200947502"/>
    <n v="-123.098089214719"/>
    <x v="79"/>
    <x v="0"/>
    <x v="0"/>
    <n v="0"/>
    <x v="1"/>
    <m/>
    <n v="0"/>
    <s v="Yes"/>
  </r>
  <r>
    <x v="552"/>
    <x v="2"/>
    <x v="4"/>
    <n v="44.059839044715197"/>
    <n v="-123.088066087828"/>
    <x v="79"/>
    <x v="3"/>
    <x v="0"/>
    <n v="0"/>
    <x v="1"/>
    <m/>
    <n v="0"/>
    <s v="Yes"/>
  </r>
  <r>
    <x v="553"/>
    <x v="2"/>
    <x v="4"/>
    <n v="44.059381835727898"/>
    <n v="-123.089607998554"/>
    <x v="79"/>
    <x v="3"/>
    <x v="0"/>
    <n v="0"/>
    <x v="1"/>
    <m/>
    <n v="0"/>
    <s v="Yes"/>
  </r>
  <r>
    <x v="554"/>
    <x v="2"/>
    <x v="4"/>
    <n v="44.061883686655698"/>
    <n v="-123.096417013429"/>
    <x v="79"/>
    <x v="3"/>
    <x v="0"/>
    <n v="0"/>
    <x v="1"/>
    <m/>
    <n v="0"/>
    <s v="Yes"/>
  </r>
  <r>
    <x v="555"/>
    <x v="2"/>
    <x v="8"/>
    <n v="44.054175390937601"/>
    <n v="-123.10071549505901"/>
    <x v="79"/>
    <x v="0"/>
    <x v="0"/>
    <n v="0"/>
    <x v="1"/>
    <m/>
    <n v="0"/>
    <s v="Yes"/>
  </r>
  <r>
    <x v="556"/>
    <x v="1"/>
    <x v="70"/>
    <n v="44.054149060411902"/>
    <n v="-123.154405287744"/>
    <x v="80"/>
    <x v="27"/>
    <x v="3"/>
    <n v="3"/>
    <x v="1"/>
    <m/>
    <n v="0"/>
    <s v="No"/>
  </r>
  <r>
    <x v="557"/>
    <x v="1"/>
    <x v="216"/>
    <n v="44.058769001528702"/>
    <n v="-123.11395680064101"/>
    <x v="80"/>
    <x v="22"/>
    <x v="3"/>
    <n v="3"/>
    <x v="1"/>
    <m/>
    <n v="0"/>
    <s v="No"/>
  </r>
  <r>
    <x v="558"/>
    <x v="2"/>
    <x v="28"/>
    <n v="44.053609501634"/>
    <n v="-123.099657616247"/>
    <x v="80"/>
    <x v="0"/>
    <x v="0"/>
    <n v="0"/>
    <x v="1"/>
    <m/>
    <n v="0"/>
    <s v="Yes"/>
  </r>
  <r>
    <x v="559"/>
    <x v="2"/>
    <x v="28"/>
    <n v="44.053631679537403"/>
    <n v="-123.099708635789"/>
    <x v="80"/>
    <x v="0"/>
    <x v="0"/>
    <n v="0"/>
    <x v="1"/>
    <m/>
    <n v="0"/>
    <s v="Yes"/>
  </r>
  <r>
    <x v="560"/>
    <x v="2"/>
    <x v="28"/>
    <n v="44.053696482678397"/>
    <n v="-123.099810306922"/>
    <x v="80"/>
    <x v="0"/>
    <x v="0"/>
    <n v="0"/>
    <x v="1"/>
    <m/>
    <n v="0"/>
    <s v="Yes"/>
  </r>
  <r>
    <x v="561"/>
    <x v="2"/>
    <x v="28"/>
    <n v="44.053687829388601"/>
    <n v="-123.099903197001"/>
    <x v="80"/>
    <x v="0"/>
    <x v="0"/>
    <n v="0"/>
    <x v="1"/>
    <m/>
    <n v="0"/>
    <s v="Yes"/>
  </r>
  <r>
    <x v="562"/>
    <x v="2"/>
    <x v="244"/>
    <n v="44.047350108388997"/>
    <n v="-123.153804429777"/>
    <x v="80"/>
    <x v="3"/>
    <x v="0"/>
    <n v="0"/>
    <x v="1"/>
    <m/>
    <n v="0"/>
    <s v="Yes"/>
  </r>
  <r>
    <x v="563"/>
    <x v="2"/>
    <x v="28"/>
    <n v="44.054204912359801"/>
    <n v="-123.100820517627"/>
    <x v="80"/>
    <x v="0"/>
    <x v="0"/>
    <n v="0"/>
    <x v="0"/>
    <m/>
    <n v="0"/>
    <s v="Yes"/>
  </r>
  <r>
    <x v="564"/>
    <x v="2"/>
    <x v="28"/>
    <n v="44.054103082534802"/>
    <n v="-123.100840352262"/>
    <x v="80"/>
    <x v="0"/>
    <x v="0"/>
    <n v="0"/>
    <x v="0"/>
    <m/>
    <n v="0"/>
    <s v="Yes"/>
  </r>
  <r>
    <x v="565"/>
    <x v="2"/>
    <x v="28"/>
    <n v="44.053907746790003"/>
    <n v="-123.10077775308601"/>
    <x v="80"/>
    <x v="0"/>
    <x v="0"/>
    <n v="0"/>
    <x v="1"/>
    <m/>
    <n v="0"/>
    <s v="Yes"/>
  </r>
  <r>
    <x v="566"/>
    <x v="2"/>
    <x v="28"/>
    <n v="44.054110620429597"/>
    <n v="-123.100958036484"/>
    <x v="80"/>
    <x v="0"/>
    <x v="0"/>
    <n v="0"/>
    <x v="1"/>
    <m/>
    <n v="0"/>
    <s v="Yes"/>
  </r>
  <r>
    <x v="567"/>
    <x v="2"/>
    <x v="28"/>
    <n v="44.0540506896171"/>
    <n v="-123.101197539802"/>
    <x v="80"/>
    <x v="0"/>
    <x v="0"/>
    <n v="0"/>
    <x v="1"/>
    <m/>
    <n v="0"/>
    <s v="Yes"/>
  </r>
  <r>
    <x v="568"/>
    <x v="2"/>
    <x v="28"/>
    <n v="44.0539328833516"/>
    <n v="-123.101580748671"/>
    <x v="80"/>
    <x v="0"/>
    <x v="0"/>
    <n v="0"/>
    <x v="1"/>
    <m/>
    <n v="0"/>
    <s v="Yes"/>
  </r>
  <r>
    <x v="569"/>
    <x v="2"/>
    <x v="28"/>
    <n v="44.053866797146704"/>
    <n v="-123.10165693125801"/>
    <x v="80"/>
    <x v="0"/>
    <x v="0"/>
    <n v="0"/>
    <x v="1"/>
    <m/>
    <n v="0"/>
    <s v="Yes"/>
  </r>
  <r>
    <x v="570"/>
    <x v="2"/>
    <x v="28"/>
    <n v="44.053641878079098"/>
    <n v="-123.10213490237901"/>
    <x v="80"/>
    <x v="0"/>
    <x v="0"/>
    <n v="0"/>
    <x v="0"/>
    <m/>
    <n v="0"/>
    <s v="Yes"/>
  </r>
  <r>
    <x v="571"/>
    <x v="2"/>
    <x v="28"/>
    <n v="44.053624589840901"/>
    <n v="-123.10206261848499"/>
    <x v="80"/>
    <x v="0"/>
    <x v="0"/>
    <n v="0"/>
    <x v="1"/>
    <m/>
    <n v="0"/>
    <s v="Yes"/>
  </r>
  <r>
    <x v="572"/>
    <x v="2"/>
    <x v="28"/>
    <n v="44.053523207802002"/>
    <n v="-123.102022292735"/>
    <x v="80"/>
    <x v="0"/>
    <x v="0"/>
    <n v="0"/>
    <x v="1"/>
    <m/>
    <n v="0"/>
    <s v="Yes"/>
  </r>
  <r>
    <x v="573"/>
    <x v="2"/>
    <x v="28"/>
    <n v="44.0533139970577"/>
    <n v="-123.102610804021"/>
    <x v="80"/>
    <x v="0"/>
    <x v="0"/>
    <n v="0"/>
    <x v="1"/>
    <m/>
    <n v="0"/>
    <s v="Yes"/>
  </r>
  <r>
    <x v="574"/>
    <x v="2"/>
    <x v="28"/>
    <n v="44.0537064571473"/>
    <n v="-123.101712197536"/>
    <x v="80"/>
    <x v="0"/>
    <x v="0"/>
    <n v="0"/>
    <x v="1"/>
    <m/>
    <n v="0"/>
    <s v="Yes"/>
  </r>
  <r>
    <x v="575"/>
    <x v="2"/>
    <x v="28"/>
    <n v="44.053730587349797"/>
    <n v="-123.101692137689"/>
    <x v="80"/>
    <x v="0"/>
    <x v="0"/>
    <n v="0"/>
    <x v="1"/>
    <m/>
    <n v="0"/>
    <s v="Yes"/>
  </r>
  <r>
    <x v="576"/>
    <x v="2"/>
    <x v="28"/>
    <n v="44.053751915936097"/>
    <n v="-123.101724768593"/>
    <x v="80"/>
    <x v="0"/>
    <x v="0"/>
    <n v="0"/>
    <x v="1"/>
    <m/>
    <n v="0"/>
    <s v="Yes"/>
  </r>
  <r>
    <x v="577"/>
    <x v="2"/>
    <x v="28"/>
    <n v="44.053785038569202"/>
    <n v="-123.10121905552801"/>
    <x v="80"/>
    <x v="0"/>
    <x v="0"/>
    <n v="0"/>
    <x v="1"/>
    <m/>
    <n v="0"/>
    <s v="Yes"/>
  </r>
  <r>
    <x v="578"/>
    <x v="2"/>
    <x v="28"/>
    <n v="44.053691808168999"/>
    <n v="-123.101264978877"/>
    <x v="80"/>
    <x v="0"/>
    <x v="0"/>
    <n v="0"/>
    <x v="1"/>
    <m/>
    <n v="0"/>
    <s v="Yes"/>
  </r>
  <r>
    <x v="579"/>
    <x v="2"/>
    <x v="28"/>
    <n v="44.053647120802701"/>
    <n v="-123.10115368537301"/>
    <x v="80"/>
    <x v="0"/>
    <x v="0"/>
    <n v="0"/>
    <x v="1"/>
    <m/>
    <n v="0"/>
    <s v="Yes"/>
  </r>
  <r>
    <x v="580"/>
    <x v="2"/>
    <x v="28"/>
    <n v="44.0535912731469"/>
    <n v="-123.101018065015"/>
    <x v="80"/>
    <x v="0"/>
    <x v="0"/>
    <n v="0"/>
    <x v="1"/>
    <m/>
    <n v="0"/>
    <s v="Yes"/>
  </r>
  <r>
    <x v="581"/>
    <x v="2"/>
    <x v="245"/>
    <n v="44.046398499233597"/>
    <n v="-123.141779149171"/>
    <x v="80"/>
    <x v="0"/>
    <x v="0"/>
    <n v="0"/>
    <x v="1"/>
    <m/>
    <n v="0"/>
    <s v="Yes"/>
  </r>
  <r>
    <x v="582"/>
    <x v="2"/>
    <x v="28"/>
    <n v="44.0536199498003"/>
    <n v="-123.10096386716199"/>
    <x v="80"/>
    <x v="0"/>
    <x v="0"/>
    <n v="0"/>
    <x v="1"/>
    <m/>
    <n v="0"/>
    <s v="Yes"/>
  </r>
  <r>
    <x v="583"/>
    <x v="2"/>
    <x v="8"/>
    <n v="44.047213334431298"/>
    <n v="-123.137033373618"/>
    <x v="80"/>
    <x v="0"/>
    <x v="0"/>
    <n v="0"/>
    <x v="1"/>
    <m/>
    <n v="0"/>
    <s v="Yes"/>
  </r>
  <r>
    <x v="584"/>
    <x v="2"/>
    <x v="4"/>
    <n v="44.060524853304102"/>
    <n v="-123.091191597877"/>
    <x v="80"/>
    <x v="0"/>
    <x v="0"/>
    <n v="0"/>
    <x v="1"/>
    <m/>
    <n v="0"/>
    <s v="Yes"/>
  </r>
  <r>
    <x v="585"/>
    <x v="2"/>
    <x v="28"/>
    <n v="44.0528737233332"/>
    <n v="-123.10176620614401"/>
    <x v="80"/>
    <x v="0"/>
    <x v="0"/>
    <n v="0"/>
    <x v="1"/>
    <m/>
    <n v="0"/>
    <s v="Yes"/>
  </r>
  <r>
    <x v="586"/>
    <x v="2"/>
    <x v="28"/>
    <n v="44.052943281331203"/>
    <n v="-123.101623505595"/>
    <x v="80"/>
    <x v="0"/>
    <x v="0"/>
    <n v="0"/>
    <x v="1"/>
    <m/>
    <n v="0"/>
    <s v="Yes"/>
  </r>
  <r>
    <x v="587"/>
    <x v="2"/>
    <x v="28"/>
    <n v="44.052862343248201"/>
    <n v="-123.10153474695601"/>
    <x v="80"/>
    <x v="0"/>
    <x v="0"/>
    <n v="0"/>
    <x v="1"/>
    <m/>
    <n v="0"/>
    <s v="Yes"/>
  </r>
  <r>
    <x v="588"/>
    <x v="2"/>
    <x v="28"/>
    <n v="44.052479645677202"/>
    <n v="-123.100816616754"/>
    <x v="80"/>
    <x v="0"/>
    <x v="0"/>
    <n v="0"/>
    <x v="1"/>
    <m/>
    <n v="0"/>
    <s v="Yes"/>
  </r>
  <r>
    <x v="589"/>
    <x v="2"/>
    <x v="28"/>
    <n v="44.052623063151003"/>
    <n v="-123.10080531572"/>
    <x v="80"/>
    <x v="0"/>
    <x v="0"/>
    <n v="0"/>
    <x v="1"/>
    <m/>
    <n v="0"/>
    <s v="Yes"/>
  </r>
  <r>
    <x v="590"/>
    <x v="2"/>
    <x v="28"/>
    <n v="44.052893658877501"/>
    <n v="-123.10059524135301"/>
    <x v="80"/>
    <x v="0"/>
    <x v="0"/>
    <n v="0"/>
    <x v="1"/>
    <m/>
    <n v="0"/>
    <s v="Yes"/>
  </r>
  <r>
    <x v="591"/>
    <x v="2"/>
    <x v="28"/>
    <n v="44.0527814040396"/>
    <n v="-123.100939730596"/>
    <x v="80"/>
    <x v="0"/>
    <x v="0"/>
    <n v="0"/>
    <x v="1"/>
    <m/>
    <n v="0"/>
    <s v="Yes"/>
  </r>
  <r>
    <x v="592"/>
    <x v="2"/>
    <x v="28"/>
    <n v="44.052999918083898"/>
    <n v="-123.101141284931"/>
    <x v="80"/>
    <x v="0"/>
    <x v="0"/>
    <n v="0"/>
    <x v="1"/>
    <m/>
    <n v="0"/>
    <s v="Yes"/>
  </r>
  <r>
    <x v="593"/>
    <x v="2"/>
    <x v="29"/>
    <n v="44.053301011517497"/>
    <n v="-123.072745039648"/>
    <x v="80"/>
    <x v="0"/>
    <x v="0"/>
    <n v="0"/>
    <x v="1"/>
    <m/>
    <n v="0"/>
    <s v="Yes"/>
  </r>
  <r>
    <x v="594"/>
    <x v="2"/>
    <x v="4"/>
    <n v="44.057353394135603"/>
    <n v="-123.08419848210001"/>
    <x v="80"/>
    <x v="3"/>
    <x v="0"/>
    <n v="0"/>
    <x v="1"/>
    <m/>
    <n v="0"/>
    <s v="Yes"/>
  </r>
  <r>
    <x v="595"/>
    <x v="2"/>
    <x v="4"/>
    <n v="44.057090022635101"/>
    <n v="-123.08424726493099"/>
    <x v="80"/>
    <x v="3"/>
    <x v="0"/>
    <n v="0"/>
    <x v="1"/>
    <m/>
    <n v="0"/>
    <s v="Yes"/>
  </r>
  <r>
    <x v="596"/>
    <x v="2"/>
    <x v="4"/>
    <n v="44.0576315065221"/>
    <n v="-123.08448656986501"/>
    <x v="80"/>
    <x v="0"/>
    <x v="0"/>
    <n v="0"/>
    <x v="1"/>
    <m/>
    <n v="0"/>
    <s v="Yes"/>
  </r>
  <r>
    <x v="597"/>
    <x v="2"/>
    <x v="4"/>
    <n v="44.058235561962398"/>
    <n v="-123.085158819773"/>
    <x v="80"/>
    <x v="3"/>
    <x v="0"/>
    <n v="0"/>
    <x v="1"/>
    <m/>
    <n v="0"/>
    <s v="Yes"/>
  </r>
  <r>
    <x v="598"/>
    <x v="2"/>
    <x v="4"/>
    <n v="44.058458352476698"/>
    <n v="-123.08548487658"/>
    <x v="80"/>
    <x v="3"/>
    <x v="0"/>
    <n v="0"/>
    <x v="1"/>
    <m/>
    <n v="0"/>
    <s v="Yes"/>
  </r>
  <r>
    <x v="599"/>
    <x v="2"/>
    <x v="29"/>
    <n v="44.052984905499898"/>
    <n v="-123.081213059991"/>
    <x v="80"/>
    <x v="0"/>
    <x v="0"/>
    <n v="0"/>
    <x v="1"/>
    <m/>
    <n v="0"/>
    <s v="Yes"/>
  </r>
  <r>
    <x v="600"/>
    <x v="1"/>
    <x v="115"/>
    <n v="44.097512068205297"/>
    <n v="-123.130622179475"/>
    <x v="79"/>
    <x v="4"/>
    <x v="0"/>
    <n v="1"/>
    <x v="1"/>
    <m/>
    <n v="0"/>
    <s v="No"/>
  </r>
  <r>
    <x v="601"/>
    <x v="2"/>
    <x v="29"/>
    <n v="44.047851188895997"/>
    <n v="-123.051324211645"/>
    <x v="80"/>
    <x v="0"/>
    <x v="0"/>
    <n v="0"/>
    <x v="1"/>
    <m/>
    <n v="0"/>
    <s v="Yes"/>
  </r>
  <r>
    <x v="602"/>
    <x v="2"/>
    <x v="5"/>
    <n v="44.046489632432703"/>
    <n v="-123.14353859053899"/>
    <x v="80"/>
    <x v="0"/>
    <x v="0"/>
    <n v="0"/>
    <x v="1"/>
    <m/>
    <n v="0"/>
    <s v="Yes"/>
  </r>
  <r>
    <x v="603"/>
    <x v="2"/>
    <x v="5"/>
    <n v="44.046211417076996"/>
    <n v="-123.145683831344"/>
    <x v="80"/>
    <x v="0"/>
    <x v="0"/>
    <n v="0"/>
    <x v="1"/>
    <m/>
    <n v="0"/>
    <s v="Yes"/>
  </r>
  <r>
    <x v="604"/>
    <x v="2"/>
    <x v="4"/>
    <n v="44.062648930972799"/>
    <n v="-123.100818311327"/>
    <x v="80"/>
    <x v="0"/>
    <x v="0"/>
    <n v="0"/>
    <x v="1"/>
    <m/>
    <n v="0"/>
    <s v="Yes"/>
  </r>
  <r>
    <x v="605"/>
    <x v="2"/>
    <x v="228"/>
    <n v="44.079504631163701"/>
    <n v="-123.11545243571"/>
    <x v="80"/>
    <x v="0"/>
    <x v="0"/>
    <n v="0"/>
    <x v="1"/>
    <m/>
    <n v="0"/>
    <s v="Yes"/>
  </r>
  <r>
    <x v="606"/>
    <x v="1"/>
    <x v="83"/>
    <n v="44.063538061805097"/>
    <n v="-123.078279957782"/>
    <x v="81"/>
    <x v="40"/>
    <x v="1"/>
    <n v="4"/>
    <x v="1"/>
    <m/>
    <n v="0"/>
    <s v="No"/>
  </r>
  <r>
    <x v="607"/>
    <x v="1"/>
    <x v="246"/>
    <n v="44.0477177250525"/>
    <n v="-123.085874635545"/>
    <x v="81"/>
    <x v="41"/>
    <x v="1"/>
    <n v="4"/>
    <x v="0"/>
    <m/>
    <n v="0"/>
    <s v="No"/>
  </r>
  <r>
    <x v="608"/>
    <x v="1"/>
    <x v="247"/>
    <n v="44.037840177676799"/>
    <n v="-123.092333843372"/>
    <x v="81"/>
    <x v="42"/>
    <x v="1"/>
    <n v="3"/>
    <x v="1"/>
    <m/>
    <n v="0"/>
    <s v="No"/>
  </r>
  <r>
    <x v="609"/>
    <x v="1"/>
    <x v="248"/>
    <n v="44.057172047035799"/>
    <n v="-123.08093647227901"/>
    <x v="81"/>
    <x v="20"/>
    <x v="1"/>
    <n v="3"/>
    <x v="1"/>
    <m/>
    <n v="0"/>
    <s v="No"/>
  </r>
  <r>
    <x v="610"/>
    <x v="2"/>
    <x v="28"/>
    <n v="44.060453519738097"/>
    <n v="-123.101648598024"/>
    <x v="82"/>
    <x v="3"/>
    <x v="0"/>
    <n v="0"/>
    <x v="1"/>
    <m/>
    <n v="0"/>
    <s v="Yes"/>
  </r>
  <r>
    <x v="611"/>
    <x v="2"/>
    <x v="28"/>
    <n v="44.060154270841799"/>
    <n v="-123.101638574148"/>
    <x v="82"/>
    <x v="3"/>
    <x v="0"/>
    <n v="0"/>
    <x v="1"/>
    <m/>
    <n v="0"/>
    <s v="Yes"/>
  </r>
  <r>
    <x v="612"/>
    <x v="2"/>
    <x v="28"/>
    <n v="44.060042191841497"/>
    <n v="-123.10163361942"/>
    <x v="82"/>
    <x v="0"/>
    <x v="0"/>
    <n v="0"/>
    <x v="1"/>
    <m/>
    <n v="0"/>
    <s v="Yes"/>
  </r>
  <r>
    <x v="613"/>
    <x v="2"/>
    <x v="28"/>
    <n v="44.059757582353498"/>
    <n v="-123.10166543109101"/>
    <x v="82"/>
    <x v="0"/>
    <x v="0"/>
    <n v="0"/>
    <x v="1"/>
    <m/>
    <n v="0"/>
    <s v="Yes"/>
  </r>
  <r>
    <x v="614"/>
    <x v="2"/>
    <x v="28"/>
    <n v="44.0596683654503"/>
    <n v="-123.101660837243"/>
    <x v="82"/>
    <x v="0"/>
    <x v="0"/>
    <n v="0"/>
    <x v="1"/>
    <m/>
    <n v="0"/>
    <s v="Yes"/>
  </r>
  <r>
    <x v="615"/>
    <x v="2"/>
    <x v="28"/>
    <n v="44.0596307387369"/>
    <n v="-123.101696549517"/>
    <x v="82"/>
    <x v="0"/>
    <x v="0"/>
    <n v="0"/>
    <x v="1"/>
    <m/>
    <n v="0"/>
    <s v="Yes"/>
  </r>
  <r>
    <x v="616"/>
    <x v="2"/>
    <x v="28"/>
    <n v="44.0595405481127"/>
    <n v="-123.101683173344"/>
    <x v="82"/>
    <x v="0"/>
    <x v="0"/>
    <n v="0"/>
    <x v="1"/>
    <m/>
    <n v="0"/>
    <s v="Yes"/>
  </r>
  <r>
    <x v="617"/>
    <x v="2"/>
    <x v="28"/>
    <n v="44.0594502745464"/>
    <n v="-123.101725731649"/>
    <x v="82"/>
    <x v="0"/>
    <x v="0"/>
    <n v="0"/>
    <x v="0"/>
    <m/>
    <n v="0"/>
    <s v="Yes"/>
  </r>
  <r>
    <x v="618"/>
    <x v="2"/>
    <x v="28"/>
    <n v="44.059296743598502"/>
    <n v="-123.10169414307801"/>
    <x v="82"/>
    <x v="0"/>
    <x v="0"/>
    <n v="0"/>
    <x v="1"/>
    <m/>
    <n v="0"/>
    <s v="Yes"/>
  </r>
  <r>
    <x v="619"/>
    <x v="2"/>
    <x v="28"/>
    <n v="44.059187601978103"/>
    <n v="-123.101710791008"/>
    <x v="82"/>
    <x v="0"/>
    <x v="0"/>
    <n v="0"/>
    <x v="1"/>
    <m/>
    <n v="0"/>
    <s v="Yes"/>
  </r>
  <r>
    <x v="620"/>
    <x v="2"/>
    <x v="28"/>
    <n v="44.059074376476801"/>
    <n v="-123.10166458273901"/>
    <x v="82"/>
    <x v="0"/>
    <x v="0"/>
    <n v="0"/>
    <x v="1"/>
    <m/>
    <n v="0"/>
    <s v="Yes"/>
  </r>
  <r>
    <x v="621"/>
    <x v="2"/>
    <x v="28"/>
    <n v="44.058994671371302"/>
    <n v="-123.10172170543601"/>
    <x v="82"/>
    <x v="0"/>
    <x v="0"/>
    <n v="0"/>
    <x v="1"/>
    <m/>
    <n v="0"/>
    <s v="Yes"/>
  </r>
  <r>
    <x v="622"/>
    <x v="2"/>
    <x v="28"/>
    <n v="44.058921252819999"/>
    <n v="-123.101630889444"/>
    <x v="82"/>
    <x v="0"/>
    <x v="0"/>
    <n v="0"/>
    <x v="1"/>
    <m/>
    <n v="0"/>
    <s v="Yes"/>
  </r>
  <r>
    <x v="623"/>
    <x v="2"/>
    <x v="28"/>
    <n v="44.058804510471298"/>
    <n v="-123.101428204904"/>
    <x v="82"/>
    <x v="0"/>
    <x v="0"/>
    <n v="0"/>
    <x v="1"/>
    <m/>
    <n v="0"/>
    <s v="Yes"/>
  </r>
  <r>
    <x v="624"/>
    <x v="2"/>
    <x v="28"/>
    <n v="44.058877380738103"/>
    <n v="-123.100510624134"/>
    <x v="82"/>
    <x v="0"/>
    <x v="0"/>
    <n v="0"/>
    <x v="0"/>
    <m/>
    <n v="0"/>
    <s v="Yes"/>
  </r>
  <r>
    <x v="625"/>
    <x v="2"/>
    <x v="28"/>
    <n v="44.058949541097299"/>
    <n v="-123.10039636345699"/>
    <x v="82"/>
    <x v="0"/>
    <x v="0"/>
    <n v="0"/>
    <x v="1"/>
    <m/>
    <n v="0"/>
    <s v="Yes"/>
  </r>
  <r>
    <x v="626"/>
    <x v="2"/>
    <x v="28"/>
    <n v="44.059822656511002"/>
    <n v="-123.100372413709"/>
    <x v="82"/>
    <x v="3"/>
    <x v="0"/>
    <n v="0"/>
    <x v="1"/>
    <m/>
    <n v="0"/>
    <s v="Yes"/>
  </r>
  <r>
    <x v="627"/>
    <x v="2"/>
    <x v="28"/>
    <n v="44.060433826265601"/>
    <n v="-123.100389498529"/>
    <x v="82"/>
    <x v="3"/>
    <x v="0"/>
    <n v="0"/>
    <x v="1"/>
    <m/>
    <n v="0"/>
    <s v="Yes"/>
  </r>
  <r>
    <x v="628"/>
    <x v="2"/>
    <x v="28"/>
    <n v="44.060556019120199"/>
    <n v="-123.100413241602"/>
    <x v="82"/>
    <x v="3"/>
    <x v="0"/>
    <n v="0"/>
    <x v="1"/>
    <m/>
    <n v="0"/>
    <s v="Yes"/>
  </r>
  <r>
    <x v="629"/>
    <x v="2"/>
    <x v="28"/>
    <n v="44.060861028346899"/>
    <n v="-123.100447481572"/>
    <x v="82"/>
    <x v="3"/>
    <x v="0"/>
    <n v="0"/>
    <x v="1"/>
    <m/>
    <n v="0"/>
    <s v="Yes"/>
  </r>
  <r>
    <x v="630"/>
    <x v="2"/>
    <x v="28"/>
    <n v="44.060861028346899"/>
    <n v="-123.100447481572"/>
    <x v="82"/>
    <x v="3"/>
    <x v="0"/>
    <n v="0"/>
    <x v="1"/>
    <m/>
    <n v="0"/>
    <s v="Yes"/>
  </r>
  <r>
    <x v="631"/>
    <x v="1"/>
    <x v="249"/>
    <n v="44.048159454829602"/>
    <n v="-123.12160806678099"/>
    <x v="82"/>
    <x v="10"/>
    <x v="0"/>
    <n v="1"/>
    <x v="1"/>
    <s v="Called NW Hazmat"/>
    <n v="0"/>
    <s v="Yes"/>
  </r>
  <r>
    <x v="632"/>
    <x v="1"/>
    <x v="250"/>
    <n v="44.0580588858288"/>
    <n v="-123.16938614693601"/>
    <x v="82"/>
    <x v="30"/>
    <x v="1"/>
    <n v="3"/>
    <x v="1"/>
    <m/>
    <n v="0"/>
    <s v="No"/>
  </r>
  <r>
    <x v="633"/>
    <x v="1"/>
    <x v="251"/>
    <n v="44.086063981190897"/>
    <n v="-123.157348014965"/>
    <x v="81"/>
    <x v="30"/>
    <x v="1"/>
    <n v="3"/>
    <x v="1"/>
    <m/>
    <n v="0"/>
    <s v="No"/>
  </r>
  <r>
    <x v="634"/>
    <x v="1"/>
    <x v="154"/>
    <n v="44.050460931169702"/>
    <n v="-123.174978326759"/>
    <x v="82"/>
    <x v="43"/>
    <x v="1"/>
    <n v="3"/>
    <x v="1"/>
    <m/>
    <n v="0"/>
    <s v="No"/>
  </r>
  <r>
    <x v="635"/>
    <x v="2"/>
    <x v="228"/>
    <n v="44.0879075253997"/>
    <n v="-123.119654221378"/>
    <x v="83"/>
    <x v="3"/>
    <x v="0"/>
    <n v="0"/>
    <x v="1"/>
    <m/>
    <n v="0"/>
    <s v="Yes"/>
  </r>
  <r>
    <x v="636"/>
    <x v="2"/>
    <x v="28"/>
    <n v="44.057529633578497"/>
    <n v="-123.100676567336"/>
    <x v="83"/>
    <x v="0"/>
    <x v="0"/>
    <n v="0"/>
    <x v="1"/>
    <m/>
    <n v="0"/>
    <s v="Yes"/>
  </r>
  <r>
    <x v="637"/>
    <x v="2"/>
    <x v="13"/>
    <n v="44.059968451973702"/>
    <n v="-123.089805470599"/>
    <x v="83"/>
    <x v="0"/>
    <x v="0"/>
    <n v="0"/>
    <x v="1"/>
    <m/>
    <n v="0"/>
    <s v="Yes"/>
  </r>
  <r>
    <x v="638"/>
    <x v="2"/>
    <x v="8"/>
    <n v="44.060243405933498"/>
    <n v="-123.101618691274"/>
    <x v="84"/>
    <x v="3"/>
    <x v="0"/>
    <n v="0"/>
    <x v="1"/>
    <m/>
    <n v="0"/>
    <s v="Yes"/>
  </r>
  <r>
    <x v="639"/>
    <x v="2"/>
    <x v="4"/>
    <n v="44.0630104612775"/>
    <n v="-123.100540070138"/>
    <x v="84"/>
    <x v="0"/>
    <x v="0"/>
    <n v="0"/>
    <x v="1"/>
    <m/>
    <n v="0"/>
    <s v="Yes"/>
  </r>
  <r>
    <x v="640"/>
    <x v="2"/>
    <x v="28"/>
    <n v="44.055082290942003"/>
    <n v="-123.100626460564"/>
    <x v="84"/>
    <x v="0"/>
    <x v="0"/>
    <n v="0"/>
    <x v="1"/>
    <m/>
    <n v="0"/>
    <s v="Yes"/>
  </r>
  <r>
    <x v="641"/>
    <x v="2"/>
    <x v="28"/>
    <n v="44.056231242251798"/>
    <n v="-123.10129997529"/>
    <x v="84"/>
    <x v="3"/>
    <x v="0"/>
    <n v="0"/>
    <x v="1"/>
    <m/>
    <n v="0"/>
    <s v="Yes"/>
  </r>
  <r>
    <x v="642"/>
    <x v="2"/>
    <x v="28"/>
    <n v="44.056308028831701"/>
    <n v="-123.101413281003"/>
    <x v="84"/>
    <x v="3"/>
    <x v="0"/>
    <n v="0"/>
    <x v="1"/>
    <m/>
    <n v="0"/>
    <s v="Yes"/>
  </r>
  <r>
    <x v="643"/>
    <x v="2"/>
    <x v="67"/>
    <n v="44.0462573965332"/>
    <n v="-123.13725765351199"/>
    <x v="84"/>
    <x v="0"/>
    <x v="0"/>
    <n v="0"/>
    <x v="1"/>
    <m/>
    <n v="0"/>
    <s v="Yes"/>
  </r>
  <r>
    <x v="644"/>
    <x v="2"/>
    <x v="67"/>
    <n v="44.046256451881"/>
    <n v="-123.137382448276"/>
    <x v="84"/>
    <x v="0"/>
    <x v="0"/>
    <n v="0"/>
    <x v="1"/>
    <m/>
    <n v="0"/>
    <s v="Yes"/>
  </r>
  <r>
    <x v="645"/>
    <x v="2"/>
    <x v="28"/>
    <n v="44.053651241937601"/>
    <n v="-123.100961719361"/>
    <x v="84"/>
    <x v="3"/>
    <x v="0"/>
    <n v="0"/>
    <x v="1"/>
    <m/>
    <n v="0"/>
    <s v="Yes"/>
  </r>
  <r>
    <x v="646"/>
    <x v="2"/>
    <x v="67"/>
    <n v="44.046566430982097"/>
    <n v="-123.13735229404"/>
    <x v="84"/>
    <x v="0"/>
    <x v="0"/>
    <n v="0"/>
    <x v="1"/>
    <m/>
    <n v="0"/>
    <s v="Yes"/>
  </r>
  <r>
    <x v="647"/>
    <x v="2"/>
    <x v="28"/>
    <n v="44.052900764695103"/>
    <n v="-123.100864844642"/>
    <x v="84"/>
    <x v="3"/>
    <x v="0"/>
    <n v="0"/>
    <x v="1"/>
    <m/>
    <n v="0"/>
    <s v="Yes"/>
  </r>
  <r>
    <x v="648"/>
    <x v="2"/>
    <x v="67"/>
    <n v="44.046716969527701"/>
    <n v="-123.13743601812899"/>
    <x v="84"/>
    <x v="0"/>
    <x v="0"/>
    <n v="0"/>
    <x v="1"/>
    <m/>
    <n v="0"/>
    <s v="Yes"/>
  </r>
  <r>
    <x v="649"/>
    <x v="2"/>
    <x v="28"/>
    <n v="44.052645604051698"/>
    <n v="-123.101205798751"/>
    <x v="84"/>
    <x v="3"/>
    <x v="0"/>
    <n v="0"/>
    <x v="1"/>
    <m/>
    <n v="0"/>
    <s v="Yes"/>
  </r>
  <r>
    <x v="650"/>
    <x v="2"/>
    <x v="29"/>
    <n v="44.047306635540799"/>
    <n v="-123.05137735296"/>
    <x v="85"/>
    <x v="0"/>
    <x v="0"/>
    <n v="0"/>
    <x v="1"/>
    <m/>
    <n v="0"/>
    <s v="Yes"/>
  </r>
  <r>
    <x v="651"/>
    <x v="2"/>
    <x v="15"/>
    <n v="44.046123763156501"/>
    <n v="-123.050518341567"/>
    <x v="85"/>
    <x v="0"/>
    <x v="0"/>
    <n v="0"/>
    <x v="1"/>
    <m/>
    <n v="0"/>
    <s v="Yes"/>
  </r>
  <r>
    <x v="652"/>
    <x v="2"/>
    <x v="15"/>
    <n v="44.045870186267003"/>
    <n v="-123.05355001949501"/>
    <x v="85"/>
    <x v="3"/>
    <x v="0"/>
    <n v="0"/>
    <x v="1"/>
    <m/>
    <n v="0"/>
    <s v="Yes"/>
  </r>
  <r>
    <x v="653"/>
    <x v="2"/>
    <x v="137"/>
    <n v="44.042573245843897"/>
    <n v="-123.12147428572101"/>
    <x v="85"/>
    <x v="0"/>
    <x v="0"/>
    <n v="0"/>
    <x v="1"/>
    <m/>
    <n v="0"/>
    <s v="Yes"/>
  </r>
  <r>
    <x v="654"/>
    <x v="2"/>
    <x v="137"/>
    <n v="44.042518347538703"/>
    <n v="-123.122680732923"/>
    <x v="85"/>
    <x v="0"/>
    <x v="0"/>
    <n v="0"/>
    <x v="1"/>
    <m/>
    <n v="0"/>
    <s v="Yes"/>
  </r>
  <r>
    <x v="655"/>
    <x v="2"/>
    <x v="137"/>
    <n v="44.042219236334603"/>
    <n v="-123.120591621117"/>
    <x v="85"/>
    <x v="0"/>
    <x v="0"/>
    <n v="0"/>
    <x v="1"/>
    <m/>
    <n v="0"/>
    <s v="Yes"/>
  </r>
  <r>
    <x v="656"/>
    <x v="2"/>
    <x v="252"/>
    <n v="44.052310087465102"/>
    <n v="-123.070978950862"/>
    <x v="85"/>
    <x v="0"/>
    <x v="0"/>
    <n v="0"/>
    <x v="1"/>
    <m/>
    <n v="0"/>
    <s v="Yes"/>
  </r>
  <r>
    <x v="657"/>
    <x v="2"/>
    <x v="122"/>
    <n v="44.049006583004697"/>
    <n v="-123.105154028765"/>
    <x v="85"/>
    <x v="0"/>
    <x v="0"/>
    <n v="0"/>
    <x v="1"/>
    <m/>
    <n v="0"/>
    <s v="Yes"/>
  </r>
  <r>
    <x v="658"/>
    <x v="2"/>
    <x v="253"/>
    <n v="43.997681303868603"/>
    <n v="-123.07968999307499"/>
    <x v="85"/>
    <x v="0"/>
    <x v="0"/>
    <n v="0"/>
    <x v="1"/>
    <m/>
    <n v="0"/>
    <s v="Yes"/>
  </r>
  <r>
    <x v="659"/>
    <x v="1"/>
    <x v="95"/>
    <n v="44.053417664916402"/>
    <n v="-123.196136333618"/>
    <x v="86"/>
    <x v="44"/>
    <x v="1"/>
    <n v="3"/>
    <x v="1"/>
    <m/>
    <n v="0"/>
    <s v="No"/>
  </r>
  <r>
    <x v="660"/>
    <x v="2"/>
    <x v="5"/>
    <n v="44.046757491377598"/>
    <n v="-123.151458275314"/>
    <x v="85"/>
    <x v="3"/>
    <x v="0"/>
    <n v="0"/>
    <x v="1"/>
    <m/>
    <n v="0"/>
    <s v="Yes"/>
  </r>
  <r>
    <x v="661"/>
    <x v="2"/>
    <x v="254"/>
    <n v="44.064814226169602"/>
    <n v="-123.11052718789701"/>
    <x v="85"/>
    <x v="0"/>
    <x v="0"/>
    <n v="0"/>
    <x v="1"/>
    <m/>
    <n v="0"/>
    <s v="Yes"/>
  </r>
  <r>
    <x v="662"/>
    <x v="2"/>
    <x v="13"/>
    <n v="44.059610903553398"/>
    <n v="-123.087624911974"/>
    <x v="85"/>
    <x v="0"/>
    <x v="0"/>
    <n v="0"/>
    <x v="1"/>
    <m/>
    <n v="0"/>
    <s v="Yes"/>
  </r>
  <r>
    <x v="663"/>
    <x v="2"/>
    <x v="255"/>
    <n v="44.0591297742764"/>
    <n v="-123.08679469637499"/>
    <x v="85"/>
    <x v="0"/>
    <x v="0"/>
    <n v="0"/>
    <x v="1"/>
    <m/>
    <n v="0"/>
    <s v="Yes"/>
  </r>
  <r>
    <x v="664"/>
    <x v="2"/>
    <x v="13"/>
    <n v="44.059082281528802"/>
    <n v="-123.086671297376"/>
    <x v="85"/>
    <x v="0"/>
    <x v="0"/>
    <n v="0"/>
    <x v="1"/>
    <m/>
    <n v="0"/>
    <s v="Yes"/>
  </r>
  <r>
    <x v="665"/>
    <x v="2"/>
    <x v="28"/>
    <n v="44.055287418876297"/>
    <n v="-123.101517881894"/>
    <x v="85"/>
    <x v="0"/>
    <x v="0"/>
    <n v="0"/>
    <x v="1"/>
    <m/>
    <n v="0"/>
    <s v="Yes"/>
  </r>
  <r>
    <x v="666"/>
    <x v="2"/>
    <x v="221"/>
    <n v="44.044785242643599"/>
    <n v="-123.125854306775"/>
    <x v="85"/>
    <x v="0"/>
    <x v="0"/>
    <n v="0"/>
    <x v="1"/>
    <m/>
    <n v="0"/>
    <s v="Yes"/>
  </r>
  <r>
    <x v="667"/>
    <x v="2"/>
    <x v="221"/>
    <n v="44.044399527933798"/>
    <n v="-123.125889090133"/>
    <x v="85"/>
    <x v="0"/>
    <x v="0"/>
    <n v="0"/>
    <x v="1"/>
    <m/>
    <n v="0"/>
    <s v="Yes"/>
  </r>
  <r>
    <x v="668"/>
    <x v="2"/>
    <x v="256"/>
    <n v="44.063398937561502"/>
    <n v="-123.072427044687"/>
    <x v="85"/>
    <x v="0"/>
    <x v="0"/>
    <n v="0"/>
    <x v="1"/>
    <m/>
    <n v="0"/>
    <s v="Yes"/>
  </r>
  <r>
    <x v="669"/>
    <x v="2"/>
    <x v="256"/>
    <n v="44.0636517742847"/>
    <n v="-123.072239776348"/>
    <x v="85"/>
    <x v="0"/>
    <x v="0"/>
    <n v="0"/>
    <x v="1"/>
    <m/>
    <n v="0"/>
    <s v="Yes"/>
  </r>
  <r>
    <x v="670"/>
    <x v="2"/>
    <x v="254"/>
    <n v="44.064427939097897"/>
    <n v="-123.107041407303"/>
    <x v="85"/>
    <x v="0"/>
    <x v="0"/>
    <n v="0"/>
    <x v="1"/>
    <m/>
    <n v="0"/>
    <s v="Yes"/>
  </r>
  <r>
    <x v="671"/>
    <x v="2"/>
    <x v="232"/>
    <n v="44.066195347608797"/>
    <n v="-123.10726146925499"/>
    <x v="86"/>
    <x v="0"/>
    <x v="0"/>
    <n v="0"/>
    <x v="1"/>
    <m/>
    <n v="0"/>
    <s v="Yes"/>
  </r>
  <r>
    <x v="672"/>
    <x v="2"/>
    <x v="232"/>
    <n v="44.066049246279697"/>
    <n v="-123.10702738602799"/>
    <x v="86"/>
    <x v="3"/>
    <x v="0"/>
    <n v="0"/>
    <x v="1"/>
    <m/>
    <n v="0"/>
    <s v="Yes"/>
  </r>
  <r>
    <x v="673"/>
    <x v="2"/>
    <x v="28"/>
    <n v="44.060337705009204"/>
    <n v="-123.10046402225301"/>
    <x v="86"/>
    <x v="0"/>
    <x v="0"/>
    <n v="0"/>
    <x v="1"/>
    <m/>
    <n v="0"/>
    <s v="Yes"/>
  </r>
  <r>
    <x v="674"/>
    <x v="1"/>
    <x v="186"/>
    <n v="44.045538537730003"/>
    <n v="-123.117015250241"/>
    <x v="85"/>
    <x v="45"/>
    <x v="6"/>
    <n v="7"/>
    <x v="1"/>
    <s v="Called NW Hazmat"/>
    <s v="22*"/>
    <s v="Yes"/>
  </r>
  <r>
    <x v="675"/>
    <x v="1"/>
    <x v="257"/>
    <n v="44.044446980956998"/>
    <n v="-123.117401984249"/>
    <x v="86"/>
    <x v="46"/>
    <x v="4"/>
    <n v="5"/>
    <x v="1"/>
    <s v="Called NW Hazmat"/>
    <s v="16*"/>
    <s v="Yes"/>
  </r>
  <r>
    <x v="676"/>
    <x v="2"/>
    <x v="221"/>
    <n v="44.044062964037202"/>
    <n v="-123.12746018318001"/>
    <x v="87"/>
    <x v="0"/>
    <x v="0"/>
    <n v="0"/>
    <x v="1"/>
    <m/>
    <n v="0"/>
    <s v="Yes"/>
  </r>
  <r>
    <x v="677"/>
    <x v="2"/>
    <x v="244"/>
    <n v="44.046703106705301"/>
    <n v="-123.149569466901"/>
    <x v="88"/>
    <x v="0"/>
    <x v="0"/>
    <n v="0"/>
    <x v="1"/>
    <m/>
    <n v="0"/>
    <s v="Yes"/>
  </r>
  <r>
    <x v="678"/>
    <x v="2"/>
    <x v="48"/>
    <n v="44.046626288410103"/>
    <n v="-123.13297064403901"/>
    <x v="88"/>
    <x v="0"/>
    <x v="0"/>
    <n v="0"/>
    <x v="1"/>
    <m/>
    <n v="0"/>
    <s v="Yes"/>
  </r>
  <r>
    <x v="679"/>
    <x v="2"/>
    <x v="258"/>
    <n v="44.042570601819101"/>
    <n v="-123.12006811254101"/>
    <x v="88"/>
    <x v="0"/>
    <x v="0"/>
    <n v="0"/>
    <x v="1"/>
    <m/>
    <n v="0"/>
    <s v="Yes"/>
  </r>
  <r>
    <x v="680"/>
    <x v="2"/>
    <x v="258"/>
    <n v="44.042690861319599"/>
    <n v="-123.11997796165601"/>
    <x v="88"/>
    <x v="0"/>
    <x v="0"/>
    <n v="0"/>
    <x v="1"/>
    <m/>
    <n v="0"/>
    <s v="Yes"/>
  </r>
  <r>
    <x v="681"/>
    <x v="2"/>
    <x v="28"/>
    <n v="44.053670423365098"/>
    <n v="-123.102174960851"/>
    <x v="88"/>
    <x v="0"/>
    <x v="0"/>
    <n v="0"/>
    <x v="1"/>
    <m/>
    <n v="0"/>
    <s v="Yes"/>
  </r>
  <r>
    <x v="682"/>
    <x v="2"/>
    <x v="28"/>
    <n v="44.053395241237403"/>
    <n v="-123.102023145335"/>
    <x v="88"/>
    <x v="0"/>
    <x v="0"/>
    <n v="0"/>
    <x v="1"/>
    <m/>
    <n v="0"/>
    <s v="Yes"/>
  </r>
  <r>
    <x v="683"/>
    <x v="2"/>
    <x v="28"/>
    <n v="44.052980750104297"/>
    <n v="-123.100489750276"/>
    <x v="88"/>
    <x v="0"/>
    <x v="0"/>
    <n v="0"/>
    <x v="1"/>
    <m/>
    <n v="0"/>
    <s v="Yes"/>
  </r>
  <r>
    <x v="684"/>
    <x v="2"/>
    <x v="28"/>
    <n v="44.053668701666297"/>
    <n v="-123.099892884792"/>
    <x v="88"/>
    <x v="0"/>
    <x v="0"/>
    <n v="0"/>
    <x v="1"/>
    <m/>
    <n v="0"/>
    <s v="Yes"/>
  </r>
  <r>
    <x v="685"/>
    <x v="2"/>
    <x v="28"/>
    <n v="44.057730630204702"/>
    <n v="-123.101077279656"/>
    <x v="88"/>
    <x v="0"/>
    <x v="0"/>
    <n v="0"/>
    <x v="0"/>
    <m/>
    <n v="0"/>
    <s v="Yes"/>
  </r>
  <r>
    <x v="686"/>
    <x v="2"/>
    <x v="28"/>
    <n v="44.056210337112802"/>
    <n v="-123.100894794412"/>
    <x v="88"/>
    <x v="0"/>
    <x v="0"/>
    <n v="0"/>
    <x v="1"/>
    <m/>
    <n v="0"/>
    <s v="Yes"/>
  </r>
  <r>
    <x v="687"/>
    <x v="1"/>
    <x v="259"/>
    <n v="44.096143183397302"/>
    <n v="-123.12877711921"/>
    <x v="88"/>
    <x v="10"/>
    <x v="2"/>
    <n v="1"/>
    <x v="1"/>
    <m/>
    <n v="0"/>
    <s v="No"/>
  </r>
  <r>
    <x v="688"/>
    <x v="2"/>
    <x v="260"/>
    <n v="44.095204501268199"/>
    <n v="-123.17694354624901"/>
    <x v="89"/>
    <x v="3"/>
    <x v="0"/>
    <n v="0"/>
    <x v="0"/>
    <m/>
    <n v="0"/>
    <s v="Yes"/>
  </r>
  <r>
    <x v="689"/>
    <x v="2"/>
    <x v="228"/>
    <n v="44.068548438579398"/>
    <n v="-123.11518189833301"/>
    <x v="89"/>
    <x v="0"/>
    <x v="0"/>
    <n v="0"/>
    <x v="1"/>
    <m/>
    <n v="0"/>
    <s v="Yes"/>
  </r>
  <r>
    <x v="690"/>
    <x v="2"/>
    <x v="228"/>
    <n v="44.076261437040401"/>
    <n v="-123.11606215058499"/>
    <x v="89"/>
    <x v="3"/>
    <x v="0"/>
    <n v="0"/>
    <x v="1"/>
    <m/>
    <n v="0"/>
    <s v="Yes"/>
  </r>
  <r>
    <x v="691"/>
    <x v="2"/>
    <x v="68"/>
    <n v="44.069056357222898"/>
    <n v="-123.116133151692"/>
    <x v="89"/>
    <x v="3"/>
    <x v="0"/>
    <n v="0"/>
    <x v="1"/>
    <m/>
    <n v="0"/>
    <s v="Yes"/>
  </r>
  <r>
    <x v="692"/>
    <x v="2"/>
    <x v="4"/>
    <n v="44.063263275912"/>
    <n v="-123.100291606914"/>
    <x v="89"/>
    <x v="0"/>
    <x v="0"/>
    <n v="0"/>
    <x v="1"/>
    <m/>
    <n v="0"/>
    <s v="Yes"/>
  </r>
  <r>
    <x v="693"/>
    <x v="2"/>
    <x v="225"/>
    <n v="44.063923201981801"/>
    <n v="-123.105487816158"/>
    <x v="89"/>
    <x v="3"/>
    <x v="0"/>
    <n v="0"/>
    <x v="1"/>
    <m/>
    <n v="0"/>
    <s v="Yes"/>
  </r>
  <r>
    <x v="694"/>
    <x v="2"/>
    <x v="225"/>
    <n v="44.063776469050403"/>
    <n v="-123.105422169568"/>
    <x v="89"/>
    <x v="3"/>
    <x v="0"/>
    <n v="0"/>
    <x v="1"/>
    <m/>
    <n v="0"/>
    <s v="Yes"/>
  </r>
  <r>
    <x v="695"/>
    <x v="2"/>
    <x v="225"/>
    <n v="44.063968067240701"/>
    <n v="-123.10494094390801"/>
    <x v="89"/>
    <x v="3"/>
    <x v="0"/>
    <n v="0"/>
    <x v="1"/>
    <m/>
    <n v="0"/>
    <s v="Yes"/>
  </r>
  <r>
    <x v="696"/>
    <x v="2"/>
    <x v="258"/>
    <n v="44.042699232575501"/>
    <n v="-123.11989032120201"/>
    <x v="89"/>
    <x v="12"/>
    <x v="0"/>
    <n v="0"/>
    <x v="1"/>
    <m/>
    <n v="0"/>
    <s v="Yes"/>
  </r>
  <r>
    <x v="697"/>
    <x v="2"/>
    <x v="258"/>
    <n v="44.042506539973701"/>
    <n v="-123.119830657539"/>
    <x v="89"/>
    <x v="0"/>
    <x v="0"/>
    <n v="0"/>
    <x v="1"/>
    <m/>
    <n v="0"/>
    <s v="Yes"/>
  </r>
  <r>
    <x v="698"/>
    <x v="2"/>
    <x v="137"/>
    <n v="44.042600865307698"/>
    <n v="-123.121818136786"/>
    <x v="90"/>
    <x v="12"/>
    <x v="0"/>
    <n v="0"/>
    <x v="1"/>
    <m/>
    <n v="0"/>
    <s v="Yes"/>
  </r>
  <r>
    <x v="699"/>
    <x v="2"/>
    <x v="137"/>
    <n v="44.042566317740302"/>
    <n v="-123.11941220744001"/>
    <x v="90"/>
    <x v="12"/>
    <x v="0"/>
    <n v="0"/>
    <x v="1"/>
    <m/>
    <n v="0"/>
    <s v="Yes"/>
  </r>
  <r>
    <x v="700"/>
    <x v="2"/>
    <x v="203"/>
    <n v="44.042270756729103"/>
    <n v="-123.12202612220101"/>
    <x v="90"/>
    <x v="0"/>
    <x v="0"/>
    <n v="0"/>
    <x v="1"/>
    <m/>
    <n v="0"/>
    <s v="Yes"/>
  </r>
  <r>
    <x v="701"/>
    <x v="2"/>
    <x v="13"/>
    <n v="44.058988806461102"/>
    <n v="-123.092440449626"/>
    <x v="90"/>
    <x v="0"/>
    <x v="0"/>
    <n v="0"/>
    <x v="1"/>
    <m/>
    <n v="0"/>
    <s v="Yes"/>
  </r>
  <r>
    <x v="702"/>
    <x v="2"/>
    <x v="4"/>
    <n v="44.059421618143801"/>
    <n v="-123.092775557789"/>
    <x v="90"/>
    <x v="3"/>
    <x v="0"/>
    <n v="0"/>
    <x v="1"/>
    <m/>
    <n v="0"/>
    <s v="Yes"/>
  </r>
  <r>
    <x v="703"/>
    <x v="2"/>
    <x v="261"/>
    <n v="44.058920922282802"/>
    <n v="-123.101573314495"/>
    <x v="90"/>
    <x v="12"/>
    <x v="0"/>
    <n v="0"/>
    <x v="1"/>
    <m/>
    <n v="0"/>
    <s v="Yes"/>
  </r>
  <r>
    <x v="704"/>
    <x v="2"/>
    <x v="28"/>
    <n v="44.055447154407901"/>
    <n v="-123.10107167182601"/>
    <x v="90"/>
    <x v="12"/>
    <x v="0"/>
    <n v="0"/>
    <x v="1"/>
    <m/>
    <n v="0"/>
    <s v="Yes"/>
  </r>
  <r>
    <x v="705"/>
    <x v="2"/>
    <x v="4"/>
    <n v="44.059415348276197"/>
    <n v="-123.09152393041001"/>
    <x v="90"/>
    <x v="3"/>
    <x v="0"/>
    <n v="0"/>
    <x v="1"/>
    <m/>
    <n v="0"/>
    <s v="Yes"/>
  </r>
  <r>
    <x v="706"/>
    <x v="2"/>
    <x v="28"/>
    <n v="44.056741611968"/>
    <n v="-123.10162449089199"/>
    <x v="90"/>
    <x v="0"/>
    <x v="0"/>
    <n v="0"/>
    <x v="1"/>
    <m/>
    <n v="0"/>
    <s v="Yes"/>
  </r>
  <r>
    <x v="707"/>
    <x v="2"/>
    <x v="28"/>
    <n v="44.056639224432899"/>
    <n v="-123.101568763204"/>
    <x v="90"/>
    <x v="12"/>
    <x v="0"/>
    <n v="0"/>
    <x v="1"/>
    <m/>
    <n v="0"/>
    <s v="Yes"/>
  </r>
  <r>
    <x v="708"/>
    <x v="2"/>
    <x v="28"/>
    <n v="44.053132789501802"/>
    <n v="-123.101709077252"/>
    <x v="90"/>
    <x v="3"/>
    <x v="0"/>
    <n v="0"/>
    <x v="1"/>
    <m/>
    <n v="0"/>
    <s v="Yes"/>
  </r>
  <r>
    <x v="709"/>
    <x v="2"/>
    <x v="28"/>
    <n v="44.052868199078603"/>
    <n v="-123.100887662377"/>
    <x v="90"/>
    <x v="12"/>
    <x v="0"/>
    <n v="0"/>
    <x v="1"/>
    <m/>
    <n v="0"/>
    <s v="Yes"/>
  </r>
  <r>
    <x v="710"/>
    <x v="2"/>
    <x v="28"/>
    <n v="44.052976665070297"/>
    <n v="-123.10054750389899"/>
    <x v="90"/>
    <x v="0"/>
    <x v="0"/>
    <n v="0"/>
    <x v="1"/>
    <m/>
    <n v="0"/>
    <s v="Yes"/>
  </r>
  <r>
    <x v="711"/>
    <x v="2"/>
    <x v="28"/>
    <n v="44.053067004627103"/>
    <n v="-123.10057836209199"/>
    <x v="90"/>
    <x v="12"/>
    <x v="0"/>
    <n v="0"/>
    <x v="1"/>
    <m/>
    <n v="0"/>
    <s v="Yes"/>
  </r>
  <r>
    <x v="712"/>
    <x v="2"/>
    <x v="13"/>
    <n v="44.056694506066101"/>
    <n v="-123.093242393783"/>
    <x v="90"/>
    <x v="0"/>
    <x v="0"/>
    <n v="0"/>
    <x v="1"/>
    <m/>
    <n v="0"/>
    <s v="Yes"/>
  </r>
  <r>
    <x v="713"/>
    <x v="2"/>
    <x v="13"/>
    <n v="44.057069842353698"/>
    <n v="-123.095758264766"/>
    <x v="90"/>
    <x v="0"/>
    <x v="0"/>
    <n v="0"/>
    <x v="1"/>
    <m/>
    <n v="0"/>
    <s v="Yes"/>
  </r>
  <r>
    <x v="714"/>
    <x v="2"/>
    <x v="13"/>
    <n v="44.057063916817199"/>
    <n v="-123.095983001287"/>
    <x v="90"/>
    <x v="12"/>
    <x v="0"/>
    <n v="0"/>
    <x v="1"/>
    <m/>
    <n v="0"/>
    <s v="Yes"/>
  </r>
  <r>
    <x v="715"/>
    <x v="2"/>
    <x v="13"/>
    <n v="44.057033767718302"/>
    <n v="-123.096010546774"/>
    <x v="90"/>
    <x v="12"/>
    <x v="0"/>
    <n v="0"/>
    <x v="1"/>
    <m/>
    <n v="0"/>
    <s v="Yes"/>
  </r>
  <r>
    <x v="716"/>
    <x v="2"/>
    <x v="13"/>
    <n v="44.057079253547101"/>
    <n v="-123.096046088961"/>
    <x v="90"/>
    <x v="12"/>
    <x v="0"/>
    <n v="0"/>
    <x v="1"/>
    <m/>
    <n v="0"/>
    <s v="Yes"/>
  </r>
  <r>
    <x v="717"/>
    <x v="2"/>
    <x v="13"/>
    <n v="44.057151087409203"/>
    <n v="-123.09606703221201"/>
    <x v="90"/>
    <x v="12"/>
    <x v="0"/>
    <n v="0"/>
    <x v="1"/>
    <m/>
    <n v="0"/>
    <s v="Yes"/>
  </r>
  <r>
    <x v="718"/>
    <x v="2"/>
    <x v="13"/>
    <n v="44.057348616805101"/>
    <n v="-123.09663151418501"/>
    <x v="90"/>
    <x v="12"/>
    <x v="0"/>
    <n v="0"/>
    <x v="1"/>
    <m/>
    <n v="0"/>
    <s v="Yes"/>
  </r>
  <r>
    <x v="719"/>
    <x v="2"/>
    <x v="13"/>
    <n v="44.057390549786199"/>
    <n v="-123.09675343022801"/>
    <x v="90"/>
    <x v="12"/>
    <x v="0"/>
    <n v="0"/>
    <x v="1"/>
    <m/>
    <n v="0"/>
    <s v="Yes"/>
  </r>
  <r>
    <x v="720"/>
    <x v="2"/>
    <x v="13"/>
    <n v="44.057652427559901"/>
    <n v="-123.097037382967"/>
    <x v="90"/>
    <x v="0"/>
    <x v="0"/>
    <n v="0"/>
    <x v="1"/>
    <m/>
    <n v="0"/>
    <s v="Yes"/>
  </r>
  <r>
    <x v="721"/>
    <x v="2"/>
    <x v="5"/>
    <n v="44.046256825009102"/>
    <n v="-123.13101795720701"/>
    <x v="90"/>
    <x v="3"/>
    <x v="0"/>
    <n v="0"/>
    <x v="1"/>
    <m/>
    <n v="0"/>
    <s v="Yes"/>
  </r>
  <r>
    <x v="722"/>
    <x v="2"/>
    <x v="262"/>
    <n v="44.060822812635102"/>
    <n v="-123.100469309969"/>
    <x v="90"/>
    <x v="3"/>
    <x v="0"/>
    <n v="0"/>
    <x v="1"/>
    <m/>
    <n v="0"/>
    <s v="Yes"/>
  </r>
  <r>
    <x v="723"/>
    <x v="2"/>
    <x v="225"/>
    <n v="44.063761408377196"/>
    <n v="-123.102580837118"/>
    <x v="90"/>
    <x v="12"/>
    <x v="0"/>
    <n v="0"/>
    <x v="1"/>
    <m/>
    <n v="0"/>
    <s v="Yes"/>
  </r>
  <r>
    <x v="724"/>
    <x v="2"/>
    <x v="4"/>
    <n v="44.060575525607"/>
    <n v="-123.09157573015"/>
    <x v="90"/>
    <x v="3"/>
    <x v="0"/>
    <n v="0"/>
    <x v="1"/>
    <m/>
    <n v="0"/>
    <s v="Yes"/>
  </r>
  <r>
    <x v="725"/>
    <x v="2"/>
    <x v="13"/>
    <n v="44.061642930847199"/>
    <n v="-123.095405733974"/>
    <x v="90"/>
    <x v="12"/>
    <x v="0"/>
    <n v="0"/>
    <x v="1"/>
    <m/>
    <n v="0"/>
    <s v="Yes"/>
  </r>
  <r>
    <x v="726"/>
    <x v="2"/>
    <x v="4"/>
    <n v="44.061965516410801"/>
    <n v="-123.09604730658199"/>
    <x v="90"/>
    <x v="3"/>
    <x v="0"/>
    <n v="0"/>
    <x v="1"/>
    <m/>
    <n v="0"/>
    <s v="Yes"/>
  </r>
  <r>
    <x v="727"/>
    <x v="2"/>
    <x v="29"/>
    <n v="44.058013282259999"/>
    <n v="-123.082693847767"/>
    <x v="90"/>
    <x v="12"/>
    <x v="0"/>
    <n v="0"/>
    <x v="1"/>
    <m/>
    <n v="0"/>
    <s v="Yes"/>
  </r>
  <r>
    <x v="728"/>
    <x v="2"/>
    <x v="29"/>
    <n v="44.054446300534202"/>
    <n v="-123.082680352186"/>
    <x v="90"/>
    <x v="12"/>
    <x v="0"/>
    <n v="0"/>
    <x v="1"/>
    <m/>
    <n v="0"/>
    <s v="Yes"/>
  </r>
  <r>
    <x v="729"/>
    <x v="2"/>
    <x v="4"/>
    <n v="44.059173065746599"/>
    <n v="-123.096862438362"/>
    <x v="90"/>
    <x v="0"/>
    <x v="0"/>
    <n v="0"/>
    <x v="1"/>
    <m/>
    <n v="0"/>
    <s v="Yes"/>
  </r>
  <r>
    <x v="730"/>
    <x v="2"/>
    <x v="4"/>
    <n v="44.059756850741799"/>
    <n v="-123.096759315989"/>
    <x v="90"/>
    <x v="0"/>
    <x v="0"/>
    <n v="0"/>
    <x v="1"/>
    <m/>
    <n v="0"/>
    <s v="Yes"/>
  </r>
  <r>
    <x v="731"/>
    <x v="2"/>
    <x v="4"/>
    <n v="44.060184886681803"/>
    <n v="-123.09613992721"/>
    <x v="90"/>
    <x v="0"/>
    <x v="0"/>
    <n v="0"/>
    <x v="1"/>
    <m/>
    <n v="0"/>
    <s v="Yes"/>
  </r>
  <r>
    <x v="732"/>
    <x v="2"/>
    <x v="137"/>
    <n v="44.0427517150843"/>
    <n v="-123.121115163393"/>
    <x v="91"/>
    <x v="0"/>
    <x v="0"/>
    <n v="0"/>
    <x v="1"/>
    <m/>
    <n v="0"/>
    <s v="Yes"/>
  </r>
  <r>
    <x v="733"/>
    <x v="2"/>
    <x v="137"/>
    <n v="44.0427435533364"/>
    <n v="-123.121010078453"/>
    <x v="91"/>
    <x v="0"/>
    <x v="0"/>
    <n v="0"/>
    <x v="1"/>
    <m/>
    <n v="0"/>
    <s v="Yes"/>
  </r>
  <r>
    <x v="734"/>
    <x v="2"/>
    <x v="28"/>
    <n v="44.0562527036437"/>
    <n v="-123.101403031347"/>
    <x v="91"/>
    <x v="0"/>
    <x v="0"/>
    <n v="0"/>
    <x v="1"/>
    <m/>
    <n v="0"/>
    <s v="Yes"/>
  </r>
  <r>
    <x v="735"/>
    <x v="2"/>
    <x v="28"/>
    <n v="44.056276314418902"/>
    <n v="-123.101454365246"/>
    <x v="91"/>
    <x v="0"/>
    <x v="0"/>
    <n v="0"/>
    <x v="1"/>
    <m/>
    <n v="0"/>
    <s v="Yes"/>
  </r>
  <r>
    <x v="736"/>
    <x v="2"/>
    <x v="28"/>
    <n v="44.0562926630829"/>
    <n v="-123.101496271851"/>
    <x v="91"/>
    <x v="0"/>
    <x v="0"/>
    <n v="0"/>
    <x v="1"/>
    <m/>
    <n v="0"/>
    <s v="Yes"/>
  </r>
  <r>
    <x v="737"/>
    <x v="2"/>
    <x v="28"/>
    <n v="44.052915354941803"/>
    <n v="-123.101021408382"/>
    <x v="91"/>
    <x v="12"/>
    <x v="0"/>
    <n v="0"/>
    <x v="1"/>
    <m/>
    <n v="0"/>
    <s v="Yes"/>
  </r>
  <r>
    <x v="738"/>
    <x v="2"/>
    <x v="28"/>
    <n v="44.052451922384201"/>
    <n v="-123.100852377343"/>
    <x v="91"/>
    <x v="12"/>
    <x v="0"/>
    <n v="0"/>
    <x v="1"/>
    <m/>
    <n v="0"/>
    <s v="Yes"/>
  </r>
  <r>
    <x v="739"/>
    <x v="2"/>
    <x v="28"/>
    <n v="44.0526830136059"/>
    <n v="-123.10088642717901"/>
    <x v="91"/>
    <x v="12"/>
    <x v="0"/>
    <n v="0"/>
    <x v="1"/>
    <m/>
    <n v="0"/>
    <s v="Yes"/>
  </r>
  <r>
    <x v="740"/>
    <x v="2"/>
    <x v="28"/>
    <n v="44.053490895295603"/>
    <n v="-123.100092852781"/>
    <x v="91"/>
    <x v="3"/>
    <x v="0"/>
    <n v="0"/>
    <x v="1"/>
    <m/>
    <n v="0"/>
    <s v="Yes"/>
  </r>
  <r>
    <x v="741"/>
    <x v="2"/>
    <x v="28"/>
    <n v="44.053548341986897"/>
    <n v="-123.100217429281"/>
    <x v="91"/>
    <x v="12"/>
    <x v="0"/>
    <n v="0"/>
    <x v="1"/>
    <m/>
    <n v="0"/>
    <s v="Yes"/>
  </r>
  <r>
    <x v="742"/>
    <x v="2"/>
    <x v="28"/>
    <n v="44.053623364233502"/>
    <n v="-123.099746232005"/>
    <x v="91"/>
    <x v="12"/>
    <x v="0"/>
    <n v="0"/>
    <x v="1"/>
    <m/>
    <n v="0"/>
    <s v="Yes"/>
  </r>
  <r>
    <x v="743"/>
    <x v="2"/>
    <x v="28"/>
    <n v="44.053354166103396"/>
    <n v="-123.102534005427"/>
    <x v="91"/>
    <x v="12"/>
    <x v="0"/>
    <n v="0"/>
    <x v="1"/>
    <m/>
    <n v="0"/>
    <s v="Yes"/>
  </r>
  <r>
    <x v="744"/>
    <x v="2"/>
    <x v="263"/>
    <n v="44.029911414846602"/>
    <n v="-123.086379434088"/>
    <x v="91"/>
    <x v="12"/>
    <x v="0"/>
    <n v="0"/>
    <x v="1"/>
    <m/>
    <n v="0"/>
    <s v="Yes"/>
  </r>
  <r>
    <x v="745"/>
    <x v="2"/>
    <x v="5"/>
    <n v="44.042030998725799"/>
    <n v="-123.10954419385401"/>
    <x v="91"/>
    <x v="0"/>
    <x v="0"/>
    <n v="0"/>
    <x v="1"/>
    <m/>
    <n v="0"/>
    <s v="Yes"/>
  </r>
  <r>
    <x v="746"/>
    <x v="2"/>
    <x v="15"/>
    <n v="44.044662338923402"/>
    <n v="-123.052783301573"/>
    <x v="91"/>
    <x v="0"/>
    <x v="0"/>
    <n v="0"/>
    <x v="1"/>
    <m/>
    <n v="0"/>
    <s v="Yes"/>
  </r>
  <r>
    <x v="747"/>
    <x v="2"/>
    <x v="264"/>
    <n v="44.050235980826699"/>
    <n v="-123.06539738385599"/>
    <x v="91"/>
    <x v="0"/>
    <x v="0"/>
    <n v="0"/>
    <x v="1"/>
    <m/>
    <n v="0"/>
    <s v="Yes"/>
  </r>
  <r>
    <x v="748"/>
    <x v="2"/>
    <x v="264"/>
    <n v="44.0495174269873"/>
    <n v="-123.062888295156"/>
    <x v="91"/>
    <x v="0"/>
    <x v="0"/>
    <n v="0"/>
    <x v="2"/>
    <m/>
    <n v="0"/>
    <s v="Yes"/>
  </r>
  <r>
    <x v="749"/>
    <x v="2"/>
    <x v="229"/>
    <n v="44.068700612070202"/>
    <n v="-123.11484981284001"/>
    <x v="91"/>
    <x v="0"/>
    <x v="0"/>
    <n v="0"/>
    <x v="1"/>
    <m/>
    <n v="0"/>
    <s v="Yes"/>
  </r>
  <r>
    <x v="750"/>
    <x v="2"/>
    <x v="229"/>
    <n v="44.0687642572831"/>
    <n v="-123.114938363467"/>
    <x v="91"/>
    <x v="0"/>
    <x v="0"/>
    <n v="0"/>
    <x v="1"/>
    <m/>
    <n v="0"/>
    <s v="Yes"/>
  </r>
  <r>
    <x v="751"/>
    <x v="2"/>
    <x v="229"/>
    <n v="44.068765994881801"/>
    <n v="-123.1149731558"/>
    <x v="91"/>
    <x v="0"/>
    <x v="0"/>
    <n v="0"/>
    <x v="1"/>
    <m/>
    <n v="0"/>
    <s v="Yes"/>
  </r>
  <r>
    <x v="752"/>
    <x v="2"/>
    <x v="229"/>
    <n v="44.068884515646502"/>
    <n v="-123.11497192125999"/>
    <x v="91"/>
    <x v="0"/>
    <x v="0"/>
    <n v="0"/>
    <x v="1"/>
    <m/>
    <n v="0"/>
    <s v="Yes"/>
  </r>
  <r>
    <x v="753"/>
    <x v="2"/>
    <x v="228"/>
    <n v="44.069181879270403"/>
    <n v="-123.117507303594"/>
    <x v="91"/>
    <x v="3"/>
    <x v="0"/>
    <n v="0"/>
    <x v="1"/>
    <m/>
    <n v="0"/>
    <s v="Yes"/>
  </r>
  <r>
    <x v="754"/>
    <x v="2"/>
    <x v="228"/>
    <n v="44.0692132207867"/>
    <n v="-123.117355182008"/>
    <x v="91"/>
    <x v="3"/>
    <x v="0"/>
    <n v="0"/>
    <x v="1"/>
    <m/>
    <n v="0"/>
    <s v="Yes"/>
  </r>
  <r>
    <x v="755"/>
    <x v="2"/>
    <x v="265"/>
    <n v="44.076744505341701"/>
    <n v="-123.109747017686"/>
    <x v="91"/>
    <x v="3"/>
    <x v="0"/>
    <n v="0"/>
    <x v="0"/>
    <m/>
    <n v="0"/>
    <s v="Yes"/>
  </r>
  <r>
    <x v="756"/>
    <x v="1"/>
    <x v="266"/>
    <n v="44.0334602436944"/>
    <n v="-123.082099248503"/>
    <x v="91"/>
    <x v="27"/>
    <x v="1"/>
    <n v="3"/>
    <x v="1"/>
    <m/>
    <n v="0"/>
    <s v="No"/>
  </r>
  <r>
    <x v="757"/>
    <x v="1"/>
    <x v="267"/>
    <n v="44.057594531809897"/>
    <n v="-123.107978556638"/>
    <x v="91"/>
    <x v="19"/>
    <x v="1"/>
    <n v="3"/>
    <x v="1"/>
    <m/>
    <n v="0"/>
    <s v="No"/>
  </r>
  <r>
    <x v="758"/>
    <x v="1"/>
    <x v="268"/>
    <n v="44.053304701674897"/>
    <n v="-123.100281346853"/>
    <x v="91"/>
    <x v="19"/>
    <x v="1"/>
    <n v="3"/>
    <x v="1"/>
    <m/>
    <n v="0"/>
    <s v="No"/>
  </r>
  <r>
    <x v="759"/>
    <x v="1"/>
    <x v="269"/>
    <n v="44.037077195629998"/>
    <n v="-123.08330382311399"/>
    <x v="91"/>
    <x v="2"/>
    <x v="1"/>
    <n v="2"/>
    <x v="1"/>
    <m/>
    <n v="0"/>
    <s v="No"/>
  </r>
  <r>
    <x v="760"/>
    <x v="1"/>
    <x v="174"/>
    <n v="44.0596820867449"/>
    <n v="-123.103555087941"/>
    <x v="91"/>
    <x v="26"/>
    <x v="1"/>
    <n v="3"/>
    <x v="1"/>
    <m/>
    <n v="0"/>
    <s v="No"/>
  </r>
  <r>
    <x v="761"/>
    <x v="2"/>
    <x v="5"/>
    <n v="44.046234880826297"/>
    <n v="-123.131969996843"/>
    <x v="92"/>
    <x v="0"/>
    <x v="0"/>
    <n v="0"/>
    <x v="1"/>
    <m/>
    <n v="0"/>
    <s v="Yes"/>
  </r>
  <r>
    <x v="762"/>
    <x v="2"/>
    <x v="137"/>
    <n v="44.042265139537498"/>
    <n v="-123.121983811595"/>
    <x v="92"/>
    <x v="0"/>
    <x v="0"/>
    <n v="0"/>
    <x v="1"/>
    <s v="125 needles"/>
    <n v="0"/>
    <s v="Yes"/>
  </r>
  <r>
    <x v="763"/>
    <x v="2"/>
    <x v="28"/>
    <n v="44.058206342977201"/>
    <n v="-123.10060970076"/>
    <x v="92"/>
    <x v="12"/>
    <x v="0"/>
    <n v="0"/>
    <x v="1"/>
    <m/>
    <n v="0"/>
    <s v="Yes"/>
  </r>
  <r>
    <x v="764"/>
    <x v="2"/>
    <x v="261"/>
    <n v="44.058942024609202"/>
    <n v="-123.100418389739"/>
    <x v="92"/>
    <x v="12"/>
    <x v="0"/>
    <n v="0"/>
    <x v="1"/>
    <m/>
    <n v="0"/>
    <s v="Yes"/>
  </r>
  <r>
    <x v="765"/>
    <x v="2"/>
    <x v="137"/>
    <n v="44.058822721174998"/>
    <n v="-123.100579190377"/>
    <x v="92"/>
    <x v="12"/>
    <x v="0"/>
    <n v="0"/>
    <x v="1"/>
    <m/>
    <n v="0"/>
    <s v="Yes"/>
  </r>
  <r>
    <x v="766"/>
    <x v="2"/>
    <x v="5"/>
    <n v="44.046615629466601"/>
    <n v="-123.14130265805601"/>
    <x v="92"/>
    <x v="0"/>
    <x v="0"/>
    <n v="0"/>
    <x v="1"/>
    <m/>
    <n v="0"/>
    <s v="Yes"/>
  </r>
  <r>
    <x v="767"/>
    <x v="1"/>
    <x v="251"/>
    <n v="44.087457804621998"/>
    <n v="-123.15796629830101"/>
    <x v="91"/>
    <x v="36"/>
    <x v="0"/>
    <n v="0"/>
    <x v="1"/>
    <m/>
    <n v="0"/>
    <s v="No"/>
  </r>
  <r>
    <x v="768"/>
    <x v="2"/>
    <x v="29"/>
    <n v="44.051630318672501"/>
    <n v="-123.065581218689"/>
    <x v="92"/>
    <x v="12"/>
    <x v="0"/>
    <n v="0"/>
    <x v="1"/>
    <m/>
    <n v="0"/>
    <s v="Yes"/>
  </r>
  <r>
    <x v="769"/>
    <x v="2"/>
    <x v="28"/>
    <n v="44.055703915815002"/>
    <n v="-123.101655812583"/>
    <x v="92"/>
    <x v="0"/>
    <x v="0"/>
    <n v="0"/>
    <x v="1"/>
    <m/>
    <n v="0"/>
    <s v="Yes"/>
  </r>
  <r>
    <x v="770"/>
    <x v="2"/>
    <x v="28"/>
    <n v="44.055666341546797"/>
    <n v="-123.101006077462"/>
    <x v="92"/>
    <x v="0"/>
    <x v="0"/>
    <n v="0"/>
    <x v="1"/>
    <m/>
    <n v="0"/>
    <s v="Yes"/>
  </r>
  <r>
    <x v="771"/>
    <x v="2"/>
    <x v="28"/>
    <n v="44.055285164042601"/>
    <n v="-123.100971552868"/>
    <x v="92"/>
    <x v="0"/>
    <x v="0"/>
    <n v="0"/>
    <x v="1"/>
    <m/>
    <n v="0"/>
    <s v="Yes"/>
  </r>
  <r>
    <x v="772"/>
    <x v="2"/>
    <x v="28"/>
    <n v="44.053542100142202"/>
    <n v="-123.10206318356801"/>
    <x v="92"/>
    <x v="0"/>
    <x v="0"/>
    <n v="0"/>
    <x v="1"/>
    <m/>
    <n v="0"/>
    <s v="Yes"/>
  </r>
  <r>
    <x v="773"/>
    <x v="2"/>
    <x v="4"/>
    <n v="44.062978561311802"/>
    <n v="-123.099628526917"/>
    <x v="92"/>
    <x v="0"/>
    <x v="0"/>
    <n v="0"/>
    <x v="1"/>
    <m/>
    <n v="0"/>
    <s v="Yes"/>
  </r>
  <r>
    <x v="774"/>
    <x v="2"/>
    <x v="6"/>
    <n v="44.0546042855214"/>
    <n v="-123.157936449999"/>
    <x v="92"/>
    <x v="3"/>
    <x v="0"/>
    <n v="0"/>
    <x v="1"/>
    <m/>
    <n v="0"/>
    <s v="Yes"/>
  </r>
  <r>
    <x v="775"/>
    <x v="2"/>
    <x v="6"/>
    <n v="44.054836494228098"/>
    <n v="-123.15819251140501"/>
    <x v="93"/>
    <x v="3"/>
    <x v="0"/>
    <n v="0"/>
    <x v="1"/>
    <m/>
    <n v="0"/>
    <s v="Yes"/>
  </r>
  <r>
    <x v="776"/>
    <x v="2"/>
    <x v="6"/>
    <n v="44.0548759615112"/>
    <n v="-123.15820698421901"/>
    <x v="93"/>
    <x v="12"/>
    <x v="0"/>
    <n v="0"/>
    <x v="1"/>
    <m/>
    <n v="0"/>
    <s v="Yes"/>
  </r>
  <r>
    <x v="777"/>
    <x v="2"/>
    <x v="6"/>
    <n v="44.055026665980002"/>
    <n v="-123.158872604794"/>
    <x v="93"/>
    <x v="12"/>
    <x v="0"/>
    <n v="0"/>
    <x v="1"/>
    <m/>
    <n v="0"/>
    <s v="Yes"/>
  </r>
  <r>
    <x v="778"/>
    <x v="2"/>
    <x v="6"/>
    <n v="44.055045833837497"/>
    <n v="-123.159049994177"/>
    <x v="93"/>
    <x v="3"/>
    <x v="0"/>
    <n v="0"/>
    <x v="1"/>
    <m/>
    <n v="0"/>
    <s v="Yes"/>
  </r>
  <r>
    <x v="779"/>
    <x v="2"/>
    <x v="6"/>
    <n v="44.0551022732296"/>
    <n v="-123.15968749411699"/>
    <x v="93"/>
    <x v="0"/>
    <x v="0"/>
    <n v="0"/>
    <x v="1"/>
    <m/>
    <n v="0"/>
    <s v="Yes"/>
  </r>
  <r>
    <x v="780"/>
    <x v="2"/>
    <x v="6"/>
    <n v="44.055101369362703"/>
    <n v="-123.159856633313"/>
    <x v="93"/>
    <x v="3"/>
    <x v="0"/>
    <n v="0"/>
    <x v="1"/>
    <m/>
    <n v="0"/>
    <s v="Yes"/>
  </r>
  <r>
    <x v="781"/>
    <x v="2"/>
    <x v="6"/>
    <n v="44.0549672289361"/>
    <n v="-123.159761327575"/>
    <x v="93"/>
    <x v="3"/>
    <x v="0"/>
    <n v="0"/>
    <x v="1"/>
    <m/>
    <n v="0"/>
    <s v="Yes"/>
  </r>
  <r>
    <x v="782"/>
    <x v="2"/>
    <x v="6"/>
    <n v="44.055080334078099"/>
    <n v="-123.160747048898"/>
    <x v="93"/>
    <x v="3"/>
    <x v="0"/>
    <n v="0"/>
    <x v="1"/>
    <m/>
    <n v="0"/>
    <s v="Yes"/>
  </r>
  <r>
    <x v="783"/>
    <x v="2"/>
    <x v="8"/>
    <n v="44.055094798673103"/>
    <n v="-123.16087416486"/>
    <x v="93"/>
    <x v="3"/>
    <x v="0"/>
    <n v="0"/>
    <x v="1"/>
    <m/>
    <n v="0"/>
    <s v="Yes"/>
  </r>
  <r>
    <x v="784"/>
    <x v="2"/>
    <x v="6"/>
    <n v="44.055087676536701"/>
    <n v="-123.16133019744601"/>
    <x v="93"/>
    <x v="3"/>
    <x v="0"/>
    <n v="0"/>
    <x v="1"/>
    <m/>
    <n v="0"/>
    <s v="Yes"/>
  </r>
  <r>
    <x v="785"/>
    <x v="2"/>
    <x v="6"/>
    <n v="44.055047305973098"/>
    <n v="-123.16175180238299"/>
    <x v="93"/>
    <x v="3"/>
    <x v="0"/>
    <n v="0"/>
    <x v="1"/>
    <m/>
    <n v="0"/>
    <s v="Yes"/>
  </r>
  <r>
    <x v="786"/>
    <x v="2"/>
    <x v="6"/>
    <n v="44.053570955992001"/>
    <n v="-123.15955636386801"/>
    <x v="93"/>
    <x v="3"/>
    <x v="0"/>
    <n v="0"/>
    <x v="1"/>
    <m/>
    <n v="0"/>
    <s v="Yes"/>
  </r>
  <r>
    <x v="787"/>
    <x v="2"/>
    <x v="6"/>
    <n v="44.052473049961698"/>
    <n v="-123.159368546255"/>
    <x v="93"/>
    <x v="0"/>
    <x v="0"/>
    <n v="0"/>
    <x v="1"/>
    <m/>
    <n v="0"/>
    <s v="Yes"/>
  </r>
  <r>
    <x v="788"/>
    <x v="2"/>
    <x v="8"/>
    <n v="44.055840457018803"/>
    <n v="-123.159215091688"/>
    <x v="93"/>
    <x v="3"/>
    <x v="0"/>
    <n v="0"/>
    <x v="1"/>
    <m/>
    <n v="0"/>
    <s v="Yes"/>
  </r>
  <r>
    <x v="789"/>
    <x v="2"/>
    <x v="28"/>
    <n v="44.053509274948503"/>
    <n v="-123.102595624885"/>
    <x v="93"/>
    <x v="3"/>
    <x v="0"/>
    <n v="0"/>
    <x v="0"/>
    <m/>
    <n v="0"/>
    <s v="Yes"/>
  </r>
  <r>
    <x v="790"/>
    <x v="2"/>
    <x v="28"/>
    <n v="44.057817642017397"/>
    <n v="-123.101574093522"/>
    <x v="93"/>
    <x v="0"/>
    <x v="0"/>
    <n v="0"/>
    <x v="1"/>
    <m/>
    <n v="0"/>
    <s v="Yes"/>
  </r>
  <r>
    <x v="791"/>
    <x v="2"/>
    <x v="28"/>
    <n v="44.057173395806899"/>
    <n v="-123.101546332802"/>
    <x v="93"/>
    <x v="0"/>
    <x v="0"/>
    <n v="0"/>
    <x v="1"/>
    <m/>
    <n v="0"/>
    <s v="Yes"/>
  </r>
  <r>
    <x v="792"/>
    <x v="2"/>
    <x v="225"/>
    <n v="44.063705696921502"/>
    <n v="-123.105462320356"/>
    <x v="93"/>
    <x v="12"/>
    <x v="0"/>
    <n v="0"/>
    <x v="1"/>
    <m/>
    <n v="0"/>
    <s v="Yes"/>
  </r>
  <r>
    <x v="793"/>
    <x v="2"/>
    <x v="225"/>
    <n v="44.064468797242498"/>
    <n v="-123.105566183181"/>
    <x v="93"/>
    <x v="0"/>
    <x v="0"/>
    <n v="0"/>
    <x v="1"/>
    <m/>
    <n v="0"/>
    <s v="Yes"/>
  </r>
  <r>
    <x v="794"/>
    <x v="2"/>
    <x v="225"/>
    <n v="44.063777867785902"/>
    <n v="-123.10651921970999"/>
    <x v="93"/>
    <x v="0"/>
    <x v="0"/>
    <n v="0"/>
    <x v="1"/>
    <m/>
    <n v="0"/>
    <s v="Yes"/>
  </r>
  <r>
    <x v="795"/>
    <x v="2"/>
    <x v="5"/>
    <n v="44.041979028254701"/>
    <n v="-123.11213470781701"/>
    <x v="93"/>
    <x v="0"/>
    <x v="0"/>
    <n v="0"/>
    <x v="1"/>
    <m/>
    <n v="0"/>
    <s v="Yes"/>
  </r>
  <r>
    <x v="796"/>
    <x v="2"/>
    <x v="225"/>
    <n v="44.063659562128599"/>
    <n v="-123.106210051842"/>
    <x v="93"/>
    <x v="0"/>
    <x v="0"/>
    <n v="0"/>
    <x v="1"/>
    <m/>
    <n v="0"/>
    <s v="Yes"/>
  </r>
  <r>
    <x v="797"/>
    <x v="2"/>
    <x v="270"/>
    <n v="44.068539709959602"/>
    <n v="-123.115137686924"/>
    <x v="93"/>
    <x v="0"/>
    <x v="0"/>
    <n v="0"/>
    <x v="1"/>
    <m/>
    <n v="0"/>
    <s v="Yes"/>
  </r>
  <r>
    <x v="798"/>
    <x v="1"/>
    <x v="115"/>
    <n v="44.096421951245198"/>
    <n v="-123.129134972461"/>
    <x v="94"/>
    <x v="3"/>
    <x v="0"/>
    <n v="1"/>
    <x v="1"/>
    <m/>
    <n v="0"/>
    <s v="Yes"/>
  </r>
  <r>
    <x v="799"/>
    <x v="1"/>
    <x v="271"/>
    <n v="44.056985318941102"/>
    <n v="-123.10487839252301"/>
    <x v="93"/>
    <x v="47"/>
    <x v="1"/>
    <n v="3"/>
    <x v="0"/>
    <m/>
    <n v="0"/>
    <s v="No"/>
  </r>
  <r>
    <x v="800"/>
    <x v="1"/>
    <x v="272"/>
    <n v="44.062065959562503"/>
    <n v="-123.13493941747301"/>
    <x v="95"/>
    <x v="38"/>
    <x v="4"/>
    <n v="2"/>
    <x v="0"/>
    <m/>
    <n v="0"/>
    <s v="Yes"/>
  </r>
  <r>
    <x v="801"/>
    <x v="1"/>
    <x v="273"/>
    <n v="44.060081935629"/>
    <n v="-123.13288995500901"/>
    <x v="86"/>
    <x v="48"/>
    <x v="1"/>
    <n v="3"/>
    <x v="0"/>
    <s v="Called NW Hazmat"/>
    <s v="0*"/>
    <s v="Yes"/>
  </r>
  <r>
    <x v="802"/>
    <x v="1"/>
    <x v="274"/>
    <n v="44.058778684636003"/>
    <n v="-123.132754706493"/>
    <x v="95"/>
    <x v="45"/>
    <x v="4"/>
    <n v="4"/>
    <x v="1"/>
    <s v="Called NW Hazmat"/>
    <s v="0*"/>
    <s v="Yes"/>
  </r>
  <r>
    <x v="803"/>
    <x v="2"/>
    <x v="137"/>
    <n v="44.042449446721498"/>
    <n v="-123.12190842904999"/>
    <x v="94"/>
    <x v="0"/>
    <x v="0"/>
    <n v="0"/>
    <x v="1"/>
    <m/>
    <n v="0"/>
    <s v="Yes"/>
  </r>
  <r>
    <x v="804"/>
    <x v="1"/>
    <x v="275"/>
    <n v="44.051331678764797"/>
    <n v="-123.18822151593"/>
    <x v="94"/>
    <x v="26"/>
    <x v="1"/>
    <n v="2"/>
    <x v="1"/>
    <m/>
    <n v="0"/>
    <s v="Yes"/>
  </r>
  <r>
    <x v="805"/>
    <x v="1"/>
    <x v="276"/>
    <n v="44.057030264616699"/>
    <n v="-123.101934587419"/>
    <x v="94"/>
    <x v="42"/>
    <x v="1"/>
    <n v="3"/>
    <x v="1"/>
    <m/>
    <n v="0"/>
    <s v="No"/>
  </r>
  <r>
    <x v="806"/>
    <x v="1"/>
    <x v="64"/>
    <n v="44.049602296273299"/>
    <n v="-123.080196203402"/>
    <x v="92"/>
    <x v="49"/>
    <x v="1"/>
    <n v="4"/>
    <x v="1"/>
    <s v="Called NW Hazmat"/>
    <n v="0"/>
    <s v="No"/>
  </r>
  <r>
    <x v="807"/>
    <x v="1"/>
    <x v="277"/>
    <n v="44.051403004479603"/>
    <n v="-123.08331747354499"/>
    <x v="92"/>
    <x v="50"/>
    <x v="7"/>
    <n v="7"/>
    <x v="0"/>
    <m/>
    <n v="0"/>
    <s v="No"/>
  </r>
  <r>
    <x v="808"/>
    <x v="2"/>
    <x v="28"/>
    <n v="44.058853274824401"/>
    <n v="-123.10175132217999"/>
    <x v="94"/>
    <x v="0"/>
    <x v="0"/>
    <n v="0"/>
    <x v="1"/>
    <m/>
    <n v="0"/>
    <s v="Yes"/>
  </r>
  <r>
    <x v="809"/>
    <x v="2"/>
    <x v="28"/>
    <n v="44.058866392537197"/>
    <n v="-123.101451223591"/>
    <x v="94"/>
    <x v="0"/>
    <x v="0"/>
    <n v="0"/>
    <x v="1"/>
    <m/>
    <n v="0"/>
    <s v="Yes"/>
  </r>
  <r>
    <x v="810"/>
    <x v="2"/>
    <x v="28"/>
    <n v="44.058612753431603"/>
    <n v="-123.10110142476"/>
    <x v="94"/>
    <x v="0"/>
    <x v="0"/>
    <n v="0"/>
    <x v="1"/>
    <m/>
    <n v="0"/>
    <s v="Yes"/>
  </r>
  <r>
    <x v="811"/>
    <x v="1"/>
    <x v="278"/>
    <n v="44.047671010209903"/>
    <n v="-123.106942630201"/>
    <x v="96"/>
    <x v="51"/>
    <x v="1"/>
    <n v="1"/>
    <x v="1"/>
    <m/>
    <n v="0"/>
    <s v="No"/>
  </r>
  <r>
    <x v="812"/>
    <x v="1"/>
    <x v="279"/>
    <n v="44.053798441341797"/>
    <n v="-123.100291249067"/>
    <x v="96"/>
    <x v="4"/>
    <x v="0"/>
    <n v="1"/>
    <x v="1"/>
    <m/>
    <n v="0"/>
    <s v="No"/>
  </r>
  <r>
    <x v="813"/>
    <x v="1"/>
    <x v="49"/>
    <n v="44.0548946928687"/>
    <n v="-123.098766823243"/>
    <x v="95"/>
    <x v="42"/>
    <x v="1"/>
    <n v="3"/>
    <x v="1"/>
    <m/>
    <n v="0"/>
    <s v="No"/>
  </r>
  <r>
    <x v="814"/>
    <x v="1"/>
    <x v="280"/>
    <n v="44.059834814517103"/>
    <n v="-123.10023159318899"/>
    <x v="97"/>
    <x v="2"/>
    <x v="1"/>
    <n v="3"/>
    <x v="1"/>
    <m/>
    <n v="0"/>
    <s v="No"/>
  </r>
  <r>
    <x v="815"/>
    <x v="1"/>
    <x v="281"/>
    <n v="44.055447023261699"/>
    <n v="-123.104860342999"/>
    <x v="98"/>
    <x v="16"/>
    <x v="1"/>
    <n v="3"/>
    <x v="1"/>
    <m/>
    <n v="0"/>
    <s v="No"/>
  </r>
  <r>
    <x v="816"/>
    <x v="1"/>
    <x v="282"/>
    <n v="44.055442260527698"/>
    <n v="-123.10029737055"/>
    <x v="95"/>
    <x v="26"/>
    <x v="1"/>
    <n v="3"/>
    <x v="1"/>
    <m/>
    <n v="0"/>
    <s v="No"/>
  </r>
  <r>
    <x v="817"/>
    <x v="1"/>
    <x v="115"/>
    <n v="44.096571118501899"/>
    <n v="-123.12829663045299"/>
    <x v="94"/>
    <x v="4"/>
    <x v="0"/>
    <n v="1"/>
    <x v="1"/>
    <m/>
    <n v="0"/>
    <s v="No"/>
  </r>
  <r>
    <x v="818"/>
    <x v="1"/>
    <x v="283"/>
    <n v="44.044456985762103"/>
    <n v="-123.113997394794"/>
    <x v="94"/>
    <x v="2"/>
    <x v="1"/>
    <n v="3"/>
    <x v="1"/>
    <m/>
    <n v="0"/>
    <s v="No"/>
  </r>
  <r>
    <x v="819"/>
    <x v="1"/>
    <x v="284"/>
    <n v="44.096347893453597"/>
    <n v="-123.128508298565"/>
    <x v="94"/>
    <x v="4"/>
    <x v="0"/>
    <n v="1"/>
    <x v="1"/>
    <m/>
    <n v="0"/>
    <s v="No"/>
  </r>
  <r>
    <x v="820"/>
    <x v="1"/>
    <x v="8"/>
    <n v="44.091855733496203"/>
    <n v="-123.180670125834"/>
    <x v="95"/>
    <x v="16"/>
    <x v="1"/>
    <n v="2"/>
    <x v="1"/>
    <m/>
    <n v="0"/>
    <s v="No"/>
  </r>
  <r>
    <x v="821"/>
    <x v="1"/>
    <x v="285"/>
    <n v="44.091815667311302"/>
    <n v="-123.181106983139"/>
    <x v="90"/>
    <x v="9"/>
    <x v="3"/>
    <n v="2"/>
    <x v="1"/>
    <m/>
    <n v="0"/>
    <s v="No"/>
  </r>
  <r>
    <x v="822"/>
    <x v="2"/>
    <x v="28"/>
    <n v="44.057475325106999"/>
    <n v="-123.100934431011"/>
    <x v="96"/>
    <x v="12"/>
    <x v="0"/>
    <n v="0"/>
    <x v="1"/>
    <m/>
    <n v="0"/>
    <s v="Yes"/>
  </r>
  <r>
    <x v="823"/>
    <x v="2"/>
    <x v="28"/>
    <n v="44.057150541941098"/>
    <n v="-123.10097899733699"/>
    <x v="96"/>
    <x v="12"/>
    <x v="0"/>
    <n v="0"/>
    <x v="1"/>
    <m/>
    <n v="0"/>
    <s v="Yes"/>
  </r>
  <r>
    <x v="824"/>
    <x v="2"/>
    <x v="28"/>
    <n v="44.056703418672697"/>
    <n v="-123.10153681936799"/>
    <x v="96"/>
    <x v="12"/>
    <x v="0"/>
    <n v="0"/>
    <x v="1"/>
    <m/>
    <n v="0"/>
    <s v="Yes"/>
  </r>
  <r>
    <x v="825"/>
    <x v="2"/>
    <x v="4"/>
    <n v="44.060901545284104"/>
    <n v="-123.10045959057"/>
    <x v="96"/>
    <x v="12"/>
    <x v="0"/>
    <n v="0"/>
    <x v="1"/>
    <m/>
    <n v="0"/>
    <s v="Yes"/>
  </r>
  <r>
    <x v="826"/>
    <x v="0"/>
    <x v="8"/>
    <n v="44.058596644792502"/>
    <n v="-123.083386049572"/>
    <x v="97"/>
    <x v="10"/>
    <x v="3"/>
    <n v="2"/>
    <x v="1"/>
    <m/>
    <n v="0"/>
    <s v="Yes"/>
  </r>
  <r>
    <x v="827"/>
    <x v="2"/>
    <x v="286"/>
    <n v="44.068350667594601"/>
    <n v="-123.138637884914"/>
    <x v="97"/>
    <x v="0"/>
    <x v="0"/>
    <n v="0"/>
    <x v="1"/>
    <m/>
    <n v="0"/>
    <s v="Yes"/>
  </r>
  <r>
    <x v="828"/>
    <x v="2"/>
    <x v="286"/>
    <n v="44.068580972779998"/>
    <n v="-123.138876486746"/>
    <x v="97"/>
    <x v="12"/>
    <x v="0"/>
    <n v="0"/>
    <x v="1"/>
    <m/>
    <n v="0"/>
    <s v="Yes"/>
  </r>
  <r>
    <x v="829"/>
    <x v="2"/>
    <x v="286"/>
    <n v="44.068929891014101"/>
    <n v="-123.139014750207"/>
    <x v="97"/>
    <x v="0"/>
    <x v="0"/>
    <n v="0"/>
    <x v="1"/>
    <m/>
    <n v="0"/>
    <s v="Yes"/>
  </r>
  <r>
    <x v="830"/>
    <x v="2"/>
    <x v="286"/>
    <n v="44.068993614534399"/>
    <n v="-123.139154532943"/>
    <x v="97"/>
    <x v="12"/>
    <x v="0"/>
    <n v="0"/>
    <x v="1"/>
    <m/>
    <n v="0"/>
    <s v="Yes"/>
  </r>
  <r>
    <x v="831"/>
    <x v="2"/>
    <x v="286"/>
    <n v="44.069103338384203"/>
    <n v="-123.13920366387001"/>
    <x v="97"/>
    <x v="0"/>
    <x v="0"/>
    <n v="0"/>
    <x v="1"/>
    <m/>
    <n v="0"/>
    <s v="Yes"/>
  </r>
  <r>
    <x v="832"/>
    <x v="2"/>
    <x v="286"/>
    <n v="44.069327017253499"/>
    <n v="-123.139369298761"/>
    <x v="97"/>
    <x v="0"/>
    <x v="0"/>
    <n v="0"/>
    <x v="1"/>
    <m/>
    <n v="0"/>
    <s v="Yes"/>
  </r>
  <r>
    <x v="833"/>
    <x v="2"/>
    <x v="286"/>
    <n v="44.069490916861497"/>
    <n v="-123.139506844461"/>
    <x v="97"/>
    <x v="12"/>
    <x v="0"/>
    <n v="0"/>
    <x v="1"/>
    <m/>
    <n v="0"/>
    <s v="Yes"/>
  </r>
  <r>
    <x v="834"/>
    <x v="2"/>
    <x v="286"/>
    <n v="44.069484787206903"/>
    <n v="-123.13951506854499"/>
    <x v="97"/>
    <x v="12"/>
    <x v="0"/>
    <n v="0"/>
    <x v="1"/>
    <m/>
    <n v="0"/>
    <s v="Yes"/>
  </r>
  <r>
    <x v="835"/>
    <x v="2"/>
    <x v="286"/>
    <n v="44.069430267406297"/>
    <n v="-123.139445746652"/>
    <x v="97"/>
    <x v="12"/>
    <x v="0"/>
    <n v="0"/>
    <x v="1"/>
    <m/>
    <n v="0"/>
    <s v="Yes"/>
  </r>
  <r>
    <x v="836"/>
    <x v="2"/>
    <x v="286"/>
    <n v="44.069477503063403"/>
    <n v="-123.13936413976499"/>
    <x v="97"/>
    <x v="12"/>
    <x v="0"/>
    <n v="0"/>
    <x v="1"/>
    <m/>
    <n v="0"/>
    <s v="Yes"/>
  </r>
  <r>
    <x v="837"/>
    <x v="2"/>
    <x v="286"/>
    <n v="44.069473159750601"/>
    <n v="-123.139337349534"/>
    <x v="97"/>
    <x v="12"/>
    <x v="0"/>
    <n v="0"/>
    <x v="1"/>
    <m/>
    <n v="0"/>
    <s v="Yes"/>
  </r>
  <r>
    <x v="838"/>
    <x v="2"/>
    <x v="286"/>
    <n v="44.0694172680737"/>
    <n v="-123.139225382394"/>
    <x v="97"/>
    <x v="12"/>
    <x v="0"/>
    <n v="0"/>
    <x v="1"/>
    <m/>
    <n v="0"/>
    <s v="Yes"/>
  </r>
  <r>
    <x v="839"/>
    <x v="2"/>
    <x v="286"/>
    <n v="44.069317574717402"/>
    <n v="-123.13911524690801"/>
    <x v="97"/>
    <x v="12"/>
    <x v="0"/>
    <n v="0"/>
    <x v="1"/>
    <m/>
    <n v="0"/>
    <s v="Yes"/>
  </r>
  <r>
    <x v="840"/>
    <x v="2"/>
    <x v="286"/>
    <n v="44.069340857097103"/>
    <n v="-123.13897826822"/>
    <x v="97"/>
    <x v="0"/>
    <x v="0"/>
    <n v="0"/>
    <x v="1"/>
    <m/>
    <n v="0"/>
    <s v="Yes"/>
  </r>
  <r>
    <x v="841"/>
    <x v="2"/>
    <x v="286"/>
    <n v="44.069405166007698"/>
    <n v="-123.138870432575"/>
    <x v="97"/>
    <x v="12"/>
    <x v="0"/>
    <n v="0"/>
    <x v="1"/>
    <m/>
    <n v="0"/>
    <s v="Yes"/>
  </r>
  <r>
    <x v="842"/>
    <x v="2"/>
    <x v="286"/>
    <n v="44.0694618855321"/>
    <n v="-123.138890520866"/>
    <x v="97"/>
    <x v="12"/>
    <x v="0"/>
    <n v="0"/>
    <x v="1"/>
    <m/>
    <n v="0"/>
    <s v="Yes"/>
  </r>
  <r>
    <x v="843"/>
    <x v="2"/>
    <x v="286"/>
    <n v="44.069410403626598"/>
    <n v="-123.138794482335"/>
    <x v="97"/>
    <x v="0"/>
    <x v="0"/>
    <n v="0"/>
    <x v="1"/>
    <m/>
    <n v="0"/>
    <s v="Yes"/>
  </r>
  <r>
    <x v="844"/>
    <x v="2"/>
    <x v="286"/>
    <n v="44.069416022620501"/>
    <n v="-123.138650237227"/>
    <x v="97"/>
    <x v="0"/>
    <x v="0"/>
    <n v="0"/>
    <x v="1"/>
    <m/>
    <n v="0"/>
    <s v="Yes"/>
  </r>
  <r>
    <x v="845"/>
    <x v="2"/>
    <x v="286"/>
    <n v="44.069572554190898"/>
    <n v="-123.13829578962201"/>
    <x v="97"/>
    <x v="0"/>
    <x v="0"/>
    <n v="0"/>
    <x v="1"/>
    <m/>
    <n v="0"/>
    <s v="Yes"/>
  </r>
  <r>
    <x v="846"/>
    <x v="2"/>
    <x v="286"/>
    <n v="44.069616328774003"/>
    <n v="-123.13804943282901"/>
    <x v="97"/>
    <x v="0"/>
    <x v="0"/>
    <n v="0"/>
    <x v="1"/>
    <m/>
    <n v="0"/>
    <s v="Yes"/>
  </r>
  <r>
    <x v="847"/>
    <x v="2"/>
    <x v="286"/>
    <n v="44.069638273004003"/>
    <n v="-123.137951483441"/>
    <x v="97"/>
    <x v="12"/>
    <x v="0"/>
    <n v="0"/>
    <x v="1"/>
    <m/>
    <n v="0"/>
    <s v="Yes"/>
  </r>
  <r>
    <x v="848"/>
    <x v="2"/>
    <x v="286"/>
    <n v="44.069605811334803"/>
    <n v="-123.13792184093199"/>
    <x v="97"/>
    <x v="0"/>
    <x v="0"/>
    <n v="0"/>
    <x v="1"/>
    <m/>
    <n v="0"/>
    <s v="Yes"/>
  </r>
  <r>
    <x v="849"/>
    <x v="2"/>
    <x v="286"/>
    <n v="44.0695916001646"/>
    <n v="-123.137944947893"/>
    <x v="97"/>
    <x v="0"/>
    <x v="0"/>
    <n v="0"/>
    <x v="1"/>
    <m/>
    <n v="0"/>
    <s v="Yes"/>
  </r>
  <r>
    <x v="850"/>
    <x v="2"/>
    <x v="29"/>
    <n v="44.052285961349298"/>
    <n v="-123.07100314235301"/>
    <x v="97"/>
    <x v="0"/>
    <x v="0"/>
    <n v="0"/>
    <x v="1"/>
    <m/>
    <n v="0"/>
    <s v="Yes"/>
  </r>
  <r>
    <x v="851"/>
    <x v="2"/>
    <x v="28"/>
    <n v="44.053509945614699"/>
    <n v="-123.099575923248"/>
    <x v="97"/>
    <x v="0"/>
    <x v="0"/>
    <n v="0"/>
    <x v="1"/>
    <m/>
    <n v="0"/>
    <s v="Yes"/>
  </r>
  <r>
    <x v="852"/>
    <x v="2"/>
    <x v="4"/>
    <n v="44.057964203532997"/>
    <n v="-123.0855864503"/>
    <x v="97"/>
    <x v="12"/>
    <x v="0"/>
    <n v="0"/>
    <x v="1"/>
    <m/>
    <n v="0"/>
    <s v="Yes"/>
  </r>
  <r>
    <x v="853"/>
    <x v="2"/>
    <x v="4"/>
    <n v="44.059173355166699"/>
    <n v="-123.08686735950501"/>
    <x v="97"/>
    <x v="0"/>
    <x v="0"/>
    <n v="0"/>
    <x v="1"/>
    <m/>
    <n v="0"/>
    <s v="Yes"/>
  </r>
  <r>
    <x v="854"/>
    <x v="2"/>
    <x v="4"/>
    <n v="44.059763980356003"/>
    <n v="-123.087955738658"/>
    <x v="97"/>
    <x v="3"/>
    <x v="0"/>
    <n v="0"/>
    <x v="1"/>
    <m/>
    <n v="0"/>
    <s v="Yes"/>
  </r>
  <r>
    <x v="855"/>
    <x v="2"/>
    <x v="4"/>
    <n v="44.060054511695903"/>
    <n v="-123.089806290493"/>
    <x v="97"/>
    <x v="3"/>
    <x v="0"/>
    <n v="0"/>
    <x v="1"/>
    <m/>
    <n v="0"/>
    <s v="Yes"/>
  </r>
  <r>
    <x v="856"/>
    <x v="0"/>
    <x v="8"/>
    <n v="44.053392301703298"/>
    <n v="-123.102331021458"/>
    <x v="97"/>
    <x v="0"/>
    <x v="0"/>
    <n v="0"/>
    <x v="1"/>
    <m/>
    <n v="0"/>
    <s v="Yes"/>
  </r>
  <r>
    <x v="857"/>
    <x v="2"/>
    <x v="222"/>
    <n v="44.063673045981297"/>
    <n v="-123.102128368348"/>
    <x v="99"/>
    <x v="0"/>
    <x v="0"/>
    <n v="0"/>
    <x v="1"/>
    <m/>
    <n v="0"/>
    <s v="Yes"/>
  </r>
  <r>
    <x v="858"/>
    <x v="2"/>
    <x v="8"/>
    <n v="44.064271903295698"/>
    <n v="-123.104754509758"/>
    <x v="99"/>
    <x v="0"/>
    <x v="0"/>
    <n v="0"/>
    <x v="1"/>
    <m/>
    <n v="0"/>
    <s v="Yes"/>
  </r>
  <r>
    <x v="859"/>
    <x v="2"/>
    <x v="228"/>
    <n v="44.067505153016803"/>
    <n v="-123.113057716372"/>
    <x v="99"/>
    <x v="0"/>
    <x v="0"/>
    <n v="0"/>
    <x v="1"/>
    <m/>
    <n v="0"/>
    <s v="Yes"/>
  </r>
  <r>
    <x v="860"/>
    <x v="2"/>
    <x v="228"/>
    <n v="44.067566066606197"/>
    <n v="-123.113119670709"/>
    <x v="99"/>
    <x v="0"/>
    <x v="0"/>
    <n v="0"/>
    <x v="1"/>
    <m/>
    <n v="0"/>
    <s v="Yes"/>
  </r>
  <r>
    <x v="861"/>
    <x v="2"/>
    <x v="228"/>
    <n v="44.067621066370201"/>
    <n v="-123.11331236729799"/>
    <x v="99"/>
    <x v="0"/>
    <x v="0"/>
    <n v="0"/>
    <x v="1"/>
    <m/>
    <n v="0"/>
    <s v="Yes"/>
  </r>
  <r>
    <x v="862"/>
    <x v="2"/>
    <x v="228"/>
    <n v="44.067736505819902"/>
    <n v="-123.11340403120499"/>
    <x v="99"/>
    <x v="0"/>
    <x v="0"/>
    <n v="0"/>
    <x v="1"/>
    <m/>
    <n v="0"/>
    <s v="Yes"/>
  </r>
  <r>
    <x v="863"/>
    <x v="2"/>
    <x v="228"/>
    <n v="44.067474656340302"/>
    <n v="-123.113616602362"/>
    <x v="99"/>
    <x v="0"/>
    <x v="0"/>
    <n v="0"/>
    <x v="1"/>
    <m/>
    <n v="0"/>
    <s v="Yes"/>
  </r>
  <r>
    <x v="864"/>
    <x v="2"/>
    <x v="228"/>
    <n v="44.069151847982297"/>
    <n v="-123.11734964855"/>
    <x v="99"/>
    <x v="0"/>
    <x v="0"/>
    <n v="0"/>
    <x v="1"/>
    <m/>
    <n v="0"/>
    <s v="Yes"/>
  </r>
  <r>
    <x v="865"/>
    <x v="2"/>
    <x v="228"/>
    <n v="44.0692749003016"/>
    <n v="-123.117327135338"/>
    <x v="99"/>
    <x v="0"/>
    <x v="0"/>
    <n v="0"/>
    <x v="1"/>
    <m/>
    <n v="0"/>
    <s v="Yes"/>
  </r>
  <r>
    <x v="866"/>
    <x v="2"/>
    <x v="68"/>
    <n v="44.0706625017961"/>
    <n v="-123.11664435946599"/>
    <x v="99"/>
    <x v="0"/>
    <x v="0"/>
    <n v="0"/>
    <x v="1"/>
    <m/>
    <n v="0"/>
    <s v="Yes"/>
  </r>
  <r>
    <x v="867"/>
    <x v="2"/>
    <x v="68"/>
    <n v="44.071368625315898"/>
    <n v="-123.11651923619399"/>
    <x v="99"/>
    <x v="0"/>
    <x v="0"/>
    <n v="0"/>
    <x v="1"/>
    <m/>
    <n v="0"/>
    <s v="Yes"/>
  </r>
  <r>
    <x v="868"/>
    <x v="2"/>
    <x v="5"/>
    <n v="44.0464176796592"/>
    <n v="-123.144542997362"/>
    <x v="99"/>
    <x v="0"/>
    <x v="0"/>
    <n v="0"/>
    <x v="1"/>
    <m/>
    <n v="0"/>
    <s v="Yes"/>
  </r>
  <r>
    <x v="869"/>
    <x v="2"/>
    <x v="5"/>
    <n v="44.046315972696902"/>
    <n v="-123.13691466533101"/>
    <x v="99"/>
    <x v="0"/>
    <x v="0"/>
    <n v="0"/>
    <x v="1"/>
    <m/>
    <n v="0"/>
    <s v="Yes"/>
  </r>
  <r>
    <x v="870"/>
    <x v="2"/>
    <x v="5"/>
    <n v="44.046425076778903"/>
    <n v="-123.136888095762"/>
    <x v="99"/>
    <x v="0"/>
    <x v="0"/>
    <n v="0"/>
    <x v="1"/>
    <m/>
    <n v="0"/>
    <s v="Yes"/>
  </r>
  <r>
    <x v="871"/>
    <x v="2"/>
    <x v="14"/>
    <n v="44.071855956336798"/>
    <n v="-123.114123030835"/>
    <x v="99"/>
    <x v="3"/>
    <x v="0"/>
    <n v="0"/>
    <x v="1"/>
    <m/>
    <n v="0"/>
    <s v="Yes"/>
  </r>
  <r>
    <x v="872"/>
    <x v="2"/>
    <x v="14"/>
    <n v="44.073055486096997"/>
    <n v="-123.11407032424"/>
    <x v="99"/>
    <x v="0"/>
    <x v="0"/>
    <n v="0"/>
    <x v="1"/>
    <m/>
    <n v="0"/>
    <s v="Yes"/>
  </r>
  <r>
    <x v="873"/>
    <x v="2"/>
    <x v="14"/>
    <n v="44.073877849895801"/>
    <n v="-123.11442903625201"/>
    <x v="99"/>
    <x v="3"/>
    <x v="0"/>
    <n v="0"/>
    <x v="1"/>
    <m/>
    <n v="0"/>
    <s v="Yes"/>
  </r>
  <r>
    <x v="874"/>
    <x v="2"/>
    <x v="14"/>
    <n v="44.074088628448003"/>
    <n v="-123.11430528067"/>
    <x v="99"/>
    <x v="0"/>
    <x v="0"/>
    <n v="0"/>
    <x v="1"/>
    <m/>
    <n v="0"/>
    <s v="Yes"/>
  </r>
  <r>
    <x v="875"/>
    <x v="2"/>
    <x v="221"/>
    <n v="44.044599708527102"/>
    <n v="-123.12567734136"/>
    <x v="99"/>
    <x v="0"/>
    <x v="0"/>
    <n v="0"/>
    <x v="1"/>
    <m/>
    <n v="0"/>
    <s v="Yes"/>
  </r>
  <r>
    <x v="876"/>
    <x v="2"/>
    <x v="221"/>
    <n v="44.044760501096"/>
    <n v="-123.12652994740399"/>
    <x v="99"/>
    <x v="0"/>
    <x v="0"/>
    <n v="0"/>
    <x v="1"/>
    <m/>
    <n v="0"/>
    <s v="Yes"/>
  </r>
  <r>
    <x v="877"/>
    <x v="2"/>
    <x v="6"/>
    <n v="44.052550976685303"/>
    <n v="-123.159020900139"/>
    <x v="99"/>
    <x v="3"/>
    <x v="0"/>
    <n v="0"/>
    <x v="1"/>
    <m/>
    <n v="0"/>
    <s v="Yes"/>
  </r>
  <r>
    <x v="878"/>
    <x v="2"/>
    <x v="6"/>
    <n v="44.071815587455603"/>
    <n v="-123.204093463153"/>
    <x v="99"/>
    <x v="0"/>
    <x v="0"/>
    <n v="0"/>
    <x v="1"/>
    <m/>
    <n v="0"/>
    <s v="Yes"/>
  </r>
  <r>
    <x v="879"/>
    <x v="2"/>
    <x v="39"/>
    <n v="44.066005824112104"/>
    <n v="-123.106952208873"/>
    <x v="99"/>
    <x v="0"/>
    <x v="0"/>
    <n v="0"/>
    <x v="1"/>
    <m/>
    <n v="0"/>
    <s v="Yes"/>
  </r>
  <r>
    <x v="880"/>
    <x v="2"/>
    <x v="39"/>
    <n v="44.066142436350802"/>
    <n v="-123.107231961053"/>
    <x v="99"/>
    <x v="0"/>
    <x v="0"/>
    <n v="0"/>
    <x v="1"/>
    <m/>
    <n v="0"/>
    <s v="Yes"/>
  </r>
  <r>
    <x v="881"/>
    <x v="2"/>
    <x v="6"/>
    <n v="44.0549723227453"/>
    <n v="-123.160725683178"/>
    <x v="99"/>
    <x v="3"/>
    <x v="0"/>
    <n v="0"/>
    <x v="1"/>
    <m/>
    <n v="0"/>
    <s v="Yes"/>
  </r>
  <r>
    <x v="882"/>
    <x v="1"/>
    <x v="287"/>
    <n v="44.0482510575943"/>
    <n v="-123.159804312578"/>
    <x v="99"/>
    <x v="16"/>
    <x v="1"/>
    <n v="1"/>
    <x v="1"/>
    <m/>
    <n v="1"/>
    <s v="Yes"/>
  </r>
  <r>
    <x v="883"/>
    <x v="2"/>
    <x v="225"/>
    <n v="44.064228990399002"/>
    <n v="-123.104283265644"/>
    <x v="95"/>
    <x v="0"/>
    <x v="0"/>
    <n v="0"/>
    <x v="1"/>
    <m/>
    <n v="0"/>
    <s v="Yes"/>
  </r>
  <r>
    <x v="884"/>
    <x v="1"/>
    <x v="259"/>
    <n v="44.096143183397302"/>
    <n v="-123.12877711921"/>
    <x v="95"/>
    <x v="3"/>
    <x v="0"/>
    <n v="1"/>
    <x v="1"/>
    <m/>
    <n v="0"/>
    <s v="No"/>
  </r>
  <r>
    <x v="885"/>
    <x v="1"/>
    <x v="115"/>
    <n v="44.097546753041001"/>
    <n v="-123.128719954346"/>
    <x v="95"/>
    <x v="3"/>
    <x v="0"/>
    <n v="1"/>
    <x v="1"/>
    <m/>
    <n v="0"/>
    <s v="No"/>
  </r>
  <r>
    <x v="886"/>
    <x v="2"/>
    <x v="23"/>
    <n v="44.067640819647998"/>
    <n v="-123.113806869619"/>
    <x v="95"/>
    <x v="0"/>
    <x v="0"/>
    <n v="0"/>
    <x v="1"/>
    <m/>
    <n v="0"/>
    <s v="Yes"/>
  </r>
  <r>
    <x v="887"/>
    <x v="2"/>
    <x v="4"/>
    <n v="44.060555119224297"/>
    <n v="-123.091663007761"/>
    <x v="95"/>
    <x v="0"/>
    <x v="0"/>
    <n v="0"/>
    <x v="1"/>
    <m/>
    <n v="0"/>
    <s v="Yes"/>
  </r>
  <r>
    <x v="888"/>
    <x v="1"/>
    <x v="288"/>
    <n v="44.049359892037501"/>
    <n v="-123.185903878304"/>
    <x v="99"/>
    <x v="38"/>
    <x v="1"/>
    <n v="3"/>
    <x v="1"/>
    <s v="Called NW Hazmat (syringes)"/>
    <n v="0"/>
    <s v="No"/>
  </r>
  <r>
    <x v="889"/>
    <x v="1"/>
    <x v="289"/>
    <n v="44.052704359584901"/>
    <n v="-123.101842431341"/>
    <x v="99"/>
    <x v="52"/>
    <x v="1"/>
    <n v="3"/>
    <x v="1"/>
    <m/>
    <n v="0"/>
    <s v="No"/>
  </r>
  <r>
    <x v="890"/>
    <x v="1"/>
    <x v="137"/>
    <n v="44.043812851164603"/>
    <n v="-123.12340292309899"/>
    <x v="98"/>
    <x v="26"/>
    <x v="1"/>
    <n v="2"/>
    <x v="1"/>
    <m/>
    <n v="0"/>
    <s v="No"/>
  </r>
  <r>
    <x v="891"/>
    <x v="1"/>
    <x v="290"/>
    <n v="44.032232699465403"/>
    <n v="-123.07839487045"/>
    <x v="98"/>
    <x v="4"/>
    <x v="0"/>
    <n v="1"/>
    <x v="1"/>
    <m/>
    <n v="0"/>
    <s v="No"/>
  </r>
  <r>
    <x v="892"/>
    <x v="1"/>
    <x v="291"/>
    <n v="44.061906274290699"/>
    <n v="-123.07268284701399"/>
    <x v="98"/>
    <x v="17"/>
    <x v="1"/>
    <n v="2"/>
    <x v="1"/>
    <m/>
    <n v="0"/>
    <s v="No"/>
  </r>
  <r>
    <x v="893"/>
    <x v="2"/>
    <x v="28"/>
    <n v="44.056819509917197"/>
    <n v="-123.101547565049"/>
    <x v="98"/>
    <x v="0"/>
    <x v="0"/>
    <n v="0"/>
    <x v="1"/>
    <m/>
    <n v="0"/>
    <s v="Yes"/>
  </r>
  <r>
    <x v="894"/>
    <x v="2"/>
    <x v="28"/>
    <n v="44.056683112845398"/>
    <n v="-123.10085173414799"/>
    <x v="98"/>
    <x v="0"/>
    <x v="0"/>
    <n v="0"/>
    <x v="1"/>
    <m/>
    <n v="0"/>
    <s v="Yes"/>
  </r>
  <r>
    <x v="895"/>
    <x v="2"/>
    <x v="28"/>
    <n v="44.056762086800198"/>
    <n v="-123.10079508043199"/>
    <x v="98"/>
    <x v="3"/>
    <x v="0"/>
    <n v="0"/>
    <x v="1"/>
    <m/>
    <n v="0"/>
    <s v="Yes"/>
  </r>
  <r>
    <x v="896"/>
    <x v="2"/>
    <x v="28"/>
    <n v="44.056213692850399"/>
    <n v="-123.10149648995601"/>
    <x v="98"/>
    <x v="12"/>
    <x v="0"/>
    <n v="0"/>
    <x v="1"/>
    <m/>
    <n v="0"/>
    <s v="Yes"/>
  </r>
  <r>
    <x v="897"/>
    <x v="2"/>
    <x v="28"/>
    <n v="44.056330492458699"/>
    <n v="-123.101330970497"/>
    <x v="98"/>
    <x v="12"/>
    <x v="0"/>
    <n v="0"/>
    <x v="1"/>
    <m/>
    <n v="0"/>
    <s v="Yes"/>
  </r>
  <r>
    <x v="898"/>
    <x v="2"/>
    <x v="28"/>
    <n v="44.055482932834799"/>
    <n v="-123.101090318101"/>
    <x v="98"/>
    <x v="12"/>
    <x v="0"/>
    <n v="0"/>
    <x v="1"/>
    <m/>
    <n v="0"/>
    <s v="Yes"/>
  </r>
  <r>
    <x v="899"/>
    <x v="2"/>
    <x v="28"/>
    <n v="44.056088130332498"/>
    <n v="-123.100558165766"/>
    <x v="98"/>
    <x v="12"/>
    <x v="0"/>
    <n v="0"/>
    <x v="1"/>
    <m/>
    <n v="0"/>
    <s v="Yes"/>
  </r>
  <r>
    <x v="900"/>
    <x v="2"/>
    <x v="5"/>
    <n v="44.045730210420601"/>
    <n v="-123.125867060513"/>
    <x v="98"/>
    <x v="3"/>
    <x v="0"/>
    <n v="0"/>
    <x v="1"/>
    <m/>
    <n v="0"/>
    <s v="Yes"/>
  </r>
  <r>
    <x v="901"/>
    <x v="2"/>
    <x v="225"/>
    <n v="44.067163726949197"/>
    <n v="-123.112493223378"/>
    <x v="98"/>
    <x v="0"/>
    <x v="0"/>
    <n v="0"/>
    <x v="1"/>
    <m/>
    <n v="0"/>
    <s v="Yes"/>
  </r>
  <r>
    <x v="902"/>
    <x v="2"/>
    <x v="228"/>
    <n v="44.076177508732897"/>
    <n v="-123.11599069375499"/>
    <x v="98"/>
    <x v="3"/>
    <x v="0"/>
    <n v="0"/>
    <x v="1"/>
    <m/>
    <n v="0"/>
    <s v="Yes"/>
  </r>
  <r>
    <x v="903"/>
    <x v="2"/>
    <x v="4"/>
    <n v="44.061700496340897"/>
    <n v="-123.095444669659"/>
    <x v="98"/>
    <x v="0"/>
    <x v="0"/>
    <n v="0"/>
    <x v="1"/>
    <m/>
    <n v="0"/>
    <s v="Yes"/>
  </r>
  <r>
    <x v="904"/>
    <x v="2"/>
    <x v="4"/>
    <n v="44.061721813024299"/>
    <n v="-123.09584440826001"/>
    <x v="98"/>
    <x v="0"/>
    <x v="0"/>
    <n v="0"/>
    <x v="1"/>
    <m/>
    <n v="0"/>
    <s v="Yes"/>
  </r>
  <r>
    <x v="905"/>
    <x v="2"/>
    <x v="232"/>
    <n v="44.067686673371902"/>
    <n v="-123.11108449134299"/>
    <x v="98"/>
    <x v="0"/>
    <x v="0"/>
    <n v="0"/>
    <x v="1"/>
    <m/>
    <n v="0"/>
    <s v="Yes"/>
  </r>
  <r>
    <x v="906"/>
    <x v="2"/>
    <x v="5"/>
    <n v="44.042233892356002"/>
    <n v="-123.120612479068"/>
    <x v="100"/>
    <x v="12"/>
    <x v="0"/>
    <n v="0"/>
    <x v="1"/>
    <m/>
    <n v="0"/>
    <s v="Yes"/>
  </r>
  <r>
    <x v="907"/>
    <x v="2"/>
    <x v="5"/>
    <n v="44.046116944433003"/>
    <n v="-123.132004928679"/>
    <x v="100"/>
    <x v="0"/>
    <x v="0"/>
    <n v="0"/>
    <x v="1"/>
    <m/>
    <n v="0"/>
    <s v="Yes"/>
  </r>
  <r>
    <x v="908"/>
    <x v="2"/>
    <x v="5"/>
    <n v="44.042785222124202"/>
    <n v="-123.12106281681"/>
    <x v="100"/>
    <x v="3"/>
    <x v="0"/>
    <n v="0"/>
    <x v="1"/>
    <m/>
    <n v="0"/>
    <s v="Yes"/>
  </r>
  <r>
    <x v="909"/>
    <x v="2"/>
    <x v="5"/>
    <n v="44.041954863251"/>
    <n v="-123.110931713745"/>
    <x v="100"/>
    <x v="3"/>
    <x v="0"/>
    <n v="0"/>
    <x v="1"/>
    <m/>
    <n v="0"/>
    <s v="Yes"/>
  </r>
  <r>
    <x v="910"/>
    <x v="2"/>
    <x v="228"/>
    <n v="44.067900205079702"/>
    <n v="-123.114187745072"/>
    <x v="100"/>
    <x v="3"/>
    <x v="0"/>
    <n v="0"/>
    <x v="1"/>
    <m/>
    <n v="0"/>
    <s v="Yes"/>
  </r>
  <r>
    <x v="911"/>
    <x v="2"/>
    <x v="228"/>
    <n v="44.069083686288401"/>
    <n v="-123.115503556113"/>
    <x v="100"/>
    <x v="0"/>
    <x v="0"/>
    <n v="0"/>
    <x v="1"/>
    <m/>
    <n v="0"/>
    <s v="Yes"/>
  </r>
  <r>
    <x v="912"/>
    <x v="2"/>
    <x v="203"/>
    <n v="44.042351189602897"/>
    <n v="-123.11976013148499"/>
    <x v="101"/>
    <x v="12"/>
    <x v="0"/>
    <n v="0"/>
    <x v="1"/>
    <m/>
    <n v="0"/>
    <s v="Yes"/>
  </r>
  <r>
    <x v="913"/>
    <x v="0"/>
    <x v="292"/>
    <n v="44.063768878885398"/>
    <n v="-123.116614278809"/>
    <x v="102"/>
    <x v="53"/>
    <x v="8"/>
    <n v="5"/>
    <x v="1"/>
    <m/>
    <n v="0"/>
    <s v="Yes"/>
  </r>
  <r>
    <x v="914"/>
    <x v="1"/>
    <x v="1"/>
    <n v="44.063875298717903"/>
    <n v="-123.13722938230001"/>
    <x v="103"/>
    <x v="32"/>
    <x v="1"/>
    <n v="3"/>
    <x v="1"/>
    <m/>
    <n v="0"/>
    <s v="Yes"/>
  </r>
  <r>
    <x v="915"/>
    <x v="1"/>
    <x v="92"/>
    <n v="44.040426120716901"/>
    <n v="-123.117692185691"/>
    <x v="104"/>
    <x v="20"/>
    <x v="1"/>
    <n v="3"/>
    <x v="1"/>
    <m/>
    <n v="0"/>
    <s v="No"/>
  </r>
  <r>
    <x v="916"/>
    <x v="1"/>
    <x v="293"/>
    <n v="44.030527061328002"/>
    <n v="-123.089421991427"/>
    <x v="104"/>
    <x v="7"/>
    <x v="1"/>
    <n v="4"/>
    <x v="1"/>
    <m/>
    <n v="0"/>
    <s v="No"/>
  </r>
  <r>
    <x v="917"/>
    <x v="1"/>
    <x v="294"/>
    <n v="44.051349656152901"/>
    <n v="-123.169216503402"/>
    <x v="103"/>
    <x v="42"/>
    <x v="1"/>
    <n v="3"/>
    <x v="1"/>
    <m/>
    <n v="0"/>
    <s v="Yes"/>
  </r>
  <r>
    <x v="918"/>
    <x v="1"/>
    <x v="237"/>
    <n v="44.048510868625698"/>
    <n v="-123.167023130137"/>
    <x v="103"/>
    <x v="42"/>
    <x v="1"/>
    <n v="3"/>
    <x v="1"/>
    <m/>
    <n v="0"/>
    <s v="Yes"/>
  </r>
  <r>
    <x v="919"/>
    <x v="1"/>
    <x v="276"/>
    <n v="44.058189167435003"/>
    <n v="-123.1017781406"/>
    <x v="101"/>
    <x v="42"/>
    <x v="1"/>
    <n v="3"/>
    <x v="1"/>
    <m/>
    <n v="0"/>
    <s v="Yes"/>
  </r>
  <r>
    <x v="920"/>
    <x v="2"/>
    <x v="4"/>
    <n v="44.061755220686997"/>
    <n v="-123.09593287643401"/>
    <x v="101"/>
    <x v="12"/>
    <x v="0"/>
    <n v="0"/>
    <x v="1"/>
    <m/>
    <n v="0"/>
    <s v="Yes"/>
  </r>
  <r>
    <x v="921"/>
    <x v="2"/>
    <x v="4"/>
    <n v="44.0620902883919"/>
    <n v="-123.097171603931"/>
    <x v="101"/>
    <x v="3"/>
    <x v="0"/>
    <n v="0"/>
    <x v="1"/>
    <m/>
    <n v="0"/>
    <s v="Yes"/>
  </r>
  <r>
    <x v="922"/>
    <x v="2"/>
    <x v="4"/>
    <n v="44.060755687053401"/>
    <n v="-123.09238271766201"/>
    <x v="101"/>
    <x v="0"/>
    <x v="0"/>
    <n v="0"/>
    <x v="1"/>
    <m/>
    <n v="0"/>
    <s v="Yes"/>
  </r>
  <r>
    <x v="923"/>
    <x v="2"/>
    <x v="4"/>
    <n v="44.060207209658202"/>
    <n v="-123.090343507138"/>
    <x v="101"/>
    <x v="3"/>
    <x v="0"/>
    <n v="0"/>
    <x v="1"/>
    <m/>
    <n v="0"/>
    <s v="Yes"/>
  </r>
  <r>
    <x v="924"/>
    <x v="2"/>
    <x v="4"/>
    <n v="44.059778701081797"/>
    <n v="-123.088927044516"/>
    <x v="101"/>
    <x v="3"/>
    <x v="0"/>
    <n v="0"/>
    <x v="1"/>
    <m/>
    <n v="0"/>
    <s v="Yes"/>
  </r>
  <r>
    <x v="925"/>
    <x v="2"/>
    <x v="4"/>
    <n v="44.059619656959903"/>
    <n v="-123.08849244923201"/>
    <x v="101"/>
    <x v="12"/>
    <x v="0"/>
    <n v="0"/>
    <x v="1"/>
    <m/>
    <n v="0"/>
    <s v="Yes"/>
  </r>
  <r>
    <x v="926"/>
    <x v="2"/>
    <x v="4"/>
    <n v="44.059141148904303"/>
    <n v="-123.086821654125"/>
    <x v="101"/>
    <x v="3"/>
    <x v="0"/>
    <n v="0"/>
    <x v="1"/>
    <m/>
    <n v="0"/>
    <s v="Yes"/>
  </r>
  <r>
    <x v="927"/>
    <x v="2"/>
    <x v="4"/>
    <n v="44.059094834194902"/>
    <n v="-123.08671004241199"/>
    <x v="101"/>
    <x v="0"/>
    <x v="0"/>
    <n v="0"/>
    <x v="1"/>
    <m/>
    <n v="0"/>
    <s v="Yes"/>
  </r>
  <r>
    <x v="928"/>
    <x v="2"/>
    <x v="4"/>
    <n v="44.057652903529302"/>
    <n v="-123.084443536108"/>
    <x v="101"/>
    <x v="0"/>
    <x v="0"/>
    <n v="0"/>
    <x v="1"/>
    <m/>
    <n v="0"/>
    <s v="Yes"/>
  </r>
  <r>
    <x v="929"/>
    <x v="2"/>
    <x v="221"/>
    <n v="44.044667074316301"/>
    <n v="-123.126357235507"/>
    <x v="101"/>
    <x v="0"/>
    <x v="0"/>
    <n v="0"/>
    <x v="1"/>
    <m/>
    <n v="0"/>
    <s v="Yes"/>
  </r>
  <r>
    <x v="930"/>
    <x v="2"/>
    <x v="221"/>
    <n v="44.044430434958002"/>
    <n v="-123.12592788360099"/>
    <x v="101"/>
    <x v="0"/>
    <x v="0"/>
    <n v="0"/>
    <x v="1"/>
    <m/>
    <n v="0"/>
    <s v="Yes"/>
  </r>
  <r>
    <x v="931"/>
    <x v="2"/>
    <x v="29"/>
    <n v="44.052282000231401"/>
    <n v="-123.07099498358301"/>
    <x v="101"/>
    <x v="0"/>
    <x v="0"/>
    <n v="0"/>
    <x v="1"/>
    <m/>
    <n v="0"/>
    <s v="Yes"/>
  </r>
  <r>
    <x v="932"/>
    <x v="2"/>
    <x v="29"/>
    <n v="44.051893294782801"/>
    <n v="-123.069307513129"/>
    <x v="101"/>
    <x v="0"/>
    <x v="0"/>
    <n v="0"/>
    <x v="1"/>
    <m/>
    <n v="0"/>
    <s v="Yes"/>
  </r>
  <r>
    <x v="933"/>
    <x v="2"/>
    <x v="5"/>
    <n v="44.046263111704903"/>
    <n v="-123.131030589857"/>
    <x v="101"/>
    <x v="3"/>
    <x v="0"/>
    <n v="0"/>
    <x v="1"/>
    <m/>
    <n v="0"/>
    <s v="Yes"/>
  </r>
  <r>
    <x v="934"/>
    <x v="2"/>
    <x v="286"/>
    <n v="44.068516424900203"/>
    <n v="-123.138796737532"/>
    <x v="101"/>
    <x v="0"/>
    <x v="0"/>
    <n v="0"/>
    <x v="1"/>
    <m/>
    <n v="0"/>
    <s v="Yes"/>
  </r>
  <r>
    <x v="935"/>
    <x v="0"/>
    <x v="0"/>
    <n v="44.056820781552602"/>
    <n v="-123.084183551107"/>
    <x v="105"/>
    <x v="54"/>
    <x v="3"/>
    <n v="2"/>
    <x v="1"/>
    <m/>
    <n v="0"/>
    <s v="Yes"/>
  </r>
  <r>
    <x v="936"/>
    <x v="0"/>
    <x v="295"/>
    <n v="44.087575065642703"/>
    <n v="-123.15787065096499"/>
    <x v="106"/>
    <x v="0"/>
    <x v="0"/>
    <n v="0"/>
    <x v="1"/>
    <m/>
    <n v="6"/>
    <s v="Yes"/>
  </r>
  <r>
    <x v="937"/>
    <x v="2"/>
    <x v="137"/>
    <n v="44.042823785370899"/>
    <n v="-123.122616229927"/>
    <x v="106"/>
    <x v="0"/>
    <x v="0"/>
    <n v="0"/>
    <x v="1"/>
    <m/>
    <n v="0"/>
    <s v="Yes"/>
  </r>
  <r>
    <x v="938"/>
    <x v="2"/>
    <x v="137"/>
    <n v="44.042421394205398"/>
    <n v="-123.12193055383101"/>
    <x v="106"/>
    <x v="0"/>
    <x v="0"/>
    <n v="0"/>
    <x v="1"/>
    <m/>
    <n v="0"/>
    <s v="Yes"/>
  </r>
  <r>
    <x v="939"/>
    <x v="1"/>
    <x v="296"/>
    <n v="44.0876889580219"/>
    <n v="-123.167356940765"/>
    <x v="106"/>
    <x v="4"/>
    <x v="0"/>
    <n v="1"/>
    <x v="1"/>
    <m/>
    <n v="0"/>
    <s v="No"/>
  </r>
  <r>
    <x v="940"/>
    <x v="2"/>
    <x v="13"/>
    <n v="44.059326284767103"/>
    <n v="-123.087297814314"/>
    <x v="106"/>
    <x v="3"/>
    <x v="0"/>
    <n v="0"/>
    <x v="2"/>
    <m/>
    <n v="0"/>
    <s v="Yes"/>
  </r>
  <r>
    <x v="941"/>
    <x v="2"/>
    <x v="13"/>
    <n v="44.059750514599301"/>
    <n v="-123.08783679262"/>
    <x v="106"/>
    <x v="0"/>
    <x v="0"/>
    <n v="0"/>
    <x v="1"/>
    <m/>
    <n v="0"/>
    <s v="Yes"/>
  </r>
  <r>
    <x v="942"/>
    <x v="2"/>
    <x v="13"/>
    <n v="44.059661090049801"/>
    <n v="-123.08760721004499"/>
    <x v="106"/>
    <x v="0"/>
    <x v="0"/>
    <n v="0"/>
    <x v="1"/>
    <m/>
    <n v="0"/>
    <s v="Yes"/>
  </r>
  <r>
    <x v="943"/>
    <x v="2"/>
    <x v="116"/>
    <n v="44.055368429855399"/>
    <n v="-123.11031954102199"/>
    <x v="106"/>
    <x v="0"/>
    <x v="0"/>
    <n v="0"/>
    <x v="1"/>
    <m/>
    <n v="0"/>
    <s v="Yes"/>
  </r>
  <r>
    <x v="944"/>
    <x v="2"/>
    <x v="116"/>
    <n v="44.055356806057098"/>
    <n v="-123.110315917142"/>
    <x v="101"/>
    <x v="0"/>
    <x v="0"/>
    <n v="0"/>
    <x v="1"/>
    <m/>
    <n v="0"/>
    <s v="Yes"/>
  </r>
  <r>
    <x v="945"/>
    <x v="2"/>
    <x v="232"/>
    <n v="44.066111224834202"/>
    <n v="-123.107330763291"/>
    <x v="106"/>
    <x v="0"/>
    <x v="0"/>
    <n v="0"/>
    <x v="1"/>
    <m/>
    <n v="0"/>
    <s v="Yes"/>
  </r>
  <r>
    <x v="946"/>
    <x v="2"/>
    <x v="14"/>
    <n v="44.071775403099601"/>
    <n v="-123.113541561966"/>
    <x v="104"/>
    <x v="0"/>
    <x v="0"/>
    <n v="0"/>
    <x v="1"/>
    <m/>
    <n v="0"/>
    <s v="Yes"/>
  </r>
  <r>
    <x v="947"/>
    <x v="2"/>
    <x v="29"/>
    <n v="44.056651407487003"/>
    <n v="-123.08082444541699"/>
    <x v="104"/>
    <x v="0"/>
    <x v="0"/>
    <n v="0"/>
    <x v="1"/>
    <m/>
    <n v="0"/>
    <s v="Yes"/>
  </r>
  <r>
    <x v="948"/>
    <x v="2"/>
    <x v="14"/>
    <n v="44.071953749213399"/>
    <n v="-123.11415861306099"/>
    <x v="104"/>
    <x v="0"/>
    <x v="0"/>
    <n v="0"/>
    <x v="1"/>
    <m/>
    <n v="0"/>
    <s v="Yes"/>
  </r>
  <r>
    <x v="949"/>
    <x v="2"/>
    <x v="14"/>
    <n v="44.070728075346601"/>
    <n v="-123.113604739678"/>
    <x v="104"/>
    <x v="0"/>
    <x v="0"/>
    <n v="0"/>
    <x v="1"/>
    <m/>
    <n v="0"/>
    <s v="Yes"/>
  </r>
  <r>
    <x v="950"/>
    <x v="2"/>
    <x v="228"/>
    <n v="44.068441288299802"/>
    <n v="-123.11517800543299"/>
    <x v="104"/>
    <x v="3"/>
    <x v="0"/>
    <n v="0"/>
    <x v="1"/>
    <m/>
    <n v="0"/>
    <s v="Yes"/>
  </r>
  <r>
    <x v="951"/>
    <x v="2"/>
    <x v="228"/>
    <n v="44.067609455590599"/>
    <n v="-123.113488193851"/>
    <x v="104"/>
    <x v="0"/>
    <x v="0"/>
    <n v="0"/>
    <x v="1"/>
    <m/>
    <n v="0"/>
    <s v="Yes"/>
  </r>
  <r>
    <x v="952"/>
    <x v="2"/>
    <x v="228"/>
    <n v="44.0690039003225"/>
    <n v="-123.115368098703"/>
    <x v="104"/>
    <x v="0"/>
    <x v="0"/>
    <n v="0"/>
    <x v="1"/>
    <m/>
    <n v="0"/>
    <s v="Yes"/>
  </r>
  <r>
    <x v="953"/>
    <x v="2"/>
    <x v="228"/>
    <n v="44.079837995702398"/>
    <n v="-123.116578032813"/>
    <x v="104"/>
    <x v="0"/>
    <x v="0"/>
    <n v="0"/>
    <x v="1"/>
    <m/>
    <n v="0"/>
    <s v="Yes"/>
  </r>
  <r>
    <x v="954"/>
    <x v="2"/>
    <x v="228"/>
    <n v="44.081642632177399"/>
    <n v="-123.117046989267"/>
    <x v="104"/>
    <x v="0"/>
    <x v="0"/>
    <n v="0"/>
    <x v="1"/>
    <m/>
    <n v="0"/>
    <s v="Yes"/>
  </r>
  <r>
    <x v="955"/>
    <x v="2"/>
    <x v="228"/>
    <n v="44.067480986425103"/>
    <n v="-123.11294727645"/>
    <x v="104"/>
    <x v="0"/>
    <x v="0"/>
    <n v="0"/>
    <x v="1"/>
    <m/>
    <n v="0"/>
    <s v="Yes"/>
  </r>
  <r>
    <x v="956"/>
    <x v="1"/>
    <x v="65"/>
    <n v="44.055571165157801"/>
    <n v="-123.151888659278"/>
    <x v="104"/>
    <x v="25"/>
    <x v="1"/>
    <n v="3"/>
    <x v="1"/>
    <m/>
    <n v="6"/>
    <s v="No"/>
  </r>
  <r>
    <x v="957"/>
    <x v="2"/>
    <x v="29"/>
    <n v="44.057267955098503"/>
    <n v="-123.083085477018"/>
    <x v="104"/>
    <x v="0"/>
    <x v="0"/>
    <n v="0"/>
    <x v="1"/>
    <m/>
    <n v="0"/>
    <s v="Yes"/>
  </r>
  <r>
    <x v="958"/>
    <x v="2"/>
    <x v="29"/>
    <n v="44.053375463994897"/>
    <n v="-123.08095946018599"/>
    <x v="104"/>
    <x v="0"/>
    <x v="0"/>
    <n v="0"/>
    <x v="1"/>
    <m/>
    <n v="0"/>
    <s v="Yes"/>
  </r>
  <r>
    <x v="959"/>
    <x v="2"/>
    <x v="5"/>
    <n v="44.046469940551503"/>
    <n v="-123.13068881189101"/>
    <x v="104"/>
    <x v="3"/>
    <x v="0"/>
    <n v="0"/>
    <x v="1"/>
    <m/>
    <n v="0"/>
    <s v="Yes"/>
  </r>
  <r>
    <x v="960"/>
    <x v="2"/>
    <x v="29"/>
    <n v="44.048166695722202"/>
    <n v="-123.059368877644"/>
    <x v="104"/>
    <x v="0"/>
    <x v="0"/>
    <n v="0"/>
    <x v="1"/>
    <m/>
    <n v="0"/>
    <s v="Yes"/>
  </r>
  <r>
    <x v="961"/>
    <x v="2"/>
    <x v="29"/>
    <n v="44.046329058566499"/>
    <n v="-123.055201481567"/>
    <x v="104"/>
    <x v="0"/>
    <x v="0"/>
    <n v="0"/>
    <x v="1"/>
    <m/>
    <n v="0"/>
    <s v="Yes"/>
  </r>
  <r>
    <x v="962"/>
    <x v="2"/>
    <x v="5"/>
    <n v="44.0469481987558"/>
    <n v="-123.151880113026"/>
    <x v="104"/>
    <x v="0"/>
    <x v="0"/>
    <n v="0"/>
    <x v="1"/>
    <m/>
    <n v="0"/>
    <s v="Yes"/>
  </r>
  <r>
    <x v="963"/>
    <x v="2"/>
    <x v="5"/>
    <n v="44.046784494468397"/>
    <n v="-123.151438987604"/>
    <x v="104"/>
    <x v="3"/>
    <x v="0"/>
    <n v="0"/>
    <x v="1"/>
    <m/>
    <n v="0"/>
    <s v="Yes"/>
  </r>
  <r>
    <x v="964"/>
    <x v="2"/>
    <x v="225"/>
    <n v="44.0638836943318"/>
    <n v="-123.105470876749"/>
    <x v="104"/>
    <x v="0"/>
    <x v="0"/>
    <n v="0"/>
    <x v="1"/>
    <m/>
    <n v="0"/>
    <s v="Yes"/>
  </r>
  <r>
    <x v="965"/>
    <x v="2"/>
    <x v="286"/>
    <n v="44.069121049971997"/>
    <n v="-123.13929198152"/>
    <x v="103"/>
    <x v="0"/>
    <x v="0"/>
    <n v="0"/>
    <x v="1"/>
    <m/>
    <n v="0"/>
    <s v="Yes"/>
  </r>
  <r>
    <x v="966"/>
    <x v="2"/>
    <x v="286"/>
    <n v="44.0694171220511"/>
    <n v="-123.13949325218699"/>
    <x v="103"/>
    <x v="0"/>
    <x v="0"/>
    <n v="0"/>
    <x v="1"/>
    <m/>
    <n v="0"/>
    <s v="Yes"/>
  </r>
  <r>
    <x v="967"/>
    <x v="2"/>
    <x v="297"/>
    <n v="44.087389664027398"/>
    <n v="-123.11766324718801"/>
    <x v="103"/>
    <x v="0"/>
    <x v="0"/>
    <n v="0"/>
    <x v="1"/>
    <m/>
    <n v="0"/>
    <s v="Yes"/>
  </r>
  <r>
    <x v="968"/>
    <x v="1"/>
    <x v="298"/>
    <n v="44.054084962145097"/>
    <n v="-123.15461347134401"/>
    <x v="104"/>
    <x v="36"/>
    <x v="1"/>
    <n v="3"/>
    <x v="1"/>
    <m/>
    <n v="10"/>
    <s v="No"/>
  </r>
  <r>
    <x v="969"/>
    <x v="1"/>
    <x v="299"/>
    <n v="44.037301309458002"/>
    <n v="-123.116910073093"/>
    <x v="103"/>
    <x v="16"/>
    <x v="1"/>
    <n v="3"/>
    <x v="1"/>
    <m/>
    <n v="0"/>
    <s v="No"/>
  </r>
  <r>
    <x v="970"/>
    <x v="1"/>
    <x v="8"/>
    <n v="44.050389212533197"/>
    <n v="-123.19617177223201"/>
    <x v="103"/>
    <x v="13"/>
    <x v="3"/>
    <n v="3"/>
    <x v="1"/>
    <m/>
    <n v="6"/>
    <s v="No"/>
  </r>
  <r>
    <x v="971"/>
    <x v="2"/>
    <x v="13"/>
    <n v="44.059149623398703"/>
    <n v="-123.087063621967"/>
    <x v="103"/>
    <x v="0"/>
    <x v="0"/>
    <n v="0"/>
    <x v="1"/>
    <m/>
    <n v="0"/>
    <s v="Yes"/>
  </r>
  <r>
    <x v="972"/>
    <x v="2"/>
    <x v="232"/>
    <n v="44.067532999866003"/>
    <n v="-123.110526754125"/>
    <x v="103"/>
    <x v="0"/>
    <x v="0"/>
    <n v="0"/>
    <x v="1"/>
    <m/>
    <n v="0"/>
    <s v="Yes"/>
  </r>
  <r>
    <x v="973"/>
    <x v="2"/>
    <x v="29"/>
    <n v="44.0517725204637"/>
    <n v="-123.066137948183"/>
    <x v="103"/>
    <x v="0"/>
    <x v="0"/>
    <n v="0"/>
    <x v="1"/>
    <m/>
    <n v="0"/>
    <s v="Yes"/>
  </r>
  <r>
    <x v="974"/>
    <x v="1"/>
    <x v="300"/>
    <n v="44.061567480353297"/>
    <n v="-123.115343369293"/>
    <x v="104"/>
    <x v="11"/>
    <x v="3"/>
    <n v="2"/>
    <x v="1"/>
    <s v="Called NW Hazmat"/>
    <n v="0"/>
    <s v="No"/>
  </r>
  <r>
    <x v="975"/>
    <x v="1"/>
    <x v="301"/>
    <n v="44.047557399350403"/>
    <n v="-123.106909636986"/>
    <x v="103"/>
    <x v="17"/>
    <x v="1"/>
    <n v="2"/>
    <x v="1"/>
    <m/>
    <n v="0"/>
    <s v="No"/>
  </r>
  <r>
    <x v="976"/>
    <x v="1"/>
    <x v="8"/>
    <n v="44.057906566127798"/>
    <n v="-123.12829114544699"/>
    <x v="102"/>
    <x v="8"/>
    <x v="1"/>
    <n v="2"/>
    <x v="1"/>
    <m/>
    <n v="0"/>
    <s v="No"/>
  </r>
  <r>
    <x v="977"/>
    <x v="2"/>
    <x v="137"/>
    <n v="44.042264389239001"/>
    <n v="-123.12131146060101"/>
    <x v="102"/>
    <x v="0"/>
    <x v="0"/>
    <n v="0"/>
    <x v="1"/>
    <m/>
    <n v="0"/>
    <s v="Yes"/>
  </r>
  <r>
    <x v="978"/>
    <x v="2"/>
    <x v="137"/>
    <n v="44.0422480037249"/>
    <n v="-123.121977075904"/>
    <x v="102"/>
    <x v="0"/>
    <x v="0"/>
    <n v="0"/>
    <x v="1"/>
    <m/>
    <n v="0"/>
    <s v="Yes"/>
  </r>
  <r>
    <x v="979"/>
    <x v="2"/>
    <x v="302"/>
    <n v="44.0304356654974"/>
    <n v="-123.087646147849"/>
    <x v="102"/>
    <x v="0"/>
    <x v="0"/>
    <n v="0"/>
    <x v="1"/>
    <m/>
    <n v="0"/>
    <s v="Yes"/>
  </r>
  <r>
    <x v="980"/>
    <x v="2"/>
    <x v="302"/>
    <n v="44.029952339284499"/>
    <n v="-123.087270011919"/>
    <x v="102"/>
    <x v="3"/>
    <x v="0"/>
    <n v="0"/>
    <x v="1"/>
    <m/>
    <n v="0"/>
    <s v="Yes"/>
  </r>
  <r>
    <x v="981"/>
    <x v="2"/>
    <x v="29"/>
    <n v="44.051913483299998"/>
    <n v="-123.069188646255"/>
    <x v="102"/>
    <x v="0"/>
    <x v="0"/>
    <n v="0"/>
    <x v="1"/>
    <m/>
    <n v="0"/>
    <s v="Yes"/>
  </r>
  <r>
    <x v="982"/>
    <x v="2"/>
    <x v="256"/>
    <n v="44.063671256228801"/>
    <n v="-123.07230329068901"/>
    <x v="102"/>
    <x v="3"/>
    <x v="0"/>
    <n v="0"/>
    <x v="1"/>
    <m/>
    <n v="0"/>
    <s v="Yes"/>
  </r>
  <r>
    <x v="983"/>
    <x v="1"/>
    <x v="129"/>
    <n v="44.061435562526903"/>
    <n v="-123.08105144075699"/>
    <x v="102"/>
    <x v="10"/>
    <x v="2"/>
    <n v="2"/>
    <x v="1"/>
    <m/>
    <n v="0"/>
    <s v="No"/>
  </r>
  <r>
    <x v="984"/>
    <x v="2"/>
    <x v="28"/>
    <n v="44.056297261106202"/>
    <n v="-123.101423679449"/>
    <x v="102"/>
    <x v="3"/>
    <x v="0"/>
    <n v="0"/>
    <x v="1"/>
    <m/>
    <n v="0"/>
    <s v="Yes"/>
  </r>
  <r>
    <x v="985"/>
    <x v="2"/>
    <x v="28"/>
    <n v="44.056342357994403"/>
    <n v="-123.101597048729"/>
    <x v="102"/>
    <x v="3"/>
    <x v="0"/>
    <n v="0"/>
    <x v="1"/>
    <m/>
    <n v="0"/>
    <s v="Yes"/>
  </r>
  <r>
    <x v="986"/>
    <x v="2"/>
    <x v="28"/>
    <n v="44.056703234392003"/>
    <n v="-123.101613348122"/>
    <x v="102"/>
    <x v="0"/>
    <x v="0"/>
    <n v="0"/>
    <x v="1"/>
    <m/>
    <n v="0"/>
    <s v="Yes"/>
  </r>
  <r>
    <x v="987"/>
    <x v="2"/>
    <x v="28"/>
    <n v="44.058824567927701"/>
    <n v="-123.100536942289"/>
    <x v="102"/>
    <x v="3"/>
    <x v="0"/>
    <n v="0"/>
    <x v="1"/>
    <m/>
    <n v="0"/>
    <s v="Yes"/>
  </r>
  <r>
    <x v="988"/>
    <x v="1"/>
    <x v="279"/>
    <n v="44.053798441341797"/>
    <n v="-123.100291249067"/>
    <x v="102"/>
    <x v="26"/>
    <x v="1"/>
    <n v="3"/>
    <x v="1"/>
    <m/>
    <n v="0"/>
    <s v="No"/>
  </r>
  <r>
    <x v="989"/>
    <x v="1"/>
    <x v="303"/>
    <n v="44.055398616217097"/>
    <n v="-123.085885348763"/>
    <x v="102"/>
    <x v="38"/>
    <x v="1"/>
    <n v="2"/>
    <x v="1"/>
    <m/>
    <n v="0"/>
    <s v="No"/>
  </r>
  <r>
    <x v="990"/>
    <x v="2"/>
    <x v="228"/>
    <n v="44.0706787692855"/>
    <n v="-123.116589740365"/>
    <x v="107"/>
    <x v="0"/>
    <x v="0"/>
    <n v="0"/>
    <x v="1"/>
    <m/>
    <n v="0"/>
    <s v="Yes"/>
  </r>
  <r>
    <x v="991"/>
    <x v="2"/>
    <x v="228"/>
    <n v="44.067938458439997"/>
    <n v="-123.114248344967"/>
    <x v="107"/>
    <x v="0"/>
    <x v="0"/>
    <n v="0"/>
    <x v="1"/>
    <m/>
    <n v="0"/>
    <s v="Yes"/>
  </r>
  <r>
    <x v="992"/>
    <x v="2"/>
    <x v="228"/>
    <n v="44.067644896691696"/>
    <n v="-123.113365723321"/>
    <x v="107"/>
    <x v="0"/>
    <x v="0"/>
    <n v="0"/>
    <x v="1"/>
    <m/>
    <n v="0"/>
    <s v="Yes"/>
  </r>
  <r>
    <x v="993"/>
    <x v="2"/>
    <x v="228"/>
    <n v="44.067489409976602"/>
    <n v="-123.11300908143301"/>
    <x v="107"/>
    <x v="0"/>
    <x v="0"/>
    <n v="0"/>
    <x v="1"/>
    <m/>
    <n v="0"/>
    <s v="Yes"/>
  </r>
  <r>
    <x v="994"/>
    <x v="2"/>
    <x v="29"/>
    <n v="44.055086899968103"/>
    <n v="-123.083127006342"/>
    <x v="107"/>
    <x v="0"/>
    <x v="0"/>
    <n v="0"/>
    <x v="1"/>
    <m/>
    <n v="0"/>
    <s v="Yes"/>
  </r>
  <r>
    <x v="995"/>
    <x v="2"/>
    <x v="29"/>
    <n v="44.058308190146697"/>
    <n v="-123.077859464895"/>
    <x v="107"/>
    <x v="0"/>
    <x v="0"/>
    <n v="0"/>
    <x v="1"/>
    <m/>
    <n v="0"/>
    <s v="Yes"/>
  </r>
  <r>
    <x v="996"/>
    <x v="2"/>
    <x v="29"/>
    <n v="44.058059925351998"/>
    <n v="-123.08224847731999"/>
    <x v="107"/>
    <x v="0"/>
    <x v="0"/>
    <n v="0"/>
    <x v="1"/>
    <m/>
    <n v="0"/>
    <s v="Yes"/>
  </r>
  <r>
    <x v="997"/>
    <x v="2"/>
    <x v="203"/>
    <n v="44.042225162588601"/>
    <n v="-123.12057639974699"/>
    <x v="107"/>
    <x v="0"/>
    <x v="0"/>
    <n v="0"/>
    <x v="1"/>
    <m/>
    <n v="0"/>
    <s v="Yes"/>
  </r>
  <r>
    <x v="998"/>
    <x v="2"/>
    <x v="28"/>
    <n v="44.057527086730303"/>
    <n v="-123.100488796652"/>
    <x v="108"/>
    <x v="0"/>
    <x v="0"/>
    <n v="0"/>
    <x v="1"/>
    <m/>
    <n v="0"/>
    <s v="Yes"/>
  </r>
  <r>
    <x v="999"/>
    <x v="2"/>
    <x v="28"/>
    <n v="44.053670422970796"/>
    <n v="-123.099820046747"/>
    <x v="108"/>
    <x v="0"/>
    <x v="0"/>
    <n v="0"/>
    <x v="1"/>
    <m/>
    <n v="0"/>
    <s v="Yes"/>
  </r>
  <r>
    <x v="1000"/>
    <x v="2"/>
    <x v="28"/>
    <n v="44.055712085603403"/>
    <n v="-123.101050123859"/>
    <x v="108"/>
    <x v="0"/>
    <x v="0"/>
    <n v="0"/>
    <x v="1"/>
    <m/>
    <n v="0"/>
    <s v="Yes"/>
  </r>
  <r>
    <x v="1001"/>
    <x v="2"/>
    <x v="304"/>
    <n v="44.059172056713798"/>
    <n v="-123.191235753699"/>
    <x v="108"/>
    <x v="0"/>
    <x v="0"/>
    <n v="0"/>
    <x v="1"/>
    <m/>
    <n v="0"/>
    <s v="Yes"/>
  </r>
  <r>
    <x v="1002"/>
    <x v="2"/>
    <x v="5"/>
    <n v="44.050254523259397"/>
    <n v="-123.168391551103"/>
    <x v="108"/>
    <x v="0"/>
    <x v="0"/>
    <n v="0"/>
    <x v="1"/>
    <m/>
    <n v="0"/>
    <s v="Yes"/>
  </r>
  <r>
    <x v="1003"/>
    <x v="2"/>
    <x v="5"/>
    <n v="44.047870000860797"/>
    <n v="-123.157201584582"/>
    <x v="108"/>
    <x v="3"/>
    <x v="0"/>
    <n v="0"/>
    <x v="1"/>
    <m/>
    <n v="0"/>
    <s v="Yes"/>
  </r>
  <r>
    <x v="1004"/>
    <x v="2"/>
    <x v="5"/>
    <n v="44.043213957741003"/>
    <n v="-123.122682981382"/>
    <x v="108"/>
    <x v="12"/>
    <x v="0"/>
    <n v="0"/>
    <x v="1"/>
    <m/>
    <n v="0"/>
    <s v="Yes"/>
  </r>
  <r>
    <x v="1005"/>
    <x v="2"/>
    <x v="228"/>
    <n v="44.069071826640801"/>
    <n v="-123.11550641405501"/>
    <x v="108"/>
    <x v="0"/>
    <x v="0"/>
    <n v="0"/>
    <x v="1"/>
    <m/>
    <n v="0"/>
    <s v="Yes"/>
  </r>
  <r>
    <x v="1006"/>
    <x v="2"/>
    <x v="232"/>
    <n v="44.066166739994898"/>
    <n v="-123.107047819973"/>
    <x v="108"/>
    <x v="0"/>
    <x v="0"/>
    <n v="0"/>
    <x v="1"/>
    <m/>
    <n v="0"/>
    <s v="Yes"/>
  </r>
  <r>
    <x v="1007"/>
    <x v="2"/>
    <x v="232"/>
    <n v="44.066123330888203"/>
    <n v="-123.106960030777"/>
    <x v="108"/>
    <x v="0"/>
    <x v="0"/>
    <n v="0"/>
    <x v="1"/>
    <m/>
    <n v="0"/>
    <s v="Yes"/>
  </r>
  <r>
    <x v="1008"/>
    <x v="2"/>
    <x v="225"/>
    <n v="44.067523803868397"/>
    <n v="-123.11304915781901"/>
    <x v="105"/>
    <x v="0"/>
    <x v="0"/>
    <n v="0"/>
    <x v="1"/>
    <m/>
    <n v="0"/>
    <s v="Yes"/>
  </r>
  <r>
    <x v="1009"/>
    <x v="2"/>
    <x v="260"/>
    <n v="44.094891298857803"/>
    <n v="-123.178374938939"/>
    <x v="105"/>
    <x v="12"/>
    <x v="0"/>
    <n v="0"/>
    <x v="2"/>
    <m/>
    <n v="0"/>
    <s v="Yes"/>
  </r>
  <r>
    <x v="1010"/>
    <x v="1"/>
    <x v="305"/>
    <n v="44.051834911834703"/>
    <n v="-123.144098843549"/>
    <x v="109"/>
    <x v="1"/>
    <x v="3"/>
    <n v="3"/>
    <x v="1"/>
    <m/>
    <n v="2"/>
    <s v="Yes"/>
  </r>
  <r>
    <x v="1011"/>
    <x v="1"/>
    <x v="306"/>
    <n v="44.045220011359099"/>
    <n v="-123.166865052782"/>
    <x v="109"/>
    <x v="1"/>
    <x v="3"/>
    <n v="3"/>
    <x v="1"/>
    <m/>
    <n v="0"/>
    <s v="Yes"/>
  </r>
  <r>
    <x v="1012"/>
    <x v="1"/>
    <x v="307"/>
    <n v="44.057643234765898"/>
    <n v="-123.10957772197899"/>
    <x v="110"/>
    <x v="19"/>
    <x v="1"/>
    <n v="3"/>
    <x v="1"/>
    <m/>
    <n v="2"/>
    <s v="Yes"/>
  </r>
  <r>
    <x v="1013"/>
    <x v="1"/>
    <x v="308"/>
    <n v="44.0558206452273"/>
    <n v="-123.109485087346"/>
    <x v="110"/>
    <x v="20"/>
    <x v="1"/>
    <n v="3"/>
    <x v="1"/>
    <m/>
    <n v="0"/>
    <s v="Yes"/>
  </r>
  <r>
    <x v="1014"/>
    <x v="1"/>
    <x v="125"/>
    <n v="44.055450163183899"/>
    <n v="-123.109118985271"/>
    <x v="110"/>
    <x v="26"/>
    <x v="1"/>
    <n v="3"/>
    <x v="1"/>
    <m/>
    <n v="0"/>
    <s v="Yes"/>
  </r>
  <r>
    <x v="1015"/>
    <x v="1"/>
    <x v="309"/>
    <n v="44.056520898861798"/>
    <n v="-123.107901964973"/>
    <x v="110"/>
    <x v="19"/>
    <x v="1"/>
    <n v="3"/>
    <x v="1"/>
    <m/>
    <n v="0"/>
    <s v="Yes"/>
  </r>
  <r>
    <x v="1016"/>
    <x v="1"/>
    <x v="310"/>
    <n v="44.055445424539897"/>
    <n v="-123.10333806061099"/>
    <x v="110"/>
    <x v="17"/>
    <x v="7"/>
    <n v="3"/>
    <x v="1"/>
    <m/>
    <n v="0"/>
    <s v="Yes"/>
  </r>
  <r>
    <x v="1017"/>
    <x v="2"/>
    <x v="311"/>
    <n v="44.045157546898501"/>
    <n v="-123.057732522134"/>
    <x v="111"/>
    <x v="0"/>
    <x v="0"/>
    <n v="0"/>
    <x v="1"/>
    <m/>
    <n v="0"/>
    <s v="Yes"/>
  </r>
  <r>
    <x v="1018"/>
    <x v="1"/>
    <x v="306"/>
    <n v="44.0452215426563"/>
    <n v="-123.167558580459"/>
    <x v="102"/>
    <x v="19"/>
    <x v="4"/>
    <n v="4"/>
    <x v="1"/>
    <m/>
    <n v="0"/>
    <s v="No"/>
  </r>
  <r>
    <x v="1019"/>
    <x v="2"/>
    <x v="13"/>
    <n v="44.059825039152798"/>
    <n v="-123.08809657801601"/>
    <x v="111"/>
    <x v="0"/>
    <x v="0"/>
    <n v="0"/>
    <x v="1"/>
    <m/>
    <n v="0"/>
    <s v="Yes"/>
  </r>
  <r>
    <x v="1020"/>
    <x v="2"/>
    <x v="4"/>
    <n v="44.0577072961337"/>
    <n v="-123.09707208133599"/>
    <x v="111"/>
    <x v="0"/>
    <x v="0"/>
    <n v="0"/>
    <x v="1"/>
    <m/>
    <n v="0"/>
    <s v="Yes"/>
  </r>
  <r>
    <x v="1021"/>
    <x v="1"/>
    <x v="312"/>
    <n v="44.062188735574303"/>
    <n v="-123.07273122010299"/>
    <x v="110"/>
    <x v="4"/>
    <x v="0"/>
    <n v="1"/>
    <x v="1"/>
    <m/>
    <n v="0"/>
    <s v="No"/>
  </r>
  <r>
    <x v="1022"/>
    <x v="1"/>
    <x v="284"/>
    <n v="44.096436428277499"/>
    <n v="-123.128479296588"/>
    <x v="110"/>
    <x v="3"/>
    <x v="0"/>
    <n v="1"/>
    <x v="1"/>
    <m/>
    <n v="0"/>
    <s v="No"/>
  </r>
  <r>
    <x v="1023"/>
    <x v="2"/>
    <x v="229"/>
    <n v="44.068836503406402"/>
    <n v="-123.114960849848"/>
    <x v="110"/>
    <x v="3"/>
    <x v="0"/>
    <n v="0"/>
    <x v="1"/>
    <m/>
    <n v="0"/>
    <s v="Yes"/>
  </r>
  <r>
    <x v="1024"/>
    <x v="2"/>
    <x v="229"/>
    <n v="44.068654656371898"/>
    <n v="-123.114751413756"/>
    <x v="110"/>
    <x v="3"/>
    <x v="0"/>
    <n v="0"/>
    <x v="1"/>
    <m/>
    <n v="0"/>
    <s v="Yes"/>
  </r>
  <r>
    <x v="1025"/>
    <x v="2"/>
    <x v="286"/>
    <n v="44.069056727613898"/>
    <n v="-123.139281551198"/>
    <x v="110"/>
    <x v="0"/>
    <x v="0"/>
    <n v="0"/>
    <x v="1"/>
    <m/>
    <n v="0"/>
    <s v="Yes"/>
  </r>
  <r>
    <x v="1026"/>
    <x v="2"/>
    <x v="286"/>
    <n v="44.069525333220398"/>
    <n v="-123.13796065962001"/>
    <x v="110"/>
    <x v="0"/>
    <x v="0"/>
    <n v="0"/>
    <x v="1"/>
    <m/>
    <n v="0"/>
    <s v="Yes"/>
  </r>
  <r>
    <x v="1027"/>
    <x v="2"/>
    <x v="229"/>
    <n v="44.068545136099097"/>
    <n v="-123.11523258184999"/>
    <x v="110"/>
    <x v="3"/>
    <x v="0"/>
    <n v="0"/>
    <x v="1"/>
    <m/>
    <n v="0"/>
    <s v="Yes"/>
  </r>
  <r>
    <x v="1028"/>
    <x v="2"/>
    <x v="137"/>
    <n v="44.042425191862698"/>
    <n v="-123.121874047082"/>
    <x v="110"/>
    <x v="0"/>
    <x v="0"/>
    <n v="0"/>
    <x v="1"/>
    <m/>
    <n v="0"/>
    <s v="Yes"/>
  </r>
  <r>
    <x v="1029"/>
    <x v="2"/>
    <x v="4"/>
    <n v="44.059753346880797"/>
    <n v="-123.088860779475"/>
    <x v="110"/>
    <x v="0"/>
    <x v="0"/>
    <n v="0"/>
    <x v="1"/>
    <s v="Needles"/>
    <n v="0"/>
    <s v="Yes"/>
  </r>
  <r>
    <x v="1030"/>
    <x v="2"/>
    <x v="28"/>
    <n v="44.056257460641802"/>
    <n v="-123.10086923146"/>
    <x v="110"/>
    <x v="0"/>
    <x v="0"/>
    <n v="0"/>
    <x v="1"/>
    <m/>
    <n v="0"/>
    <s v="Yes"/>
  </r>
  <r>
    <x v="1031"/>
    <x v="2"/>
    <x v="28"/>
    <n v="44.053743392279799"/>
    <n v="-123.10004354851699"/>
    <x v="110"/>
    <x v="0"/>
    <x v="0"/>
    <n v="0"/>
    <x v="1"/>
    <m/>
    <n v="0"/>
    <s v="Yes"/>
  </r>
  <r>
    <x v="1032"/>
    <x v="2"/>
    <x v="313"/>
    <n v="44.0637640228802"/>
    <n v="-123.102464195834"/>
    <x v="110"/>
    <x v="0"/>
    <x v="0"/>
    <n v="0"/>
    <x v="1"/>
    <m/>
    <n v="0"/>
    <s v="Yes"/>
  </r>
  <r>
    <x v="1033"/>
    <x v="2"/>
    <x v="68"/>
    <n v="44.073236175713298"/>
    <n v="-123.116502029847"/>
    <x v="110"/>
    <x v="0"/>
    <x v="0"/>
    <n v="0"/>
    <x v="1"/>
    <m/>
    <n v="0"/>
    <s v="Yes"/>
  </r>
  <r>
    <x v="1034"/>
    <x v="2"/>
    <x v="228"/>
    <n v="44.084648161255799"/>
    <n v="-123.118880414196"/>
    <x v="110"/>
    <x v="0"/>
    <x v="0"/>
    <n v="0"/>
    <x v="1"/>
    <m/>
    <n v="0"/>
    <s v="Yes"/>
  </r>
  <r>
    <x v="1035"/>
    <x v="2"/>
    <x v="116"/>
    <n v="44.055032901486001"/>
    <n v="-123.11035722343399"/>
    <x v="109"/>
    <x v="0"/>
    <x v="0"/>
    <n v="0"/>
    <x v="1"/>
    <m/>
    <n v="0"/>
    <s v="Yes"/>
  </r>
  <r>
    <x v="1036"/>
    <x v="1"/>
    <x v="314"/>
    <n v="44.046648592205599"/>
    <n v="-123.123129140608"/>
    <x v="110"/>
    <x v="17"/>
    <x v="2"/>
    <n v="1"/>
    <x v="1"/>
    <m/>
    <n v="0"/>
    <s v="No"/>
  </r>
  <r>
    <x v="1037"/>
    <x v="1"/>
    <x v="315"/>
    <n v="44.0570674217537"/>
    <n v="-123.106395450026"/>
    <x v="110"/>
    <x v="20"/>
    <x v="1"/>
    <n v="3"/>
    <x v="1"/>
    <m/>
    <n v="0"/>
    <s v="No"/>
  </r>
  <r>
    <x v="1038"/>
    <x v="2"/>
    <x v="28"/>
    <n v="44.058900755869203"/>
    <n v="-123.10166159588501"/>
    <x v="109"/>
    <x v="0"/>
    <x v="0"/>
    <n v="0"/>
    <x v="1"/>
    <m/>
    <n v="0"/>
    <s v="Yes"/>
  </r>
  <r>
    <x v="1039"/>
    <x v="1"/>
    <x v="123"/>
    <n v="44.050296693397698"/>
    <n v="-123.162394454203"/>
    <x v="109"/>
    <x v="15"/>
    <x v="4"/>
    <n v="4"/>
    <x v="1"/>
    <m/>
    <n v="20"/>
    <s v="No"/>
  </r>
  <r>
    <x v="1040"/>
    <x v="1"/>
    <x v="316"/>
    <n v="44.0476174526043"/>
    <n v="-123.098203460918"/>
    <x v="110"/>
    <x v="1"/>
    <x v="1"/>
    <n v="3"/>
    <x v="1"/>
    <m/>
    <n v="0"/>
    <s v="No"/>
  </r>
  <r>
    <x v="1041"/>
    <x v="2"/>
    <x v="228"/>
    <n v="44.069191989020602"/>
    <n v="-123.115504252628"/>
    <x v="109"/>
    <x v="0"/>
    <x v="0"/>
    <n v="0"/>
    <x v="1"/>
    <m/>
    <n v="0"/>
    <s v="Yes"/>
  </r>
  <r>
    <x v="1042"/>
    <x v="2"/>
    <x v="228"/>
    <n v="44.068920049856303"/>
    <n v="-123.11569690117"/>
    <x v="109"/>
    <x v="0"/>
    <x v="0"/>
    <n v="0"/>
    <x v="1"/>
    <m/>
    <n v="0"/>
    <s v="Yes"/>
  </r>
  <r>
    <x v="1043"/>
    <x v="2"/>
    <x v="228"/>
    <n v="44.0689692804186"/>
    <n v="-123.116105525305"/>
    <x v="109"/>
    <x v="0"/>
    <x v="0"/>
    <n v="0"/>
    <x v="1"/>
    <s v="Needles"/>
    <n v="0"/>
    <s v="Yes"/>
  </r>
  <r>
    <x v="1044"/>
    <x v="2"/>
    <x v="68"/>
    <n v="44.074101707437002"/>
    <n v="-123.11652306492"/>
    <x v="109"/>
    <x v="0"/>
    <x v="0"/>
    <n v="0"/>
    <x v="1"/>
    <m/>
    <n v="0"/>
    <s v="Yes"/>
  </r>
  <r>
    <x v="1045"/>
    <x v="2"/>
    <x v="5"/>
    <n v="44.0472061676439"/>
    <n v="-123.154472233186"/>
    <x v="109"/>
    <x v="0"/>
    <x v="0"/>
    <n v="0"/>
    <x v="1"/>
    <m/>
    <n v="0"/>
    <s v="Yes"/>
  </r>
  <r>
    <x v="1046"/>
    <x v="1"/>
    <x v="163"/>
    <n v="44.057303422974996"/>
    <n v="-123.107497891101"/>
    <x v="109"/>
    <x v="8"/>
    <x v="2"/>
    <n v="1"/>
    <x v="1"/>
    <s v="Needle caps"/>
    <n v="0"/>
    <s v="No"/>
  </r>
  <r>
    <x v="1047"/>
    <x v="2"/>
    <x v="5"/>
    <n v="44.046524803317403"/>
    <n v="-123.14470223689"/>
    <x v="109"/>
    <x v="0"/>
    <x v="0"/>
    <n v="0"/>
    <x v="1"/>
    <m/>
    <n v="0"/>
    <s v="Yes"/>
  </r>
  <r>
    <x v="1048"/>
    <x v="2"/>
    <x v="225"/>
    <n v="44.063802214982097"/>
    <n v="-123.105510690296"/>
    <x v="109"/>
    <x v="0"/>
    <x v="0"/>
    <n v="0"/>
    <x v="1"/>
    <m/>
    <n v="0"/>
    <s v="Yes"/>
  </r>
  <r>
    <x v="1049"/>
    <x v="2"/>
    <x v="4"/>
    <n v="44.059503295043498"/>
    <n v="-123.087924336565"/>
    <x v="109"/>
    <x v="0"/>
    <x v="0"/>
    <n v="0"/>
    <x v="1"/>
    <m/>
    <n v="0"/>
    <s v="Yes"/>
  </r>
  <r>
    <x v="1050"/>
    <x v="2"/>
    <x v="7"/>
    <n v="44.0866507031363"/>
    <n v="-123.146111043812"/>
    <x v="109"/>
    <x v="0"/>
    <x v="0"/>
    <n v="0"/>
    <x v="1"/>
    <m/>
    <n v="0"/>
    <s v="Yes"/>
  </r>
  <r>
    <x v="1051"/>
    <x v="2"/>
    <x v="228"/>
    <n v="44.067945030141402"/>
    <n v="-123.114068428061"/>
    <x v="109"/>
    <x v="0"/>
    <x v="0"/>
    <n v="0"/>
    <x v="1"/>
    <m/>
    <n v="0"/>
    <s v="Yes"/>
  </r>
  <r>
    <x v="1052"/>
    <x v="2"/>
    <x v="116"/>
    <n v="44.055265347363097"/>
    <n v="-123.109910434608"/>
    <x v="112"/>
    <x v="0"/>
    <x v="0"/>
    <n v="0"/>
    <x v="1"/>
    <m/>
    <n v="0"/>
    <s v="Yes"/>
  </r>
  <r>
    <x v="1053"/>
    <x v="2"/>
    <x v="116"/>
    <n v="44.055331807166198"/>
    <n v="-123.109833900645"/>
    <x v="112"/>
    <x v="0"/>
    <x v="0"/>
    <n v="0"/>
    <x v="1"/>
    <m/>
    <n v="0"/>
    <s v="Yes"/>
  </r>
  <r>
    <x v="1054"/>
    <x v="2"/>
    <x v="317"/>
    <n v="44.014331619278501"/>
    <n v="-123.086673090698"/>
    <x v="112"/>
    <x v="0"/>
    <x v="0"/>
    <n v="0"/>
    <x v="1"/>
    <m/>
    <n v="0"/>
    <s v="Yes"/>
  </r>
  <r>
    <x v="1055"/>
    <x v="2"/>
    <x v="221"/>
    <n v="44.044914171085402"/>
    <n v="-123.125787135577"/>
    <x v="112"/>
    <x v="0"/>
    <x v="0"/>
    <n v="0"/>
    <x v="1"/>
    <m/>
    <n v="0"/>
    <s v="Yes"/>
  </r>
  <r>
    <x v="1056"/>
    <x v="2"/>
    <x v="318"/>
    <n v="44.050686098042299"/>
    <n v="-123.17092466166"/>
    <x v="112"/>
    <x v="0"/>
    <x v="0"/>
    <n v="0"/>
    <x v="1"/>
    <m/>
    <n v="0"/>
    <s v="Yes"/>
  </r>
  <r>
    <x v="1057"/>
    <x v="2"/>
    <x v="318"/>
    <n v="44.0507081756868"/>
    <n v="-123.170966962554"/>
    <x v="112"/>
    <x v="0"/>
    <x v="0"/>
    <n v="0"/>
    <x v="1"/>
    <m/>
    <n v="0"/>
    <s v="Yes"/>
  </r>
  <r>
    <x v="1058"/>
    <x v="2"/>
    <x v="4"/>
    <n v="44.060220960215297"/>
    <n v="-123.090376936014"/>
    <x v="112"/>
    <x v="0"/>
    <x v="0"/>
    <n v="0"/>
    <x v="1"/>
    <m/>
    <n v="0"/>
    <s v="Yes"/>
  </r>
  <r>
    <x v="1059"/>
    <x v="2"/>
    <x v="4"/>
    <n v="44.0606140735363"/>
    <n v="-123.091736585953"/>
    <x v="112"/>
    <x v="0"/>
    <x v="0"/>
    <n v="0"/>
    <x v="1"/>
    <m/>
    <n v="0"/>
    <s v="Yes"/>
  </r>
  <r>
    <x v="1060"/>
    <x v="2"/>
    <x v="4"/>
    <n v="44.060481699109999"/>
    <n v="-123.100688236731"/>
    <x v="112"/>
    <x v="0"/>
    <x v="0"/>
    <n v="0"/>
    <x v="1"/>
    <m/>
    <n v="0"/>
    <s v="Yes"/>
  </r>
  <r>
    <x v="1061"/>
    <x v="2"/>
    <x v="28"/>
    <n v="44.057112001909402"/>
    <n v="-123.100468670615"/>
    <x v="112"/>
    <x v="0"/>
    <x v="0"/>
    <n v="0"/>
    <x v="1"/>
    <m/>
    <n v="0"/>
    <s v="Yes"/>
  </r>
  <r>
    <x v="1062"/>
    <x v="1"/>
    <x v="115"/>
    <n v="44.096970740773301"/>
    <n v="-123.128462593295"/>
    <x v="112"/>
    <x v="10"/>
    <x v="3"/>
    <n v="2"/>
    <x v="1"/>
    <m/>
    <n v="0"/>
    <s v="No"/>
  </r>
  <r>
    <x v="1063"/>
    <x v="2"/>
    <x v="28"/>
    <n v="44.053498659147301"/>
    <n v="-123.099380297978"/>
    <x v="112"/>
    <x v="0"/>
    <x v="0"/>
    <n v="0"/>
    <x v="0"/>
    <m/>
    <n v="0"/>
    <s v="Yes"/>
  </r>
  <r>
    <x v="1064"/>
    <x v="2"/>
    <x v="28"/>
    <n v="44.053556199090899"/>
    <n v="-123.09975807228101"/>
    <x v="112"/>
    <x v="0"/>
    <x v="0"/>
    <n v="0"/>
    <x v="1"/>
    <m/>
    <n v="0"/>
    <s v="Yes"/>
  </r>
  <r>
    <x v="1065"/>
    <x v="2"/>
    <x v="28"/>
    <n v="44.053658721389198"/>
    <n v="-123.102154730275"/>
    <x v="112"/>
    <x v="0"/>
    <x v="0"/>
    <n v="0"/>
    <x v="1"/>
    <m/>
    <n v="0"/>
    <s v="Yes"/>
  </r>
  <r>
    <x v="1066"/>
    <x v="2"/>
    <x v="28"/>
    <n v="44.059345695872302"/>
    <n v="-123.10159099444699"/>
    <x v="112"/>
    <x v="0"/>
    <x v="0"/>
    <n v="0"/>
    <x v="1"/>
    <m/>
    <n v="0"/>
    <s v="Yes"/>
  </r>
  <r>
    <x v="1067"/>
    <x v="1"/>
    <x v="1"/>
    <n v="44.063955112950403"/>
    <n v="-123.137548796787"/>
    <x v="112"/>
    <x v="17"/>
    <x v="3"/>
    <n v="2"/>
    <x v="1"/>
    <m/>
    <n v="0"/>
    <s v="No"/>
  </r>
  <r>
    <x v="1068"/>
    <x v="2"/>
    <x v="225"/>
    <n v="44.063661191838101"/>
    <n v="-123.102058679208"/>
    <x v="112"/>
    <x v="0"/>
    <x v="0"/>
    <n v="0"/>
    <x v="1"/>
    <m/>
    <n v="0"/>
    <s v="Yes"/>
  </r>
  <r>
    <x v="1069"/>
    <x v="1"/>
    <x v="319"/>
    <n v="44.060913159155298"/>
    <n v="-123.109172407377"/>
    <x v="112"/>
    <x v="11"/>
    <x v="2"/>
    <n v="2"/>
    <x v="1"/>
    <m/>
    <n v="0"/>
    <s v="No"/>
  </r>
  <r>
    <x v="1070"/>
    <x v="1"/>
    <x v="194"/>
    <n v="44.053798577121498"/>
    <n v="-123.108969459316"/>
    <x v="112"/>
    <x v="17"/>
    <x v="3"/>
    <n v="2"/>
    <x v="1"/>
    <m/>
    <n v="0"/>
    <s v="No"/>
  </r>
  <r>
    <x v="1071"/>
    <x v="1"/>
    <x v="8"/>
    <n v="44.061790838062997"/>
    <n v="-123.090000023325"/>
    <x v="112"/>
    <x v="36"/>
    <x v="1"/>
    <n v="2"/>
    <x v="1"/>
    <m/>
    <n v="0"/>
    <s v="No"/>
  </r>
  <r>
    <x v="1072"/>
    <x v="1"/>
    <x v="249"/>
    <n v="44.0481514965484"/>
    <n v="-123.121298619425"/>
    <x v="112"/>
    <x v="5"/>
    <x v="2"/>
    <n v="2"/>
    <x v="1"/>
    <m/>
    <n v="0"/>
    <s v="No"/>
  </r>
  <r>
    <x v="1073"/>
    <x v="2"/>
    <x v="228"/>
    <n v="44.08157015498"/>
    <n v="-123.11676305293599"/>
    <x v="113"/>
    <x v="0"/>
    <x v="0"/>
    <n v="0"/>
    <x v="1"/>
    <m/>
    <n v="0"/>
    <s v="Yes"/>
  </r>
  <r>
    <x v="1074"/>
    <x v="2"/>
    <x v="5"/>
    <n v="44.042518168914498"/>
    <n v="-123.121413225924"/>
    <x v="113"/>
    <x v="0"/>
    <x v="0"/>
    <n v="0"/>
    <x v="1"/>
    <m/>
    <n v="0"/>
    <s v="Yes"/>
  </r>
  <r>
    <x v="1075"/>
    <x v="2"/>
    <x v="5"/>
    <n v="44.042727619231997"/>
    <n v="-123.119957087358"/>
    <x v="113"/>
    <x v="0"/>
    <x v="0"/>
    <n v="0"/>
    <x v="1"/>
    <m/>
    <n v="0"/>
    <s v="Yes"/>
  </r>
  <r>
    <x v="1076"/>
    <x v="2"/>
    <x v="122"/>
    <n v="44.048909681093797"/>
    <n v="-123.105916989997"/>
    <x v="113"/>
    <x v="0"/>
    <x v="0"/>
    <n v="0"/>
    <x v="1"/>
    <m/>
    <n v="0"/>
    <s v="Yes"/>
  </r>
  <r>
    <x v="1077"/>
    <x v="2"/>
    <x v="4"/>
    <n v="44.060474735127698"/>
    <n v="-123.091137628523"/>
    <x v="113"/>
    <x v="0"/>
    <x v="0"/>
    <n v="0"/>
    <x v="1"/>
    <m/>
    <n v="0"/>
    <s v="Yes"/>
  </r>
  <r>
    <x v="1078"/>
    <x v="2"/>
    <x v="4"/>
    <n v="44.06213037098"/>
    <n v="-123.09720716726601"/>
    <x v="113"/>
    <x v="0"/>
    <x v="0"/>
    <n v="0"/>
    <x v="1"/>
    <m/>
    <n v="0"/>
    <s v="Yes"/>
  </r>
  <r>
    <x v="1079"/>
    <x v="2"/>
    <x v="225"/>
    <n v="44.064547106677203"/>
    <n v="-123.10911581532901"/>
    <x v="113"/>
    <x v="0"/>
    <x v="0"/>
    <n v="0"/>
    <x v="1"/>
    <m/>
    <n v="0"/>
    <s v="Yes"/>
  </r>
  <r>
    <x v="1080"/>
    <x v="2"/>
    <x v="203"/>
    <n v="44.042239092513803"/>
    <n v="-123.119791842924"/>
    <x v="114"/>
    <x v="0"/>
    <x v="0"/>
    <n v="0"/>
    <x v="1"/>
    <m/>
    <n v="0"/>
    <s v="Yes"/>
  </r>
  <r>
    <x v="1081"/>
    <x v="2"/>
    <x v="203"/>
    <n v="44.042518275594901"/>
    <n v="-123.12266000841601"/>
    <x v="114"/>
    <x v="0"/>
    <x v="0"/>
    <n v="0"/>
    <x v="1"/>
    <m/>
    <n v="0"/>
    <s v="Yes"/>
  </r>
  <r>
    <x v="1082"/>
    <x v="2"/>
    <x v="28"/>
    <n v="44.0557168676348"/>
    <n v="-123.101053700926"/>
    <x v="114"/>
    <x v="12"/>
    <x v="0"/>
    <n v="0"/>
    <x v="1"/>
    <m/>
    <n v="0"/>
    <s v="Yes"/>
  </r>
  <r>
    <x v="1083"/>
    <x v="2"/>
    <x v="28"/>
    <n v="44.057299715300097"/>
    <n v="-123.10152655474199"/>
    <x v="114"/>
    <x v="12"/>
    <x v="0"/>
    <n v="0"/>
    <x v="1"/>
    <m/>
    <n v="0"/>
    <s v="Yes"/>
  </r>
  <r>
    <x v="1084"/>
    <x v="2"/>
    <x v="28"/>
    <n v="44.057230231576597"/>
    <n v="-123.101609712078"/>
    <x v="114"/>
    <x v="12"/>
    <x v="0"/>
    <n v="0"/>
    <x v="1"/>
    <m/>
    <n v="0"/>
    <s v="Yes"/>
  </r>
  <r>
    <x v="1085"/>
    <x v="2"/>
    <x v="28"/>
    <n v="44.056614191735598"/>
    <n v="-123.10152061393001"/>
    <x v="114"/>
    <x v="12"/>
    <x v="0"/>
    <n v="0"/>
    <x v="1"/>
    <m/>
    <n v="0"/>
    <s v="Yes"/>
  </r>
  <r>
    <x v="1086"/>
    <x v="2"/>
    <x v="28"/>
    <n v="44.056654507118601"/>
    <n v="-123.10156180552499"/>
    <x v="114"/>
    <x v="12"/>
    <x v="0"/>
    <n v="0"/>
    <x v="1"/>
    <m/>
    <n v="0"/>
    <s v="Yes"/>
  </r>
  <r>
    <x v="1087"/>
    <x v="2"/>
    <x v="116"/>
    <n v="44.055178218107201"/>
    <n v="-123.110041260009"/>
    <x v="114"/>
    <x v="0"/>
    <x v="0"/>
    <n v="0"/>
    <x v="1"/>
    <m/>
    <n v="0"/>
    <s v="Yes"/>
  </r>
  <r>
    <x v="1088"/>
    <x v="2"/>
    <x v="228"/>
    <n v="44.0680371104377"/>
    <n v="-123.114381743308"/>
    <x v="114"/>
    <x v="0"/>
    <x v="0"/>
    <n v="0"/>
    <x v="2"/>
    <m/>
    <n v="0"/>
    <s v="Yes"/>
  </r>
  <r>
    <x v="1089"/>
    <x v="2"/>
    <x v="228"/>
    <n v="44.068716776433"/>
    <n v="-123.115211545221"/>
    <x v="114"/>
    <x v="12"/>
    <x v="0"/>
    <n v="0"/>
    <x v="1"/>
    <m/>
    <n v="0"/>
    <s v="Yes"/>
  </r>
  <r>
    <x v="1090"/>
    <x v="2"/>
    <x v="228"/>
    <n v="44.084798722430897"/>
    <n v="-123.119961715844"/>
    <x v="114"/>
    <x v="0"/>
    <x v="0"/>
    <n v="0"/>
    <x v="1"/>
    <m/>
    <n v="0"/>
    <s v="Yes"/>
  </r>
  <r>
    <x v="1091"/>
    <x v="1"/>
    <x v="320"/>
    <n v="44.055449853199597"/>
    <n v="-123.097830722414"/>
    <x v="115"/>
    <x v="26"/>
    <x v="3"/>
    <n v="2"/>
    <x v="1"/>
    <m/>
    <n v="0"/>
    <s v="No"/>
  </r>
  <r>
    <x v="1092"/>
    <x v="2"/>
    <x v="158"/>
    <n v="44.042188995914202"/>
    <n v="-123.115761262414"/>
    <x v="116"/>
    <x v="12"/>
    <x v="0"/>
    <n v="0"/>
    <x v="1"/>
    <m/>
    <n v="0"/>
    <s v="Yes"/>
  </r>
  <r>
    <x v="1093"/>
    <x v="1"/>
    <x v="180"/>
    <n v="44.054401961858098"/>
    <n v="-123.09725139823399"/>
    <x v="115"/>
    <x v="26"/>
    <x v="3"/>
    <n v="2"/>
    <x v="1"/>
    <m/>
    <n v="0"/>
    <s v="No"/>
  </r>
  <r>
    <x v="1094"/>
    <x v="2"/>
    <x v="158"/>
    <n v="44.0420446317844"/>
    <n v="-123.11576649341499"/>
    <x v="116"/>
    <x v="12"/>
    <x v="0"/>
    <n v="0"/>
    <x v="1"/>
    <m/>
    <n v="0"/>
    <s v="Yes"/>
  </r>
  <r>
    <x v="1095"/>
    <x v="1"/>
    <x v="246"/>
    <n v="44.048277094544098"/>
    <n v="-123.085876867952"/>
    <x v="117"/>
    <x v="22"/>
    <x v="1"/>
    <n v="3"/>
    <x v="1"/>
    <m/>
    <n v="0"/>
    <s v="Yes"/>
  </r>
  <r>
    <x v="1096"/>
    <x v="2"/>
    <x v="158"/>
    <n v="44.042030931304602"/>
    <n v="-123.115922931452"/>
    <x v="116"/>
    <x v="12"/>
    <x v="0"/>
    <n v="0"/>
    <x v="1"/>
    <m/>
    <n v="0"/>
    <s v="Yes"/>
  </r>
  <r>
    <x v="1097"/>
    <x v="1"/>
    <x v="281"/>
    <n v="44.055447023261699"/>
    <n v="-123.104860342999"/>
    <x v="117"/>
    <x v="25"/>
    <x v="1"/>
    <n v="3"/>
    <x v="0"/>
    <m/>
    <n v="0"/>
    <s v="Yes"/>
  </r>
  <r>
    <x v="1098"/>
    <x v="1"/>
    <x v="321"/>
    <n v="44.055456969309098"/>
    <n v="-123.112475724023"/>
    <x v="118"/>
    <x v="26"/>
    <x v="1"/>
    <n v="3"/>
    <x v="1"/>
    <m/>
    <n v="0"/>
    <s v="Yes"/>
  </r>
  <r>
    <x v="1099"/>
    <x v="1"/>
    <x v="172"/>
    <n v="44.054077692103903"/>
    <n v="-123.147795687273"/>
    <x v="118"/>
    <x v="55"/>
    <x v="6"/>
    <n v="7"/>
    <x v="1"/>
    <s v="Called NW Hazmat"/>
    <n v="36"/>
    <s v="Yes"/>
  </r>
  <r>
    <x v="1100"/>
    <x v="2"/>
    <x v="322"/>
    <n v="44.0336815049723"/>
    <n v="-123.075513514238"/>
    <x v="116"/>
    <x v="0"/>
    <x v="0"/>
    <n v="0"/>
    <x v="1"/>
    <m/>
    <n v="0"/>
    <s v="Yes"/>
  </r>
  <r>
    <x v="1101"/>
    <x v="1"/>
    <x v="305"/>
    <n v="44.051873398200001"/>
    <n v="-123.14323920305699"/>
    <x v="115"/>
    <x v="26"/>
    <x v="3"/>
    <n v="2"/>
    <x v="1"/>
    <m/>
    <n v="0"/>
    <s v="No"/>
  </r>
  <r>
    <x v="1102"/>
    <x v="1"/>
    <x v="323"/>
    <n v="44.051708101184801"/>
    <n v="-123.167144878244"/>
    <x v="115"/>
    <x v="16"/>
    <x v="3"/>
    <n v="2"/>
    <x v="1"/>
    <m/>
    <n v="0"/>
    <s v="Yes"/>
  </r>
  <r>
    <x v="1103"/>
    <x v="2"/>
    <x v="322"/>
    <n v="44.034260071558897"/>
    <n v="-123.074902286745"/>
    <x v="116"/>
    <x v="0"/>
    <x v="0"/>
    <n v="0"/>
    <x v="1"/>
    <m/>
    <n v="0"/>
    <s v="Yes"/>
  </r>
  <r>
    <x v="1104"/>
    <x v="2"/>
    <x v="13"/>
    <n v="44.059803397741497"/>
    <n v="-123.088041460284"/>
    <x v="116"/>
    <x v="0"/>
    <x v="0"/>
    <n v="0"/>
    <x v="1"/>
    <m/>
    <n v="0"/>
    <s v="Yes"/>
  </r>
  <r>
    <x v="1105"/>
    <x v="2"/>
    <x v="28"/>
    <n v="44.057350155016103"/>
    <n v="-123.101449443795"/>
    <x v="116"/>
    <x v="0"/>
    <x v="0"/>
    <n v="0"/>
    <x v="1"/>
    <m/>
    <n v="0"/>
    <s v="Yes"/>
  </r>
  <r>
    <x v="1106"/>
    <x v="2"/>
    <x v="28"/>
    <n v="44.057325375402797"/>
    <n v="-123.10149045297"/>
    <x v="116"/>
    <x v="0"/>
    <x v="0"/>
    <n v="0"/>
    <x v="1"/>
    <m/>
    <n v="0"/>
    <s v="Yes"/>
  </r>
  <r>
    <x v="1107"/>
    <x v="2"/>
    <x v="4"/>
    <n v="44.058929574590799"/>
    <n v="-123.087988394416"/>
    <x v="116"/>
    <x v="12"/>
    <x v="0"/>
    <n v="0"/>
    <x v="1"/>
    <m/>
    <n v="0"/>
    <s v="Yes"/>
  </r>
  <r>
    <x v="1108"/>
    <x v="1"/>
    <x v="194"/>
    <n v="44.053821188251"/>
    <n v="-123.109417650273"/>
    <x v="115"/>
    <x v="11"/>
    <x v="3"/>
    <n v="2"/>
    <x v="1"/>
    <m/>
    <n v="0"/>
    <s v="No"/>
  </r>
  <r>
    <x v="1109"/>
    <x v="1"/>
    <x v="151"/>
    <n v="44.058740597299703"/>
    <n v="-123.10528225890999"/>
    <x v="115"/>
    <x v="11"/>
    <x v="3"/>
    <n v="2"/>
    <x v="1"/>
    <m/>
    <n v="0"/>
    <s v="No"/>
  </r>
  <r>
    <x v="1110"/>
    <x v="2"/>
    <x v="286"/>
    <n v="44.068273673952802"/>
    <n v="-123.138535238438"/>
    <x v="115"/>
    <x v="0"/>
    <x v="0"/>
    <n v="0"/>
    <x v="0"/>
    <m/>
    <n v="0"/>
    <s v="Yes"/>
  </r>
  <r>
    <x v="1111"/>
    <x v="2"/>
    <x v="286"/>
    <n v="44.068331413216498"/>
    <n v="-123.138573853102"/>
    <x v="115"/>
    <x v="0"/>
    <x v="0"/>
    <n v="0"/>
    <x v="0"/>
    <m/>
    <n v="0"/>
    <s v="Yes"/>
  </r>
  <r>
    <x v="1112"/>
    <x v="2"/>
    <x v="228"/>
    <n v="44.070170822572102"/>
    <n v="-123.11644321171001"/>
    <x v="115"/>
    <x v="0"/>
    <x v="0"/>
    <n v="0"/>
    <x v="1"/>
    <m/>
    <n v="0"/>
    <s v="Yes"/>
  </r>
  <r>
    <x v="1113"/>
    <x v="0"/>
    <x v="324"/>
    <n v="44.061541905886102"/>
    <n v="-123.11746911482101"/>
    <x v="115"/>
    <x v="0"/>
    <x v="0"/>
    <n v="0"/>
    <x v="1"/>
    <m/>
    <n v="10"/>
    <s v="Yes"/>
  </r>
  <r>
    <x v="1114"/>
    <x v="2"/>
    <x v="122"/>
    <n v="44.0497118416639"/>
    <n v="-123.10604186916601"/>
    <x v="117"/>
    <x v="0"/>
    <x v="0"/>
    <n v="0"/>
    <x v="1"/>
    <m/>
    <n v="0"/>
    <s v="Yes"/>
  </r>
  <r>
    <x v="1115"/>
    <x v="2"/>
    <x v="244"/>
    <n v="44.046864284847203"/>
    <n v="-123.14969163958"/>
    <x v="117"/>
    <x v="0"/>
    <x v="0"/>
    <n v="0"/>
    <x v="1"/>
    <m/>
    <n v="0"/>
    <s v="Yes"/>
  </r>
  <r>
    <x v="1116"/>
    <x v="2"/>
    <x v="14"/>
    <n v="44.075216205208399"/>
    <n v="-123.109665323741"/>
    <x v="117"/>
    <x v="3"/>
    <x v="0"/>
    <n v="0"/>
    <x v="1"/>
    <m/>
    <n v="0"/>
    <s v="Yes"/>
  </r>
  <r>
    <x v="1117"/>
    <x v="2"/>
    <x v="297"/>
    <n v="44.066128519416097"/>
    <n v="-123.10691742249"/>
    <x v="117"/>
    <x v="0"/>
    <x v="0"/>
    <n v="0"/>
    <x v="1"/>
    <m/>
    <n v="0"/>
    <s v="Yes"/>
  </r>
  <r>
    <x v="1118"/>
    <x v="2"/>
    <x v="29"/>
    <n v="44.055181787697798"/>
    <n v="-123.08306289676401"/>
    <x v="117"/>
    <x v="0"/>
    <x v="0"/>
    <n v="0"/>
    <x v="1"/>
    <m/>
    <n v="0"/>
    <s v="Yes"/>
  </r>
  <r>
    <x v="1119"/>
    <x v="2"/>
    <x v="122"/>
    <n v="44.049436209242401"/>
    <n v="-123.10602260763"/>
    <x v="117"/>
    <x v="0"/>
    <x v="0"/>
    <n v="0"/>
    <x v="1"/>
    <m/>
    <n v="0"/>
    <s v="Yes"/>
  </r>
  <r>
    <x v="1120"/>
    <x v="2"/>
    <x v="29"/>
    <n v="44.058297328475497"/>
    <n v="-123.08362183503201"/>
    <x v="117"/>
    <x v="0"/>
    <x v="0"/>
    <n v="0"/>
    <x v="0"/>
    <m/>
    <n v="0"/>
    <s v="Yes"/>
  </r>
  <r>
    <x v="1121"/>
    <x v="2"/>
    <x v="28"/>
    <n v="44.053623165540202"/>
    <n v="-123.10206992323"/>
    <x v="117"/>
    <x v="0"/>
    <x v="0"/>
    <n v="0"/>
    <x v="1"/>
    <m/>
    <n v="0"/>
    <s v="Yes"/>
  </r>
  <r>
    <x v="1122"/>
    <x v="2"/>
    <x v="14"/>
    <n v="44.074327768724501"/>
    <n v="-123.11396956032399"/>
    <x v="117"/>
    <x v="0"/>
    <x v="0"/>
    <n v="0"/>
    <x v="1"/>
    <m/>
    <n v="0"/>
    <s v="Yes"/>
  </r>
  <r>
    <x v="1123"/>
    <x v="2"/>
    <x v="28"/>
    <n v="44.054667888913499"/>
    <n v="-123.10050348602999"/>
    <x v="117"/>
    <x v="0"/>
    <x v="0"/>
    <n v="0"/>
    <x v="1"/>
    <m/>
    <n v="0"/>
    <s v="Yes"/>
  </r>
  <r>
    <x v="1124"/>
    <x v="2"/>
    <x v="29"/>
    <n v="44.052304123548303"/>
    <n v="-123.067383525069"/>
    <x v="117"/>
    <x v="0"/>
    <x v="0"/>
    <n v="0"/>
    <x v="1"/>
    <m/>
    <n v="0"/>
    <s v="Yes"/>
  </r>
  <r>
    <x v="1125"/>
    <x v="2"/>
    <x v="13"/>
    <n v="44.057176214466203"/>
    <n v="-123.096014424282"/>
    <x v="117"/>
    <x v="0"/>
    <x v="0"/>
    <n v="0"/>
    <x v="1"/>
    <m/>
    <n v="0"/>
    <s v="Yes"/>
  </r>
  <r>
    <x v="1126"/>
    <x v="2"/>
    <x v="13"/>
    <n v="44.063186978183801"/>
    <n v="-123.100325281824"/>
    <x v="117"/>
    <x v="0"/>
    <x v="0"/>
    <n v="0"/>
    <x v="1"/>
    <m/>
    <n v="0"/>
    <s v="Yes"/>
  </r>
  <r>
    <x v="1127"/>
    <x v="2"/>
    <x v="313"/>
    <n v="44.063761348502702"/>
    <n v="-123.10245496499"/>
    <x v="117"/>
    <x v="0"/>
    <x v="0"/>
    <n v="0"/>
    <x v="1"/>
    <m/>
    <n v="0"/>
    <s v="Yes"/>
  </r>
  <r>
    <x v="1128"/>
    <x v="2"/>
    <x v="116"/>
    <n v="44.055131003009699"/>
    <n v="-123.110074802075"/>
    <x v="117"/>
    <x v="0"/>
    <x v="0"/>
    <n v="0"/>
    <x v="1"/>
    <m/>
    <n v="0"/>
    <s v="Yes"/>
  </r>
  <r>
    <x v="1129"/>
    <x v="1"/>
    <x v="115"/>
    <n v="44.097539529838699"/>
    <n v="-123.128736756642"/>
    <x v="117"/>
    <x v="3"/>
    <x v="0"/>
    <n v="1"/>
    <x v="1"/>
    <m/>
    <n v="0"/>
    <s v="No"/>
  </r>
  <r>
    <x v="1130"/>
    <x v="1"/>
    <x v="115"/>
    <n v="44.097116117671398"/>
    <n v="-123.128527898768"/>
    <x v="117"/>
    <x v="3"/>
    <x v="0"/>
    <n v="1"/>
    <x v="1"/>
    <m/>
    <n v="0"/>
    <s v="No"/>
  </r>
  <r>
    <x v="1131"/>
    <x v="1"/>
    <x v="115"/>
    <n v="44.097095618902799"/>
    <n v="-123.128538500258"/>
    <x v="117"/>
    <x v="3"/>
    <x v="0"/>
    <n v="1"/>
    <x v="1"/>
    <m/>
    <n v="0"/>
    <s v="No"/>
  </r>
  <r>
    <x v="1132"/>
    <x v="1"/>
    <x v="115"/>
    <n v="44.096964866869499"/>
    <n v="-123.12847945424301"/>
    <x v="117"/>
    <x v="3"/>
    <x v="0"/>
    <n v="1"/>
    <x v="1"/>
    <m/>
    <n v="0"/>
    <s v="No"/>
  </r>
  <r>
    <x v="1133"/>
    <x v="1"/>
    <x v="115"/>
    <n v="44.096572854638801"/>
    <n v="-123.128279589348"/>
    <x v="117"/>
    <x v="3"/>
    <x v="0"/>
    <n v="1"/>
    <x v="1"/>
    <m/>
    <n v="0"/>
    <s v="No"/>
  </r>
  <r>
    <x v="1134"/>
    <x v="1"/>
    <x v="115"/>
    <n v="44.096572854638801"/>
    <n v="-123.128279589348"/>
    <x v="117"/>
    <x v="3"/>
    <x v="0"/>
    <n v="1"/>
    <x v="1"/>
    <m/>
    <n v="0"/>
    <s v="No"/>
  </r>
  <r>
    <x v="1135"/>
    <x v="1"/>
    <x v="115"/>
    <n v="44.096572854638801"/>
    <n v="-123.128279589348"/>
    <x v="117"/>
    <x v="3"/>
    <x v="0"/>
    <n v="1"/>
    <x v="1"/>
    <m/>
    <n v="0"/>
    <s v="No"/>
  </r>
  <r>
    <x v="1136"/>
    <x v="1"/>
    <x v="115"/>
    <n v="44.096557988080001"/>
    <n v="-123.12829993159001"/>
    <x v="117"/>
    <x v="3"/>
    <x v="0"/>
    <n v="1"/>
    <x v="1"/>
    <m/>
    <n v="0"/>
    <s v="No"/>
  </r>
  <r>
    <x v="1137"/>
    <x v="1"/>
    <x v="115"/>
    <n v="44.096557988080001"/>
    <n v="-123.12829993159001"/>
    <x v="117"/>
    <x v="3"/>
    <x v="0"/>
    <n v="1"/>
    <x v="1"/>
    <m/>
    <n v="0"/>
    <s v="No"/>
  </r>
  <r>
    <x v="1138"/>
    <x v="1"/>
    <x v="234"/>
    <n v="44.095592733086498"/>
    <n v="-123.12795503466199"/>
    <x v="117"/>
    <x v="3"/>
    <x v="0"/>
    <n v="1"/>
    <x v="1"/>
    <m/>
    <n v="0"/>
    <s v="No"/>
  </r>
  <r>
    <x v="1139"/>
    <x v="1"/>
    <x v="234"/>
    <n v="44.095592733086498"/>
    <n v="-123.12795503466199"/>
    <x v="117"/>
    <x v="3"/>
    <x v="0"/>
    <n v="1"/>
    <x v="1"/>
    <m/>
    <n v="0"/>
    <s v="No"/>
  </r>
  <r>
    <x v="1140"/>
    <x v="1"/>
    <x v="325"/>
    <n v="44.033463650085203"/>
    <n v="-123.083621041767"/>
    <x v="117"/>
    <x v="1"/>
    <x v="3"/>
    <n v="3"/>
    <x v="1"/>
    <m/>
    <n v="0"/>
    <s v="No"/>
  </r>
  <r>
    <x v="1141"/>
    <x v="1"/>
    <x v="300"/>
    <n v="44.061555168158598"/>
    <n v="-123.11535432363701"/>
    <x v="117"/>
    <x v="16"/>
    <x v="3"/>
    <n v="2"/>
    <x v="1"/>
    <m/>
    <n v="0"/>
    <s v="No"/>
  </r>
  <r>
    <x v="1142"/>
    <x v="1"/>
    <x v="92"/>
    <n v="44.040439785314803"/>
    <n v="-123.117685163776"/>
    <x v="115"/>
    <x v="10"/>
    <x v="3"/>
    <n v="2"/>
    <x v="1"/>
    <m/>
    <n v="0"/>
    <s v="No"/>
  </r>
  <r>
    <x v="1143"/>
    <x v="1"/>
    <x v="326"/>
    <n v="44.042552731145499"/>
    <n v="-123.120093925475"/>
    <x v="115"/>
    <x v="11"/>
    <x v="3"/>
    <n v="2"/>
    <x v="1"/>
    <m/>
    <n v="0"/>
    <s v="No"/>
  </r>
  <r>
    <x v="1144"/>
    <x v="2"/>
    <x v="327"/>
    <n v="44.041973816379702"/>
    <n v="-123.11229026522599"/>
    <x v="118"/>
    <x v="0"/>
    <x v="0"/>
    <n v="0"/>
    <x v="1"/>
    <m/>
    <n v="0"/>
    <s v="Yes"/>
  </r>
  <r>
    <x v="1145"/>
    <x v="2"/>
    <x v="137"/>
    <n v="44.042247077665401"/>
    <n v="-123.120004519918"/>
    <x v="118"/>
    <x v="12"/>
    <x v="0"/>
    <n v="0"/>
    <x v="1"/>
    <m/>
    <n v="0"/>
    <s v="Yes"/>
  </r>
  <r>
    <x v="1146"/>
    <x v="2"/>
    <x v="137"/>
    <n v="44.042132285783701"/>
    <n v="-123.120646142033"/>
    <x v="118"/>
    <x v="0"/>
    <x v="0"/>
    <n v="0"/>
    <x v="1"/>
    <m/>
    <n v="0"/>
    <s v="Yes"/>
  </r>
  <r>
    <x v="1147"/>
    <x v="2"/>
    <x v="117"/>
    <n v="44.046205410630499"/>
    <n v="-123.103890198282"/>
    <x v="118"/>
    <x v="0"/>
    <x v="0"/>
    <n v="0"/>
    <x v="1"/>
    <m/>
    <n v="0"/>
    <s v="Yes"/>
  </r>
  <r>
    <x v="1148"/>
    <x v="0"/>
    <x v="328"/>
    <n v="44.054169646215797"/>
    <n v="-123.142321556184"/>
    <x v="118"/>
    <x v="0"/>
    <x v="0"/>
    <n v="0"/>
    <x v="1"/>
    <m/>
    <n v="0"/>
    <s v="Yes"/>
  </r>
  <r>
    <x v="1149"/>
    <x v="2"/>
    <x v="329"/>
    <n v="44.059843708259002"/>
    <n v="-123.10041340127999"/>
    <x v="118"/>
    <x v="12"/>
    <x v="0"/>
    <n v="0"/>
    <x v="1"/>
    <m/>
    <n v="0"/>
    <s v="Yes"/>
  </r>
  <r>
    <x v="1150"/>
    <x v="2"/>
    <x v="330"/>
    <n v="44.059048451473103"/>
    <n v="-123.10032595701099"/>
    <x v="118"/>
    <x v="12"/>
    <x v="0"/>
    <n v="0"/>
    <x v="1"/>
    <m/>
    <n v="0"/>
    <s v="Yes"/>
  </r>
  <r>
    <x v="1151"/>
    <x v="2"/>
    <x v="225"/>
    <n v="44.064496368157997"/>
    <n v="-123.10876522838301"/>
    <x v="118"/>
    <x v="0"/>
    <x v="0"/>
    <n v="0"/>
    <x v="1"/>
    <m/>
    <n v="0"/>
    <s v="Yes"/>
  </r>
  <r>
    <x v="1152"/>
    <x v="2"/>
    <x v="331"/>
    <n v="44.068372626381901"/>
    <n v="-123.138642341486"/>
    <x v="118"/>
    <x v="0"/>
    <x v="0"/>
    <n v="0"/>
    <x v="1"/>
    <m/>
    <n v="0"/>
    <s v="Yes"/>
  </r>
  <r>
    <x v="1153"/>
    <x v="1"/>
    <x v="154"/>
    <n v="44.051240650481503"/>
    <n v="-123.176445502555"/>
    <x v="118"/>
    <x v="9"/>
    <x v="3"/>
    <n v="1"/>
    <x v="1"/>
    <m/>
    <n v="0"/>
    <s v="No"/>
  </r>
  <r>
    <x v="1154"/>
    <x v="1"/>
    <x v="332"/>
    <n v="44.0574604911086"/>
    <n v="-123.18314546972"/>
    <x v="118"/>
    <x v="16"/>
    <x v="3"/>
    <n v="3"/>
    <x v="1"/>
    <m/>
    <n v="0"/>
    <s v="No"/>
  </r>
  <r>
    <x v="1155"/>
    <x v="2"/>
    <x v="333"/>
    <n v="44.0541186048128"/>
    <n v="-123.14687819072699"/>
    <x v="119"/>
    <x v="0"/>
    <x v="0"/>
    <n v="0"/>
    <x v="1"/>
    <m/>
    <n v="0"/>
    <s v="Yes"/>
  </r>
  <r>
    <x v="1156"/>
    <x v="1"/>
    <x v="334"/>
    <n v="44.056559623291797"/>
    <n v="-123.107897644576"/>
    <x v="119"/>
    <x v="17"/>
    <x v="3"/>
    <n v="2"/>
    <x v="1"/>
    <m/>
    <n v="0"/>
    <s v="No"/>
  </r>
  <r>
    <x v="1157"/>
    <x v="1"/>
    <x v="335"/>
    <n v="44.064692298106898"/>
    <n v="-123.117239085542"/>
    <x v="119"/>
    <x v="17"/>
    <x v="3"/>
    <n v="2"/>
    <x v="1"/>
    <m/>
    <n v="0"/>
    <s v="No"/>
  </r>
  <r>
    <x v="1158"/>
    <x v="1"/>
    <x v="307"/>
    <n v="44.057647941323701"/>
    <n v="-123.109400376957"/>
    <x v="119"/>
    <x v="17"/>
    <x v="3"/>
    <n v="2"/>
    <x v="1"/>
    <m/>
    <n v="0"/>
    <s v="No"/>
  </r>
  <r>
    <x v="1159"/>
    <x v="1"/>
    <x v="278"/>
    <n v="44.047736087926303"/>
    <n v="-123.10639028673999"/>
    <x v="119"/>
    <x v="17"/>
    <x v="3"/>
    <n v="2"/>
    <x v="1"/>
    <m/>
    <n v="0"/>
    <s v="No"/>
  </r>
  <r>
    <x v="1160"/>
    <x v="1"/>
    <x v="336"/>
    <n v="44.091526855853402"/>
    <n v="-123.190023784997"/>
    <x v="119"/>
    <x v="17"/>
    <x v="3"/>
    <n v="2"/>
    <x v="1"/>
    <m/>
    <n v="0"/>
    <s v="No"/>
  </r>
  <r>
    <x v="1161"/>
    <x v="1"/>
    <x v="337"/>
    <n v="44.0537092290648"/>
    <n v="-123.08807388819601"/>
    <x v="119"/>
    <x v="17"/>
    <x v="3"/>
    <n v="2"/>
    <x v="1"/>
    <m/>
    <n v="0"/>
    <s v="No"/>
  </r>
  <r>
    <x v="1162"/>
    <x v="1"/>
    <x v="338"/>
    <n v="44.091387546888399"/>
    <n v="-123.197161312822"/>
    <x v="119"/>
    <x v="17"/>
    <x v="3"/>
    <n v="2"/>
    <x v="1"/>
    <m/>
    <n v="0"/>
    <s v="No"/>
  </r>
  <r>
    <x v="1163"/>
    <x v="1"/>
    <x v="339"/>
    <n v="44.049935313959303"/>
    <n v="-123.106371109956"/>
    <x v="119"/>
    <x v="17"/>
    <x v="3"/>
    <n v="2"/>
    <x v="1"/>
    <m/>
    <n v="0"/>
    <s v="No"/>
  </r>
  <r>
    <x v="1164"/>
    <x v="1"/>
    <x v="340"/>
    <n v="44.059838902560998"/>
    <n v="-123.10173311477"/>
    <x v="119"/>
    <x v="17"/>
    <x v="3"/>
    <n v="2"/>
    <x v="1"/>
    <m/>
    <n v="0"/>
    <s v="No"/>
  </r>
  <r>
    <x v="1165"/>
    <x v="1"/>
    <x v="341"/>
    <n v="44.0466384412019"/>
    <n v="-123.106392469391"/>
    <x v="119"/>
    <x v="17"/>
    <x v="3"/>
    <n v="3"/>
    <x v="1"/>
    <m/>
    <n v="0"/>
    <s v="No"/>
  </r>
  <r>
    <x v="1166"/>
    <x v="1"/>
    <x v="342"/>
    <n v="44.047437844420202"/>
    <n v="-123.097848437369"/>
    <x v="119"/>
    <x v="17"/>
    <x v="3"/>
    <n v="3"/>
    <x v="1"/>
    <m/>
    <n v="0"/>
    <s v="No"/>
  </r>
  <r>
    <x v="1167"/>
    <x v="1"/>
    <x v="277"/>
    <n v="44.050936847515999"/>
    <n v="-123.082553589478"/>
    <x v="119"/>
    <x v="17"/>
    <x v="3"/>
    <n v="3"/>
    <x v="1"/>
    <m/>
    <n v="0"/>
    <s v="No"/>
  </r>
  <r>
    <x v="1168"/>
    <x v="1"/>
    <x v="343"/>
    <n v="44.037826148328001"/>
    <n v="-123.083615446384"/>
    <x v="119"/>
    <x v="17"/>
    <x v="3"/>
    <n v="3"/>
    <x v="1"/>
    <m/>
    <n v="0"/>
    <s v="No"/>
  </r>
  <r>
    <x v="1169"/>
    <x v="2"/>
    <x v="28"/>
    <n v="44.056740303142803"/>
    <n v="-123.10147797838"/>
    <x v="119"/>
    <x v="3"/>
    <x v="0"/>
    <n v="0"/>
    <x v="1"/>
    <m/>
    <n v="0"/>
    <s v="Yes"/>
  </r>
  <r>
    <x v="1170"/>
    <x v="1"/>
    <x v="213"/>
    <n v="44.044207190296802"/>
    <n v="-123.09697520818099"/>
    <x v="119"/>
    <x v="17"/>
    <x v="3"/>
    <n v="3"/>
    <x v="1"/>
    <m/>
    <n v="0"/>
    <s v="No"/>
  </r>
  <r>
    <x v="1171"/>
    <x v="1"/>
    <x v="247"/>
    <n v="44.037840177676799"/>
    <n v="-123.092333843372"/>
    <x v="119"/>
    <x v="5"/>
    <x v="3"/>
    <n v="3"/>
    <x v="1"/>
    <m/>
    <n v="0"/>
    <s v="No"/>
  </r>
  <r>
    <x v="1172"/>
    <x v="1"/>
    <x v="344"/>
    <n v="44.061130139683897"/>
    <n v="-123.101971439262"/>
    <x v="119"/>
    <x v="5"/>
    <x v="3"/>
    <n v="3"/>
    <x v="1"/>
    <m/>
    <n v="0"/>
    <s v="No"/>
  </r>
  <r>
    <x v="1173"/>
    <x v="2"/>
    <x v="228"/>
    <n v="44.075770958107697"/>
    <n v="-123.1157957203"/>
    <x v="119"/>
    <x v="0"/>
    <x v="0"/>
    <n v="0"/>
    <x v="1"/>
    <m/>
    <n v="0"/>
    <s v="Yes"/>
  </r>
  <r>
    <x v="1174"/>
    <x v="2"/>
    <x v="28"/>
    <n v="44.056680782929199"/>
    <n v="-123.101437956989"/>
    <x v="119"/>
    <x v="3"/>
    <x v="0"/>
    <n v="0"/>
    <x v="0"/>
    <m/>
    <n v="0"/>
    <s v="Yes"/>
  </r>
  <r>
    <x v="1175"/>
    <x v="2"/>
    <x v="28"/>
    <n v="44.056676436198401"/>
    <n v="-123.100848325135"/>
    <x v="119"/>
    <x v="0"/>
    <x v="0"/>
    <n v="0"/>
    <x v="1"/>
    <m/>
    <n v="0"/>
    <s v="Yes"/>
  </r>
  <r>
    <x v="1176"/>
    <x v="2"/>
    <x v="28"/>
    <n v="44.054615802631297"/>
    <n v="-123.10045717003401"/>
    <x v="119"/>
    <x v="0"/>
    <x v="0"/>
    <n v="0"/>
    <x v="1"/>
    <m/>
    <n v="0"/>
    <s v="Yes"/>
  </r>
  <r>
    <x v="1177"/>
    <x v="2"/>
    <x v="6"/>
    <n v="44.054193706592699"/>
    <n v="-123.148011027306"/>
    <x v="119"/>
    <x v="0"/>
    <x v="0"/>
    <n v="0"/>
    <x v="1"/>
    <m/>
    <n v="0"/>
    <s v="Yes"/>
  </r>
  <r>
    <x v="1178"/>
    <x v="2"/>
    <x v="14"/>
    <n v="44.0719105089808"/>
    <n v="-123.11332348789099"/>
    <x v="119"/>
    <x v="3"/>
    <x v="0"/>
    <n v="0"/>
    <x v="2"/>
    <m/>
    <n v="0"/>
    <s v="Yes"/>
  </r>
  <r>
    <x v="1179"/>
    <x v="1"/>
    <x v="345"/>
    <n v="44.035524845723103"/>
    <n v="-123.095557581104"/>
    <x v="119"/>
    <x v="5"/>
    <x v="3"/>
    <n v="3"/>
    <x v="1"/>
    <m/>
    <n v="0"/>
    <s v="No"/>
  </r>
  <r>
    <x v="1180"/>
    <x v="1"/>
    <x v="8"/>
    <n v="44.054839222979098"/>
    <n v="-123.098730850531"/>
    <x v="119"/>
    <x v="4"/>
    <x v="0"/>
    <n v="0"/>
    <x v="1"/>
    <m/>
    <n v="0"/>
    <s v="Yes"/>
  </r>
  <r>
    <x v="1181"/>
    <x v="2"/>
    <x v="4"/>
    <n v="44.060605880054098"/>
    <n v="-123.091659942576"/>
    <x v="119"/>
    <x v="0"/>
    <x v="0"/>
    <n v="0"/>
    <x v="1"/>
    <s v="Needle"/>
    <n v="0"/>
    <s v="Yes"/>
  </r>
  <r>
    <x v="1182"/>
    <x v="2"/>
    <x v="32"/>
    <n v="44.031424483445903"/>
    <n v="-123.087392226964"/>
    <x v="119"/>
    <x v="3"/>
    <x v="0"/>
    <n v="0"/>
    <x v="1"/>
    <m/>
    <n v="0"/>
    <s v="Yes"/>
  </r>
  <r>
    <x v="1183"/>
    <x v="2"/>
    <x v="225"/>
    <n v="44.066866100808497"/>
    <n v="-123.112122943331"/>
    <x v="119"/>
    <x v="0"/>
    <x v="0"/>
    <n v="0"/>
    <x v="1"/>
    <m/>
    <n v="0"/>
    <s v="Yes"/>
  </r>
  <r>
    <x v="1184"/>
    <x v="1"/>
    <x v="125"/>
    <n v="44.055463251254999"/>
    <n v="-123.109117553199"/>
    <x v="119"/>
    <x v="5"/>
    <x v="3"/>
    <n v="2"/>
    <x v="1"/>
    <m/>
    <n v="0"/>
    <s v="No"/>
  </r>
  <r>
    <x v="1185"/>
    <x v="1"/>
    <x v="34"/>
    <n v="44.056546077747598"/>
    <n v="-123.10483933988699"/>
    <x v="120"/>
    <x v="8"/>
    <x v="3"/>
    <n v="3"/>
    <x v="1"/>
    <m/>
    <n v="0"/>
    <s v="No"/>
  </r>
  <r>
    <x v="1186"/>
    <x v="1"/>
    <x v="83"/>
    <n v="44.063516012168897"/>
    <n v="-123.078271399063"/>
    <x v="120"/>
    <x v="4"/>
    <x v="0"/>
    <n v="1"/>
    <x v="1"/>
    <m/>
    <n v="0"/>
    <s v="No"/>
  </r>
  <r>
    <x v="1187"/>
    <x v="1"/>
    <x v="346"/>
    <n v="44.055393991985298"/>
    <n v="-123.163077825724"/>
    <x v="120"/>
    <x v="4"/>
    <x v="0"/>
    <n v="1"/>
    <x v="1"/>
    <m/>
    <n v="0"/>
    <s v="No"/>
  </r>
  <r>
    <x v="1188"/>
    <x v="1"/>
    <x v="347"/>
    <n v="44.0499705968898"/>
    <n v="-123.121585827904"/>
    <x v="118"/>
    <x v="17"/>
    <x v="3"/>
    <n v="3"/>
    <x v="1"/>
    <m/>
    <n v="0"/>
    <s v="No"/>
  </r>
  <r>
    <x v="1189"/>
    <x v="1"/>
    <x v="113"/>
    <n v="44.047831461392903"/>
    <n v="-123.127866471385"/>
    <x v="118"/>
    <x v="17"/>
    <x v="3"/>
    <n v="3"/>
    <x v="1"/>
    <m/>
    <n v="0"/>
    <s v="No"/>
  </r>
  <r>
    <x v="1190"/>
    <x v="1"/>
    <x v="348"/>
    <n v="44.045566191835299"/>
    <n v="-123.123129684036"/>
    <x v="118"/>
    <x v="9"/>
    <x v="3"/>
    <n v="3"/>
    <x v="1"/>
    <m/>
    <n v="0"/>
    <s v="No"/>
  </r>
  <r>
    <x v="1191"/>
    <x v="1"/>
    <x v="349"/>
    <n v="44.051334906260202"/>
    <n v="-123.188202682587"/>
    <x v="118"/>
    <x v="9"/>
    <x v="3"/>
    <n v="3"/>
    <x v="1"/>
    <m/>
    <n v="0"/>
    <s v="No"/>
  </r>
  <r>
    <x v="1192"/>
    <x v="1"/>
    <x v="350"/>
    <n v="44.051624395247799"/>
    <n v="-123.16247584526199"/>
    <x v="118"/>
    <x v="9"/>
    <x v="3"/>
    <n v="3"/>
    <x v="1"/>
    <m/>
    <n v="0"/>
    <s v="No"/>
  </r>
  <r>
    <x v="1193"/>
    <x v="1"/>
    <x v="351"/>
    <n v="44.044474321055098"/>
    <n v="-123.12442544433"/>
    <x v="118"/>
    <x v="9"/>
    <x v="3"/>
    <n v="3"/>
    <x v="1"/>
    <m/>
    <n v="0"/>
    <s v="No"/>
  </r>
  <r>
    <x v="1194"/>
    <x v="1"/>
    <x v="352"/>
    <n v="44.0565581994856"/>
    <n v="-123.106377337591"/>
    <x v="118"/>
    <x v="9"/>
    <x v="3"/>
    <n v="3"/>
    <x v="1"/>
    <m/>
    <n v="0"/>
    <s v="No"/>
  </r>
  <r>
    <x v="1195"/>
    <x v="1"/>
    <x v="353"/>
    <n v="44.0517218128034"/>
    <n v="-123.167139865734"/>
    <x v="118"/>
    <x v="9"/>
    <x v="3"/>
    <n v="3"/>
    <x v="1"/>
    <m/>
    <n v="0"/>
    <s v="No"/>
  </r>
  <r>
    <x v="1196"/>
    <x v="1"/>
    <x v="354"/>
    <n v="44.055461639318303"/>
    <n v="-123.106379442662"/>
    <x v="119"/>
    <x v="9"/>
    <x v="3"/>
    <n v="3"/>
    <x v="1"/>
    <m/>
    <n v="0"/>
    <s v="No"/>
  </r>
  <r>
    <x v="1197"/>
    <x v="2"/>
    <x v="13"/>
    <n v="44.059599245797997"/>
    <n v="-123.087566226954"/>
    <x v="121"/>
    <x v="3"/>
    <x v="0"/>
    <n v="0"/>
    <x v="1"/>
    <m/>
    <n v="0"/>
    <s v="Yes"/>
  </r>
  <r>
    <x v="1198"/>
    <x v="2"/>
    <x v="13"/>
    <n v="44.059739896965098"/>
    <n v="-123.087812239215"/>
    <x v="121"/>
    <x v="3"/>
    <x v="0"/>
    <n v="0"/>
    <x v="1"/>
    <m/>
    <n v="0"/>
    <s v="Yes"/>
  </r>
  <r>
    <x v="1199"/>
    <x v="2"/>
    <x v="13"/>
    <n v="44.059863693100503"/>
    <n v="-123.088269046091"/>
    <x v="121"/>
    <x v="3"/>
    <x v="0"/>
    <n v="0"/>
    <x v="1"/>
    <m/>
    <n v="0"/>
    <s v="Yes"/>
  </r>
  <r>
    <x v="1200"/>
    <x v="1"/>
    <x v="29"/>
    <n v="44.058370915633802"/>
    <n v="-123.083572168917"/>
    <x v="122"/>
    <x v="9"/>
    <x v="3"/>
    <n v="2"/>
    <x v="1"/>
    <m/>
    <n v="0"/>
    <s v="Yes"/>
  </r>
  <r>
    <x v="1201"/>
    <x v="1"/>
    <x v="66"/>
    <n v="44.048113796767602"/>
    <n v="-123.17287463606399"/>
    <x v="121"/>
    <x v="4"/>
    <x v="0"/>
    <n v="1"/>
    <x v="1"/>
    <m/>
    <n v="0"/>
    <s v="No"/>
  </r>
  <r>
    <x v="1202"/>
    <x v="1"/>
    <x v="355"/>
    <n v="44.0583733779293"/>
    <n v="-123.10178670335399"/>
    <x v="123"/>
    <x v="22"/>
    <x v="1"/>
    <n v="3"/>
    <x v="0"/>
    <s v="Called NW Hazmat"/>
    <n v="3"/>
    <s v="Yes"/>
  </r>
  <r>
    <x v="1203"/>
    <x v="1"/>
    <x v="294"/>
    <n v="44.051749305203202"/>
    <n v="-123.169152145081"/>
    <x v="121"/>
    <x v="24"/>
    <x v="3"/>
    <n v="2"/>
    <x v="1"/>
    <m/>
    <n v="0"/>
    <s v="No"/>
  </r>
  <r>
    <x v="1204"/>
    <x v="1"/>
    <x v="356"/>
    <n v="44.053854179755398"/>
    <n v="-123.098815425971"/>
    <x v="123"/>
    <x v="1"/>
    <x v="1"/>
    <n v="3"/>
    <x v="1"/>
    <m/>
    <n v="0"/>
    <s v="Yes"/>
  </r>
  <r>
    <x v="1205"/>
    <x v="1"/>
    <x v="310"/>
    <n v="44.055457909790398"/>
    <n v="-123.103893447755"/>
    <x v="121"/>
    <x v="26"/>
    <x v="3"/>
    <n v="2"/>
    <x v="1"/>
    <m/>
    <n v="0"/>
    <s v="No"/>
  </r>
  <r>
    <x v="1206"/>
    <x v="1"/>
    <x v="357"/>
    <n v="44.052681045188201"/>
    <n v="-123.10189036696799"/>
    <x v="124"/>
    <x v="1"/>
    <x v="1"/>
    <n v="3"/>
    <x v="1"/>
    <m/>
    <n v="0"/>
    <s v="Yes"/>
  </r>
  <r>
    <x v="1207"/>
    <x v="1"/>
    <x v="237"/>
    <n v="44.048064472072298"/>
    <n v="-123.167037245578"/>
    <x v="124"/>
    <x v="32"/>
    <x v="1"/>
    <n v="3"/>
    <x v="1"/>
    <m/>
    <n v="0"/>
    <s v="Yes"/>
  </r>
  <r>
    <x v="1208"/>
    <x v="2"/>
    <x v="28"/>
    <n v="44.060655168794398"/>
    <n v="-123.10024370155899"/>
    <x v="121"/>
    <x v="3"/>
    <x v="0"/>
    <n v="0"/>
    <x v="1"/>
    <m/>
    <n v="0"/>
    <s v="Yes"/>
  </r>
  <r>
    <x v="1209"/>
    <x v="1"/>
    <x v="358"/>
    <n v="44.045548839878499"/>
    <n v="-123.112477000251"/>
    <x v="121"/>
    <x v="3"/>
    <x v="0"/>
    <n v="1"/>
    <x v="1"/>
    <m/>
    <n v="0"/>
    <s v="No"/>
  </r>
  <r>
    <x v="1210"/>
    <x v="1"/>
    <x v="186"/>
    <n v="44.045557155392601"/>
    <n v="-123.118038319834"/>
    <x v="121"/>
    <x v="3"/>
    <x v="0"/>
    <n v="1"/>
    <x v="1"/>
    <m/>
    <n v="0"/>
    <s v="No"/>
  </r>
  <r>
    <x v="1211"/>
    <x v="1"/>
    <x v="257"/>
    <n v="44.044461261518897"/>
    <n v="-123.118038369498"/>
    <x v="121"/>
    <x v="3"/>
    <x v="0"/>
    <n v="1"/>
    <x v="1"/>
    <m/>
    <n v="0"/>
    <s v="No"/>
  </r>
  <r>
    <x v="1212"/>
    <x v="1"/>
    <x v="359"/>
    <n v="44.044448783560497"/>
    <n v="-123.11802072663301"/>
    <x v="121"/>
    <x v="3"/>
    <x v="0"/>
    <n v="1"/>
    <x v="1"/>
    <m/>
    <n v="0"/>
    <s v="No"/>
  </r>
  <r>
    <x v="1213"/>
    <x v="1"/>
    <x v="257"/>
    <n v="44.044461261518897"/>
    <n v="-123.118038369498"/>
    <x v="121"/>
    <x v="3"/>
    <x v="0"/>
    <n v="1"/>
    <x v="1"/>
    <m/>
    <n v="0"/>
    <s v="No"/>
  </r>
  <r>
    <x v="1214"/>
    <x v="1"/>
    <x v="257"/>
    <n v="44.044461261518897"/>
    <n v="-123.118038369498"/>
    <x v="121"/>
    <x v="3"/>
    <x v="0"/>
    <n v="1"/>
    <x v="1"/>
    <m/>
    <n v="0"/>
    <s v="No"/>
  </r>
  <r>
    <x v="1215"/>
    <x v="1"/>
    <x v="257"/>
    <n v="44.044461261518897"/>
    <n v="-123.118038369498"/>
    <x v="121"/>
    <x v="3"/>
    <x v="0"/>
    <n v="1"/>
    <x v="1"/>
    <m/>
    <n v="0"/>
    <s v="No"/>
  </r>
  <r>
    <x v="1216"/>
    <x v="1"/>
    <x v="257"/>
    <n v="44.044461261518897"/>
    <n v="-123.118038369498"/>
    <x v="121"/>
    <x v="3"/>
    <x v="0"/>
    <n v="1"/>
    <x v="1"/>
    <m/>
    <n v="0"/>
    <s v="No"/>
  </r>
  <r>
    <x v="1217"/>
    <x v="1"/>
    <x v="257"/>
    <n v="44.044428053224401"/>
    <n v="-123.117195192209"/>
    <x v="121"/>
    <x v="26"/>
    <x v="3"/>
    <n v="2"/>
    <x v="1"/>
    <m/>
    <n v="0"/>
    <s v="No"/>
  </r>
  <r>
    <x v="1218"/>
    <x v="1"/>
    <x v="360"/>
    <n v="44.069401965836697"/>
    <n v="-123.137552892271"/>
    <x v="121"/>
    <x v="4"/>
    <x v="0"/>
    <n v="1"/>
    <x v="1"/>
    <m/>
    <n v="0"/>
    <s v="No"/>
  </r>
  <r>
    <x v="1219"/>
    <x v="1"/>
    <x v="361"/>
    <n v="44.051733218804301"/>
    <n v="-123.169174281301"/>
    <x v="121"/>
    <x v="3"/>
    <x v="0"/>
    <n v="1"/>
    <x v="1"/>
    <m/>
    <n v="0"/>
    <s v="No"/>
  </r>
  <r>
    <x v="1220"/>
    <x v="2"/>
    <x v="29"/>
    <n v="44.052900923672503"/>
    <n v="-123.081252417214"/>
    <x v="120"/>
    <x v="3"/>
    <x v="0"/>
    <n v="0"/>
    <x v="1"/>
    <m/>
    <n v="0"/>
    <s v="Yes"/>
  </r>
  <r>
    <x v="1221"/>
    <x v="1"/>
    <x v="362"/>
    <n v="44.055506457572697"/>
    <n v="-123.10790796396"/>
    <x v="120"/>
    <x v="8"/>
    <x v="3"/>
    <n v="3"/>
    <x v="1"/>
    <m/>
    <n v="0"/>
    <s v="No"/>
  </r>
  <r>
    <x v="1222"/>
    <x v="1"/>
    <x v="308"/>
    <n v="44.055823143122801"/>
    <n v="-123.10946609256899"/>
    <x v="121"/>
    <x v="8"/>
    <x v="3"/>
    <n v="3"/>
    <x v="1"/>
    <m/>
    <n v="0"/>
    <s v="No"/>
  </r>
  <r>
    <x v="1223"/>
    <x v="1"/>
    <x v="194"/>
    <n v="44.053821188251"/>
    <n v="-123.109417650273"/>
    <x v="121"/>
    <x v="11"/>
    <x v="3"/>
    <n v="3"/>
    <x v="1"/>
    <m/>
    <n v="0"/>
    <s v="No"/>
  </r>
  <r>
    <x v="1224"/>
    <x v="1"/>
    <x v="363"/>
    <n v="44.079865357360497"/>
    <n v="-123.198254809524"/>
    <x v="120"/>
    <x v="4"/>
    <x v="0"/>
    <n v="1"/>
    <x v="1"/>
    <m/>
    <n v="0"/>
    <s v="No"/>
  </r>
  <r>
    <x v="1225"/>
    <x v="1"/>
    <x v="92"/>
    <n v="44.040439785314803"/>
    <n v="-123.117685163776"/>
    <x v="120"/>
    <x v="3"/>
    <x v="0"/>
    <n v="1"/>
    <x v="1"/>
    <m/>
    <n v="0"/>
    <s v="No"/>
  </r>
  <r>
    <x v="1226"/>
    <x v="1"/>
    <x v="92"/>
    <n v="44.040439785314803"/>
    <n v="-123.117685163776"/>
    <x v="120"/>
    <x v="3"/>
    <x v="0"/>
    <n v="1"/>
    <x v="1"/>
    <m/>
    <n v="0"/>
    <s v="No"/>
  </r>
  <r>
    <x v="1227"/>
    <x v="1"/>
    <x v="92"/>
    <n v="44.040439785314803"/>
    <n v="-123.117685163776"/>
    <x v="120"/>
    <x v="3"/>
    <x v="0"/>
    <n v="1"/>
    <x v="1"/>
    <m/>
    <n v="0"/>
    <s v="No"/>
  </r>
  <r>
    <x v="1228"/>
    <x v="1"/>
    <x v="46"/>
    <n v="44.040428437252203"/>
    <n v="-123.117673312996"/>
    <x v="120"/>
    <x v="3"/>
    <x v="0"/>
    <n v="1"/>
    <x v="1"/>
    <m/>
    <n v="0"/>
    <s v="No"/>
  </r>
  <r>
    <x v="1229"/>
    <x v="1"/>
    <x v="92"/>
    <n v="44.040439785314803"/>
    <n v="-123.117685163776"/>
    <x v="120"/>
    <x v="3"/>
    <x v="0"/>
    <n v="1"/>
    <x v="1"/>
    <m/>
    <n v="0"/>
    <s v="No"/>
  </r>
  <r>
    <x v="1230"/>
    <x v="1"/>
    <x v="46"/>
    <n v="44.040428437252203"/>
    <n v="-123.117673312996"/>
    <x v="120"/>
    <x v="3"/>
    <x v="0"/>
    <n v="1"/>
    <x v="1"/>
    <m/>
    <n v="0"/>
    <s v="No"/>
  </r>
  <r>
    <x v="1231"/>
    <x v="1"/>
    <x v="46"/>
    <n v="44.040428437252203"/>
    <n v="-123.117673312996"/>
    <x v="120"/>
    <x v="3"/>
    <x v="0"/>
    <n v="1"/>
    <x v="1"/>
    <m/>
    <n v="0"/>
    <s v="No"/>
  </r>
  <r>
    <x v="1232"/>
    <x v="1"/>
    <x v="364"/>
    <n v="44.044660364613797"/>
    <n v="-123.127831212468"/>
    <x v="120"/>
    <x v="4"/>
    <x v="0"/>
    <n v="1"/>
    <x v="1"/>
    <m/>
    <n v="0"/>
    <s v="No"/>
  </r>
  <r>
    <x v="1233"/>
    <x v="1"/>
    <x v="365"/>
    <n v="44.042306810065597"/>
    <n v="-123.117724400147"/>
    <x v="120"/>
    <x v="1"/>
    <x v="3"/>
    <n v="3"/>
    <x v="1"/>
    <m/>
    <n v="0"/>
    <s v="No"/>
  </r>
  <r>
    <x v="1234"/>
    <x v="2"/>
    <x v="158"/>
    <n v="44.042078888258096"/>
    <n v="-123.116196131725"/>
    <x v="120"/>
    <x v="3"/>
    <x v="0"/>
    <n v="0"/>
    <x v="1"/>
    <m/>
    <n v="0"/>
    <s v="Yes"/>
  </r>
  <r>
    <x v="1235"/>
    <x v="2"/>
    <x v="228"/>
    <n v="44.067505548266702"/>
    <n v="-123.113120172889"/>
    <x v="123"/>
    <x v="0"/>
    <x v="0"/>
    <n v="0"/>
    <x v="1"/>
    <m/>
    <n v="0"/>
    <s v="Yes"/>
  </r>
  <r>
    <x v="1236"/>
    <x v="2"/>
    <x v="29"/>
    <n v="44.048269720752401"/>
    <n v="-123.051392453704"/>
    <x v="123"/>
    <x v="0"/>
    <x v="0"/>
    <n v="0"/>
    <x v="1"/>
    <m/>
    <n v="0"/>
    <s v="Yes"/>
  </r>
  <r>
    <x v="1237"/>
    <x v="1"/>
    <x v="366"/>
    <n v="44.044659665090599"/>
    <n v="-123.155653570558"/>
    <x v="120"/>
    <x v="18"/>
    <x v="3"/>
    <n v="3"/>
    <x v="1"/>
    <s v="Called NW Hazmat"/>
    <n v="9"/>
    <s v="No"/>
  </r>
  <r>
    <x v="1238"/>
    <x v="2"/>
    <x v="29"/>
    <n v="44.054634839136099"/>
    <n v="-123.069229034849"/>
    <x v="123"/>
    <x v="0"/>
    <x v="0"/>
    <n v="0"/>
    <x v="1"/>
    <m/>
    <n v="0"/>
    <s v="Yes"/>
  </r>
  <r>
    <x v="1239"/>
    <x v="2"/>
    <x v="225"/>
    <n v="44.064206545779001"/>
    <n v="-123.10448908473001"/>
    <x v="123"/>
    <x v="0"/>
    <x v="0"/>
    <n v="0"/>
    <x v="1"/>
    <m/>
    <n v="0"/>
    <s v="Yes"/>
  </r>
  <r>
    <x v="1240"/>
    <x v="2"/>
    <x v="29"/>
    <n v="44.051967789389899"/>
    <n v="-123.06964776363399"/>
    <x v="123"/>
    <x v="0"/>
    <x v="0"/>
    <n v="0"/>
    <x v="1"/>
    <m/>
    <n v="0"/>
    <s v="Yes"/>
  </r>
  <r>
    <x v="1241"/>
    <x v="1"/>
    <x v="244"/>
    <n v="44.041137195369302"/>
    <n v="-123.089663849253"/>
    <x v="123"/>
    <x v="17"/>
    <x v="3"/>
    <n v="3"/>
    <x v="1"/>
    <m/>
    <n v="0"/>
    <s v="No"/>
  </r>
  <r>
    <x v="1242"/>
    <x v="2"/>
    <x v="62"/>
    <n v="44.0961972885409"/>
    <n v="-123.186496136968"/>
    <x v="123"/>
    <x v="0"/>
    <x v="0"/>
    <n v="0"/>
    <x v="1"/>
    <m/>
    <n v="0"/>
    <s v="Yes"/>
  </r>
  <r>
    <x v="1243"/>
    <x v="2"/>
    <x v="62"/>
    <n v="44.096129613107003"/>
    <n v="-123.18693841513701"/>
    <x v="123"/>
    <x v="3"/>
    <x v="0"/>
    <n v="0"/>
    <x v="1"/>
    <m/>
    <n v="0"/>
    <s v="Yes"/>
  </r>
  <r>
    <x v="1244"/>
    <x v="2"/>
    <x v="5"/>
    <n v="44.046494580323802"/>
    <n v="-123.142047881614"/>
    <x v="123"/>
    <x v="0"/>
    <x v="0"/>
    <n v="0"/>
    <x v="1"/>
    <m/>
    <n v="0"/>
    <s v="Yes"/>
  </r>
  <r>
    <x v="1245"/>
    <x v="2"/>
    <x v="13"/>
    <n v="44.059640502140198"/>
    <n v="-123.09371492746899"/>
    <x v="123"/>
    <x v="3"/>
    <x v="0"/>
    <n v="0"/>
    <x v="0"/>
    <m/>
    <n v="0"/>
    <s v="Yes"/>
  </r>
  <r>
    <x v="1246"/>
    <x v="2"/>
    <x v="5"/>
    <n v="44.045780698114903"/>
    <n v="-123.125816450949"/>
    <x v="123"/>
    <x v="0"/>
    <x v="0"/>
    <n v="0"/>
    <x v="1"/>
    <m/>
    <n v="0"/>
    <s v="Yes"/>
  </r>
  <r>
    <x v="1247"/>
    <x v="2"/>
    <x v="5"/>
    <n v="44.046708123594897"/>
    <n v="-123.13206602509"/>
    <x v="123"/>
    <x v="0"/>
    <x v="0"/>
    <n v="0"/>
    <x v="1"/>
    <m/>
    <n v="0"/>
    <s v="Yes"/>
  </r>
  <r>
    <x v="1248"/>
    <x v="2"/>
    <x v="221"/>
    <n v="44.044522121730203"/>
    <n v="-123.125906904175"/>
    <x v="123"/>
    <x v="0"/>
    <x v="0"/>
    <n v="0"/>
    <x v="1"/>
    <m/>
    <n v="0"/>
    <s v="Yes"/>
  </r>
  <r>
    <x v="1249"/>
    <x v="2"/>
    <x v="28"/>
    <n v="44.053103118988297"/>
    <n v="-123.10144199630101"/>
    <x v="123"/>
    <x v="0"/>
    <x v="0"/>
    <n v="0"/>
    <x v="1"/>
    <m/>
    <n v="0"/>
    <s v="Yes"/>
  </r>
  <r>
    <x v="1250"/>
    <x v="2"/>
    <x v="28"/>
    <n v="44.053703702653202"/>
    <n v="-123.102124332755"/>
    <x v="123"/>
    <x v="12"/>
    <x v="0"/>
    <n v="0"/>
    <x v="1"/>
    <m/>
    <n v="0"/>
    <s v="Yes"/>
  </r>
  <r>
    <x v="1251"/>
    <x v="2"/>
    <x v="28"/>
    <n v="44.053693098941402"/>
    <n v="-123.10237644682201"/>
    <x v="123"/>
    <x v="12"/>
    <x v="0"/>
    <n v="0"/>
    <x v="1"/>
    <m/>
    <n v="0"/>
    <s v="Yes"/>
  </r>
  <r>
    <x v="1252"/>
    <x v="2"/>
    <x v="28"/>
    <n v="44.054512328033297"/>
    <n v="-123.100474062991"/>
    <x v="123"/>
    <x v="0"/>
    <x v="0"/>
    <n v="0"/>
    <x v="1"/>
    <m/>
    <n v="0"/>
    <s v="Yes"/>
  </r>
  <r>
    <x v="1253"/>
    <x v="2"/>
    <x v="32"/>
    <n v="44.031644153559697"/>
    <n v="-123.086500930117"/>
    <x v="123"/>
    <x v="0"/>
    <x v="0"/>
    <n v="0"/>
    <x v="1"/>
    <m/>
    <n v="0"/>
    <s v="Yes"/>
  </r>
  <r>
    <x v="1254"/>
    <x v="2"/>
    <x v="367"/>
    <n v="44.054225177171503"/>
    <n v="-123.141998245666"/>
    <x v="123"/>
    <x v="3"/>
    <x v="0"/>
    <n v="0"/>
    <x v="0"/>
    <m/>
    <n v="0"/>
    <s v="Yes"/>
  </r>
  <r>
    <x v="1255"/>
    <x v="2"/>
    <x v="28"/>
    <n v="44.056682792034501"/>
    <n v="-123.10078567157299"/>
    <x v="123"/>
    <x v="0"/>
    <x v="0"/>
    <n v="0"/>
    <x v="1"/>
    <m/>
    <n v="0"/>
    <s v="Yes"/>
  </r>
  <r>
    <x v="1256"/>
    <x v="2"/>
    <x v="368"/>
    <n v="44.081558804442103"/>
    <n v="-123.11669536024399"/>
    <x v="123"/>
    <x v="0"/>
    <x v="0"/>
    <n v="0"/>
    <x v="1"/>
    <m/>
    <n v="0"/>
    <s v="Yes"/>
  </r>
  <r>
    <x v="1257"/>
    <x v="2"/>
    <x v="28"/>
    <n v="44.056618482556097"/>
    <n v="-123.100461023267"/>
    <x v="123"/>
    <x v="0"/>
    <x v="0"/>
    <n v="0"/>
    <x v="1"/>
    <m/>
    <n v="0"/>
    <s v="Yes"/>
  </r>
  <r>
    <x v="1258"/>
    <x v="2"/>
    <x v="28"/>
    <n v="44.057066456583897"/>
    <n v="-123.100668976668"/>
    <x v="123"/>
    <x v="0"/>
    <x v="0"/>
    <n v="0"/>
    <x v="1"/>
    <m/>
    <n v="0"/>
    <s v="Yes"/>
  </r>
  <r>
    <x v="1259"/>
    <x v="2"/>
    <x v="28"/>
    <n v="44.0577854636987"/>
    <n v="-123.101704182606"/>
    <x v="123"/>
    <x v="12"/>
    <x v="0"/>
    <n v="0"/>
    <x v="1"/>
    <m/>
    <n v="0"/>
    <s v="Yes"/>
  </r>
  <r>
    <x v="1260"/>
    <x v="2"/>
    <x v="28"/>
    <n v="44.0577586290676"/>
    <n v="-123.101499382618"/>
    <x v="123"/>
    <x v="12"/>
    <x v="0"/>
    <n v="0"/>
    <x v="1"/>
    <m/>
    <n v="0"/>
    <s v="Yes"/>
  </r>
  <r>
    <x v="1261"/>
    <x v="2"/>
    <x v="28"/>
    <n v="44.057745285152002"/>
    <n v="-123.10136758178101"/>
    <x v="123"/>
    <x v="12"/>
    <x v="0"/>
    <n v="0"/>
    <x v="1"/>
    <m/>
    <n v="0"/>
    <s v="Yes"/>
  </r>
  <r>
    <x v="1262"/>
    <x v="2"/>
    <x v="28"/>
    <n v="44.058964181988699"/>
    <n v="-123.10125004158699"/>
    <x v="123"/>
    <x v="12"/>
    <x v="0"/>
    <n v="0"/>
    <x v="1"/>
    <m/>
    <n v="0"/>
    <s v="Yes"/>
  </r>
  <r>
    <x v="1263"/>
    <x v="2"/>
    <x v="28"/>
    <n v="44.059092693190699"/>
    <n v="-123.101642772242"/>
    <x v="123"/>
    <x v="12"/>
    <x v="0"/>
    <n v="0"/>
    <x v="1"/>
    <m/>
    <n v="0"/>
    <s v="Yes"/>
  </r>
  <r>
    <x v="1264"/>
    <x v="2"/>
    <x v="13"/>
    <n v="44.063048610267998"/>
    <n v="-123.100565438611"/>
    <x v="123"/>
    <x v="0"/>
    <x v="0"/>
    <n v="0"/>
    <x v="1"/>
    <m/>
    <n v="0"/>
    <s v="Yes"/>
  </r>
  <r>
    <x v="1265"/>
    <x v="2"/>
    <x v="369"/>
    <n v="44.064084806346997"/>
    <n v="-123.104136065784"/>
    <x v="124"/>
    <x v="0"/>
    <x v="0"/>
    <n v="0"/>
    <x v="1"/>
    <m/>
    <n v="0"/>
    <s v="Yes"/>
  </r>
  <r>
    <x v="1266"/>
    <x v="2"/>
    <x v="13"/>
    <n v="44.059205976560698"/>
    <n v="-123.086854023733"/>
    <x v="124"/>
    <x v="0"/>
    <x v="0"/>
    <n v="0"/>
    <x v="1"/>
    <m/>
    <n v="0"/>
    <s v="Yes"/>
  </r>
  <r>
    <x v="1267"/>
    <x v="2"/>
    <x v="13"/>
    <n v="44.0600525318915"/>
    <n v="-123.09035110481101"/>
    <x v="124"/>
    <x v="0"/>
    <x v="0"/>
    <n v="0"/>
    <x v="1"/>
    <m/>
    <n v="0"/>
    <s v="Yes"/>
  </r>
  <r>
    <x v="1268"/>
    <x v="2"/>
    <x v="13"/>
    <n v="44.060375631016697"/>
    <n v="-123.09089825789199"/>
    <x v="124"/>
    <x v="3"/>
    <x v="0"/>
    <n v="0"/>
    <x v="0"/>
    <m/>
    <n v="0"/>
    <s v="Yes"/>
  </r>
  <r>
    <x v="1269"/>
    <x v="2"/>
    <x v="13"/>
    <n v="44.061749488779199"/>
    <n v="-123.095947613896"/>
    <x v="124"/>
    <x v="0"/>
    <x v="0"/>
    <n v="0"/>
    <x v="1"/>
    <m/>
    <n v="0"/>
    <s v="Yes"/>
  </r>
  <r>
    <x v="1270"/>
    <x v="1"/>
    <x v="351"/>
    <n v="44.044474321055098"/>
    <n v="-123.12442544433"/>
    <x v="124"/>
    <x v="3"/>
    <x v="0"/>
    <n v="0"/>
    <x v="1"/>
    <m/>
    <n v="0"/>
    <s v="No"/>
  </r>
  <r>
    <x v="1271"/>
    <x v="1"/>
    <x v="370"/>
    <n v="44.050231489158001"/>
    <n v="-123.156129964643"/>
    <x v="124"/>
    <x v="4"/>
    <x v="0"/>
    <n v="1"/>
    <x v="1"/>
    <m/>
    <n v="0"/>
    <s v="No"/>
  </r>
  <r>
    <x v="1272"/>
    <x v="2"/>
    <x v="15"/>
    <n v="44.044377195198798"/>
    <n v="-123.05112426469501"/>
    <x v="124"/>
    <x v="0"/>
    <x v="0"/>
    <n v="0"/>
    <x v="1"/>
    <m/>
    <n v="0"/>
    <s v="Yes"/>
  </r>
  <r>
    <x v="1273"/>
    <x v="1"/>
    <x v="312"/>
    <n v="44.062240872292797"/>
    <n v="-123.074384296712"/>
    <x v="124"/>
    <x v="4"/>
    <x v="0"/>
    <n v="1"/>
    <x v="1"/>
    <m/>
    <n v="0"/>
    <s v="No"/>
  </r>
  <r>
    <x v="1274"/>
    <x v="2"/>
    <x v="15"/>
    <n v="44.044663734569902"/>
    <n v="-123.052662526273"/>
    <x v="124"/>
    <x v="0"/>
    <x v="0"/>
    <n v="0"/>
    <x v="1"/>
    <m/>
    <n v="0"/>
    <s v="Yes"/>
  </r>
  <r>
    <x v="1275"/>
    <x v="2"/>
    <x v="371"/>
    <n v="44.062265594667103"/>
    <n v="-123.071598838423"/>
    <x v="124"/>
    <x v="0"/>
    <x v="0"/>
    <n v="0"/>
    <x v="1"/>
    <m/>
    <n v="0"/>
    <s v="Yes"/>
  </r>
  <r>
    <x v="1276"/>
    <x v="2"/>
    <x v="14"/>
    <n v="44.076898016678399"/>
    <n v="-123.10939869520099"/>
    <x v="124"/>
    <x v="3"/>
    <x v="0"/>
    <n v="0"/>
    <x v="1"/>
    <m/>
    <n v="0"/>
    <s v="Yes"/>
  </r>
  <r>
    <x v="1277"/>
    <x v="2"/>
    <x v="137"/>
    <n v="44.0423128677823"/>
    <n v="-123.122162888745"/>
    <x v="124"/>
    <x v="0"/>
    <x v="0"/>
    <n v="0"/>
    <x v="1"/>
    <m/>
    <n v="0"/>
    <s v="Yes"/>
  </r>
  <r>
    <x v="1278"/>
    <x v="1"/>
    <x v="294"/>
    <n v="44.0517359934531"/>
    <n v="-123.169155426933"/>
    <x v="124"/>
    <x v="19"/>
    <x v="1"/>
    <n v="2"/>
    <x v="1"/>
    <m/>
    <n v="0"/>
    <s v="No"/>
  </r>
  <r>
    <x v="1279"/>
    <x v="2"/>
    <x v="39"/>
    <n v="44.066051871898502"/>
    <n v="-123.10695856813"/>
    <x v="124"/>
    <x v="0"/>
    <x v="0"/>
    <n v="0"/>
    <x v="1"/>
    <m/>
    <n v="0"/>
    <s v="Yes"/>
  </r>
  <r>
    <x v="1280"/>
    <x v="2"/>
    <x v="32"/>
    <n v="44.030371943280201"/>
    <n v="-123.08735824797699"/>
    <x v="124"/>
    <x v="3"/>
    <x v="0"/>
    <n v="0"/>
    <x v="1"/>
    <m/>
    <n v="0"/>
    <s v="Yes"/>
  </r>
  <r>
    <x v="1281"/>
    <x v="2"/>
    <x v="67"/>
    <n v="44.047193991350099"/>
    <n v="-123.137532005556"/>
    <x v="124"/>
    <x v="0"/>
    <x v="0"/>
    <n v="0"/>
    <x v="1"/>
    <m/>
    <n v="0"/>
    <s v="Yes"/>
  </r>
  <r>
    <x v="1282"/>
    <x v="2"/>
    <x v="23"/>
    <n v="44.065017163557698"/>
    <n v="-123.173128442832"/>
    <x v="124"/>
    <x v="3"/>
    <x v="0"/>
    <n v="0"/>
    <x v="1"/>
    <m/>
    <n v="0"/>
    <s v="Yes"/>
  </r>
  <r>
    <x v="1283"/>
    <x v="1"/>
    <x v="372"/>
    <n v="44.094852169577699"/>
    <n v="-123.106039937651"/>
    <x v="124"/>
    <x v="28"/>
    <x v="1"/>
    <n v="2"/>
    <x v="1"/>
    <m/>
    <n v="6"/>
    <s v="No"/>
  </r>
  <r>
    <x v="1284"/>
    <x v="2"/>
    <x v="5"/>
    <n v="44.041978137873301"/>
    <n v="-123.109608566696"/>
    <x v="124"/>
    <x v="0"/>
    <x v="0"/>
    <n v="0"/>
    <x v="1"/>
    <m/>
    <n v="0"/>
    <s v="Yes"/>
  </r>
  <r>
    <x v="1285"/>
    <x v="1"/>
    <x v="373"/>
    <n v="44.071662325363398"/>
    <n v="-123.138719336381"/>
    <x v="124"/>
    <x v="7"/>
    <x v="1"/>
    <n v="3"/>
    <x v="1"/>
    <m/>
    <n v="0"/>
    <s v="No"/>
  </r>
  <r>
    <x v="1286"/>
    <x v="1"/>
    <x v="219"/>
    <n v="44.044475190354298"/>
    <n v="-123.153207591425"/>
    <x v="122"/>
    <x v="3"/>
    <x v="0"/>
    <n v="1"/>
    <x v="1"/>
    <m/>
    <n v="0"/>
    <s v="No"/>
  </r>
  <r>
    <x v="1287"/>
    <x v="2"/>
    <x v="28"/>
    <n v="44.053493830680203"/>
    <n v="-123.101870708137"/>
    <x v="122"/>
    <x v="0"/>
    <x v="0"/>
    <n v="0"/>
    <x v="1"/>
    <m/>
    <n v="0"/>
    <s v="Yes"/>
  </r>
  <r>
    <x v="1288"/>
    <x v="2"/>
    <x v="369"/>
    <n v="44.064165210573599"/>
    <n v="-123.10430473923699"/>
    <x v="122"/>
    <x v="0"/>
    <x v="0"/>
    <n v="0"/>
    <x v="1"/>
    <m/>
    <n v="0"/>
    <s v="Yes"/>
  </r>
  <r>
    <x v="1289"/>
    <x v="2"/>
    <x v="5"/>
    <n v="44.050521954696698"/>
    <n v="-123.167404099988"/>
    <x v="122"/>
    <x v="0"/>
    <x v="0"/>
    <n v="0"/>
    <x v="1"/>
    <m/>
    <n v="0"/>
    <s v="Yes"/>
  </r>
  <r>
    <x v="1290"/>
    <x v="2"/>
    <x v="5"/>
    <n v="44.047794833826401"/>
    <n v="-123.157857557683"/>
    <x v="122"/>
    <x v="0"/>
    <x v="0"/>
    <n v="0"/>
    <x v="1"/>
    <m/>
    <n v="0"/>
    <s v="Yes"/>
  </r>
  <r>
    <x v="1291"/>
    <x v="1"/>
    <x v="66"/>
    <n v="44.048113796767602"/>
    <n v="-123.17287463606399"/>
    <x v="122"/>
    <x v="4"/>
    <x v="0"/>
    <n v="1"/>
    <x v="1"/>
    <m/>
    <n v="0"/>
    <s v="No"/>
  </r>
  <r>
    <x v="1292"/>
    <x v="1"/>
    <x v="374"/>
    <n v="44.054162541405098"/>
    <n v="-123.115726651492"/>
    <x v="122"/>
    <x v="9"/>
    <x v="3"/>
    <n v="2"/>
    <x v="1"/>
    <m/>
    <n v="0"/>
    <s v="No"/>
  </r>
  <r>
    <x v="1293"/>
    <x v="2"/>
    <x v="137"/>
    <n v="44.042394371241599"/>
    <n v="-123.12056352041699"/>
    <x v="122"/>
    <x v="0"/>
    <x v="0"/>
    <n v="0"/>
    <x v="1"/>
    <m/>
    <n v="0"/>
    <s v="Yes"/>
  </r>
  <r>
    <x v="1294"/>
    <x v="2"/>
    <x v="4"/>
    <n v="44.060068457961101"/>
    <n v="-123.093844066418"/>
    <x v="122"/>
    <x v="0"/>
    <x v="0"/>
    <n v="0"/>
    <x v="1"/>
    <m/>
    <n v="0"/>
    <s v="Yes"/>
  </r>
  <r>
    <x v="1295"/>
    <x v="2"/>
    <x v="5"/>
    <n v="44.0419355732949"/>
    <n v="-123.11150095951299"/>
    <x v="122"/>
    <x v="0"/>
    <x v="0"/>
    <n v="0"/>
    <x v="1"/>
    <m/>
    <n v="0"/>
    <s v="Yes"/>
  </r>
  <r>
    <x v="1296"/>
    <x v="0"/>
    <x v="375"/>
    <n v="44.052014154774902"/>
    <n v="-123.124841930264"/>
    <x v="122"/>
    <x v="3"/>
    <x v="0"/>
    <n v="0"/>
    <x v="0"/>
    <m/>
    <n v="0"/>
    <s v="Yes"/>
  </r>
  <r>
    <x v="1297"/>
    <x v="1"/>
    <x v="8"/>
    <n v="44.048410666824601"/>
    <n v="-123.120942342063"/>
    <x v="122"/>
    <x v="3"/>
    <x v="0"/>
    <n v="1"/>
    <x v="1"/>
    <m/>
    <n v="0"/>
    <s v="No"/>
  </r>
  <r>
    <x v="1298"/>
    <x v="2"/>
    <x v="4"/>
    <n v="44.059359187332603"/>
    <n v="-123.087239540909"/>
    <x v="122"/>
    <x v="0"/>
    <x v="0"/>
    <n v="0"/>
    <x v="1"/>
    <m/>
    <n v="0"/>
    <s v="Yes"/>
  </r>
  <r>
    <x v="1299"/>
    <x v="2"/>
    <x v="286"/>
    <n v="44.069185883117903"/>
    <n v="-123.13936312758899"/>
    <x v="125"/>
    <x v="0"/>
    <x v="0"/>
    <n v="0"/>
    <x v="1"/>
    <m/>
    <n v="0"/>
    <s v="Yes"/>
  </r>
  <r>
    <x v="1300"/>
    <x v="2"/>
    <x v="286"/>
    <n v="44.069358181984299"/>
    <n v="-123.139543126101"/>
    <x v="125"/>
    <x v="0"/>
    <x v="0"/>
    <n v="0"/>
    <x v="1"/>
    <m/>
    <n v="0"/>
    <s v="Yes"/>
  </r>
  <r>
    <x v="1301"/>
    <x v="2"/>
    <x v="5"/>
    <n v="44.046592844798603"/>
    <n v="-123.144632436907"/>
    <x v="125"/>
    <x v="3"/>
    <x v="0"/>
    <n v="0"/>
    <x v="1"/>
    <m/>
    <n v="0"/>
    <s v="Yes"/>
  </r>
  <r>
    <x v="1302"/>
    <x v="2"/>
    <x v="5"/>
    <n v="44.046122484646297"/>
    <n v="-123.12644175736099"/>
    <x v="125"/>
    <x v="0"/>
    <x v="0"/>
    <n v="0"/>
    <x v="1"/>
    <m/>
    <n v="0"/>
    <s v="Yes"/>
  </r>
  <r>
    <x v="1303"/>
    <x v="2"/>
    <x v="137"/>
    <n v="44.042473025346403"/>
    <n v="-123.11968789901501"/>
    <x v="125"/>
    <x v="3"/>
    <x v="0"/>
    <n v="0"/>
    <x v="1"/>
    <m/>
    <n v="0"/>
    <s v="Yes"/>
  </r>
  <r>
    <x v="1304"/>
    <x v="2"/>
    <x v="203"/>
    <n v="44.042224293858801"/>
    <n v="-123.12050321348499"/>
    <x v="125"/>
    <x v="0"/>
    <x v="0"/>
    <n v="0"/>
    <x v="1"/>
    <m/>
    <n v="0"/>
    <s v="Yes"/>
  </r>
  <r>
    <x v="1305"/>
    <x v="2"/>
    <x v="158"/>
    <n v="44.040919393941103"/>
    <n v="-123.11565422003"/>
    <x v="125"/>
    <x v="0"/>
    <x v="0"/>
    <n v="0"/>
    <x v="1"/>
    <m/>
    <n v="0"/>
    <s v="Yes"/>
  </r>
  <r>
    <x v="1306"/>
    <x v="2"/>
    <x v="28"/>
    <n v="44.053686740356"/>
    <n v="-123.099835231908"/>
    <x v="125"/>
    <x v="0"/>
    <x v="0"/>
    <n v="0"/>
    <x v="1"/>
    <m/>
    <n v="0"/>
    <s v="Yes"/>
  </r>
  <r>
    <x v="1307"/>
    <x v="2"/>
    <x v="4"/>
    <n v="44.0593318955044"/>
    <n v="-123.08736522983099"/>
    <x v="125"/>
    <x v="0"/>
    <x v="0"/>
    <n v="0"/>
    <x v="1"/>
    <m/>
    <n v="0"/>
    <s v="Yes"/>
  </r>
  <r>
    <x v="1308"/>
    <x v="2"/>
    <x v="225"/>
    <n v="44.063766384201799"/>
    <n v="-123.102559698763"/>
    <x v="125"/>
    <x v="0"/>
    <x v="0"/>
    <n v="0"/>
    <x v="1"/>
    <m/>
    <n v="0"/>
    <s v="Yes"/>
  </r>
  <r>
    <x v="1309"/>
    <x v="2"/>
    <x v="203"/>
    <n v="44.0422154306018"/>
    <n v="-123.121533649471"/>
    <x v="125"/>
    <x v="0"/>
    <x v="0"/>
    <n v="0"/>
    <x v="1"/>
    <m/>
    <n v="0"/>
    <s v="Yes"/>
  </r>
  <r>
    <x v="1310"/>
    <x v="2"/>
    <x v="137"/>
    <n v="44.0427650441572"/>
    <n v="-123.12093162055901"/>
    <x v="125"/>
    <x v="3"/>
    <x v="0"/>
    <n v="0"/>
    <x v="1"/>
    <m/>
    <n v="0"/>
    <s v="Yes"/>
  </r>
  <r>
    <x v="1311"/>
    <x v="2"/>
    <x v="205"/>
    <n v="44.038059305231002"/>
    <n v="-123.068885495366"/>
    <x v="126"/>
    <x v="0"/>
    <x v="0"/>
    <n v="0"/>
    <x v="1"/>
    <m/>
    <n v="0"/>
    <s v="Yes"/>
  </r>
  <r>
    <x v="1312"/>
    <x v="2"/>
    <x v="225"/>
    <n v="44.063889174178101"/>
    <n v="-123.105635942961"/>
    <x v="126"/>
    <x v="0"/>
    <x v="0"/>
    <n v="0"/>
    <x v="1"/>
    <m/>
    <n v="0"/>
    <s v="Yes"/>
  </r>
  <r>
    <x v="1313"/>
    <x v="2"/>
    <x v="4"/>
    <n v="44.0603853010454"/>
    <n v="-123.094605984677"/>
    <x v="126"/>
    <x v="0"/>
    <x v="0"/>
    <n v="0"/>
    <x v="1"/>
    <m/>
    <n v="0"/>
    <s v="Yes"/>
  </r>
  <r>
    <x v="1314"/>
    <x v="2"/>
    <x v="29"/>
    <n v="44.0519495015145"/>
    <n v="-123.068920015057"/>
    <x v="126"/>
    <x v="0"/>
    <x v="0"/>
    <n v="0"/>
    <x v="1"/>
    <m/>
    <n v="0"/>
    <s v="Yes"/>
  </r>
  <r>
    <x v="1315"/>
    <x v="0"/>
    <x v="8"/>
    <n v="44.052373346764099"/>
    <n v="-123.086528834517"/>
    <x v="127"/>
    <x v="12"/>
    <x v="0"/>
    <n v="1"/>
    <x v="1"/>
    <m/>
    <n v="0"/>
    <s v="Yes"/>
  </r>
  <r>
    <x v="1316"/>
    <x v="2"/>
    <x v="5"/>
    <n v="44.046387429864403"/>
    <n v="-123.147062999205"/>
    <x v="127"/>
    <x v="3"/>
    <x v="0"/>
    <n v="0"/>
    <x v="1"/>
    <m/>
    <n v="0"/>
    <s v="Yes"/>
  </r>
  <r>
    <x v="1317"/>
    <x v="1"/>
    <x v="376"/>
    <n v="44.048130248424599"/>
    <n v="-123.172860133627"/>
    <x v="128"/>
    <x v="4"/>
    <x v="0"/>
    <n v="1"/>
    <x v="1"/>
    <m/>
    <n v="0"/>
    <s v="No"/>
  </r>
  <r>
    <x v="1318"/>
    <x v="2"/>
    <x v="264"/>
    <n v="44.046296126905602"/>
    <n v="-123.050635848304"/>
    <x v="127"/>
    <x v="0"/>
    <x v="0"/>
    <n v="0"/>
    <x v="1"/>
    <m/>
    <n v="0"/>
    <s v="Yes"/>
  </r>
  <r>
    <x v="1319"/>
    <x v="2"/>
    <x v="29"/>
    <n v="44.052288236426101"/>
    <n v="-123.070969530965"/>
    <x v="127"/>
    <x v="0"/>
    <x v="0"/>
    <n v="0"/>
    <x v="1"/>
    <m/>
    <n v="0"/>
    <s v="Yes"/>
  </r>
  <r>
    <x v="1320"/>
    <x v="1"/>
    <x v="377"/>
    <n v="44.059248990485898"/>
    <n v="-123.168966531161"/>
    <x v="129"/>
    <x v="56"/>
    <x v="5"/>
    <n v="5"/>
    <x v="1"/>
    <s v="Called NW Hazmat"/>
    <n v="45"/>
    <s v="Yes"/>
  </r>
  <r>
    <x v="1321"/>
    <x v="1"/>
    <x v="378"/>
    <n v="44.050887886313497"/>
    <n v="-123.171327605481"/>
    <x v="130"/>
    <x v="36"/>
    <x v="1"/>
    <n v="3"/>
    <x v="1"/>
    <m/>
    <n v="0"/>
    <s v="Yes"/>
  </r>
  <r>
    <x v="1322"/>
    <x v="1"/>
    <x v="306"/>
    <n v="44.045204775369903"/>
    <n v="-123.16652882280199"/>
    <x v="130"/>
    <x v="2"/>
    <x v="1"/>
    <n v="3"/>
    <x v="1"/>
    <m/>
    <n v="0"/>
    <s v="Yes"/>
  </r>
  <r>
    <x v="1323"/>
    <x v="2"/>
    <x v="286"/>
    <n v="44.068380740827699"/>
    <n v="-123.138618094473"/>
    <x v="128"/>
    <x v="0"/>
    <x v="0"/>
    <n v="0"/>
    <x v="1"/>
    <m/>
    <n v="0"/>
    <s v="Yes"/>
  </r>
  <r>
    <x v="1324"/>
    <x v="2"/>
    <x v="221"/>
    <n v="44.044482733722198"/>
    <n v="-123.125936524209"/>
    <x v="128"/>
    <x v="0"/>
    <x v="0"/>
    <n v="0"/>
    <x v="1"/>
    <m/>
    <n v="0"/>
    <s v="Yes"/>
  </r>
  <r>
    <x v="1325"/>
    <x v="1"/>
    <x v="379"/>
    <n v="44.050034181530897"/>
    <n v="-123.12178846233"/>
    <x v="127"/>
    <x v="7"/>
    <x v="4"/>
    <n v="4"/>
    <x v="1"/>
    <m/>
    <n v="17"/>
    <s v="No"/>
  </r>
  <r>
    <x v="1326"/>
    <x v="2"/>
    <x v="4"/>
    <n v="44.057696216475499"/>
    <n v="-123.08441504989101"/>
    <x v="128"/>
    <x v="0"/>
    <x v="0"/>
    <n v="0"/>
    <x v="1"/>
    <m/>
    <n v="0"/>
    <s v="Yes"/>
  </r>
  <r>
    <x v="1327"/>
    <x v="2"/>
    <x v="4"/>
    <n v="44.057725899013903"/>
    <n v="-123.084428556501"/>
    <x v="128"/>
    <x v="0"/>
    <x v="0"/>
    <n v="0"/>
    <x v="1"/>
    <m/>
    <n v="0"/>
    <s v="Yes"/>
  </r>
  <r>
    <x v="1328"/>
    <x v="2"/>
    <x v="4"/>
    <n v="44.059185188389797"/>
    <n v="-123.086873734973"/>
    <x v="128"/>
    <x v="0"/>
    <x v="0"/>
    <n v="0"/>
    <x v="1"/>
    <m/>
    <n v="0"/>
    <s v="Yes"/>
  </r>
  <r>
    <x v="1329"/>
    <x v="2"/>
    <x v="4"/>
    <n v="44.059754996943497"/>
    <n v="-123.08894425782699"/>
    <x v="128"/>
    <x v="0"/>
    <x v="0"/>
    <n v="0"/>
    <x v="1"/>
    <m/>
    <n v="0"/>
    <s v="Yes"/>
  </r>
  <r>
    <x v="1330"/>
    <x v="1"/>
    <x v="380"/>
    <n v="44.058368556945297"/>
    <n v="-123.080978132692"/>
    <x v="128"/>
    <x v="5"/>
    <x v="2"/>
    <n v="1"/>
    <x v="1"/>
    <s v="Called NW Hazmat"/>
    <n v="0"/>
    <s v="No"/>
  </r>
  <r>
    <x v="1331"/>
    <x v="2"/>
    <x v="14"/>
    <n v="44.082196866885603"/>
    <n v="-123.10953412650299"/>
    <x v="128"/>
    <x v="3"/>
    <x v="0"/>
    <n v="0"/>
    <x v="1"/>
    <m/>
    <n v="0"/>
    <s v="Yes"/>
  </r>
  <r>
    <x v="1332"/>
    <x v="1"/>
    <x v="381"/>
    <n v="44.077327279060498"/>
    <n v="-123.150401913509"/>
    <x v="128"/>
    <x v="27"/>
    <x v="1"/>
    <n v="3"/>
    <x v="1"/>
    <m/>
    <n v="0"/>
    <s v="No"/>
  </r>
  <r>
    <x v="1333"/>
    <x v="2"/>
    <x v="369"/>
    <n v="44.064501288917597"/>
    <n v="-123.10567909650401"/>
    <x v="128"/>
    <x v="0"/>
    <x v="0"/>
    <n v="0"/>
    <x v="1"/>
    <m/>
    <n v="0"/>
    <s v="Yes"/>
  </r>
  <r>
    <x v="1334"/>
    <x v="1"/>
    <x v="129"/>
    <n v="44.061755267683502"/>
    <n v="-123.080578633519"/>
    <x v="128"/>
    <x v="8"/>
    <x v="2"/>
    <n v="1"/>
    <x v="1"/>
    <m/>
    <n v="0"/>
    <s v="No"/>
  </r>
  <r>
    <x v="1335"/>
    <x v="1"/>
    <x v="382"/>
    <n v="44.048126347804001"/>
    <n v="-123.172880934349"/>
    <x v="128"/>
    <x v="8"/>
    <x v="2"/>
    <n v="1"/>
    <x v="1"/>
    <m/>
    <n v="0"/>
    <s v="No"/>
  </r>
  <r>
    <x v="1336"/>
    <x v="0"/>
    <x v="29"/>
    <n v="44.058477379733503"/>
    <n v="-123.08365950619"/>
    <x v="128"/>
    <x v="3"/>
    <x v="0"/>
    <n v="0"/>
    <x v="1"/>
    <m/>
    <n v="0"/>
    <s v="Yes"/>
  </r>
  <r>
    <x v="1337"/>
    <x v="1"/>
    <x v="383"/>
    <n v="44.046778749608897"/>
    <n v="-123.08724605751"/>
    <x v="128"/>
    <x v="4"/>
    <x v="0"/>
    <n v="1"/>
    <x v="1"/>
    <m/>
    <n v="0"/>
    <s v="No"/>
  </r>
  <r>
    <x v="1338"/>
    <x v="2"/>
    <x v="29"/>
    <n v="44.053043135995701"/>
    <n v="-123.077380613221"/>
    <x v="130"/>
    <x v="0"/>
    <x v="0"/>
    <n v="0"/>
    <x v="1"/>
    <m/>
    <n v="0"/>
    <s v="Yes"/>
  </r>
  <r>
    <x v="1339"/>
    <x v="2"/>
    <x v="355"/>
    <n v="44.058987913397203"/>
    <n v="-123.10154111539801"/>
    <x v="130"/>
    <x v="0"/>
    <x v="0"/>
    <n v="0"/>
    <x v="1"/>
    <m/>
    <n v="0"/>
    <s v="Yes"/>
  </r>
  <r>
    <x v="1340"/>
    <x v="2"/>
    <x v="355"/>
    <n v="44.059021382880502"/>
    <n v="-123.10157439712"/>
    <x v="130"/>
    <x v="0"/>
    <x v="0"/>
    <n v="0"/>
    <x v="1"/>
    <m/>
    <n v="0"/>
    <s v="Yes"/>
  </r>
  <r>
    <x v="1341"/>
    <x v="2"/>
    <x v="28"/>
    <n v="44.057176783118003"/>
    <n v="-123.101174155441"/>
    <x v="130"/>
    <x v="0"/>
    <x v="0"/>
    <n v="0"/>
    <x v="1"/>
    <m/>
    <n v="0"/>
    <s v="Yes"/>
  </r>
  <r>
    <x v="1342"/>
    <x v="2"/>
    <x v="28"/>
    <n v="44.056274234005002"/>
    <n v="-123.101607472761"/>
    <x v="129"/>
    <x v="0"/>
    <x v="0"/>
    <n v="0"/>
    <x v="1"/>
    <m/>
    <n v="0"/>
    <s v="Yes"/>
  </r>
  <r>
    <x v="1343"/>
    <x v="2"/>
    <x v="28"/>
    <n v="44.056245141743197"/>
    <n v="-123.101511454229"/>
    <x v="129"/>
    <x v="0"/>
    <x v="0"/>
    <n v="0"/>
    <x v="1"/>
    <m/>
    <n v="0"/>
    <s v="Yes"/>
  </r>
  <r>
    <x v="1344"/>
    <x v="2"/>
    <x v="0"/>
    <n v="44.0574197850678"/>
    <n v="-123.084249643307"/>
    <x v="129"/>
    <x v="0"/>
    <x v="0"/>
    <n v="0"/>
    <x v="1"/>
    <m/>
    <n v="0"/>
    <s v="Yes"/>
  </r>
  <r>
    <x v="1345"/>
    <x v="2"/>
    <x v="29"/>
    <n v="44.052444699329897"/>
    <n v="-123.079704796523"/>
    <x v="129"/>
    <x v="0"/>
    <x v="0"/>
    <n v="0"/>
    <x v="1"/>
    <m/>
    <n v="0"/>
    <s v="Yes"/>
  </r>
  <r>
    <x v="1346"/>
    <x v="2"/>
    <x v="5"/>
    <n v="44.041997695741898"/>
    <n v="-123.109884028884"/>
    <x v="129"/>
    <x v="0"/>
    <x v="0"/>
    <n v="0"/>
    <x v="1"/>
    <m/>
    <n v="0"/>
    <s v="Yes"/>
  </r>
  <r>
    <x v="1347"/>
    <x v="2"/>
    <x v="228"/>
    <n v="44.093560085517701"/>
    <n v="-123.102221420097"/>
    <x v="129"/>
    <x v="3"/>
    <x v="0"/>
    <n v="0"/>
    <x v="1"/>
    <m/>
    <n v="17"/>
    <s v="Yes"/>
  </r>
  <r>
    <x v="1348"/>
    <x v="2"/>
    <x v="355"/>
    <n v="44.058692157848498"/>
    <n v="-123.101306869326"/>
    <x v="129"/>
    <x v="0"/>
    <x v="0"/>
    <n v="0"/>
    <x v="1"/>
    <m/>
    <n v="0"/>
    <s v="Yes"/>
  </r>
  <r>
    <x v="1349"/>
    <x v="2"/>
    <x v="210"/>
    <n v="44.093444084115397"/>
    <n v="-123.101491187207"/>
    <x v="129"/>
    <x v="0"/>
    <x v="0"/>
    <n v="0"/>
    <x v="1"/>
    <m/>
    <n v="0"/>
    <s v="Yes"/>
  </r>
  <r>
    <x v="1350"/>
    <x v="2"/>
    <x v="355"/>
    <n v="44.059478065224503"/>
    <n v="-123.101598571458"/>
    <x v="129"/>
    <x v="0"/>
    <x v="0"/>
    <n v="0"/>
    <x v="1"/>
    <m/>
    <n v="0"/>
    <s v="Yes"/>
  </r>
  <r>
    <x v="1351"/>
    <x v="2"/>
    <x v="28"/>
    <n v="44.057185440138902"/>
    <n v="-123.101583434874"/>
    <x v="129"/>
    <x v="0"/>
    <x v="0"/>
    <n v="0"/>
    <x v="1"/>
    <m/>
    <n v="0"/>
    <s v="Yes"/>
  </r>
  <r>
    <x v="1352"/>
    <x v="2"/>
    <x v="28"/>
    <n v="44.0583022799416"/>
    <n v="-123.100668022148"/>
    <x v="129"/>
    <x v="0"/>
    <x v="0"/>
    <n v="0"/>
    <x v="1"/>
    <m/>
    <n v="0"/>
    <s v="Yes"/>
  </r>
  <r>
    <x v="1353"/>
    <x v="2"/>
    <x v="302"/>
    <n v="44.029985229904298"/>
    <n v="-123.08642065875701"/>
    <x v="129"/>
    <x v="0"/>
    <x v="0"/>
    <n v="0"/>
    <x v="1"/>
    <m/>
    <n v="0"/>
    <s v="Yes"/>
  </r>
  <r>
    <x v="1354"/>
    <x v="1"/>
    <x v="384"/>
    <n v="44.050284010217901"/>
    <n v="-123.16239389496199"/>
    <x v="129"/>
    <x v="32"/>
    <x v="1"/>
    <n v="3"/>
    <x v="1"/>
    <m/>
    <n v="20"/>
    <s v="No"/>
  </r>
  <r>
    <x v="1355"/>
    <x v="1"/>
    <x v="385"/>
    <n v="44.053074838784298"/>
    <n v="-123.107714793751"/>
    <x v="131"/>
    <x v="5"/>
    <x v="1"/>
    <n v="2"/>
    <x v="1"/>
    <m/>
    <n v="0"/>
    <s v="No"/>
  </r>
  <r>
    <x v="1356"/>
    <x v="2"/>
    <x v="5"/>
    <n v="44.049999134786098"/>
    <n v="-123.16648449089"/>
    <x v="132"/>
    <x v="0"/>
    <x v="0"/>
    <n v="0"/>
    <x v="1"/>
    <m/>
    <n v="0"/>
    <s v="Yes"/>
  </r>
  <r>
    <x v="1357"/>
    <x v="2"/>
    <x v="29"/>
    <n v="44.047864585143799"/>
    <n v="-123.051382451588"/>
    <x v="132"/>
    <x v="0"/>
    <x v="0"/>
    <n v="0"/>
    <x v="1"/>
    <m/>
    <n v="0"/>
    <s v="Yes"/>
  </r>
  <r>
    <x v="1358"/>
    <x v="2"/>
    <x v="221"/>
    <n v="44.044430545909101"/>
    <n v="-123.125775718573"/>
    <x v="132"/>
    <x v="0"/>
    <x v="0"/>
    <n v="0"/>
    <x v="1"/>
    <m/>
    <n v="0"/>
    <s v="Yes"/>
  </r>
  <r>
    <x v="1359"/>
    <x v="2"/>
    <x v="13"/>
    <n v="44.059390230259702"/>
    <n v="-123.087971681817"/>
    <x v="132"/>
    <x v="0"/>
    <x v="0"/>
    <n v="0"/>
    <x v="1"/>
    <m/>
    <n v="0"/>
    <s v="Yes"/>
  </r>
  <r>
    <x v="1360"/>
    <x v="1"/>
    <x v="257"/>
    <n v="44.044436312830697"/>
    <n v="-123.11645742270299"/>
    <x v="132"/>
    <x v="20"/>
    <x v="3"/>
    <n v="5"/>
    <x v="1"/>
    <m/>
    <s v="0*"/>
    <s v="Yes"/>
  </r>
  <r>
    <x v="1361"/>
    <x v="2"/>
    <x v="48"/>
    <n v="44.046140486354403"/>
    <n v="-123.129134614292"/>
    <x v="132"/>
    <x v="0"/>
    <x v="0"/>
    <n v="0"/>
    <x v="1"/>
    <m/>
    <n v="0"/>
    <s v="Yes"/>
  </r>
  <r>
    <x v="1362"/>
    <x v="2"/>
    <x v="28"/>
    <n v="44.061131241971502"/>
    <n v="-123.10043527165099"/>
    <x v="132"/>
    <x v="0"/>
    <x v="0"/>
    <n v="0"/>
    <x v="1"/>
    <m/>
    <n v="0"/>
    <s v="Yes"/>
  </r>
  <r>
    <x v="1363"/>
    <x v="2"/>
    <x v="28"/>
    <n v="44.059005388952201"/>
    <n v="-123.10032297852401"/>
    <x v="132"/>
    <x v="0"/>
    <x v="0"/>
    <n v="0"/>
    <x v="1"/>
    <m/>
    <n v="0"/>
    <s v="Yes"/>
  </r>
  <r>
    <x v="1364"/>
    <x v="2"/>
    <x v="28"/>
    <n v="44.058830123161897"/>
    <n v="-123.10066678656599"/>
    <x v="132"/>
    <x v="0"/>
    <x v="0"/>
    <n v="0"/>
    <x v="1"/>
    <m/>
    <n v="0"/>
    <s v="Yes"/>
  </r>
  <r>
    <x v="1365"/>
    <x v="2"/>
    <x v="5"/>
    <n v="44.042193000947002"/>
    <n v="-123.121286891678"/>
    <x v="132"/>
    <x v="0"/>
    <x v="0"/>
    <n v="0"/>
    <x v="1"/>
    <m/>
    <n v="0"/>
    <s v="Yes"/>
  </r>
  <r>
    <x v="1366"/>
    <x v="2"/>
    <x v="137"/>
    <n v="44.042481280394099"/>
    <n v="-123.121132884926"/>
    <x v="132"/>
    <x v="0"/>
    <x v="0"/>
    <n v="0"/>
    <x v="1"/>
    <m/>
    <n v="0"/>
    <s v="Yes"/>
  </r>
  <r>
    <x v="1367"/>
    <x v="2"/>
    <x v="13"/>
    <n v="44.060164686296901"/>
    <n v="-123.093792761743"/>
    <x v="133"/>
    <x v="12"/>
    <x v="0"/>
    <n v="0"/>
    <x v="1"/>
    <m/>
    <n v="0"/>
    <s v="Yes"/>
  </r>
  <r>
    <x v="1368"/>
    <x v="2"/>
    <x v="221"/>
    <n v="44.044900765554303"/>
    <n v="-123.125539883312"/>
    <x v="133"/>
    <x v="3"/>
    <x v="0"/>
    <n v="0"/>
    <x v="1"/>
    <m/>
    <n v="0"/>
    <s v="Yes"/>
  </r>
  <r>
    <x v="1369"/>
    <x v="2"/>
    <x v="28"/>
    <n v="44.053665820378697"/>
    <n v="-123.09991298635801"/>
    <x v="133"/>
    <x v="12"/>
    <x v="0"/>
    <n v="0"/>
    <x v="1"/>
    <m/>
    <n v="0"/>
    <s v="Yes"/>
  </r>
  <r>
    <x v="1370"/>
    <x v="2"/>
    <x v="28"/>
    <n v="44.057450842572599"/>
    <n v="-123.10140021839599"/>
    <x v="134"/>
    <x v="0"/>
    <x v="0"/>
    <n v="0"/>
    <x v="1"/>
    <m/>
    <n v="0"/>
    <s v="Yes"/>
  </r>
  <r>
    <x v="1371"/>
    <x v="2"/>
    <x v="28"/>
    <n v="44.059189933457098"/>
    <n v="-123.10167505634701"/>
    <x v="134"/>
    <x v="0"/>
    <x v="0"/>
    <n v="0"/>
    <x v="1"/>
    <m/>
    <n v="0"/>
    <s v="Yes"/>
  </r>
  <r>
    <x v="1372"/>
    <x v="2"/>
    <x v="28"/>
    <n v="44.059798848869498"/>
    <n v="-123.100426327668"/>
    <x v="134"/>
    <x v="0"/>
    <x v="0"/>
    <n v="0"/>
    <x v="1"/>
    <m/>
    <n v="0"/>
    <s v="Yes"/>
  </r>
  <r>
    <x v="1373"/>
    <x v="2"/>
    <x v="28"/>
    <n v="44.0605015474015"/>
    <n v="-123.100477447695"/>
    <x v="134"/>
    <x v="0"/>
    <x v="0"/>
    <n v="0"/>
    <x v="1"/>
    <m/>
    <n v="0"/>
    <s v="Yes"/>
  </r>
  <r>
    <x v="1374"/>
    <x v="2"/>
    <x v="29"/>
    <n v="44.0530386739973"/>
    <n v="-123.081135456227"/>
    <x v="134"/>
    <x v="0"/>
    <x v="0"/>
    <n v="0"/>
    <x v="1"/>
    <m/>
    <n v="0"/>
    <s v="Yes"/>
  </r>
  <r>
    <x v="1375"/>
    <x v="1"/>
    <x v="386"/>
    <n v="44.038348230135"/>
    <n v="-123.091779617584"/>
    <x v="132"/>
    <x v="11"/>
    <x v="3"/>
    <n v="2"/>
    <x v="1"/>
    <m/>
    <n v="0"/>
    <s v="No"/>
  </r>
  <r>
    <x v="1376"/>
    <x v="1"/>
    <x v="387"/>
    <n v="44.0379338337018"/>
    <n v="-123.091635769367"/>
    <x v="132"/>
    <x v="11"/>
    <x v="3"/>
    <n v="2"/>
    <x v="1"/>
    <m/>
    <n v="0"/>
    <s v="No"/>
  </r>
  <r>
    <x v="1377"/>
    <x v="1"/>
    <x v="217"/>
    <n v="44.0545132145633"/>
    <n v="-123.133958822457"/>
    <x v="135"/>
    <x v="19"/>
    <x v="5"/>
    <n v="3"/>
    <x v="0"/>
    <m/>
    <n v="0"/>
    <s v="Yes"/>
  </r>
  <r>
    <x v="1378"/>
    <x v="1"/>
    <x v="388"/>
    <n v="44.052698346644299"/>
    <n v="-123.100274335536"/>
    <x v="135"/>
    <x v="20"/>
    <x v="1"/>
    <n v="3"/>
    <x v="1"/>
    <m/>
    <n v="0"/>
    <s v="Yes"/>
  </r>
  <r>
    <x v="1379"/>
    <x v="1"/>
    <x v="389"/>
    <n v="44.057644513524899"/>
    <n v="-123.110518084994"/>
    <x v="135"/>
    <x v="6"/>
    <x v="5"/>
    <n v="3"/>
    <x v="0"/>
    <m/>
    <n v="0"/>
    <s v="Yes"/>
  </r>
  <r>
    <x v="1380"/>
    <x v="1"/>
    <x v="390"/>
    <n v="44.0548389512768"/>
    <n v="-123.109287966702"/>
    <x v="135"/>
    <x v="20"/>
    <x v="1"/>
    <n v="3"/>
    <x v="1"/>
    <m/>
    <n v="0"/>
    <s v="Yes"/>
  </r>
  <r>
    <x v="1381"/>
    <x v="1"/>
    <x v="49"/>
    <n v="44.0548946928687"/>
    <n v="-123.098766823243"/>
    <x v="135"/>
    <x v="20"/>
    <x v="1"/>
    <n v="3"/>
    <x v="1"/>
    <m/>
    <n v="0"/>
    <s v="Yes"/>
  </r>
  <r>
    <x v="1382"/>
    <x v="2"/>
    <x v="6"/>
    <n v="44.055002072148298"/>
    <n v="-123.161863176773"/>
    <x v="131"/>
    <x v="3"/>
    <x v="0"/>
    <n v="0"/>
    <x v="1"/>
    <m/>
    <n v="0"/>
    <s v="Yes"/>
  </r>
  <r>
    <x v="1383"/>
    <x v="2"/>
    <x v="391"/>
    <n v="44.073491060000002"/>
    <n v="-123.173072603919"/>
    <x v="131"/>
    <x v="12"/>
    <x v="0"/>
    <n v="0"/>
    <x v="1"/>
    <m/>
    <n v="0"/>
    <s v="Yes"/>
  </r>
  <r>
    <x v="1384"/>
    <x v="2"/>
    <x v="391"/>
    <n v="44.0729301758332"/>
    <n v="-123.173120076933"/>
    <x v="131"/>
    <x v="12"/>
    <x v="0"/>
    <n v="0"/>
    <x v="1"/>
    <m/>
    <n v="0"/>
    <s v="Yes"/>
  </r>
  <r>
    <x v="1385"/>
    <x v="2"/>
    <x v="6"/>
    <n v="44.052482249953002"/>
    <n v="-123.159210641762"/>
    <x v="131"/>
    <x v="3"/>
    <x v="0"/>
    <n v="0"/>
    <x v="0"/>
    <m/>
    <n v="0"/>
    <s v="Yes"/>
  </r>
  <r>
    <x v="1386"/>
    <x v="1"/>
    <x v="392"/>
    <n v="44.0580939989106"/>
    <n v="-123.130602349992"/>
    <x v="136"/>
    <x v="57"/>
    <x v="6"/>
    <n v="4"/>
    <x v="1"/>
    <s v="Called NW Hazmat"/>
    <n v="33"/>
    <s v="Yes"/>
  </r>
  <r>
    <x v="1387"/>
    <x v="2"/>
    <x v="228"/>
    <n v="44.088447947347298"/>
    <n v="-123.11921084754999"/>
    <x v="131"/>
    <x v="0"/>
    <x v="0"/>
    <n v="0"/>
    <x v="1"/>
    <m/>
    <n v="0"/>
    <s v="Yes"/>
  </r>
  <r>
    <x v="1388"/>
    <x v="2"/>
    <x v="355"/>
    <n v="44.059362229734099"/>
    <n v="-123.10160856322101"/>
    <x v="131"/>
    <x v="3"/>
    <x v="0"/>
    <n v="0"/>
    <x v="0"/>
    <m/>
    <n v="0"/>
    <s v="Yes"/>
  </r>
  <r>
    <x v="1389"/>
    <x v="2"/>
    <x v="28"/>
    <n v="44.0567264565518"/>
    <n v="-123.10132842856299"/>
    <x v="131"/>
    <x v="12"/>
    <x v="0"/>
    <n v="0"/>
    <x v="1"/>
    <m/>
    <n v="0"/>
    <s v="Yes"/>
  </r>
  <r>
    <x v="1390"/>
    <x v="2"/>
    <x v="28"/>
    <n v="44.056658070800196"/>
    <n v="-123.100820065714"/>
    <x v="131"/>
    <x v="12"/>
    <x v="0"/>
    <n v="0"/>
    <x v="1"/>
    <m/>
    <n v="0"/>
    <s v="Yes"/>
  </r>
  <r>
    <x v="1391"/>
    <x v="2"/>
    <x v="28"/>
    <n v="44.057489942051802"/>
    <n v="-123.100888863416"/>
    <x v="131"/>
    <x v="12"/>
    <x v="0"/>
    <n v="0"/>
    <x v="1"/>
    <m/>
    <n v="0"/>
    <s v="Yes"/>
  </r>
  <r>
    <x v="1392"/>
    <x v="2"/>
    <x v="330"/>
    <n v="44.058813276196403"/>
    <n v="-123.100663189073"/>
    <x v="131"/>
    <x v="12"/>
    <x v="0"/>
    <n v="0"/>
    <x v="1"/>
    <m/>
    <n v="0"/>
    <s v="Yes"/>
  </r>
  <r>
    <x v="1393"/>
    <x v="2"/>
    <x v="355"/>
    <n v="44.058864332222001"/>
    <n v="-123.101233752852"/>
    <x v="131"/>
    <x v="3"/>
    <x v="0"/>
    <n v="0"/>
    <x v="0"/>
    <m/>
    <n v="0"/>
    <s v="Yes"/>
  </r>
  <r>
    <x v="1394"/>
    <x v="2"/>
    <x v="28"/>
    <n v="44.053544662908799"/>
    <n v="-123.100160589236"/>
    <x v="131"/>
    <x v="12"/>
    <x v="0"/>
    <n v="0"/>
    <x v="1"/>
    <m/>
    <n v="0"/>
    <s v="Yes"/>
  </r>
  <r>
    <x v="1395"/>
    <x v="2"/>
    <x v="5"/>
    <n v="44.046338810227098"/>
    <n v="-123.131806247867"/>
    <x v="131"/>
    <x v="0"/>
    <x v="0"/>
    <n v="0"/>
    <x v="1"/>
    <m/>
    <n v="0"/>
    <s v="Yes"/>
  </r>
  <r>
    <x v="1396"/>
    <x v="2"/>
    <x v="5"/>
    <n v="44.046584444681002"/>
    <n v="-123.144692864655"/>
    <x v="131"/>
    <x v="3"/>
    <x v="0"/>
    <n v="0"/>
    <x v="1"/>
    <m/>
    <n v="0"/>
    <s v="Yes"/>
  </r>
  <r>
    <x v="1397"/>
    <x v="1"/>
    <x v="66"/>
    <n v="44.048113796767602"/>
    <n v="-123.17287463606399"/>
    <x v="131"/>
    <x v="4"/>
    <x v="0"/>
    <n v="1"/>
    <x v="1"/>
    <m/>
    <n v="0"/>
    <s v="No"/>
  </r>
  <r>
    <x v="1398"/>
    <x v="1"/>
    <x v="393"/>
    <n v="44.032516488304204"/>
    <n v="-123.081894659931"/>
    <x v="131"/>
    <x v="17"/>
    <x v="3"/>
    <n v="3"/>
    <x v="1"/>
    <m/>
    <n v="0"/>
    <s v="No"/>
  </r>
  <r>
    <x v="1399"/>
    <x v="1"/>
    <x v="341"/>
    <n v="44.0466384412019"/>
    <n v="-123.106392469391"/>
    <x v="137"/>
    <x v="10"/>
    <x v="1"/>
    <n v="2"/>
    <x v="1"/>
    <m/>
    <n v="0"/>
    <s v="No"/>
  </r>
  <r>
    <x v="1400"/>
    <x v="2"/>
    <x v="14"/>
    <n v="44.076064015198703"/>
    <n v="-123.10864760665901"/>
    <x v="137"/>
    <x v="0"/>
    <x v="0"/>
    <n v="0"/>
    <x v="1"/>
    <m/>
    <n v="0"/>
    <s v="Yes"/>
  </r>
  <r>
    <x v="1401"/>
    <x v="2"/>
    <x v="29"/>
    <n v="44.052204239760101"/>
    <n v="-123.071034119937"/>
    <x v="137"/>
    <x v="0"/>
    <x v="0"/>
    <n v="0"/>
    <x v="1"/>
    <m/>
    <n v="0"/>
    <s v="Yes"/>
  </r>
  <r>
    <x v="1402"/>
    <x v="2"/>
    <x v="4"/>
    <n v="44.060314712038597"/>
    <n v="-123.09455350518699"/>
    <x v="137"/>
    <x v="0"/>
    <x v="0"/>
    <n v="0"/>
    <x v="1"/>
    <m/>
    <n v="0"/>
    <s v="Yes"/>
  </r>
  <r>
    <x v="1403"/>
    <x v="3"/>
    <x v="4"/>
    <n v="44.060682552842202"/>
    <n v="-123.091669851799"/>
    <x v="137"/>
    <x v="12"/>
    <x v="0"/>
    <n v="0"/>
    <x v="1"/>
    <m/>
    <n v="0"/>
    <s v="Yes"/>
  </r>
  <r>
    <x v="1404"/>
    <x v="2"/>
    <x v="394"/>
    <n v="44.059515156333703"/>
    <n v="-123.101707301194"/>
    <x v="137"/>
    <x v="0"/>
    <x v="0"/>
    <n v="0"/>
    <x v="1"/>
    <m/>
    <n v="0"/>
    <s v="Yes"/>
  </r>
  <r>
    <x v="1405"/>
    <x v="1"/>
    <x v="395"/>
    <n v="44.058139894593801"/>
    <n v="-123.104068178342"/>
    <x v="137"/>
    <x v="24"/>
    <x v="1"/>
    <n v="3"/>
    <x v="1"/>
    <s v="Called NW Hazmat"/>
    <n v="0"/>
    <s v="No"/>
  </r>
  <r>
    <x v="1406"/>
    <x v="1"/>
    <x v="66"/>
    <n v="44.048109074464897"/>
    <n v="-123.172966310397"/>
    <x v="137"/>
    <x v="4"/>
    <x v="0"/>
    <n v="1"/>
    <x v="1"/>
    <m/>
    <n v="0"/>
    <s v="No"/>
  </r>
  <r>
    <x v="1407"/>
    <x v="2"/>
    <x v="228"/>
    <n v="44.069219801369798"/>
    <n v="-123.115532682116"/>
    <x v="135"/>
    <x v="0"/>
    <x v="0"/>
    <n v="0"/>
    <x v="1"/>
    <m/>
    <n v="0"/>
    <s v="Yes"/>
  </r>
  <r>
    <x v="1408"/>
    <x v="2"/>
    <x v="228"/>
    <n v="44.081487455600303"/>
    <n v="-123.11672099546399"/>
    <x v="135"/>
    <x v="0"/>
    <x v="0"/>
    <n v="0"/>
    <x v="1"/>
    <m/>
    <n v="0"/>
    <s v="Yes"/>
  </r>
  <r>
    <x v="1409"/>
    <x v="0"/>
    <x v="396"/>
    <n v="44.057303386638303"/>
    <n v="-123.18320691147601"/>
    <x v="135"/>
    <x v="3"/>
    <x v="0"/>
    <n v="0"/>
    <x v="1"/>
    <m/>
    <n v="0"/>
    <s v="Yes"/>
  </r>
  <r>
    <x v="1410"/>
    <x v="2"/>
    <x v="371"/>
    <n v="44.0619994450566"/>
    <n v="-123.07311036150401"/>
    <x v="135"/>
    <x v="3"/>
    <x v="0"/>
    <n v="0"/>
    <x v="1"/>
    <m/>
    <n v="0"/>
    <s v="Yes"/>
  </r>
  <r>
    <x v="1411"/>
    <x v="2"/>
    <x v="137"/>
    <n v="44.042340124153"/>
    <n v="-123.12015060997901"/>
    <x v="135"/>
    <x v="0"/>
    <x v="0"/>
    <n v="0"/>
    <x v="1"/>
    <m/>
    <n v="0"/>
    <s v="Yes"/>
  </r>
  <r>
    <x v="1412"/>
    <x v="2"/>
    <x v="29"/>
    <n v="44.0551377953933"/>
    <n v="-123.083251413773"/>
    <x v="135"/>
    <x v="0"/>
    <x v="0"/>
    <n v="0"/>
    <x v="1"/>
    <m/>
    <n v="0"/>
    <s v="Yes"/>
  </r>
  <r>
    <x v="1413"/>
    <x v="2"/>
    <x v="29"/>
    <n v="44.052866473462103"/>
    <n v="-123.08113745846801"/>
    <x v="135"/>
    <x v="0"/>
    <x v="0"/>
    <n v="0"/>
    <x v="1"/>
    <m/>
    <n v="0"/>
    <s v="Yes"/>
  </r>
  <r>
    <x v="1414"/>
    <x v="1"/>
    <x v="397"/>
    <n v="44.051371374312303"/>
    <n v="-123.141852650301"/>
    <x v="138"/>
    <x v="11"/>
    <x v="3"/>
    <n v="3"/>
    <x v="1"/>
    <m/>
    <n v="0"/>
    <s v="No"/>
  </r>
  <r>
    <x v="1415"/>
    <x v="1"/>
    <x v="398"/>
    <n v="44.046414082604798"/>
    <n v="-123.167546346192"/>
    <x v="136"/>
    <x v="24"/>
    <x v="1"/>
    <n v="3"/>
    <x v="1"/>
    <m/>
    <n v="0"/>
    <s v="No"/>
  </r>
  <r>
    <x v="1416"/>
    <x v="2"/>
    <x v="4"/>
    <n v="44.062129464385897"/>
    <n v="-123.09721549435"/>
    <x v="135"/>
    <x v="0"/>
    <x v="0"/>
    <n v="0"/>
    <x v="1"/>
    <m/>
    <n v="0"/>
    <s v="Yes"/>
  </r>
  <r>
    <x v="1417"/>
    <x v="2"/>
    <x v="4"/>
    <n v="44.0632470614784"/>
    <n v="-123.100267807661"/>
    <x v="135"/>
    <x v="0"/>
    <x v="0"/>
    <n v="0"/>
    <x v="1"/>
    <m/>
    <n v="0"/>
    <s v="Yes"/>
  </r>
  <r>
    <x v="1418"/>
    <x v="2"/>
    <x v="158"/>
    <n v="44.042073708297998"/>
    <n v="-123.11493166596"/>
    <x v="135"/>
    <x v="12"/>
    <x v="0"/>
    <n v="0"/>
    <x v="1"/>
    <m/>
    <n v="0"/>
    <s v="Yes"/>
  </r>
  <r>
    <x v="1419"/>
    <x v="2"/>
    <x v="222"/>
    <n v="44.064006585831102"/>
    <n v="-123.103625090295"/>
    <x v="135"/>
    <x v="0"/>
    <x v="0"/>
    <n v="0"/>
    <x v="1"/>
    <m/>
    <n v="0"/>
    <s v="Yes"/>
  </r>
  <r>
    <x v="1420"/>
    <x v="2"/>
    <x v="225"/>
    <n v="44.064446444564098"/>
    <n v="-123.10859474310701"/>
    <x v="135"/>
    <x v="3"/>
    <x v="0"/>
    <n v="0"/>
    <x v="1"/>
    <m/>
    <n v="0"/>
    <s v="Yes"/>
  </r>
  <r>
    <x v="1421"/>
    <x v="2"/>
    <x v="225"/>
    <n v="44.0646865504715"/>
    <n v="-123.110543144804"/>
    <x v="135"/>
    <x v="0"/>
    <x v="0"/>
    <n v="0"/>
    <x v="1"/>
    <m/>
    <n v="0"/>
    <s v="Yes"/>
  </r>
  <r>
    <x v="1422"/>
    <x v="2"/>
    <x v="14"/>
    <n v="44.075376191329397"/>
    <n v="-123.11390967992899"/>
    <x v="135"/>
    <x v="3"/>
    <x v="0"/>
    <n v="0"/>
    <x v="1"/>
    <m/>
    <n v="0"/>
    <s v="Yes"/>
  </r>
  <r>
    <x v="1423"/>
    <x v="2"/>
    <x v="302"/>
    <n v="44.030141359020902"/>
    <n v="-123.08645305298499"/>
    <x v="135"/>
    <x v="0"/>
    <x v="0"/>
    <n v="0"/>
    <x v="1"/>
    <m/>
    <n v="0"/>
    <s v="Yes"/>
  </r>
  <r>
    <x v="1424"/>
    <x v="2"/>
    <x v="302"/>
    <n v="44.025768743498901"/>
    <n v="-123.082161822552"/>
    <x v="138"/>
    <x v="0"/>
    <x v="0"/>
    <n v="0"/>
    <x v="1"/>
    <m/>
    <n v="0"/>
    <s v="Yes"/>
  </r>
  <r>
    <x v="1425"/>
    <x v="2"/>
    <x v="302"/>
    <n v="44.025569181865201"/>
    <n v="-123.082138941251"/>
    <x v="138"/>
    <x v="0"/>
    <x v="0"/>
    <n v="0"/>
    <x v="1"/>
    <m/>
    <n v="0"/>
    <s v="Yes"/>
  </r>
  <r>
    <x v="1426"/>
    <x v="1"/>
    <x v="66"/>
    <n v="44.048113796767602"/>
    <n v="-123.17287463606399"/>
    <x v="136"/>
    <x v="4"/>
    <x v="0"/>
    <n v="1"/>
    <x v="1"/>
    <m/>
    <n v="0"/>
    <s v="No"/>
  </r>
  <r>
    <x v="1427"/>
    <x v="2"/>
    <x v="4"/>
    <n v="44.060489398504998"/>
    <n v="-123.09483109221701"/>
    <x v="138"/>
    <x v="0"/>
    <x v="0"/>
    <n v="0"/>
    <x v="1"/>
    <m/>
    <n v="0"/>
    <s v="Yes"/>
  </r>
  <r>
    <x v="1428"/>
    <x v="2"/>
    <x v="28"/>
    <n v="44.056715665240297"/>
    <n v="-123.101617130029"/>
    <x v="138"/>
    <x v="0"/>
    <x v="0"/>
    <n v="0"/>
    <x v="1"/>
    <m/>
    <n v="0"/>
    <s v="Yes"/>
  </r>
  <r>
    <x v="1429"/>
    <x v="1"/>
    <x v="399"/>
    <n v="44.053913112139298"/>
    <n v="-123.10025286455399"/>
    <x v="138"/>
    <x v="0"/>
    <x v="0"/>
    <n v="0"/>
    <x v="1"/>
    <m/>
    <n v="0"/>
    <s v="No"/>
  </r>
  <r>
    <x v="1430"/>
    <x v="3"/>
    <x v="254"/>
    <n v="44.068796588426402"/>
    <n v="-123.114842106673"/>
    <x v="136"/>
    <x v="0"/>
    <x v="9"/>
    <n v="0"/>
    <x v="4"/>
    <m/>
    <n v="0"/>
    <s v="No"/>
  </r>
  <r>
    <x v="1431"/>
    <x v="2"/>
    <x v="29"/>
    <n v="44.045725435671699"/>
    <n v="-123.052566097113"/>
    <x v="136"/>
    <x v="0"/>
    <x v="0"/>
    <n v="0"/>
    <x v="1"/>
    <m/>
    <n v="0"/>
    <s v="Yes"/>
  </r>
  <r>
    <x v="1432"/>
    <x v="2"/>
    <x v="225"/>
    <n v="44.064590287015101"/>
    <n v="-123.10902939668399"/>
    <x v="136"/>
    <x v="3"/>
    <x v="0"/>
    <n v="0"/>
    <x v="1"/>
    <m/>
    <n v="0"/>
    <s v="Yes"/>
  </r>
  <r>
    <x v="1433"/>
    <x v="1"/>
    <x v="400"/>
    <n v="44.048525422410201"/>
    <n v="-123.12008293139"/>
    <x v="136"/>
    <x v="3"/>
    <x v="0"/>
    <n v="1"/>
    <x v="1"/>
    <m/>
    <n v="0"/>
    <s v="No"/>
  </r>
  <r>
    <x v="1434"/>
    <x v="2"/>
    <x v="228"/>
    <n v="44.069195909326702"/>
    <n v="-123.11748006318101"/>
    <x v="139"/>
    <x v="3"/>
    <x v="0"/>
    <n v="0"/>
    <x v="1"/>
    <m/>
    <n v="0"/>
    <s v="Yes"/>
  </r>
  <r>
    <x v="1435"/>
    <x v="2"/>
    <x v="68"/>
    <n v="44.072076662085799"/>
    <n v="-123.116684808324"/>
    <x v="139"/>
    <x v="0"/>
    <x v="0"/>
    <n v="0"/>
    <x v="1"/>
    <m/>
    <n v="0"/>
    <s v="Yes"/>
  </r>
  <r>
    <x v="1436"/>
    <x v="2"/>
    <x v="228"/>
    <n v="44.0862856574593"/>
    <n v="-123.119110499676"/>
    <x v="139"/>
    <x v="3"/>
    <x v="0"/>
    <n v="0"/>
    <x v="1"/>
    <m/>
    <n v="0"/>
    <s v="Yes"/>
  </r>
  <r>
    <x v="1437"/>
    <x v="2"/>
    <x v="228"/>
    <n v="44.091436317392699"/>
    <n v="-123.117343208137"/>
    <x v="139"/>
    <x v="0"/>
    <x v="0"/>
    <n v="0"/>
    <x v="1"/>
    <m/>
    <n v="0"/>
    <s v="Yes"/>
  </r>
  <r>
    <x v="1438"/>
    <x v="2"/>
    <x v="232"/>
    <n v="44.066041993568803"/>
    <n v="-123.106953396256"/>
    <x v="139"/>
    <x v="0"/>
    <x v="0"/>
    <n v="0"/>
    <x v="1"/>
    <m/>
    <n v="0"/>
    <s v="Yes"/>
  </r>
  <r>
    <x v="1439"/>
    <x v="2"/>
    <x v="29"/>
    <n v="44.052285739085796"/>
    <n v="-123.070952195964"/>
    <x v="139"/>
    <x v="0"/>
    <x v="0"/>
    <n v="0"/>
    <x v="1"/>
    <m/>
    <n v="0"/>
    <s v="Yes"/>
  </r>
  <r>
    <x v="1440"/>
    <x v="2"/>
    <x v="29"/>
    <n v="44.0461400601801"/>
    <n v="-123.05489089163"/>
    <x v="139"/>
    <x v="3"/>
    <x v="0"/>
    <n v="0"/>
    <x v="1"/>
    <m/>
    <n v="0"/>
    <s v="Yes"/>
  </r>
  <r>
    <x v="1441"/>
    <x v="2"/>
    <x v="29"/>
    <n v="44.054227975603403"/>
    <n v="-123.06344843288601"/>
    <x v="139"/>
    <x v="3"/>
    <x v="0"/>
    <n v="0"/>
    <x v="1"/>
    <m/>
    <n v="0"/>
    <s v="Yes"/>
  </r>
  <r>
    <x v="1442"/>
    <x v="2"/>
    <x v="4"/>
    <n v="44.0577758967177"/>
    <n v="-123.084564918406"/>
    <x v="139"/>
    <x v="0"/>
    <x v="0"/>
    <n v="0"/>
    <x v="1"/>
    <m/>
    <n v="0"/>
    <s v="Yes"/>
  </r>
  <r>
    <x v="1443"/>
    <x v="2"/>
    <x v="4"/>
    <n v="44.060229718664097"/>
    <n v="-123.090210370362"/>
    <x v="139"/>
    <x v="0"/>
    <x v="0"/>
    <n v="0"/>
    <x v="1"/>
    <m/>
    <n v="0"/>
    <s v="Yes"/>
  </r>
  <r>
    <x v="1444"/>
    <x v="2"/>
    <x v="4"/>
    <n v="44.061715180276202"/>
    <n v="-123.09602830048"/>
    <x v="139"/>
    <x v="3"/>
    <x v="0"/>
    <n v="0"/>
    <x v="1"/>
    <m/>
    <n v="0"/>
    <s v="Yes"/>
  </r>
  <r>
    <x v="1445"/>
    <x v="2"/>
    <x v="137"/>
    <n v="44.042409668774503"/>
    <n v="-123.12064369922101"/>
    <x v="139"/>
    <x v="0"/>
    <x v="0"/>
    <n v="0"/>
    <x v="1"/>
    <m/>
    <n v="0"/>
    <s v="Yes"/>
  </r>
  <r>
    <x v="1446"/>
    <x v="1"/>
    <x v="194"/>
    <n v="44.053821188251"/>
    <n v="-123.109417650273"/>
    <x v="140"/>
    <x v="21"/>
    <x v="1"/>
    <n v="2"/>
    <x v="1"/>
    <m/>
    <n v="0"/>
    <s v="Yes"/>
  </r>
  <r>
    <x v="1447"/>
    <x v="1"/>
    <x v="399"/>
    <n v="44.054237121484"/>
    <n v="-123.10030314997699"/>
    <x v="141"/>
    <x v="1"/>
    <x v="1"/>
    <n v="3"/>
    <x v="1"/>
    <m/>
    <n v="0"/>
    <s v="Yes"/>
  </r>
  <r>
    <x v="1448"/>
    <x v="1"/>
    <x v="401"/>
    <n v="44.055979222564297"/>
    <n v="-123.105952933696"/>
    <x v="141"/>
    <x v="9"/>
    <x v="3"/>
    <n v="2"/>
    <x v="1"/>
    <s v="Called NW Hazmat"/>
    <n v="2"/>
    <s v="No"/>
  </r>
  <r>
    <x v="1449"/>
    <x v="1"/>
    <x v="115"/>
    <n v="44.096557988080001"/>
    <n v="-123.12829993159001"/>
    <x v="142"/>
    <x v="4"/>
    <x v="0"/>
    <n v="1"/>
    <x v="1"/>
    <m/>
    <n v="0"/>
    <s v="No"/>
  </r>
  <r>
    <x v="1450"/>
    <x v="2"/>
    <x v="402"/>
    <n v="44.125589658507998"/>
    <n v="-123.14060011981501"/>
    <x v="143"/>
    <x v="0"/>
    <x v="0"/>
    <n v="0"/>
    <x v="1"/>
    <m/>
    <n v="0"/>
    <s v="Yes"/>
  </r>
  <r>
    <x v="1451"/>
    <x v="1"/>
    <x v="403"/>
    <n v="44.048616342303298"/>
    <n v="-123.08584558011"/>
    <x v="142"/>
    <x v="26"/>
    <x v="3"/>
    <n v="2"/>
    <x v="1"/>
    <m/>
    <n v="0"/>
    <s v="No"/>
  </r>
  <r>
    <x v="1452"/>
    <x v="1"/>
    <x v="404"/>
    <n v="44.0509086928082"/>
    <n v="-123.10334795311999"/>
    <x v="142"/>
    <x v="26"/>
    <x v="3"/>
    <n v="2"/>
    <x v="1"/>
    <m/>
    <n v="0"/>
    <s v="No"/>
  </r>
  <r>
    <x v="1453"/>
    <x v="1"/>
    <x v="405"/>
    <n v="44.065653363478603"/>
    <n v="-123.129621946464"/>
    <x v="144"/>
    <x v="4"/>
    <x v="0"/>
    <n v="1"/>
    <x v="1"/>
    <m/>
    <n v="0"/>
    <s v="No"/>
  </r>
  <r>
    <x v="1454"/>
    <x v="1"/>
    <x v="81"/>
    <n v="44.092238050509401"/>
    <n v="-123.11796553200401"/>
    <x v="144"/>
    <x v="4"/>
    <x v="0"/>
    <n v="1"/>
    <x v="1"/>
    <m/>
    <n v="0"/>
    <s v="No"/>
  </r>
  <r>
    <x v="1455"/>
    <x v="1"/>
    <x v="406"/>
    <n v="44.048867747282003"/>
    <n v="-123.12010340298799"/>
    <x v="144"/>
    <x v="3"/>
    <x v="0"/>
    <n v="1"/>
    <x v="1"/>
    <m/>
    <n v="0"/>
    <s v="No"/>
  </r>
  <r>
    <x v="1456"/>
    <x v="1"/>
    <x v="66"/>
    <n v="44.0480754536826"/>
    <n v="-123.172967818313"/>
    <x v="144"/>
    <x v="4"/>
    <x v="0"/>
    <n v="1"/>
    <x v="1"/>
    <m/>
    <n v="0"/>
    <s v="No"/>
  </r>
  <r>
    <x v="1457"/>
    <x v="1"/>
    <x v="66"/>
    <n v="44.048113796767602"/>
    <n v="-123.17287463606399"/>
    <x v="140"/>
    <x v="3"/>
    <x v="0"/>
    <n v="1"/>
    <x v="1"/>
    <m/>
    <n v="0"/>
    <s v="No"/>
  </r>
  <r>
    <x v="1458"/>
    <x v="1"/>
    <x v="148"/>
    <n v="44.044354038908097"/>
    <n v="-123.114830180198"/>
    <x v="140"/>
    <x v="19"/>
    <x v="3"/>
    <n v="1"/>
    <x v="1"/>
    <m/>
    <n v="9"/>
    <s v="No"/>
  </r>
  <r>
    <x v="1459"/>
    <x v="1"/>
    <x v="407"/>
    <n v="44.068422564424402"/>
    <n v="-123.111573261365"/>
    <x v="141"/>
    <x v="25"/>
    <x v="3"/>
    <n v="2"/>
    <x v="1"/>
    <m/>
    <n v="10"/>
    <s v="No"/>
  </r>
  <r>
    <x v="1460"/>
    <x v="1"/>
    <x v="408"/>
    <n v="44.0624201890557"/>
    <n v="-123.081073683554"/>
    <x v="145"/>
    <x v="4"/>
    <x v="0"/>
    <n v="1"/>
    <x v="1"/>
    <m/>
    <n v="0"/>
    <s v="No"/>
  </r>
  <r>
    <x v="1461"/>
    <x v="2"/>
    <x v="355"/>
    <n v="44.059002481182901"/>
    <n v="-123.10163838532"/>
    <x v="146"/>
    <x v="12"/>
    <x v="0"/>
    <n v="0"/>
    <x v="1"/>
    <m/>
    <n v="0"/>
    <s v="Yes"/>
  </r>
  <r>
    <x v="1462"/>
    <x v="2"/>
    <x v="355"/>
    <n v="44.059118724070203"/>
    <n v="-123.10158208782001"/>
    <x v="146"/>
    <x v="12"/>
    <x v="0"/>
    <n v="0"/>
    <x v="1"/>
    <m/>
    <n v="0"/>
    <s v="Yes"/>
  </r>
  <r>
    <x v="1463"/>
    <x v="2"/>
    <x v="355"/>
    <n v="44.059195983065202"/>
    <n v="-123.10156581386001"/>
    <x v="146"/>
    <x v="0"/>
    <x v="0"/>
    <n v="0"/>
    <x v="1"/>
    <m/>
    <n v="0"/>
    <s v="Yes"/>
  </r>
  <r>
    <x v="1464"/>
    <x v="2"/>
    <x v="355"/>
    <n v="44.059296382895702"/>
    <n v="-123.101597734602"/>
    <x v="146"/>
    <x v="12"/>
    <x v="0"/>
    <n v="0"/>
    <x v="1"/>
    <m/>
    <n v="0"/>
    <s v="Yes"/>
  </r>
  <r>
    <x v="1465"/>
    <x v="2"/>
    <x v="355"/>
    <n v="44.059383866049998"/>
    <n v="-123.101607372937"/>
    <x v="146"/>
    <x v="12"/>
    <x v="0"/>
    <n v="0"/>
    <x v="1"/>
    <m/>
    <n v="0"/>
    <s v="Yes"/>
  </r>
  <r>
    <x v="1466"/>
    <x v="2"/>
    <x v="355"/>
    <n v="44.059433996438599"/>
    <n v="-123.101640498853"/>
    <x v="146"/>
    <x v="12"/>
    <x v="0"/>
    <n v="0"/>
    <x v="1"/>
    <m/>
    <n v="0"/>
    <s v="Yes"/>
  </r>
  <r>
    <x v="1467"/>
    <x v="2"/>
    <x v="355"/>
    <n v="44.059534882906803"/>
    <n v="-123.10163061211399"/>
    <x v="146"/>
    <x v="12"/>
    <x v="0"/>
    <n v="0"/>
    <x v="1"/>
    <m/>
    <n v="0"/>
    <s v="Yes"/>
  </r>
  <r>
    <x v="1468"/>
    <x v="2"/>
    <x v="355"/>
    <n v="44.059618753437"/>
    <n v="-123.101636723582"/>
    <x v="146"/>
    <x v="12"/>
    <x v="0"/>
    <n v="0"/>
    <x v="1"/>
    <m/>
    <n v="0"/>
    <s v="Yes"/>
  </r>
  <r>
    <x v="1469"/>
    <x v="2"/>
    <x v="355"/>
    <n v="44.059721537805302"/>
    <n v="-123.101630539596"/>
    <x v="146"/>
    <x v="12"/>
    <x v="0"/>
    <n v="0"/>
    <x v="1"/>
    <m/>
    <n v="0"/>
    <s v="Yes"/>
  </r>
  <r>
    <x v="1470"/>
    <x v="2"/>
    <x v="355"/>
    <n v="44.059758754541697"/>
    <n v="-123.101665356742"/>
    <x v="146"/>
    <x v="12"/>
    <x v="0"/>
    <n v="0"/>
    <x v="1"/>
    <m/>
    <n v="0"/>
    <s v="Yes"/>
  </r>
  <r>
    <x v="1471"/>
    <x v="2"/>
    <x v="355"/>
    <n v="44.061563864639197"/>
    <n v="-123.101617782391"/>
    <x v="146"/>
    <x v="12"/>
    <x v="0"/>
    <n v="0"/>
    <x v="1"/>
    <m/>
    <n v="0"/>
    <s v="Yes"/>
  </r>
  <r>
    <x v="1472"/>
    <x v="2"/>
    <x v="137"/>
    <n v="44.042260041497201"/>
    <n v="-123.119849048666"/>
    <x v="146"/>
    <x v="0"/>
    <x v="0"/>
    <n v="0"/>
    <x v="1"/>
    <m/>
    <n v="0"/>
    <s v="Yes"/>
  </r>
  <r>
    <x v="1473"/>
    <x v="2"/>
    <x v="203"/>
    <n v="44.042243233296801"/>
    <n v="-123.119879651045"/>
    <x v="147"/>
    <x v="0"/>
    <x v="0"/>
    <n v="0"/>
    <x v="1"/>
    <m/>
    <n v="0"/>
    <s v="Yes"/>
  </r>
  <r>
    <x v="1474"/>
    <x v="2"/>
    <x v="394"/>
    <n v="44.061788367880098"/>
    <n v="-123.10144752464301"/>
    <x v="148"/>
    <x v="0"/>
    <x v="0"/>
    <n v="0"/>
    <x v="1"/>
    <m/>
    <n v="0"/>
    <s v="Yes"/>
  </r>
  <r>
    <x v="1475"/>
    <x v="2"/>
    <x v="394"/>
    <n v="44.0614066022993"/>
    <n v="-123.10144331072701"/>
    <x v="148"/>
    <x v="0"/>
    <x v="0"/>
    <n v="0"/>
    <x v="0"/>
    <m/>
    <n v="0"/>
    <s v="Yes"/>
  </r>
  <r>
    <x v="1476"/>
    <x v="2"/>
    <x v="355"/>
    <n v="44.059766324959703"/>
    <n v="-123.101556553346"/>
    <x v="148"/>
    <x v="12"/>
    <x v="0"/>
    <n v="0"/>
    <x v="1"/>
    <m/>
    <n v="0"/>
    <s v="Yes"/>
  </r>
  <r>
    <x v="1477"/>
    <x v="2"/>
    <x v="355"/>
    <n v="44.059573583403498"/>
    <n v="-123.101639396959"/>
    <x v="148"/>
    <x v="12"/>
    <x v="0"/>
    <n v="0"/>
    <x v="1"/>
    <m/>
    <n v="0"/>
    <s v="Yes"/>
  </r>
  <r>
    <x v="1478"/>
    <x v="2"/>
    <x v="355"/>
    <n v="44.059519990339602"/>
    <n v="-123.10158801679501"/>
    <x v="148"/>
    <x v="12"/>
    <x v="0"/>
    <n v="0"/>
    <x v="1"/>
    <m/>
    <n v="0"/>
    <s v="Yes"/>
  </r>
  <r>
    <x v="1479"/>
    <x v="2"/>
    <x v="355"/>
    <n v="44.0589506017985"/>
    <n v="-123.10157883869"/>
    <x v="148"/>
    <x v="0"/>
    <x v="0"/>
    <n v="0"/>
    <x v="1"/>
    <m/>
    <n v="0"/>
    <s v="Yes"/>
  </r>
  <r>
    <x v="1480"/>
    <x v="2"/>
    <x v="137"/>
    <n v="44.042244502629501"/>
    <n v="-123.120868335444"/>
    <x v="148"/>
    <x v="0"/>
    <x v="0"/>
    <n v="0"/>
    <x v="1"/>
    <m/>
    <n v="0"/>
    <s v="Yes"/>
  </r>
  <r>
    <x v="1481"/>
    <x v="2"/>
    <x v="137"/>
    <n v="44.042271592274098"/>
    <n v="-123.12066154930901"/>
    <x v="148"/>
    <x v="0"/>
    <x v="0"/>
    <n v="0"/>
    <x v="1"/>
    <m/>
    <n v="0"/>
    <s v="Yes"/>
  </r>
  <r>
    <x v="1482"/>
    <x v="2"/>
    <x v="4"/>
    <n v="44.057545690901598"/>
    <n v="-123.084361535428"/>
    <x v="149"/>
    <x v="3"/>
    <x v="0"/>
    <n v="0"/>
    <x v="5"/>
    <m/>
    <n v="0"/>
    <s v="Yes"/>
  </r>
  <r>
    <x v="1483"/>
    <x v="2"/>
    <x v="4"/>
    <n v="44.059341506412999"/>
    <n v="-123.087649075622"/>
    <x v="149"/>
    <x v="3"/>
    <x v="0"/>
    <n v="0"/>
    <x v="1"/>
    <m/>
    <n v="0"/>
    <s v="Yes"/>
  </r>
  <r>
    <x v="1484"/>
    <x v="2"/>
    <x v="394"/>
    <n v="44.061089500172699"/>
    <n v="-123.10169560897999"/>
    <x v="149"/>
    <x v="12"/>
    <x v="0"/>
    <n v="0"/>
    <x v="1"/>
    <m/>
    <n v="0"/>
    <s v="Yes"/>
  </r>
  <r>
    <x v="1485"/>
    <x v="2"/>
    <x v="394"/>
    <n v="44.060720037571897"/>
    <n v="-123.10164060453501"/>
    <x v="149"/>
    <x v="0"/>
    <x v="0"/>
    <n v="0"/>
    <x v="1"/>
    <m/>
    <n v="0"/>
    <s v="Yes"/>
  </r>
  <r>
    <x v="1486"/>
    <x v="2"/>
    <x v="355"/>
    <n v="44.059153604609101"/>
    <n v="-123.10159258087801"/>
    <x v="149"/>
    <x v="12"/>
    <x v="0"/>
    <n v="0"/>
    <x v="1"/>
    <m/>
    <n v="0"/>
    <s v="Yes"/>
  </r>
  <r>
    <x v="1487"/>
    <x v="2"/>
    <x v="355"/>
    <n v="44.058978129345398"/>
    <n v="-123.101728609074"/>
    <x v="149"/>
    <x v="0"/>
    <x v="0"/>
    <n v="0"/>
    <x v="1"/>
    <m/>
    <n v="0"/>
    <s v="Yes"/>
  </r>
  <r>
    <x v="1488"/>
    <x v="2"/>
    <x v="355"/>
    <n v="44.058926024226103"/>
    <n v="-123.101550560006"/>
    <x v="149"/>
    <x v="12"/>
    <x v="0"/>
    <n v="0"/>
    <x v="1"/>
    <m/>
    <n v="0"/>
    <s v="Yes"/>
  </r>
  <r>
    <x v="1489"/>
    <x v="2"/>
    <x v="409"/>
    <n v="44.058894699639801"/>
    <n v="-123.101473794469"/>
    <x v="149"/>
    <x v="12"/>
    <x v="0"/>
    <n v="0"/>
    <x v="1"/>
    <m/>
    <n v="0"/>
    <s v="Yes"/>
  </r>
  <r>
    <x v="1490"/>
    <x v="2"/>
    <x v="203"/>
    <n v="44.042297552553698"/>
    <n v="-123.119834698117"/>
    <x v="149"/>
    <x v="0"/>
    <x v="0"/>
    <n v="0"/>
    <x v="1"/>
    <m/>
    <n v="0"/>
    <s v="Yes"/>
  </r>
  <r>
    <x v="1491"/>
    <x v="1"/>
    <x v="410"/>
    <n v="44.054352876148201"/>
    <n v="-123.10485121823901"/>
    <x v="149"/>
    <x v="3"/>
    <x v="0"/>
    <n v="1"/>
    <x v="1"/>
    <m/>
    <n v="0"/>
    <s v="No"/>
  </r>
  <r>
    <x v="1492"/>
    <x v="1"/>
    <x v="411"/>
    <n v="44.050228944897597"/>
    <n v="-123.157189288593"/>
    <x v="145"/>
    <x v="58"/>
    <x v="1"/>
    <n v="3"/>
    <x v="1"/>
    <m/>
    <n v="7"/>
    <s v="No"/>
  </r>
  <r>
    <x v="1493"/>
    <x v="1"/>
    <x v="412"/>
    <n v="44.051593264976603"/>
    <n v="-123.10740011758099"/>
    <x v="149"/>
    <x v="24"/>
    <x v="1"/>
    <n v="3"/>
    <x v="1"/>
    <m/>
    <n v="9"/>
    <s v="No"/>
  </r>
  <r>
    <x v="1494"/>
    <x v="1"/>
    <x v="413"/>
    <n v="44.0588420197641"/>
    <n v="-123.15404836712101"/>
    <x v="150"/>
    <x v="17"/>
    <x v="1"/>
    <n v="3"/>
    <x v="1"/>
    <m/>
    <n v="0"/>
    <s v="No"/>
  </r>
  <r>
    <x v="1495"/>
    <x v="2"/>
    <x v="203"/>
    <n v="44.042826876171098"/>
    <n v="-123.122742440685"/>
    <x v="150"/>
    <x v="0"/>
    <x v="0"/>
    <n v="0"/>
    <x v="1"/>
    <m/>
    <n v="0"/>
    <s v="Yes"/>
  </r>
  <r>
    <x v="1496"/>
    <x v="1"/>
    <x v="51"/>
    <n v="44.0554308211291"/>
    <n v="-123.0880887541"/>
    <x v="149"/>
    <x v="4"/>
    <x v="0"/>
    <n v="1"/>
    <x v="1"/>
    <m/>
    <n v="0"/>
    <s v="No"/>
  </r>
  <r>
    <x v="1497"/>
    <x v="1"/>
    <x v="376"/>
    <n v="44.048130248424599"/>
    <n v="-123.172860133627"/>
    <x v="150"/>
    <x v="4"/>
    <x v="0"/>
    <n v="1"/>
    <x v="1"/>
    <m/>
    <n v="0"/>
    <s v="No"/>
  </r>
  <r>
    <x v="1498"/>
    <x v="1"/>
    <x v="414"/>
    <n v="44.033475175506801"/>
    <n v="-123.09026540011099"/>
    <x v="150"/>
    <x v="13"/>
    <x v="1"/>
    <n v="3"/>
    <x v="1"/>
    <m/>
    <n v="0"/>
    <s v="No"/>
  </r>
  <r>
    <x v="1499"/>
    <x v="1"/>
    <x v="332"/>
    <n v="44.057460076504"/>
    <n v="-123.18312834529"/>
    <x v="151"/>
    <x v="1"/>
    <x v="1"/>
    <n v="3"/>
    <x v="1"/>
    <m/>
    <n v="0"/>
    <s v="No"/>
  </r>
  <r>
    <x v="1500"/>
    <x v="2"/>
    <x v="137"/>
    <n v="44.042687367202099"/>
    <n v="-123.122632400068"/>
    <x v="150"/>
    <x v="0"/>
    <x v="0"/>
    <n v="0"/>
    <x v="1"/>
    <m/>
    <n v="0"/>
    <s v="Yes"/>
  </r>
  <r>
    <x v="1501"/>
    <x v="2"/>
    <x v="137"/>
    <n v="44.0427134979399"/>
    <n v="-123.11972903831899"/>
    <x v="150"/>
    <x v="0"/>
    <x v="0"/>
    <n v="0"/>
    <x v="1"/>
    <m/>
    <n v="0"/>
    <s v="Yes"/>
  </r>
  <r>
    <x v="1502"/>
    <x v="2"/>
    <x v="23"/>
    <n v="44.069191368782498"/>
    <n v="-123.115675689315"/>
    <x v="151"/>
    <x v="0"/>
    <x v="0"/>
    <n v="0"/>
    <x v="1"/>
    <m/>
    <n v="0"/>
    <s v="Yes"/>
  </r>
  <r>
    <x v="1503"/>
    <x v="2"/>
    <x v="415"/>
    <n v="44.051870375559297"/>
    <n v="-123.067364457997"/>
    <x v="151"/>
    <x v="3"/>
    <x v="0"/>
    <n v="0"/>
    <x v="1"/>
    <m/>
    <n v="0"/>
    <s v="Yes"/>
  </r>
  <r>
    <x v="1504"/>
    <x v="2"/>
    <x v="68"/>
    <n v="44.072631131885203"/>
    <n v="-123.11786320042501"/>
    <x v="151"/>
    <x v="3"/>
    <x v="0"/>
    <n v="0"/>
    <x v="0"/>
    <m/>
    <n v="0"/>
    <s v="Yes"/>
  </r>
  <r>
    <x v="1505"/>
    <x v="2"/>
    <x v="29"/>
    <n v="44.046115695744099"/>
    <n v="-123.05076254618101"/>
    <x v="151"/>
    <x v="0"/>
    <x v="0"/>
    <n v="0"/>
    <x v="0"/>
    <m/>
    <n v="0"/>
    <s v="Yes"/>
  </r>
  <r>
    <x v="1506"/>
    <x v="2"/>
    <x v="394"/>
    <n v="44.059436691739499"/>
    <n v="-123.10163674429199"/>
    <x v="151"/>
    <x v="12"/>
    <x v="0"/>
    <n v="0"/>
    <x v="1"/>
    <m/>
    <n v="0"/>
    <s v="Yes"/>
  </r>
  <r>
    <x v="1507"/>
    <x v="2"/>
    <x v="28"/>
    <n v="44.058297148943403"/>
    <n v="-123.100619730334"/>
    <x v="151"/>
    <x v="0"/>
    <x v="0"/>
    <n v="0"/>
    <x v="1"/>
    <m/>
    <n v="0"/>
    <s v="Yes"/>
  </r>
  <r>
    <x v="1508"/>
    <x v="2"/>
    <x v="28"/>
    <n v="44.058113889461502"/>
    <n v="-123.100576751086"/>
    <x v="151"/>
    <x v="0"/>
    <x v="0"/>
    <n v="0"/>
    <x v="1"/>
    <m/>
    <n v="0"/>
    <s v="Yes"/>
  </r>
  <r>
    <x v="1509"/>
    <x v="2"/>
    <x v="23"/>
    <n v="44.077022232046602"/>
    <n v="-123.11506458874"/>
    <x v="151"/>
    <x v="0"/>
    <x v="0"/>
    <n v="0"/>
    <x v="1"/>
    <m/>
    <n v="0"/>
    <s v="Yes"/>
  </r>
  <r>
    <x v="1510"/>
    <x v="2"/>
    <x v="28"/>
    <n v="44.0578608877384"/>
    <n v="-123.100487816807"/>
    <x v="151"/>
    <x v="0"/>
    <x v="0"/>
    <n v="0"/>
    <x v="1"/>
    <m/>
    <n v="0"/>
    <s v="Yes"/>
  </r>
  <r>
    <x v="1511"/>
    <x v="2"/>
    <x v="28"/>
    <n v="44.058275330398303"/>
    <n v="-123.10052052634499"/>
    <x v="151"/>
    <x v="0"/>
    <x v="0"/>
    <n v="0"/>
    <x v="1"/>
    <m/>
    <n v="0"/>
    <s v="Yes"/>
  </r>
  <r>
    <x v="1512"/>
    <x v="2"/>
    <x v="28"/>
    <n v="44.057872533558601"/>
    <n v="-123.10050654773799"/>
    <x v="151"/>
    <x v="0"/>
    <x v="0"/>
    <n v="0"/>
    <x v="1"/>
    <m/>
    <n v="0"/>
    <s v="Yes"/>
  </r>
  <r>
    <x v="1513"/>
    <x v="2"/>
    <x v="28"/>
    <n v="44.057984934811302"/>
    <n v="-123.100440844134"/>
    <x v="151"/>
    <x v="0"/>
    <x v="0"/>
    <n v="0"/>
    <x v="1"/>
    <m/>
    <n v="0"/>
    <s v="Yes"/>
  </r>
  <r>
    <x v="1514"/>
    <x v="2"/>
    <x v="28"/>
    <n v="44.057970347299197"/>
    <n v="-123.100432849168"/>
    <x v="151"/>
    <x v="12"/>
    <x v="0"/>
    <n v="0"/>
    <x v="1"/>
    <m/>
    <n v="0"/>
    <s v="Yes"/>
  </r>
  <r>
    <x v="1515"/>
    <x v="2"/>
    <x v="28"/>
    <n v="44.057952786280701"/>
    <n v="-123.10042897132"/>
    <x v="151"/>
    <x v="0"/>
    <x v="0"/>
    <n v="0"/>
    <x v="1"/>
    <m/>
    <n v="0"/>
    <s v="Yes"/>
  </r>
  <r>
    <x v="1516"/>
    <x v="2"/>
    <x v="28"/>
    <n v="44.0579536734786"/>
    <n v="-123.100441620239"/>
    <x v="151"/>
    <x v="12"/>
    <x v="0"/>
    <n v="0"/>
    <x v="1"/>
    <m/>
    <n v="0"/>
    <s v="Yes"/>
  </r>
  <r>
    <x v="1517"/>
    <x v="2"/>
    <x v="28"/>
    <n v="44.056705710861003"/>
    <n v="-123.100747329231"/>
    <x v="151"/>
    <x v="3"/>
    <x v="0"/>
    <n v="0"/>
    <x v="1"/>
    <m/>
    <n v="0"/>
    <s v="Yes"/>
  </r>
  <r>
    <x v="1518"/>
    <x v="2"/>
    <x v="28"/>
    <n v="44.056722931233203"/>
    <n v="-123.10081062384999"/>
    <x v="151"/>
    <x v="3"/>
    <x v="0"/>
    <n v="0"/>
    <x v="0"/>
    <m/>
    <n v="0"/>
    <s v="Yes"/>
  </r>
  <r>
    <x v="1519"/>
    <x v="2"/>
    <x v="28"/>
    <n v="44.053797700268099"/>
    <n v="-123.100525310686"/>
    <x v="151"/>
    <x v="0"/>
    <x v="0"/>
    <n v="0"/>
    <x v="1"/>
    <m/>
    <n v="0"/>
    <s v="Yes"/>
  </r>
  <r>
    <x v="1520"/>
    <x v="2"/>
    <x v="28"/>
    <n v="44.053124380010402"/>
    <n v="-123.100428767823"/>
    <x v="151"/>
    <x v="0"/>
    <x v="0"/>
    <n v="0"/>
    <x v="1"/>
    <m/>
    <n v="0"/>
    <s v="Yes"/>
  </r>
  <r>
    <x v="1521"/>
    <x v="2"/>
    <x v="28"/>
    <n v="44.053599057724298"/>
    <n v="-123.09972995379999"/>
    <x v="151"/>
    <x v="12"/>
    <x v="0"/>
    <n v="0"/>
    <x v="1"/>
    <m/>
    <n v="0"/>
    <s v="Yes"/>
  </r>
  <r>
    <x v="1522"/>
    <x v="2"/>
    <x v="416"/>
    <n v="44.053666156781098"/>
    <n v="-123.100026613973"/>
    <x v="151"/>
    <x v="12"/>
    <x v="0"/>
    <n v="0"/>
    <x v="1"/>
    <m/>
    <n v="0"/>
    <s v="Yes"/>
  </r>
  <r>
    <x v="1523"/>
    <x v="2"/>
    <x v="416"/>
    <n v="44.053671644942"/>
    <n v="-123.099853933604"/>
    <x v="151"/>
    <x v="12"/>
    <x v="0"/>
    <n v="0"/>
    <x v="1"/>
    <m/>
    <n v="0"/>
    <s v="Yes"/>
  </r>
  <r>
    <x v="1524"/>
    <x v="2"/>
    <x v="23"/>
    <n v="44.087101225811999"/>
    <n v="-123.119382495561"/>
    <x v="151"/>
    <x v="0"/>
    <x v="0"/>
    <n v="0"/>
    <x v="1"/>
    <m/>
    <n v="0"/>
    <s v="Yes"/>
  </r>
  <r>
    <x v="1525"/>
    <x v="2"/>
    <x v="28"/>
    <n v="44.053633339092301"/>
    <n v="-123.099775252035"/>
    <x v="151"/>
    <x v="12"/>
    <x v="0"/>
    <n v="0"/>
    <x v="1"/>
    <m/>
    <n v="0"/>
    <s v="Yes"/>
  </r>
  <r>
    <x v="1526"/>
    <x v="2"/>
    <x v="416"/>
    <n v="44.0536795908721"/>
    <n v="-123.099768504065"/>
    <x v="151"/>
    <x v="12"/>
    <x v="0"/>
    <n v="0"/>
    <x v="1"/>
    <m/>
    <n v="0"/>
    <s v="Yes"/>
  </r>
  <r>
    <x v="1527"/>
    <x v="2"/>
    <x v="28"/>
    <n v="44.053140475427597"/>
    <n v="-123.100465916796"/>
    <x v="151"/>
    <x v="0"/>
    <x v="0"/>
    <n v="0"/>
    <x v="1"/>
    <m/>
    <n v="0"/>
    <s v="Yes"/>
  </r>
  <r>
    <x v="1528"/>
    <x v="2"/>
    <x v="417"/>
    <n v="44.087930693214702"/>
    <n v="-123.119569156325"/>
    <x v="151"/>
    <x v="0"/>
    <x v="0"/>
    <n v="0"/>
    <x v="1"/>
    <m/>
    <n v="0"/>
    <s v="Yes"/>
  </r>
  <r>
    <x v="1529"/>
    <x v="2"/>
    <x v="252"/>
    <n v="44.051984449621798"/>
    <n v="-123.068854335493"/>
    <x v="151"/>
    <x v="3"/>
    <x v="0"/>
    <n v="0"/>
    <x v="1"/>
    <m/>
    <n v="0"/>
    <s v="Yes"/>
  </r>
  <r>
    <x v="1530"/>
    <x v="2"/>
    <x v="28"/>
    <n v="44.053496150376397"/>
    <n v="-123.102012262393"/>
    <x v="151"/>
    <x v="0"/>
    <x v="0"/>
    <n v="0"/>
    <x v="1"/>
    <m/>
    <n v="0"/>
    <s v="Yes"/>
  </r>
  <r>
    <x v="1531"/>
    <x v="2"/>
    <x v="416"/>
    <n v="44.053385209272498"/>
    <n v="-123.102470671643"/>
    <x v="151"/>
    <x v="0"/>
    <x v="0"/>
    <n v="0"/>
    <x v="1"/>
    <m/>
    <n v="0"/>
    <s v="Yes"/>
  </r>
  <r>
    <x v="1532"/>
    <x v="2"/>
    <x v="416"/>
    <n v="44.053672439426201"/>
    <n v="-123.10213322308699"/>
    <x v="151"/>
    <x v="0"/>
    <x v="0"/>
    <n v="0"/>
    <x v="1"/>
    <m/>
    <n v="0"/>
    <s v="Yes"/>
  </r>
  <r>
    <x v="1533"/>
    <x v="2"/>
    <x v="28"/>
    <n v="44.060643346798201"/>
    <n v="-123.100478061628"/>
    <x v="151"/>
    <x v="0"/>
    <x v="0"/>
    <n v="0"/>
    <x v="1"/>
    <m/>
    <n v="0"/>
    <s v="Yes"/>
  </r>
  <r>
    <x v="1534"/>
    <x v="2"/>
    <x v="28"/>
    <n v="44.060649305363398"/>
    <n v="-123.100513529954"/>
    <x v="151"/>
    <x v="0"/>
    <x v="0"/>
    <n v="0"/>
    <x v="1"/>
    <m/>
    <n v="0"/>
    <s v="Yes"/>
  </r>
  <r>
    <x v="1535"/>
    <x v="2"/>
    <x v="330"/>
    <n v="44.058852115418901"/>
    <n v="-123.100657745086"/>
    <x v="151"/>
    <x v="12"/>
    <x v="0"/>
    <n v="0"/>
    <x v="1"/>
    <m/>
    <n v="0"/>
    <s v="Yes"/>
  </r>
  <r>
    <x v="1536"/>
    <x v="2"/>
    <x v="330"/>
    <n v="44.058871123713303"/>
    <n v="-123.10072161838799"/>
    <x v="151"/>
    <x v="12"/>
    <x v="0"/>
    <n v="0"/>
    <x v="1"/>
    <m/>
    <n v="0"/>
    <s v="Yes"/>
  </r>
  <r>
    <x v="1537"/>
    <x v="2"/>
    <x v="330"/>
    <n v="44.058857460603498"/>
    <n v="-123.100668338746"/>
    <x v="151"/>
    <x v="12"/>
    <x v="0"/>
    <n v="0"/>
    <x v="1"/>
    <m/>
    <n v="0"/>
    <s v="Yes"/>
  </r>
  <r>
    <x v="1538"/>
    <x v="2"/>
    <x v="330"/>
    <n v="44.058856970106604"/>
    <n v="-123.100658079068"/>
    <x v="151"/>
    <x v="12"/>
    <x v="0"/>
    <n v="0"/>
    <x v="1"/>
    <m/>
    <n v="0"/>
    <s v="Yes"/>
  </r>
  <r>
    <x v="1539"/>
    <x v="2"/>
    <x v="330"/>
    <n v="44.058869357758901"/>
    <n v="-123.100591437798"/>
    <x v="151"/>
    <x v="0"/>
    <x v="0"/>
    <n v="0"/>
    <x v="1"/>
    <m/>
    <n v="0"/>
    <s v="Yes"/>
  </r>
  <r>
    <x v="1540"/>
    <x v="2"/>
    <x v="418"/>
    <n v="44.046147730678904"/>
    <n v="-123.131882184011"/>
    <x v="151"/>
    <x v="3"/>
    <x v="0"/>
    <n v="0"/>
    <x v="1"/>
    <m/>
    <n v="0"/>
    <s v="Yes"/>
  </r>
  <r>
    <x v="1541"/>
    <x v="2"/>
    <x v="419"/>
    <n v="44.046774198151702"/>
    <n v="-123.137366361857"/>
    <x v="151"/>
    <x v="0"/>
    <x v="0"/>
    <n v="0"/>
    <x v="1"/>
    <m/>
    <n v="0"/>
    <s v="Yes"/>
  </r>
  <r>
    <x v="1542"/>
    <x v="2"/>
    <x v="419"/>
    <n v="44.047062827794797"/>
    <n v="-123.137625896987"/>
    <x v="151"/>
    <x v="0"/>
    <x v="0"/>
    <n v="0"/>
    <x v="1"/>
    <m/>
    <n v="0"/>
    <s v="Yes"/>
  </r>
  <r>
    <x v="1543"/>
    <x v="2"/>
    <x v="244"/>
    <n v="44.050604932124301"/>
    <n v="-123.168079814037"/>
    <x v="151"/>
    <x v="0"/>
    <x v="0"/>
    <n v="0"/>
    <x v="1"/>
    <m/>
    <n v="0"/>
    <s v="Yes"/>
  </r>
  <r>
    <x v="1544"/>
    <x v="2"/>
    <x v="419"/>
    <n v="44.046710235164198"/>
    <n v="-123.13690017347599"/>
    <x v="151"/>
    <x v="0"/>
    <x v="0"/>
    <n v="0"/>
    <x v="1"/>
    <m/>
    <n v="0"/>
    <s v="Yes"/>
  </r>
  <r>
    <x v="1545"/>
    <x v="2"/>
    <x v="4"/>
    <n v="44.060465305963"/>
    <n v="-123.094865642771"/>
    <x v="151"/>
    <x v="12"/>
    <x v="0"/>
    <n v="0"/>
    <x v="1"/>
    <m/>
    <n v="0"/>
    <s v="Yes"/>
  </r>
  <r>
    <x v="1546"/>
    <x v="2"/>
    <x v="4"/>
    <n v="44.059966571494598"/>
    <n v="-123.093407040998"/>
    <x v="151"/>
    <x v="3"/>
    <x v="0"/>
    <n v="0"/>
    <x v="2"/>
    <m/>
    <n v="0"/>
    <s v="Yes"/>
  </r>
  <r>
    <x v="1547"/>
    <x v="2"/>
    <x v="5"/>
    <n v="44.049811315951104"/>
    <n v="-123.166515397959"/>
    <x v="151"/>
    <x v="3"/>
    <x v="0"/>
    <n v="0"/>
    <x v="2"/>
    <m/>
    <n v="0"/>
    <s v="Yes"/>
  </r>
  <r>
    <x v="1548"/>
    <x v="2"/>
    <x v="420"/>
    <n v="44.046817200413898"/>
    <n v="-123.149738634755"/>
    <x v="151"/>
    <x v="0"/>
    <x v="0"/>
    <n v="0"/>
    <x v="1"/>
    <m/>
    <n v="0"/>
    <s v="Yes"/>
  </r>
  <r>
    <x v="1549"/>
    <x v="2"/>
    <x v="420"/>
    <n v="44.046827659821503"/>
    <n v="-123.14954472129899"/>
    <x v="151"/>
    <x v="0"/>
    <x v="0"/>
    <n v="0"/>
    <x v="1"/>
    <m/>
    <n v="0"/>
    <s v="Yes"/>
  </r>
  <r>
    <x v="1550"/>
    <x v="1"/>
    <x v="421"/>
    <n v="44.044415275502899"/>
    <n v="-123.11448205622899"/>
    <x v="151"/>
    <x v="59"/>
    <x v="6"/>
    <n v="4"/>
    <x v="2"/>
    <m/>
    <n v="0"/>
    <s v="No"/>
  </r>
  <r>
    <x v="1551"/>
    <x v="2"/>
    <x v="4"/>
    <n v="44.060214767973299"/>
    <n v="-123.09030337592699"/>
    <x v="151"/>
    <x v="0"/>
    <x v="0"/>
    <n v="0"/>
    <x v="1"/>
    <m/>
    <n v="0"/>
    <s v="Yes"/>
  </r>
  <r>
    <x v="1552"/>
    <x v="2"/>
    <x v="8"/>
    <n v="44.060563360137699"/>
    <n v="-123.091499540665"/>
    <x v="151"/>
    <x v="3"/>
    <x v="0"/>
    <n v="0"/>
    <x v="1"/>
    <m/>
    <n v="0"/>
    <s v="Yes"/>
  </r>
  <r>
    <x v="1553"/>
    <x v="2"/>
    <x v="158"/>
    <n v="44.0420282118533"/>
    <n v="-123.115244507727"/>
    <x v="151"/>
    <x v="0"/>
    <x v="0"/>
    <n v="0"/>
    <x v="1"/>
    <m/>
    <n v="0"/>
    <s v="Yes"/>
  </r>
  <r>
    <x v="1554"/>
    <x v="1"/>
    <x v="149"/>
    <n v="44.052147646202201"/>
    <n v="-123.101826057645"/>
    <x v="151"/>
    <x v="17"/>
    <x v="1"/>
    <n v="3"/>
    <x v="1"/>
    <m/>
    <n v="0"/>
    <s v="No"/>
  </r>
  <r>
    <x v="1555"/>
    <x v="2"/>
    <x v="4"/>
    <n v="44.062074951356799"/>
    <n v="-123.09844458626699"/>
    <x v="151"/>
    <x v="0"/>
    <x v="0"/>
    <n v="0"/>
    <x v="1"/>
    <m/>
    <n v="0"/>
    <s v="Yes"/>
  </r>
  <r>
    <x v="1556"/>
    <x v="2"/>
    <x v="225"/>
    <n v="44.063696532134699"/>
    <n v="-123.10212900608801"/>
    <x v="151"/>
    <x v="0"/>
    <x v="0"/>
    <n v="0"/>
    <x v="1"/>
    <m/>
    <n v="0"/>
    <s v="Yes"/>
  </r>
  <r>
    <x v="1557"/>
    <x v="2"/>
    <x v="225"/>
    <n v="44.063862082272301"/>
    <n v="-123.102652732453"/>
    <x v="151"/>
    <x v="0"/>
    <x v="0"/>
    <n v="0"/>
    <x v="1"/>
    <m/>
    <n v="0"/>
    <s v="Yes"/>
  </r>
  <r>
    <x v="1558"/>
    <x v="2"/>
    <x v="225"/>
    <n v="44.063981828937898"/>
    <n v="-123.10319121938799"/>
    <x v="151"/>
    <x v="0"/>
    <x v="0"/>
    <n v="0"/>
    <x v="1"/>
    <m/>
    <n v="0"/>
    <s v="Yes"/>
  </r>
  <r>
    <x v="1559"/>
    <x v="2"/>
    <x v="225"/>
    <n v="44.064785145137698"/>
    <n v="-123.110563142486"/>
    <x v="151"/>
    <x v="12"/>
    <x v="0"/>
    <n v="0"/>
    <x v="1"/>
    <m/>
    <n v="0"/>
    <s v="Yes"/>
  </r>
  <r>
    <x v="1560"/>
    <x v="2"/>
    <x v="225"/>
    <n v="44.064280307733"/>
    <n v="-123.10472103214801"/>
    <x v="151"/>
    <x v="0"/>
    <x v="0"/>
    <n v="0"/>
    <x v="1"/>
    <m/>
    <n v="0"/>
    <s v="Yes"/>
  </r>
  <r>
    <x v="1561"/>
    <x v="2"/>
    <x v="225"/>
    <n v="44.063769905838399"/>
    <n v="-123.105397661385"/>
    <x v="151"/>
    <x v="12"/>
    <x v="0"/>
    <n v="0"/>
    <x v="1"/>
    <m/>
    <n v="0"/>
    <s v="Yes"/>
  </r>
  <r>
    <x v="1562"/>
    <x v="2"/>
    <x v="225"/>
    <n v="44.063713945884302"/>
    <n v="-123.105508004413"/>
    <x v="151"/>
    <x v="3"/>
    <x v="0"/>
    <n v="0"/>
    <x v="0"/>
    <m/>
    <n v="0"/>
    <s v="Yes"/>
  </r>
  <r>
    <x v="1563"/>
    <x v="2"/>
    <x v="13"/>
    <n v="44.057409418789199"/>
    <n v="-123.096694809775"/>
    <x v="151"/>
    <x v="0"/>
    <x v="0"/>
    <n v="0"/>
    <x v="1"/>
    <m/>
    <n v="0"/>
    <s v="Yes"/>
  </r>
  <r>
    <x v="1564"/>
    <x v="2"/>
    <x v="311"/>
    <n v="44.044788529109098"/>
    <n v="-123.05755848411199"/>
    <x v="151"/>
    <x v="3"/>
    <x v="0"/>
    <n v="0"/>
    <x v="1"/>
    <m/>
    <n v="0"/>
    <s v="Yes"/>
  </r>
  <r>
    <x v="1565"/>
    <x v="2"/>
    <x v="286"/>
    <n v="44.068643237139703"/>
    <n v="-123.138874463227"/>
    <x v="152"/>
    <x v="12"/>
    <x v="0"/>
    <n v="0"/>
    <x v="1"/>
    <m/>
    <n v="0"/>
    <s v="Yes"/>
  </r>
  <r>
    <x v="1566"/>
    <x v="2"/>
    <x v="286"/>
    <n v="44.0687273169506"/>
    <n v="-123.13889112673201"/>
    <x v="152"/>
    <x v="12"/>
    <x v="0"/>
    <n v="0"/>
    <x v="1"/>
    <m/>
    <n v="0"/>
    <s v="Yes"/>
  </r>
  <r>
    <x v="1567"/>
    <x v="2"/>
    <x v="286"/>
    <n v="44.0689088146827"/>
    <n v="-123.139125973635"/>
    <x v="152"/>
    <x v="12"/>
    <x v="0"/>
    <n v="0"/>
    <x v="1"/>
    <m/>
    <n v="0"/>
    <s v="Yes"/>
  </r>
  <r>
    <x v="1568"/>
    <x v="2"/>
    <x v="286"/>
    <n v="44.0691058586929"/>
    <n v="-123.139294814027"/>
    <x v="152"/>
    <x v="12"/>
    <x v="0"/>
    <n v="0"/>
    <x v="1"/>
    <m/>
    <n v="0"/>
    <s v="Yes"/>
  </r>
  <r>
    <x v="1569"/>
    <x v="2"/>
    <x v="286"/>
    <n v="44.069444882903298"/>
    <n v="-123.13959499777999"/>
    <x v="152"/>
    <x v="12"/>
    <x v="0"/>
    <n v="0"/>
    <x v="1"/>
    <m/>
    <n v="0"/>
    <s v="Yes"/>
  </r>
  <r>
    <x v="1570"/>
    <x v="2"/>
    <x v="331"/>
    <n v="44.069607733256902"/>
    <n v="-123.138031448479"/>
    <x v="152"/>
    <x v="0"/>
    <x v="0"/>
    <n v="0"/>
    <x v="1"/>
    <m/>
    <n v="0"/>
    <s v="Yes"/>
  </r>
  <r>
    <x v="1571"/>
    <x v="2"/>
    <x v="28"/>
    <n v="44.056915951640697"/>
    <n v="-123.10054650212101"/>
    <x v="152"/>
    <x v="12"/>
    <x v="0"/>
    <n v="0"/>
    <x v="1"/>
    <m/>
    <n v="0"/>
    <s v="Yes"/>
  </r>
  <r>
    <x v="1572"/>
    <x v="2"/>
    <x v="28"/>
    <n v="44.053905437379498"/>
    <n v="-123.101543858935"/>
    <x v="152"/>
    <x v="12"/>
    <x v="0"/>
    <n v="0"/>
    <x v="1"/>
    <m/>
    <n v="0"/>
    <s v="Yes"/>
  </r>
  <r>
    <x v="1573"/>
    <x v="2"/>
    <x v="28"/>
    <n v="44.052966555015701"/>
    <n v="-123.10172201487499"/>
    <x v="152"/>
    <x v="12"/>
    <x v="0"/>
    <n v="0"/>
    <x v="1"/>
    <m/>
    <n v="0"/>
    <s v="Yes"/>
  </r>
  <r>
    <x v="1574"/>
    <x v="2"/>
    <x v="5"/>
    <n v="44.046608561382698"/>
    <n v="-123.133013813555"/>
    <x v="152"/>
    <x v="0"/>
    <x v="0"/>
    <n v="0"/>
    <x v="1"/>
    <m/>
    <n v="0"/>
    <s v="Yes"/>
  </r>
  <r>
    <x v="1575"/>
    <x v="2"/>
    <x v="4"/>
    <n v="44.059760629443602"/>
    <n v="-123.093218518143"/>
    <x v="152"/>
    <x v="0"/>
    <x v="0"/>
    <n v="0"/>
    <x v="1"/>
    <m/>
    <n v="0"/>
    <s v="Yes"/>
  </r>
  <r>
    <x v="1576"/>
    <x v="2"/>
    <x v="297"/>
    <n v="44.088792020523201"/>
    <n v="-123.11751183741301"/>
    <x v="152"/>
    <x v="0"/>
    <x v="0"/>
    <n v="0"/>
    <x v="1"/>
    <m/>
    <n v="0"/>
    <s v="Yes"/>
  </r>
  <r>
    <x v="1577"/>
    <x v="2"/>
    <x v="329"/>
    <n v="44.059743760804601"/>
    <n v="-123.100341171232"/>
    <x v="152"/>
    <x v="12"/>
    <x v="0"/>
    <n v="0"/>
    <x v="1"/>
    <m/>
    <n v="0"/>
    <s v="Yes"/>
  </r>
  <r>
    <x v="1578"/>
    <x v="2"/>
    <x v="28"/>
    <n v="44.056682549214202"/>
    <n v="-123.101556021919"/>
    <x v="152"/>
    <x v="3"/>
    <x v="0"/>
    <n v="0"/>
    <x v="0"/>
    <m/>
    <n v="0"/>
    <s v="Yes"/>
  </r>
  <r>
    <x v="1579"/>
    <x v="2"/>
    <x v="5"/>
    <n v="44.050277457807901"/>
    <n v="-123.167883443524"/>
    <x v="153"/>
    <x v="0"/>
    <x v="0"/>
    <n v="0"/>
    <x v="1"/>
    <m/>
    <n v="0"/>
    <s v="Yes"/>
  </r>
  <r>
    <x v="1580"/>
    <x v="1"/>
    <x v="422"/>
    <n v="44.0527751942126"/>
    <n v="-123.19621426845301"/>
    <x v="152"/>
    <x v="40"/>
    <x v="6"/>
    <n v="5"/>
    <x v="1"/>
    <m/>
    <n v="0"/>
    <s v="No"/>
  </r>
  <r>
    <x v="1581"/>
    <x v="2"/>
    <x v="15"/>
    <n v="44.044808587584299"/>
    <n v="-123.05833976676401"/>
    <x v="153"/>
    <x v="0"/>
    <x v="0"/>
    <n v="0"/>
    <x v="1"/>
    <m/>
    <n v="0"/>
    <s v="Yes"/>
  </r>
  <r>
    <x v="1582"/>
    <x v="2"/>
    <x v="4"/>
    <n v="44.060043672690298"/>
    <n v="-123.093280870648"/>
    <x v="153"/>
    <x v="0"/>
    <x v="0"/>
    <n v="0"/>
    <x v="1"/>
    <m/>
    <n v="0"/>
    <s v="Yes"/>
  </r>
  <r>
    <x v="1583"/>
    <x v="1"/>
    <x v="70"/>
    <n v="44.054145989372202"/>
    <n v="-123.154460837228"/>
    <x v="153"/>
    <x v="7"/>
    <x v="1"/>
    <n v="3"/>
    <x v="1"/>
    <m/>
    <n v="0"/>
    <s v="No"/>
  </r>
  <r>
    <x v="1584"/>
    <x v="1"/>
    <x v="300"/>
    <n v="44.061567480353297"/>
    <n v="-123.115343369293"/>
    <x v="153"/>
    <x v="17"/>
    <x v="1"/>
    <n v="3"/>
    <x v="1"/>
    <m/>
    <n v="0"/>
    <s v="Yes"/>
  </r>
  <r>
    <x v="1585"/>
    <x v="1"/>
    <x v="307"/>
    <n v="44.0576444567604"/>
    <n v="-123.10941920480801"/>
    <x v="153"/>
    <x v="17"/>
    <x v="1"/>
    <n v="3"/>
    <x v="1"/>
    <m/>
    <n v="3"/>
    <s v="Yes"/>
  </r>
  <r>
    <x v="1586"/>
    <x v="2"/>
    <x v="418"/>
    <n v="44.046331249792999"/>
    <n v="-123.13156386153"/>
    <x v="154"/>
    <x v="0"/>
    <x v="0"/>
    <n v="0"/>
    <x v="1"/>
    <m/>
    <n v="0"/>
    <s v="Yes"/>
  </r>
  <r>
    <x v="1587"/>
    <x v="2"/>
    <x v="418"/>
    <n v="44.046332159707902"/>
    <n v="-123.13152769877"/>
    <x v="154"/>
    <x v="0"/>
    <x v="0"/>
    <n v="0"/>
    <x v="1"/>
    <m/>
    <n v="0"/>
    <s v="Yes"/>
  </r>
  <r>
    <x v="1588"/>
    <x v="2"/>
    <x v="418"/>
    <n v="44.046644431237702"/>
    <n v="-123.132928990667"/>
    <x v="154"/>
    <x v="0"/>
    <x v="0"/>
    <n v="0"/>
    <x v="1"/>
    <m/>
    <n v="0"/>
    <s v="Yes"/>
  </r>
  <r>
    <x v="1589"/>
    <x v="2"/>
    <x v="419"/>
    <n v="44.047262668493602"/>
    <n v="-123.137188329886"/>
    <x v="154"/>
    <x v="0"/>
    <x v="0"/>
    <n v="0"/>
    <x v="1"/>
    <m/>
    <n v="0"/>
    <s v="Yes"/>
  </r>
  <r>
    <x v="1590"/>
    <x v="2"/>
    <x v="5"/>
    <n v="44.046467350284303"/>
    <n v="-123.14170139198799"/>
    <x v="154"/>
    <x v="0"/>
    <x v="0"/>
    <n v="0"/>
    <x v="1"/>
    <m/>
    <n v="0"/>
    <s v="Yes"/>
  </r>
  <r>
    <x v="1591"/>
    <x v="2"/>
    <x v="228"/>
    <n v="44.0846379583976"/>
    <n v="-123.11895754334201"/>
    <x v="154"/>
    <x v="0"/>
    <x v="0"/>
    <n v="0"/>
    <x v="1"/>
    <m/>
    <n v="0"/>
    <s v="Yes"/>
  </r>
  <r>
    <x v="1592"/>
    <x v="2"/>
    <x v="228"/>
    <n v="44.0707108231435"/>
    <n v="-123.116625723184"/>
    <x v="154"/>
    <x v="3"/>
    <x v="0"/>
    <n v="0"/>
    <x v="1"/>
    <m/>
    <n v="0"/>
    <s v="Yes"/>
  </r>
  <r>
    <x v="1593"/>
    <x v="2"/>
    <x v="225"/>
    <n v="44.063776674085901"/>
    <n v="-123.102454127223"/>
    <x v="154"/>
    <x v="0"/>
    <x v="0"/>
    <n v="0"/>
    <x v="1"/>
    <m/>
    <n v="0"/>
    <s v="Yes"/>
  </r>
  <r>
    <x v="1594"/>
    <x v="2"/>
    <x v="29"/>
    <n v="44.051697417827803"/>
    <n v="-123.06608544303199"/>
    <x v="154"/>
    <x v="0"/>
    <x v="0"/>
    <n v="0"/>
    <x v="1"/>
    <m/>
    <n v="0"/>
    <s v="Yes"/>
  </r>
  <r>
    <x v="1595"/>
    <x v="2"/>
    <x v="4"/>
    <n v="44.063102313033198"/>
    <n v="-123.100061158"/>
    <x v="155"/>
    <x v="0"/>
    <x v="0"/>
    <n v="0"/>
    <x v="1"/>
    <m/>
    <n v="0"/>
    <s v="Yes"/>
  </r>
  <r>
    <x v="1596"/>
    <x v="2"/>
    <x v="4"/>
    <n v="44.0584031822047"/>
    <n v="-123.085843605376"/>
    <x v="155"/>
    <x v="0"/>
    <x v="0"/>
    <n v="0"/>
    <x v="1"/>
    <m/>
    <n v="0"/>
    <s v="Yes"/>
  </r>
  <r>
    <x v="1597"/>
    <x v="2"/>
    <x v="225"/>
    <n v="44.063523387782602"/>
    <n v="-123.101477962586"/>
    <x v="155"/>
    <x v="0"/>
    <x v="0"/>
    <n v="0"/>
    <x v="1"/>
    <m/>
    <n v="0"/>
    <s v="Yes"/>
  </r>
  <r>
    <x v="1598"/>
    <x v="2"/>
    <x v="245"/>
    <n v="44.046378727266699"/>
    <n v="-123.14127107359801"/>
    <x v="155"/>
    <x v="0"/>
    <x v="0"/>
    <n v="0"/>
    <x v="1"/>
    <m/>
    <n v="0"/>
    <s v="Yes"/>
  </r>
  <r>
    <x v="1599"/>
    <x v="2"/>
    <x v="245"/>
    <n v="44.046444516988998"/>
    <n v="-123.141620622498"/>
    <x v="155"/>
    <x v="0"/>
    <x v="0"/>
    <n v="0"/>
    <x v="1"/>
    <m/>
    <n v="0"/>
    <s v="Yes"/>
  </r>
  <r>
    <x v="1600"/>
    <x v="2"/>
    <x v="419"/>
    <n v="44.047106478623299"/>
    <n v="-123.13766637854501"/>
    <x v="155"/>
    <x v="0"/>
    <x v="0"/>
    <n v="0"/>
    <x v="1"/>
    <m/>
    <n v="0"/>
    <s v="Yes"/>
  </r>
  <r>
    <x v="1601"/>
    <x v="2"/>
    <x v="137"/>
    <n v="44.0426888492023"/>
    <n v="-123.119959399842"/>
    <x v="155"/>
    <x v="0"/>
    <x v="0"/>
    <n v="0"/>
    <x v="1"/>
    <m/>
    <n v="0"/>
    <s v="Yes"/>
  </r>
  <r>
    <x v="1602"/>
    <x v="2"/>
    <x v="203"/>
    <n v="44.042317069301099"/>
    <n v="-123.122291767992"/>
    <x v="155"/>
    <x v="3"/>
    <x v="0"/>
    <n v="0"/>
    <x v="1"/>
    <m/>
    <n v="0"/>
    <s v="Yes"/>
  </r>
  <r>
    <x v="1603"/>
    <x v="2"/>
    <x v="5"/>
    <n v="44.0419642531986"/>
    <n v="-123.110954588376"/>
    <x v="155"/>
    <x v="3"/>
    <x v="0"/>
    <n v="0"/>
    <x v="1"/>
    <m/>
    <n v="0"/>
    <s v="Yes"/>
  </r>
  <r>
    <x v="1604"/>
    <x v="2"/>
    <x v="5"/>
    <n v="44.042034615105798"/>
    <n v="-123.111505117614"/>
    <x v="156"/>
    <x v="0"/>
    <x v="0"/>
    <n v="0"/>
    <x v="1"/>
    <m/>
    <n v="0"/>
    <s v="Yes"/>
  </r>
  <r>
    <x v="1605"/>
    <x v="2"/>
    <x v="4"/>
    <n v="44.059197837766703"/>
    <n v="-123.086883891227"/>
    <x v="156"/>
    <x v="0"/>
    <x v="0"/>
    <n v="0"/>
    <x v="1"/>
    <m/>
    <n v="0"/>
    <s v="Yes"/>
  </r>
  <r>
    <x v="1606"/>
    <x v="2"/>
    <x v="256"/>
    <n v="44.063730120042699"/>
    <n v="-123.072239243624"/>
    <x v="156"/>
    <x v="0"/>
    <x v="0"/>
    <n v="0"/>
    <x v="1"/>
    <m/>
    <n v="0"/>
    <s v="Yes"/>
  </r>
  <r>
    <x v="1607"/>
    <x v="2"/>
    <x v="5"/>
    <n v="44.046505169891603"/>
    <n v="-123.144591770224"/>
    <x v="156"/>
    <x v="0"/>
    <x v="0"/>
    <n v="0"/>
    <x v="1"/>
    <m/>
    <n v="0"/>
    <s v="Yes"/>
  </r>
  <r>
    <x v="1608"/>
    <x v="2"/>
    <x v="331"/>
    <n v="44.068327931381901"/>
    <n v="-123.13856858075501"/>
    <x v="156"/>
    <x v="12"/>
    <x v="0"/>
    <n v="0"/>
    <x v="1"/>
    <m/>
    <n v="0"/>
    <s v="Yes"/>
  </r>
  <r>
    <x v="1609"/>
    <x v="2"/>
    <x v="331"/>
    <n v="44.068390561515898"/>
    <n v="-123.13859404692001"/>
    <x v="156"/>
    <x v="12"/>
    <x v="0"/>
    <n v="0"/>
    <x v="1"/>
    <m/>
    <n v="0"/>
    <s v="Yes"/>
  </r>
  <r>
    <x v="1610"/>
    <x v="2"/>
    <x v="331"/>
    <n v="44.069442873612303"/>
    <n v="-123.13873658189"/>
    <x v="156"/>
    <x v="0"/>
    <x v="0"/>
    <n v="0"/>
    <x v="1"/>
    <m/>
    <n v="0"/>
    <s v="Yes"/>
  </r>
  <r>
    <x v="1611"/>
    <x v="2"/>
    <x v="23"/>
    <n v="44.081420798511402"/>
    <n v="-123.11669424788499"/>
    <x v="157"/>
    <x v="0"/>
    <x v="0"/>
    <n v="0"/>
    <x v="1"/>
    <m/>
    <n v="0"/>
    <s v="Yes"/>
  </r>
  <r>
    <x v="1612"/>
    <x v="2"/>
    <x v="13"/>
    <n v="44.057688411131601"/>
    <n v="-123.096950281799"/>
    <x v="157"/>
    <x v="0"/>
    <x v="0"/>
    <n v="0"/>
    <x v="1"/>
    <m/>
    <n v="0"/>
    <s v="Yes"/>
  </r>
  <r>
    <x v="1613"/>
    <x v="2"/>
    <x v="28"/>
    <n v="44.058293296638801"/>
    <n v="-123.10048621478499"/>
    <x v="157"/>
    <x v="12"/>
    <x v="0"/>
    <n v="0"/>
    <x v="1"/>
    <m/>
    <n v="0"/>
    <s v="Yes"/>
  </r>
  <r>
    <x v="1614"/>
    <x v="2"/>
    <x v="28"/>
    <n v="44.056905557239801"/>
    <n v="-123.100552297219"/>
    <x v="157"/>
    <x v="12"/>
    <x v="0"/>
    <n v="0"/>
    <x v="1"/>
    <m/>
    <n v="0"/>
    <s v="Yes"/>
  </r>
  <r>
    <x v="1615"/>
    <x v="2"/>
    <x v="28"/>
    <n v="44.056732999096198"/>
    <n v="-123.100759117462"/>
    <x v="157"/>
    <x v="0"/>
    <x v="0"/>
    <n v="0"/>
    <x v="1"/>
    <m/>
    <n v="0"/>
    <s v="Yes"/>
  </r>
  <r>
    <x v="1616"/>
    <x v="2"/>
    <x v="416"/>
    <n v="44.053690764749099"/>
    <n v="-123.102042747691"/>
    <x v="157"/>
    <x v="12"/>
    <x v="0"/>
    <n v="0"/>
    <x v="1"/>
    <m/>
    <n v="0"/>
    <s v="Yes"/>
  </r>
  <r>
    <x v="1617"/>
    <x v="2"/>
    <x v="416"/>
    <n v="44.052940614941299"/>
    <n v="-123.101790687258"/>
    <x v="157"/>
    <x v="0"/>
    <x v="0"/>
    <n v="0"/>
    <x v="1"/>
    <m/>
    <n v="0"/>
    <s v="Yes"/>
  </r>
  <r>
    <x v="1618"/>
    <x v="2"/>
    <x v="28"/>
    <n v="44.0529353405338"/>
    <n v="-123.101604186522"/>
    <x v="157"/>
    <x v="0"/>
    <x v="0"/>
    <n v="0"/>
    <x v="1"/>
    <m/>
    <n v="0"/>
    <s v="Yes"/>
  </r>
  <r>
    <x v="1619"/>
    <x v="2"/>
    <x v="423"/>
    <n v="44.053043160058003"/>
    <n v="-123.10060979565699"/>
    <x v="157"/>
    <x v="0"/>
    <x v="0"/>
    <n v="0"/>
    <x v="1"/>
    <m/>
    <n v="0"/>
    <s v="Yes"/>
  </r>
  <r>
    <x v="1620"/>
    <x v="2"/>
    <x v="28"/>
    <n v="44.0530928471848"/>
    <n v="-123.100542145468"/>
    <x v="157"/>
    <x v="0"/>
    <x v="0"/>
    <n v="0"/>
    <x v="1"/>
    <m/>
    <n v="0"/>
    <s v="Yes"/>
  </r>
  <r>
    <x v="1621"/>
    <x v="2"/>
    <x v="423"/>
    <n v="44.053692259467198"/>
    <n v="-123.100143598485"/>
    <x v="157"/>
    <x v="12"/>
    <x v="0"/>
    <n v="0"/>
    <x v="1"/>
    <m/>
    <n v="0"/>
    <s v="Yes"/>
  </r>
  <r>
    <x v="1622"/>
    <x v="2"/>
    <x v="423"/>
    <n v="44.053709944026501"/>
    <n v="-123.09992487430399"/>
    <x v="157"/>
    <x v="12"/>
    <x v="0"/>
    <n v="0"/>
    <x v="1"/>
    <m/>
    <n v="0"/>
    <s v="Yes"/>
  </r>
  <r>
    <x v="1623"/>
    <x v="2"/>
    <x v="423"/>
    <n v="44.053694001577099"/>
    <n v="-123.09993717218001"/>
    <x v="157"/>
    <x v="12"/>
    <x v="0"/>
    <n v="0"/>
    <x v="1"/>
    <m/>
    <n v="0"/>
    <s v="Yes"/>
  </r>
  <r>
    <x v="1624"/>
    <x v="2"/>
    <x v="423"/>
    <n v="44.053629428159397"/>
    <n v="-123.099612155036"/>
    <x v="157"/>
    <x v="12"/>
    <x v="0"/>
    <n v="0"/>
    <x v="1"/>
    <m/>
    <n v="0"/>
    <s v="Yes"/>
  </r>
  <r>
    <x v="1625"/>
    <x v="2"/>
    <x v="23"/>
    <n v="44.067417863229501"/>
    <n v="-123.112883478434"/>
    <x v="157"/>
    <x v="3"/>
    <x v="0"/>
    <n v="0"/>
    <x v="2"/>
    <m/>
    <n v="0"/>
    <s v="Yes"/>
  </r>
  <r>
    <x v="1626"/>
    <x v="2"/>
    <x v="137"/>
    <n v="44.042158127138499"/>
    <n v="-123.12066211781"/>
    <x v="157"/>
    <x v="3"/>
    <x v="0"/>
    <n v="0"/>
    <x v="1"/>
    <m/>
    <n v="0"/>
    <s v="Yes"/>
  </r>
  <r>
    <x v="1627"/>
    <x v="2"/>
    <x v="48"/>
    <n v="44.0462741060268"/>
    <n v="-123.13105004392"/>
    <x v="157"/>
    <x v="0"/>
    <x v="0"/>
    <n v="0"/>
    <x v="1"/>
    <m/>
    <n v="0"/>
    <s v="No"/>
  </r>
  <r>
    <x v="1628"/>
    <x v="2"/>
    <x v="13"/>
    <n v="44.061812798504903"/>
    <n v="-123.099858402938"/>
    <x v="158"/>
    <x v="0"/>
    <x v="0"/>
    <n v="0"/>
    <x v="1"/>
    <m/>
    <n v="0"/>
    <s v="Yes"/>
  </r>
  <r>
    <x v="1629"/>
    <x v="2"/>
    <x v="4"/>
    <n v="44.061838549311197"/>
    <n v="-123.099673460848"/>
    <x v="158"/>
    <x v="0"/>
    <x v="0"/>
    <n v="0"/>
    <x v="1"/>
    <m/>
    <n v="0"/>
    <s v="Yes"/>
  </r>
  <r>
    <x v="1630"/>
    <x v="2"/>
    <x v="158"/>
    <n v="44.039735554785402"/>
    <n v="-123.115800914011"/>
    <x v="158"/>
    <x v="0"/>
    <x v="0"/>
    <n v="0"/>
    <x v="1"/>
    <m/>
    <n v="0"/>
    <s v="Yes"/>
  </r>
  <r>
    <x v="1631"/>
    <x v="2"/>
    <x v="158"/>
    <n v="44.041814622619498"/>
    <n v="-123.115221027998"/>
    <x v="158"/>
    <x v="0"/>
    <x v="0"/>
    <n v="0"/>
    <x v="1"/>
    <m/>
    <n v="0"/>
    <s v="Yes"/>
  </r>
  <r>
    <x v="1632"/>
    <x v="0"/>
    <x v="8"/>
    <n v="44.063359741992002"/>
    <n v="-123.116913591133"/>
    <x v="158"/>
    <x v="3"/>
    <x v="2"/>
    <n v="1"/>
    <x v="1"/>
    <m/>
    <n v="0"/>
    <s v="Yes"/>
  </r>
  <r>
    <x v="1633"/>
    <x v="2"/>
    <x v="28"/>
    <n v="44.056233013792799"/>
    <n v="-123.10115259791201"/>
    <x v="158"/>
    <x v="0"/>
    <x v="0"/>
    <n v="0"/>
    <x v="1"/>
    <m/>
    <n v="0"/>
    <s v="Yes"/>
  </r>
  <r>
    <x v="1634"/>
    <x v="2"/>
    <x v="28"/>
    <n v="44.054704617433501"/>
    <n v="-123.10087762564299"/>
    <x v="158"/>
    <x v="0"/>
    <x v="0"/>
    <n v="0"/>
    <x v="1"/>
    <m/>
    <n v="0"/>
    <s v="Yes"/>
  </r>
  <r>
    <x v="1635"/>
    <x v="2"/>
    <x v="416"/>
    <n v="44.053384089309802"/>
    <n v="-123.10248448162299"/>
    <x v="158"/>
    <x v="0"/>
    <x v="0"/>
    <n v="0"/>
    <x v="1"/>
    <m/>
    <n v="0"/>
    <s v="Yes"/>
  </r>
  <r>
    <x v="1636"/>
    <x v="2"/>
    <x v="416"/>
    <n v="44.053397999070597"/>
    <n v="-123.102514670419"/>
    <x v="158"/>
    <x v="0"/>
    <x v="0"/>
    <n v="0"/>
    <x v="1"/>
    <m/>
    <n v="0"/>
    <s v="Yes"/>
  </r>
  <r>
    <x v="1637"/>
    <x v="2"/>
    <x v="424"/>
    <n v="44.053747229314403"/>
    <n v="-123.101945925424"/>
    <x v="158"/>
    <x v="0"/>
    <x v="0"/>
    <n v="0"/>
    <x v="1"/>
    <m/>
    <n v="0"/>
    <s v="Yes"/>
  </r>
  <r>
    <x v="1638"/>
    <x v="2"/>
    <x v="424"/>
    <n v="44.053682874978598"/>
    <n v="-123.102049274412"/>
    <x v="158"/>
    <x v="0"/>
    <x v="0"/>
    <n v="0"/>
    <x v="1"/>
    <m/>
    <n v="0"/>
    <s v="Yes"/>
  </r>
  <r>
    <x v="1639"/>
    <x v="2"/>
    <x v="4"/>
    <n v="44.057450853108698"/>
    <n v="-123.084548756347"/>
    <x v="158"/>
    <x v="0"/>
    <x v="0"/>
    <n v="0"/>
    <x v="1"/>
    <m/>
    <n v="0"/>
    <s v="Yes"/>
  </r>
  <r>
    <x v="1640"/>
    <x v="2"/>
    <x v="15"/>
    <n v="44.044486349025298"/>
    <n v="-123.05200367332699"/>
    <x v="158"/>
    <x v="3"/>
    <x v="0"/>
    <n v="0"/>
    <x v="1"/>
    <m/>
    <n v="0"/>
    <s v="Yes"/>
  </r>
  <r>
    <x v="1641"/>
    <x v="2"/>
    <x v="228"/>
    <n v="44.069207707723002"/>
    <n v="-123.11742400300101"/>
    <x v="158"/>
    <x v="3"/>
    <x v="0"/>
    <n v="0"/>
    <x v="1"/>
    <m/>
    <n v="0"/>
    <s v="Yes"/>
  </r>
  <r>
    <x v="1642"/>
    <x v="2"/>
    <x v="29"/>
    <n v="44.051754443571298"/>
    <n v="-123.065847791359"/>
    <x v="158"/>
    <x v="0"/>
    <x v="0"/>
    <n v="0"/>
    <x v="1"/>
    <m/>
    <n v="0"/>
    <s v="Yes"/>
  </r>
  <r>
    <x v="1643"/>
    <x v="2"/>
    <x v="29"/>
    <n v="44.051628579370302"/>
    <n v="-123.0656151023"/>
    <x v="158"/>
    <x v="0"/>
    <x v="0"/>
    <n v="0"/>
    <x v="1"/>
    <m/>
    <n v="0"/>
    <s v="Yes"/>
  </r>
  <r>
    <x v="1644"/>
    <x v="2"/>
    <x v="29"/>
    <n v="44.051580166327"/>
    <n v="-123.06536123548599"/>
    <x v="158"/>
    <x v="0"/>
    <x v="0"/>
    <n v="0"/>
    <x v="1"/>
    <m/>
    <n v="0"/>
    <s v="Yes"/>
  </r>
  <r>
    <x v="1645"/>
    <x v="2"/>
    <x v="29"/>
    <n v="44.051379829297602"/>
    <n v="-123.06477445000399"/>
    <x v="158"/>
    <x v="0"/>
    <x v="0"/>
    <n v="0"/>
    <x v="1"/>
    <m/>
    <n v="0"/>
    <s v="Yes"/>
  </r>
  <r>
    <x v="1646"/>
    <x v="2"/>
    <x v="5"/>
    <n v="44.046469297527103"/>
    <n v="-123.141524833299"/>
    <x v="158"/>
    <x v="0"/>
    <x v="0"/>
    <n v="0"/>
    <x v="1"/>
    <m/>
    <n v="0"/>
    <s v="Yes"/>
  </r>
  <r>
    <x v="1647"/>
    <x v="2"/>
    <x v="29"/>
    <n v="44.055233405013297"/>
    <n v="-123.083106306234"/>
    <x v="159"/>
    <x v="0"/>
    <x v="0"/>
    <n v="0"/>
    <x v="1"/>
    <m/>
    <n v="0"/>
    <s v="Yes"/>
  </r>
  <r>
    <x v="1648"/>
    <x v="2"/>
    <x v="425"/>
    <n v="44.010831693481698"/>
    <n v="-123.07658710342101"/>
    <x v="159"/>
    <x v="0"/>
    <x v="0"/>
    <n v="0"/>
    <x v="1"/>
    <m/>
    <n v="0"/>
    <s v="Yes"/>
  </r>
  <r>
    <x v="1649"/>
    <x v="2"/>
    <x v="29"/>
    <n v="44.054668666759703"/>
    <n v="-123.082863906076"/>
    <x v="159"/>
    <x v="0"/>
    <x v="0"/>
    <n v="0"/>
    <x v="1"/>
    <m/>
    <n v="0"/>
    <s v="Yes"/>
  </r>
  <r>
    <x v="1650"/>
    <x v="2"/>
    <x v="4"/>
    <n v="44.057679101675099"/>
    <n v="-123.08447200128499"/>
    <x v="159"/>
    <x v="0"/>
    <x v="0"/>
    <n v="0"/>
    <x v="1"/>
    <m/>
    <n v="0"/>
    <s v="Yes"/>
  </r>
  <r>
    <x v="1651"/>
    <x v="2"/>
    <x v="416"/>
    <n v="44.053690655135597"/>
    <n v="-123.10211190972301"/>
    <x v="159"/>
    <x v="0"/>
    <x v="0"/>
    <n v="0"/>
    <x v="1"/>
    <m/>
    <n v="0"/>
    <s v="Yes"/>
  </r>
  <r>
    <x v="1652"/>
    <x v="2"/>
    <x v="416"/>
    <n v="44.0536431766728"/>
    <n v="-123.10206491769399"/>
    <x v="159"/>
    <x v="0"/>
    <x v="0"/>
    <n v="0"/>
    <x v="1"/>
    <m/>
    <n v="0"/>
    <s v="Yes"/>
  </r>
  <r>
    <x v="1653"/>
    <x v="2"/>
    <x v="416"/>
    <n v="44.0536420967615"/>
    <n v="-123.102153264701"/>
    <x v="159"/>
    <x v="0"/>
    <x v="0"/>
    <n v="0"/>
    <x v="1"/>
    <m/>
    <n v="0"/>
    <s v="Yes"/>
  </r>
  <r>
    <x v="1654"/>
    <x v="2"/>
    <x v="416"/>
    <n v="44.053657824764102"/>
    <n v="-123.102178662771"/>
    <x v="159"/>
    <x v="0"/>
    <x v="0"/>
    <n v="0"/>
    <x v="1"/>
    <m/>
    <n v="0"/>
    <s v="Yes"/>
  </r>
  <r>
    <x v="1655"/>
    <x v="2"/>
    <x v="5"/>
    <n v="44.050665649718198"/>
    <n v="-123.16809423258201"/>
    <x v="159"/>
    <x v="3"/>
    <x v="0"/>
    <n v="0"/>
    <x v="0"/>
    <m/>
    <n v="0"/>
    <s v="Yes"/>
  </r>
  <r>
    <x v="1656"/>
    <x v="2"/>
    <x v="203"/>
    <n v="44.042659842052899"/>
    <n v="-123.121172341429"/>
    <x v="159"/>
    <x v="0"/>
    <x v="0"/>
    <n v="0"/>
    <x v="1"/>
    <m/>
    <n v="0"/>
    <s v="Yes"/>
  </r>
  <r>
    <x v="1657"/>
    <x v="2"/>
    <x v="5"/>
    <n v="44.042275905016901"/>
    <n v="-123.122168898257"/>
    <x v="159"/>
    <x v="0"/>
    <x v="0"/>
    <n v="0"/>
    <x v="1"/>
    <m/>
    <n v="0"/>
    <s v="Yes"/>
  </r>
  <r>
    <x v="1658"/>
    <x v="2"/>
    <x v="4"/>
    <n v="44.059900745451799"/>
    <n v="-123.096883625019"/>
    <x v="160"/>
    <x v="0"/>
    <x v="0"/>
    <n v="0"/>
    <x v="1"/>
    <m/>
    <n v="0"/>
    <s v="Yes"/>
  </r>
  <r>
    <x v="1659"/>
    <x v="2"/>
    <x v="402"/>
    <n v="44.125652782058403"/>
    <n v="-123.140568133741"/>
    <x v="160"/>
    <x v="0"/>
    <x v="0"/>
    <n v="0"/>
    <x v="1"/>
    <m/>
    <n v="0"/>
    <s v="Yes"/>
  </r>
  <r>
    <x v="1660"/>
    <x v="2"/>
    <x v="29"/>
    <n v="44.052265267162497"/>
    <n v="-123.070896766864"/>
    <x v="160"/>
    <x v="0"/>
    <x v="0"/>
    <n v="0"/>
    <x v="1"/>
    <m/>
    <n v="0"/>
    <s v="Yes"/>
  </r>
  <r>
    <x v="1661"/>
    <x v="2"/>
    <x v="29"/>
    <n v="44.051903666907897"/>
    <n v="-123.06927824148001"/>
    <x v="160"/>
    <x v="0"/>
    <x v="0"/>
    <n v="0"/>
    <x v="1"/>
    <m/>
    <n v="0"/>
    <s v="Yes"/>
  </r>
  <r>
    <x v="1662"/>
    <x v="2"/>
    <x v="4"/>
    <n v="44.060755664709603"/>
    <n v="-123.09231516533499"/>
    <x v="160"/>
    <x v="0"/>
    <x v="0"/>
    <n v="0"/>
    <x v="1"/>
    <m/>
    <n v="0"/>
    <s v="Yes"/>
  </r>
  <r>
    <x v="1663"/>
    <x v="2"/>
    <x v="426"/>
    <n v="44.044715795532603"/>
    <n v="-123.052956452136"/>
    <x v="161"/>
    <x v="0"/>
    <x v="0"/>
    <n v="0"/>
    <x v="1"/>
    <m/>
    <n v="0"/>
    <s v="Yes"/>
  </r>
  <r>
    <x v="1664"/>
    <x v="2"/>
    <x v="426"/>
    <n v="44.044688075163897"/>
    <n v="-123.053037792135"/>
    <x v="161"/>
    <x v="0"/>
    <x v="0"/>
    <n v="0"/>
    <x v="1"/>
    <m/>
    <n v="0"/>
    <s v="Yes"/>
  </r>
  <r>
    <x v="1665"/>
    <x v="2"/>
    <x v="426"/>
    <n v="44.044740705240201"/>
    <n v="-123.053133888574"/>
    <x v="161"/>
    <x v="3"/>
    <x v="0"/>
    <n v="0"/>
    <x v="1"/>
    <m/>
    <n v="0"/>
    <s v="Yes"/>
  </r>
  <r>
    <x v="1666"/>
    <x v="2"/>
    <x v="225"/>
    <n v="44.063857787604803"/>
    <n v="-123.105558042363"/>
    <x v="161"/>
    <x v="3"/>
    <x v="0"/>
    <n v="0"/>
    <x v="0"/>
    <m/>
    <n v="0"/>
    <s v="Yes"/>
  </r>
  <r>
    <x v="1667"/>
    <x v="2"/>
    <x v="29"/>
    <n v="44.050871113953697"/>
    <n v="-123.06561350416101"/>
    <x v="161"/>
    <x v="0"/>
    <x v="0"/>
    <n v="0"/>
    <x v="1"/>
    <m/>
    <n v="0"/>
    <s v="Yes"/>
  </r>
  <r>
    <x v="1668"/>
    <x v="2"/>
    <x v="116"/>
    <n v="44.0550556588314"/>
    <n v="-123.11034222615299"/>
    <x v="161"/>
    <x v="0"/>
    <x v="0"/>
    <n v="0"/>
    <x v="1"/>
    <m/>
    <n v="0"/>
    <s v="Yes"/>
  </r>
  <r>
    <x v="1669"/>
    <x v="0"/>
    <x v="29"/>
    <n v="44.0583557044882"/>
    <n v="-123.083559781288"/>
    <x v="161"/>
    <x v="3"/>
    <x v="0"/>
    <n v="0"/>
    <x v="1"/>
    <m/>
    <n v="0"/>
    <s v="Yes"/>
  </r>
  <r>
    <x v="1670"/>
    <x v="2"/>
    <x v="28"/>
    <n v="44.054723731837498"/>
    <n v="-123.10112965090801"/>
    <x v="161"/>
    <x v="0"/>
    <x v="0"/>
    <n v="0"/>
    <x v="1"/>
    <m/>
    <n v="0"/>
    <s v="Yes"/>
  </r>
  <r>
    <x v="1671"/>
    <x v="2"/>
    <x v="48"/>
    <n v="44.046268874667398"/>
    <n v="-123.131570755626"/>
    <x v="161"/>
    <x v="0"/>
    <x v="0"/>
    <n v="0"/>
    <x v="1"/>
    <m/>
    <n v="0"/>
    <s v="Yes"/>
  </r>
  <r>
    <x v="1672"/>
    <x v="2"/>
    <x v="28"/>
    <n v="44.053585692429401"/>
    <n v="-123.099659337809"/>
    <x v="161"/>
    <x v="0"/>
    <x v="0"/>
    <n v="0"/>
    <x v="1"/>
    <m/>
    <n v="0"/>
    <s v="Yes"/>
  </r>
  <r>
    <x v="1673"/>
    <x v="2"/>
    <x v="28"/>
    <n v="44.053623056188599"/>
    <n v="-123.099675553929"/>
    <x v="161"/>
    <x v="0"/>
    <x v="0"/>
    <n v="0"/>
    <x v="1"/>
    <m/>
    <n v="0"/>
    <s v="Yes"/>
  </r>
  <r>
    <x v="1674"/>
    <x v="2"/>
    <x v="28"/>
    <n v="44.053641039159999"/>
    <n v="-123.09970079871501"/>
    <x v="161"/>
    <x v="0"/>
    <x v="0"/>
    <n v="0"/>
    <x v="1"/>
    <m/>
    <n v="0"/>
    <s v="Yes"/>
  </r>
  <r>
    <x v="1675"/>
    <x v="2"/>
    <x v="28"/>
    <n v="44.053674394818202"/>
    <n v="-123.099779391949"/>
    <x v="161"/>
    <x v="0"/>
    <x v="0"/>
    <n v="0"/>
    <x v="0"/>
    <m/>
    <n v="0"/>
    <s v="Yes"/>
  </r>
  <r>
    <x v="1676"/>
    <x v="2"/>
    <x v="28"/>
    <n v="44.0572838955609"/>
    <n v="-123.100504541834"/>
    <x v="161"/>
    <x v="0"/>
    <x v="0"/>
    <n v="0"/>
    <x v="1"/>
    <m/>
    <n v="0"/>
    <s v="Yes"/>
  </r>
  <r>
    <x v="1677"/>
    <x v="2"/>
    <x v="317"/>
    <n v="44.013667155138897"/>
    <n v="-123.085568534355"/>
    <x v="161"/>
    <x v="3"/>
    <x v="0"/>
    <n v="0"/>
    <x v="1"/>
    <m/>
    <n v="0"/>
    <s v="Yes"/>
  </r>
  <r>
    <x v="1678"/>
    <x v="2"/>
    <x v="28"/>
    <n v="44.057407702679299"/>
    <n v="-123.100532598575"/>
    <x v="161"/>
    <x v="0"/>
    <x v="0"/>
    <n v="0"/>
    <x v="1"/>
    <m/>
    <n v="0"/>
    <s v="Yes"/>
  </r>
  <r>
    <x v="1679"/>
    <x v="2"/>
    <x v="245"/>
    <n v="44.046472838104499"/>
    <n v="-123.141349467835"/>
    <x v="161"/>
    <x v="0"/>
    <x v="0"/>
    <n v="0"/>
    <x v="1"/>
    <m/>
    <n v="0"/>
    <s v="Yes"/>
  </r>
  <r>
    <x v="1680"/>
    <x v="2"/>
    <x v="245"/>
    <n v="44.046435383944697"/>
    <n v="-123.141978379169"/>
    <x v="161"/>
    <x v="0"/>
    <x v="0"/>
    <n v="0"/>
    <x v="1"/>
    <m/>
    <n v="0"/>
    <s v="Yes"/>
  </r>
  <r>
    <x v="1681"/>
    <x v="2"/>
    <x v="427"/>
    <n v="44.087427177783397"/>
    <n v="-123.17083383463699"/>
    <x v="161"/>
    <x v="0"/>
    <x v="0"/>
    <n v="0"/>
    <x v="1"/>
    <m/>
    <n v="0"/>
    <s v="Yes"/>
  </r>
  <r>
    <x v="1682"/>
    <x v="1"/>
    <x v="428"/>
    <n v="44.027098104210097"/>
    <n v="-123.08146589165899"/>
    <x v="162"/>
    <x v="27"/>
    <x v="1"/>
    <n v="3"/>
    <x v="1"/>
    <m/>
    <n v="2"/>
    <s v="No"/>
  </r>
  <r>
    <x v="1683"/>
    <x v="2"/>
    <x v="32"/>
    <n v="44.032879443109898"/>
    <n v="-123.08756226139499"/>
    <x v="163"/>
    <x v="0"/>
    <x v="0"/>
    <n v="0"/>
    <x v="1"/>
    <m/>
    <n v="0"/>
    <s v="Yes"/>
  </r>
  <r>
    <x v="1684"/>
    <x v="2"/>
    <x v="6"/>
    <n v="44.054612655397399"/>
    <n v="-123.15785404008599"/>
    <x v="163"/>
    <x v="0"/>
    <x v="0"/>
    <n v="0"/>
    <x v="1"/>
    <m/>
    <n v="0"/>
    <s v="Yes"/>
  </r>
  <r>
    <x v="1685"/>
    <x v="2"/>
    <x v="6"/>
    <n v="44.054774960155299"/>
    <n v="-123.158201913152"/>
    <x v="163"/>
    <x v="0"/>
    <x v="0"/>
    <n v="0"/>
    <x v="1"/>
    <m/>
    <n v="0"/>
    <s v="Yes"/>
  </r>
  <r>
    <x v="1686"/>
    <x v="2"/>
    <x v="6"/>
    <n v="44.054850157731302"/>
    <n v="-123.158327206989"/>
    <x v="163"/>
    <x v="3"/>
    <x v="0"/>
    <n v="0"/>
    <x v="0"/>
    <m/>
    <n v="0"/>
    <s v="Yes"/>
  </r>
  <r>
    <x v="1687"/>
    <x v="2"/>
    <x v="6"/>
    <n v="44.055055060097303"/>
    <n v="-123.158934160296"/>
    <x v="163"/>
    <x v="3"/>
    <x v="0"/>
    <n v="0"/>
    <x v="1"/>
    <m/>
    <n v="0"/>
    <s v="Yes"/>
  </r>
  <r>
    <x v="1688"/>
    <x v="2"/>
    <x v="6"/>
    <n v="44.055032110083602"/>
    <n v="-123.160631430265"/>
    <x v="163"/>
    <x v="3"/>
    <x v="0"/>
    <n v="0"/>
    <x v="1"/>
    <m/>
    <n v="0"/>
    <s v="Yes"/>
  </r>
  <r>
    <x v="1689"/>
    <x v="2"/>
    <x v="6"/>
    <n v="44.055128166127801"/>
    <n v="-123.16172814869"/>
    <x v="163"/>
    <x v="3"/>
    <x v="0"/>
    <n v="0"/>
    <x v="1"/>
    <m/>
    <n v="0"/>
    <s v="Yes"/>
  </r>
  <r>
    <x v="1690"/>
    <x v="2"/>
    <x v="6"/>
    <n v="44.055766732107898"/>
    <n v="-123.158687446382"/>
    <x v="163"/>
    <x v="0"/>
    <x v="0"/>
    <n v="0"/>
    <x v="1"/>
    <m/>
    <n v="0"/>
    <s v="Yes"/>
  </r>
  <r>
    <x v="1691"/>
    <x v="1"/>
    <x v="83"/>
    <n v="44.063516012168897"/>
    <n v="-123.078271399063"/>
    <x v="164"/>
    <x v="4"/>
    <x v="0"/>
    <n v="1"/>
    <x v="1"/>
    <m/>
    <n v="0"/>
    <s v="No"/>
  </r>
  <r>
    <x v="1692"/>
    <x v="1"/>
    <x v="429"/>
    <n v="44.061625563979398"/>
    <n v="-123.08455978681501"/>
    <x v="164"/>
    <x v="4"/>
    <x v="0"/>
    <n v="1"/>
    <x v="1"/>
    <m/>
    <n v="0"/>
    <s v="No"/>
  </r>
  <r>
    <x v="1693"/>
    <x v="1"/>
    <x v="66"/>
    <n v="44.048126347804001"/>
    <n v="-123.172880934349"/>
    <x v="164"/>
    <x v="4"/>
    <x v="0"/>
    <n v="1"/>
    <x v="1"/>
    <m/>
    <n v="0"/>
    <s v="No"/>
  </r>
  <r>
    <x v="1694"/>
    <x v="2"/>
    <x v="225"/>
    <n v="44.067941436662501"/>
    <n v="-123.114016072704"/>
    <x v="163"/>
    <x v="0"/>
    <x v="0"/>
    <n v="0"/>
    <x v="1"/>
    <m/>
    <n v="0"/>
    <s v="Yes"/>
  </r>
  <r>
    <x v="1695"/>
    <x v="2"/>
    <x v="225"/>
    <n v="44.068020693543403"/>
    <n v="-123.114347064941"/>
    <x v="163"/>
    <x v="0"/>
    <x v="0"/>
    <n v="0"/>
    <x v="1"/>
    <m/>
    <n v="0"/>
    <s v="Yes"/>
  </r>
  <r>
    <x v="1696"/>
    <x v="2"/>
    <x v="225"/>
    <n v="44.0680239714886"/>
    <n v="-123.11436543937999"/>
    <x v="163"/>
    <x v="0"/>
    <x v="0"/>
    <n v="0"/>
    <x v="1"/>
    <m/>
    <n v="0"/>
    <s v="Yes"/>
  </r>
  <r>
    <x v="1697"/>
    <x v="2"/>
    <x v="225"/>
    <n v="44.068029939773702"/>
    <n v="-123.114396293459"/>
    <x v="163"/>
    <x v="0"/>
    <x v="0"/>
    <n v="0"/>
    <x v="1"/>
    <m/>
    <n v="0"/>
    <s v="Yes"/>
  </r>
  <r>
    <x v="1698"/>
    <x v="2"/>
    <x v="32"/>
    <n v="44.021708339017998"/>
    <n v="-123.081927500459"/>
    <x v="163"/>
    <x v="0"/>
    <x v="0"/>
    <n v="0"/>
    <x v="1"/>
    <m/>
    <n v="0"/>
    <s v="Yes"/>
  </r>
  <r>
    <x v="1699"/>
    <x v="2"/>
    <x v="28"/>
    <n v="44.055788858174701"/>
    <n v="-123.101489546428"/>
    <x v="165"/>
    <x v="12"/>
    <x v="0"/>
    <n v="0"/>
    <x v="1"/>
    <m/>
    <n v="0"/>
    <s v="Yes"/>
  </r>
  <r>
    <x v="1700"/>
    <x v="2"/>
    <x v="228"/>
    <n v="44.084780029551197"/>
    <n v="-123.118926109686"/>
    <x v="163"/>
    <x v="0"/>
    <x v="0"/>
    <n v="0"/>
    <x v="1"/>
    <m/>
    <n v="0"/>
    <s v="Yes"/>
  </r>
  <r>
    <x v="1701"/>
    <x v="2"/>
    <x v="5"/>
    <n v="44.049971580540898"/>
    <n v="-123.166413985061"/>
    <x v="163"/>
    <x v="0"/>
    <x v="0"/>
    <n v="0"/>
    <x v="1"/>
    <m/>
    <n v="0"/>
    <s v="Yes"/>
  </r>
  <r>
    <x v="1702"/>
    <x v="1"/>
    <x v="430"/>
    <n v="44.107866207491398"/>
    <n v="-123.1415256561"/>
    <x v="164"/>
    <x v="11"/>
    <x v="0"/>
    <n v="1"/>
    <x v="1"/>
    <m/>
    <n v="0"/>
    <s v="No"/>
  </r>
  <r>
    <x v="1703"/>
    <x v="1"/>
    <x v="431"/>
    <n v="44.032867969384"/>
    <n v="-123.07425647984201"/>
    <x v="166"/>
    <x v="26"/>
    <x v="1"/>
    <n v="3"/>
    <x v="1"/>
    <m/>
    <n v="2"/>
    <s v="No"/>
  </r>
  <r>
    <x v="1704"/>
    <x v="2"/>
    <x v="116"/>
    <n v="44.055020840575899"/>
    <n v="-123.110437107243"/>
    <x v="164"/>
    <x v="0"/>
    <x v="0"/>
    <n v="0"/>
    <x v="1"/>
    <m/>
    <n v="0"/>
    <s v="Yes"/>
  </r>
  <r>
    <x v="1705"/>
    <x v="1"/>
    <x v="21"/>
    <n v="44.044940374972299"/>
    <n v="-123.061484692514"/>
    <x v="164"/>
    <x v="10"/>
    <x v="0"/>
    <n v="1"/>
    <x v="1"/>
    <m/>
    <n v="0"/>
    <s v="No"/>
  </r>
  <r>
    <x v="1706"/>
    <x v="2"/>
    <x v="29"/>
    <n v="44.058339986245699"/>
    <n v="-123.083513535314"/>
    <x v="164"/>
    <x v="3"/>
    <x v="0"/>
    <n v="0"/>
    <x v="0"/>
    <m/>
    <n v="0"/>
    <s v="Yes"/>
  </r>
  <r>
    <x v="1707"/>
    <x v="2"/>
    <x v="119"/>
    <n v="44.098745327988901"/>
    <n v="-123.122338808842"/>
    <x v="164"/>
    <x v="0"/>
    <x v="0"/>
    <n v="0"/>
    <x v="1"/>
    <m/>
    <n v="0"/>
    <s v="Yes"/>
  </r>
  <r>
    <x v="1708"/>
    <x v="2"/>
    <x v="119"/>
    <n v="44.098665841810003"/>
    <n v="-123.121779479403"/>
    <x v="164"/>
    <x v="0"/>
    <x v="0"/>
    <n v="0"/>
    <x v="1"/>
    <m/>
    <n v="0"/>
    <s v="Yes"/>
  </r>
  <r>
    <x v="1709"/>
    <x v="2"/>
    <x v="119"/>
    <n v="44.098656002742899"/>
    <n v="-123.121613001697"/>
    <x v="164"/>
    <x v="0"/>
    <x v="0"/>
    <n v="0"/>
    <x v="1"/>
    <m/>
    <n v="0"/>
    <s v="Yes"/>
  </r>
  <r>
    <x v="1710"/>
    <x v="2"/>
    <x v="137"/>
    <n v="44.042582800394896"/>
    <n v="-123.120512903327"/>
    <x v="164"/>
    <x v="0"/>
    <x v="0"/>
    <n v="0"/>
    <x v="1"/>
    <m/>
    <n v="0"/>
    <s v="Yes"/>
  </r>
  <r>
    <x v="1711"/>
    <x v="1"/>
    <x v="432"/>
    <n v="44.046538057261202"/>
    <n v="-123.064330000962"/>
    <x v="164"/>
    <x v="4"/>
    <x v="0"/>
    <n v="1"/>
    <x v="1"/>
    <m/>
    <n v="0"/>
    <s v="No"/>
  </r>
  <r>
    <x v="1712"/>
    <x v="1"/>
    <x v="433"/>
    <n v="44.040047893963298"/>
    <n v="-123.08965134056901"/>
    <x v="164"/>
    <x v="5"/>
    <x v="3"/>
    <n v="2"/>
    <x v="1"/>
    <m/>
    <n v="0"/>
    <s v="No"/>
  </r>
  <r>
    <x v="1713"/>
    <x v="1"/>
    <x v="83"/>
    <n v="44.063527469715503"/>
    <n v="-123.07826227348799"/>
    <x v="164"/>
    <x v="4"/>
    <x v="0"/>
    <n v="1"/>
    <x v="1"/>
    <m/>
    <n v="0"/>
    <s v="No"/>
  </r>
  <r>
    <x v="1714"/>
    <x v="1"/>
    <x v="8"/>
    <n v="44.057948615352203"/>
    <n v="-123.109415120265"/>
    <x v="164"/>
    <x v="11"/>
    <x v="2"/>
    <n v="1"/>
    <x v="1"/>
    <m/>
    <n v="0"/>
    <s v="No"/>
  </r>
  <r>
    <x v="1715"/>
    <x v="2"/>
    <x v="5"/>
    <n v="44.049776369096499"/>
    <n v="-123.16643744973101"/>
    <x v="167"/>
    <x v="0"/>
    <x v="0"/>
    <n v="0"/>
    <x v="1"/>
    <m/>
    <n v="0"/>
    <s v="Yes"/>
  </r>
  <r>
    <x v="1716"/>
    <x v="1"/>
    <x v="125"/>
    <n v="44.055482250778098"/>
    <n v="-123.109205647032"/>
    <x v="167"/>
    <x v="17"/>
    <x v="1"/>
    <n v="2"/>
    <x v="1"/>
    <m/>
    <n v="0"/>
    <s v="No"/>
  </r>
  <r>
    <x v="1717"/>
    <x v="1"/>
    <x v="372"/>
    <n v="44.093547061385102"/>
    <n v="-123.101801960793"/>
    <x v="167"/>
    <x v="8"/>
    <x v="0"/>
    <n v="1"/>
    <x v="1"/>
    <m/>
    <n v="0"/>
    <s v="No"/>
  </r>
  <r>
    <x v="1718"/>
    <x v="2"/>
    <x v="420"/>
    <n v="44.046788520440401"/>
    <n v="-123.14974461684299"/>
    <x v="167"/>
    <x v="0"/>
    <x v="0"/>
    <n v="0"/>
    <x v="1"/>
    <m/>
    <n v="0"/>
    <s v="Yes"/>
  </r>
  <r>
    <x v="1719"/>
    <x v="2"/>
    <x v="420"/>
    <n v="44.046807716300798"/>
    <n v="-123.14968865800201"/>
    <x v="167"/>
    <x v="0"/>
    <x v="0"/>
    <n v="0"/>
    <x v="1"/>
    <m/>
    <n v="0"/>
    <s v="Yes"/>
  </r>
  <r>
    <x v="1720"/>
    <x v="2"/>
    <x v="67"/>
    <n v="44.046875294793402"/>
    <n v="-123.137410850107"/>
    <x v="167"/>
    <x v="0"/>
    <x v="0"/>
    <n v="0"/>
    <x v="1"/>
    <m/>
    <n v="0"/>
    <s v="Yes"/>
  </r>
  <r>
    <x v="1721"/>
    <x v="2"/>
    <x v="67"/>
    <n v="44.047073012060899"/>
    <n v="-123.13765717675599"/>
    <x v="167"/>
    <x v="0"/>
    <x v="0"/>
    <n v="0"/>
    <x v="1"/>
    <m/>
    <n v="0"/>
    <s v="Yes"/>
  </r>
  <r>
    <x v="1722"/>
    <x v="2"/>
    <x v="28"/>
    <n v="44.053945994718298"/>
    <n v="-123.10140951968"/>
    <x v="167"/>
    <x v="0"/>
    <x v="0"/>
    <n v="0"/>
    <x v="1"/>
    <m/>
    <n v="0"/>
    <s v="Yes"/>
  </r>
  <r>
    <x v="1723"/>
    <x v="2"/>
    <x v="426"/>
    <n v="44.044621515949103"/>
    <n v="-123.053619925794"/>
    <x v="167"/>
    <x v="3"/>
    <x v="0"/>
    <n v="0"/>
    <x v="1"/>
    <m/>
    <n v="0"/>
    <s v="Yes"/>
  </r>
  <r>
    <x v="1724"/>
    <x v="2"/>
    <x v="426"/>
    <n v="44.044110285590897"/>
    <n v="-123.052030971519"/>
    <x v="167"/>
    <x v="3"/>
    <x v="0"/>
    <n v="0"/>
    <x v="1"/>
    <m/>
    <n v="0"/>
    <s v="Yes"/>
  </r>
  <r>
    <x v="1725"/>
    <x v="1"/>
    <x v="434"/>
    <n v="44.054922586474497"/>
    <n v="-123.09267899210199"/>
    <x v="153"/>
    <x v="11"/>
    <x v="0"/>
    <n v="1"/>
    <x v="1"/>
    <s v="Called NW Hazmat"/>
    <n v="0"/>
    <s v="No"/>
  </r>
  <r>
    <x v="1726"/>
    <x v="2"/>
    <x v="4"/>
    <n v="44.060771591520002"/>
    <n v="-123.092190610705"/>
    <x v="167"/>
    <x v="0"/>
    <x v="0"/>
    <n v="0"/>
    <x v="1"/>
    <m/>
    <n v="0"/>
    <s v="Yes"/>
  </r>
  <r>
    <x v="1727"/>
    <x v="2"/>
    <x v="116"/>
    <n v="44.055118178704902"/>
    <n v="-123.11012056817199"/>
    <x v="166"/>
    <x v="0"/>
    <x v="0"/>
    <n v="0"/>
    <x v="1"/>
    <m/>
    <n v="0"/>
    <s v="Yes"/>
  </r>
  <r>
    <x v="1728"/>
    <x v="2"/>
    <x v="6"/>
    <n v="44.055069480506504"/>
    <n v="-123.158827419845"/>
    <x v="166"/>
    <x v="0"/>
    <x v="0"/>
    <n v="0"/>
    <x v="1"/>
    <m/>
    <n v="0"/>
    <s v="Yes"/>
  </r>
  <r>
    <x v="1729"/>
    <x v="2"/>
    <x v="6"/>
    <n v="44.054960621198397"/>
    <n v="-123.160753010194"/>
    <x v="166"/>
    <x v="0"/>
    <x v="0"/>
    <n v="0"/>
    <x v="1"/>
    <m/>
    <n v="0"/>
    <s v="Yes"/>
  </r>
  <r>
    <x v="1730"/>
    <x v="1"/>
    <x v="83"/>
    <n v="44.063527469715503"/>
    <n v="-123.07826227348799"/>
    <x v="166"/>
    <x v="4"/>
    <x v="0"/>
    <n v="1"/>
    <x v="1"/>
    <m/>
    <n v="0"/>
    <s v="No"/>
  </r>
  <r>
    <x v="1731"/>
    <x v="2"/>
    <x v="5"/>
    <n v="44.050337187533103"/>
    <n v="-123.16769793986801"/>
    <x v="166"/>
    <x v="0"/>
    <x v="0"/>
    <n v="0"/>
    <x v="1"/>
    <m/>
    <n v="0"/>
    <s v="Yes"/>
  </r>
  <r>
    <x v="1732"/>
    <x v="2"/>
    <x v="218"/>
    <n v="44.046533324573097"/>
    <n v="-123.14497238273501"/>
    <x v="166"/>
    <x v="0"/>
    <x v="0"/>
    <n v="0"/>
    <x v="1"/>
    <m/>
    <n v="0"/>
    <s v="Yes"/>
  </r>
  <r>
    <x v="1733"/>
    <x v="1"/>
    <x v="129"/>
    <n v="44.062938669554597"/>
    <n v="-123.078778678511"/>
    <x v="166"/>
    <x v="17"/>
    <x v="1"/>
    <n v="3"/>
    <x v="1"/>
    <m/>
    <n v="5"/>
    <s v="No"/>
  </r>
  <r>
    <x v="1734"/>
    <x v="3"/>
    <x v="13"/>
    <n v="44.0593375504791"/>
    <n v="-123.08736197608199"/>
    <x v="166"/>
    <x v="0"/>
    <x v="0"/>
    <n v="0"/>
    <x v="1"/>
    <m/>
    <n v="0"/>
    <s v="Yes"/>
  </r>
  <r>
    <x v="1735"/>
    <x v="1"/>
    <x v="315"/>
    <n v="44.0570674217537"/>
    <n v="-123.106395450026"/>
    <x v="162"/>
    <x v="26"/>
    <x v="1"/>
    <n v="2"/>
    <x v="1"/>
    <s v="Called NW Hazmat"/>
    <n v="2"/>
    <s v="No"/>
  </r>
  <r>
    <x v="1736"/>
    <x v="1"/>
    <x v="66"/>
    <n v="44.048126347804001"/>
    <n v="-123.172880934349"/>
    <x v="166"/>
    <x v="4"/>
    <x v="0"/>
    <n v="1"/>
    <x v="1"/>
    <m/>
    <n v="0"/>
    <s v="No"/>
  </r>
  <r>
    <x v="1737"/>
    <x v="1"/>
    <x v="250"/>
    <n v="44.058090466458403"/>
    <n v="-123.16957908157799"/>
    <x v="166"/>
    <x v="4"/>
    <x v="0"/>
    <n v="1"/>
    <x v="1"/>
    <m/>
    <n v="0"/>
    <s v="No"/>
  </r>
  <r>
    <x v="1738"/>
    <x v="1"/>
    <x v="279"/>
    <n v="44.054058523981602"/>
    <n v="-123.100293211032"/>
    <x v="167"/>
    <x v="17"/>
    <x v="1"/>
    <n v="3"/>
    <x v="1"/>
    <m/>
    <n v="0"/>
    <s v="No"/>
  </r>
  <r>
    <x v="1739"/>
    <x v="1"/>
    <x v="435"/>
    <n v="44.052151873400298"/>
    <n v="-123.10334836935201"/>
    <x v="167"/>
    <x v="17"/>
    <x v="1"/>
    <n v="3"/>
    <x v="1"/>
    <m/>
    <n v="0"/>
    <s v="No"/>
  </r>
  <r>
    <x v="1740"/>
    <x v="1"/>
    <x v="237"/>
    <n v="44.048799819100999"/>
    <n v="-123.16706610463299"/>
    <x v="167"/>
    <x v="15"/>
    <x v="1"/>
    <n v="3"/>
    <x v="1"/>
    <s v="Called NW Hazmat"/>
    <n v="26"/>
    <s v="No"/>
  </r>
  <r>
    <x v="1741"/>
    <x v="2"/>
    <x v="436"/>
    <n v="44.0466865543615"/>
    <n v="-123.13740348046301"/>
    <x v="168"/>
    <x v="0"/>
    <x v="0"/>
    <n v="0"/>
    <x v="1"/>
    <m/>
    <n v="0"/>
    <s v="Yes"/>
  </r>
  <r>
    <x v="1742"/>
    <x v="2"/>
    <x v="436"/>
    <n v="44.046058832005201"/>
    <n v="-123.135442985399"/>
    <x v="168"/>
    <x v="0"/>
    <x v="0"/>
    <n v="0"/>
    <x v="1"/>
    <m/>
    <n v="0"/>
    <s v="Yes"/>
  </r>
  <r>
    <x v="1743"/>
    <x v="2"/>
    <x v="437"/>
    <n v="44.0282418993718"/>
    <n v="-123.08713372796301"/>
    <x v="169"/>
    <x v="0"/>
    <x v="0"/>
    <n v="0"/>
    <x v="1"/>
    <m/>
    <n v="0"/>
    <s v="Yes"/>
  </r>
  <r>
    <x v="1744"/>
    <x v="1"/>
    <x v="306"/>
    <n v="44.045234314689999"/>
    <n v="-123.167555274767"/>
    <x v="170"/>
    <x v="7"/>
    <x v="1"/>
    <n v="3"/>
    <x v="1"/>
    <m/>
    <n v="0"/>
    <s v="Yes"/>
  </r>
  <r>
    <x v="1745"/>
    <x v="1"/>
    <x v="92"/>
    <n v="44.040439785314803"/>
    <n v="-123.117685163776"/>
    <x v="169"/>
    <x v="26"/>
    <x v="1"/>
    <n v="3"/>
    <x v="1"/>
    <m/>
    <n v="0"/>
    <s v="Yes"/>
  </r>
  <r>
    <x v="1746"/>
    <x v="1"/>
    <x v="438"/>
    <n v="44.044426071028099"/>
    <n v="-123.117770204142"/>
    <x v="170"/>
    <x v="26"/>
    <x v="1"/>
    <n v="3"/>
    <x v="1"/>
    <m/>
    <n v="0"/>
    <s v="Yes"/>
  </r>
  <r>
    <x v="1747"/>
    <x v="1"/>
    <x v="439"/>
    <n v="44.055440948830899"/>
    <n v="-123.09876361684"/>
    <x v="171"/>
    <x v="26"/>
    <x v="1"/>
    <n v="3"/>
    <x v="1"/>
    <m/>
    <n v="0"/>
    <s v="Yes"/>
  </r>
  <r>
    <x v="1748"/>
    <x v="1"/>
    <x v="440"/>
    <n v="44.052977143160199"/>
    <n v="-123.103354238234"/>
    <x v="171"/>
    <x v="7"/>
    <x v="1"/>
    <n v="3"/>
    <x v="1"/>
    <m/>
    <n v="0"/>
    <s v="Yes"/>
  </r>
  <r>
    <x v="1749"/>
    <x v="1"/>
    <x v="441"/>
    <n v="44.056543627055603"/>
    <n v="-123.10637670850799"/>
    <x v="171"/>
    <x v="26"/>
    <x v="1"/>
    <n v="3"/>
    <x v="1"/>
    <m/>
    <n v="0"/>
    <s v="Yes"/>
  </r>
  <r>
    <x v="1750"/>
    <x v="1"/>
    <x v="442"/>
    <n v="44.057095435831002"/>
    <n v="-123.10789044872"/>
    <x v="171"/>
    <x v="26"/>
    <x v="1"/>
    <n v="3"/>
    <x v="1"/>
    <m/>
    <n v="0"/>
    <s v="Yes"/>
  </r>
  <r>
    <x v="1751"/>
    <x v="2"/>
    <x v="137"/>
    <n v="44.0422917828365"/>
    <n v="-123.119970634086"/>
    <x v="169"/>
    <x v="0"/>
    <x v="0"/>
    <n v="0"/>
    <x v="1"/>
    <m/>
    <n v="0"/>
    <s v="Yes"/>
  </r>
  <r>
    <x v="1752"/>
    <x v="2"/>
    <x v="229"/>
    <n v="44.068618286536903"/>
    <n v="-123.11490306755201"/>
    <x v="169"/>
    <x v="0"/>
    <x v="0"/>
    <n v="0"/>
    <x v="1"/>
    <m/>
    <n v="0"/>
    <s v="Yes"/>
  </r>
  <r>
    <x v="1753"/>
    <x v="2"/>
    <x v="229"/>
    <n v="44.068633928120299"/>
    <n v="-123.11476425280399"/>
    <x v="169"/>
    <x v="0"/>
    <x v="0"/>
    <n v="0"/>
    <x v="1"/>
    <m/>
    <n v="0"/>
    <s v="Yes"/>
  </r>
  <r>
    <x v="1754"/>
    <x v="2"/>
    <x v="229"/>
    <n v="44.0687362786432"/>
    <n v="-123.114885325625"/>
    <x v="169"/>
    <x v="0"/>
    <x v="0"/>
    <n v="0"/>
    <x v="1"/>
    <m/>
    <n v="0"/>
    <s v="Yes"/>
  </r>
  <r>
    <x v="1755"/>
    <x v="2"/>
    <x v="229"/>
    <n v="44.068867005547901"/>
    <n v="-123.114945811718"/>
    <x v="169"/>
    <x v="0"/>
    <x v="0"/>
    <n v="0"/>
    <x v="1"/>
    <m/>
    <n v="0"/>
    <s v="Yes"/>
  </r>
  <r>
    <x v="1756"/>
    <x v="2"/>
    <x v="5"/>
    <n v="44.047045114342197"/>
    <n v="-123.13779914696801"/>
    <x v="169"/>
    <x v="0"/>
    <x v="0"/>
    <n v="0"/>
    <x v="1"/>
    <m/>
    <n v="0"/>
    <s v="Yes"/>
  </r>
  <r>
    <x v="1757"/>
    <x v="2"/>
    <x v="23"/>
    <n v="44.068783566694897"/>
    <n v="-123.11527638014999"/>
    <x v="169"/>
    <x v="0"/>
    <x v="0"/>
    <n v="0"/>
    <x v="1"/>
    <m/>
    <n v="0"/>
    <s v="Yes"/>
  </r>
  <r>
    <x v="1758"/>
    <x v="2"/>
    <x v="116"/>
    <n v="44.0549654085386"/>
    <n v="-123.11035555396001"/>
    <x v="169"/>
    <x v="0"/>
    <x v="0"/>
    <n v="0"/>
    <x v="1"/>
    <m/>
    <n v="0"/>
    <s v="Yes"/>
  </r>
  <r>
    <x v="1759"/>
    <x v="2"/>
    <x v="225"/>
    <n v="44.064420671861299"/>
    <n v="-123.108703891598"/>
    <x v="169"/>
    <x v="3"/>
    <x v="0"/>
    <n v="0"/>
    <x v="1"/>
    <m/>
    <n v="0"/>
    <s v="Yes"/>
  </r>
  <r>
    <x v="1760"/>
    <x v="2"/>
    <x v="116"/>
    <n v="44.0550457415574"/>
    <n v="-123.11012655095401"/>
    <x v="169"/>
    <x v="0"/>
    <x v="0"/>
    <n v="0"/>
    <x v="1"/>
    <m/>
    <n v="0"/>
    <s v="Yes"/>
  </r>
  <r>
    <x v="1761"/>
    <x v="2"/>
    <x v="225"/>
    <n v="44.064387697876803"/>
    <n v="-123.108564482932"/>
    <x v="169"/>
    <x v="3"/>
    <x v="0"/>
    <n v="0"/>
    <x v="1"/>
    <m/>
    <n v="0"/>
    <s v="Yes"/>
  </r>
  <r>
    <x v="1762"/>
    <x v="2"/>
    <x v="116"/>
    <n v="44.055222935806398"/>
    <n v="-123.109882506951"/>
    <x v="169"/>
    <x v="0"/>
    <x v="0"/>
    <n v="0"/>
    <x v="1"/>
    <m/>
    <n v="0"/>
    <s v="Yes"/>
  </r>
  <r>
    <x v="1763"/>
    <x v="2"/>
    <x v="225"/>
    <n v="44.064488400958901"/>
    <n v="-123.106453872016"/>
    <x v="169"/>
    <x v="0"/>
    <x v="0"/>
    <n v="0"/>
    <x v="1"/>
    <m/>
    <n v="0"/>
    <s v="Yes"/>
  </r>
  <r>
    <x v="1764"/>
    <x v="2"/>
    <x v="4"/>
    <n v="44.062966426192403"/>
    <n v="-123.099531106161"/>
    <x v="169"/>
    <x v="0"/>
    <x v="0"/>
    <n v="0"/>
    <x v="1"/>
    <m/>
    <n v="0"/>
    <s v="Yes"/>
  </r>
  <r>
    <x v="1765"/>
    <x v="2"/>
    <x v="4"/>
    <n v="44.062459342593201"/>
    <n v="-123.100615724386"/>
    <x v="169"/>
    <x v="3"/>
    <x v="0"/>
    <n v="0"/>
    <x v="1"/>
    <m/>
    <n v="0"/>
    <s v="Yes"/>
  </r>
  <r>
    <x v="1766"/>
    <x v="2"/>
    <x v="28"/>
    <n v="44.058468485065902"/>
    <n v="-123.10120296301"/>
    <x v="169"/>
    <x v="0"/>
    <x v="0"/>
    <n v="0"/>
    <x v="1"/>
    <m/>
    <n v="0"/>
    <s v="Yes"/>
  </r>
  <r>
    <x v="1767"/>
    <x v="2"/>
    <x v="28"/>
    <n v="44.053144287472897"/>
    <n v="-123.10048867856101"/>
    <x v="169"/>
    <x v="0"/>
    <x v="0"/>
    <n v="0"/>
    <x v="0"/>
    <m/>
    <n v="0"/>
    <s v="Yes"/>
  </r>
  <r>
    <x v="1768"/>
    <x v="2"/>
    <x v="28"/>
    <n v="44.052965049337203"/>
    <n v="-123.100543507859"/>
    <x v="169"/>
    <x v="0"/>
    <x v="0"/>
    <n v="0"/>
    <x v="2"/>
    <m/>
    <n v="0"/>
    <s v="Yes"/>
  </r>
  <r>
    <x v="1769"/>
    <x v="2"/>
    <x v="423"/>
    <n v="44.053576638981902"/>
    <n v="-123.099665565023"/>
    <x v="169"/>
    <x v="0"/>
    <x v="0"/>
    <n v="0"/>
    <x v="1"/>
    <m/>
    <n v="0"/>
    <s v="Yes"/>
  </r>
  <r>
    <x v="1770"/>
    <x v="2"/>
    <x v="423"/>
    <n v="44.053638997075197"/>
    <n v="-123.099711572698"/>
    <x v="169"/>
    <x v="0"/>
    <x v="0"/>
    <n v="0"/>
    <x v="1"/>
    <m/>
    <n v="0"/>
    <s v="Yes"/>
  </r>
  <r>
    <x v="1771"/>
    <x v="2"/>
    <x v="264"/>
    <n v="44.050297943619803"/>
    <n v="-123.065465932458"/>
    <x v="169"/>
    <x v="3"/>
    <x v="0"/>
    <n v="0"/>
    <x v="1"/>
    <m/>
    <n v="0"/>
    <s v="Yes"/>
  </r>
  <r>
    <x v="1772"/>
    <x v="2"/>
    <x v="264"/>
    <n v="44.050047426621298"/>
    <n v="-123.065190127569"/>
    <x v="169"/>
    <x v="0"/>
    <x v="0"/>
    <n v="0"/>
    <x v="1"/>
    <m/>
    <n v="0"/>
    <s v="Yes"/>
  </r>
  <r>
    <x v="1773"/>
    <x v="2"/>
    <x v="264"/>
    <n v="44.049851553686899"/>
    <n v="-123.064511290368"/>
    <x v="169"/>
    <x v="3"/>
    <x v="0"/>
    <n v="0"/>
    <x v="1"/>
    <m/>
    <n v="0"/>
    <s v="Yes"/>
  </r>
  <r>
    <x v="1774"/>
    <x v="2"/>
    <x v="13"/>
    <n v="44.0606193674707"/>
    <n v="-123.098874899333"/>
    <x v="169"/>
    <x v="0"/>
    <x v="0"/>
    <n v="0"/>
    <x v="1"/>
    <m/>
    <n v="0"/>
    <s v="Yes"/>
  </r>
  <r>
    <x v="1775"/>
    <x v="2"/>
    <x v="311"/>
    <n v="44.044953986013098"/>
    <n v="-123.056117218434"/>
    <x v="169"/>
    <x v="3"/>
    <x v="0"/>
    <n v="0"/>
    <x v="1"/>
    <m/>
    <n v="0"/>
    <s v="Yes"/>
  </r>
  <r>
    <x v="1776"/>
    <x v="2"/>
    <x v="5"/>
    <n v="44.0467646134353"/>
    <n v="-123.137221506749"/>
    <x v="162"/>
    <x v="0"/>
    <x v="0"/>
    <n v="0"/>
    <x v="1"/>
    <m/>
    <n v="0"/>
    <s v="Yes"/>
  </r>
  <r>
    <x v="1777"/>
    <x v="2"/>
    <x v="28"/>
    <n v="44.057106536848401"/>
    <n v="-123.101713257092"/>
    <x v="162"/>
    <x v="3"/>
    <x v="2"/>
    <n v="0"/>
    <x v="1"/>
    <m/>
    <n v="0"/>
    <s v="Yes"/>
  </r>
  <r>
    <x v="1778"/>
    <x v="1"/>
    <x v="443"/>
    <n v="44.0548533824958"/>
    <n v="-123.09214914624199"/>
    <x v="162"/>
    <x v="17"/>
    <x v="2"/>
    <n v="1"/>
    <x v="1"/>
    <s v="Called NW Hazmat"/>
    <n v="0"/>
    <s v="No"/>
  </r>
  <r>
    <x v="1779"/>
    <x v="2"/>
    <x v="5"/>
    <n v="44.046527762123297"/>
    <n v="-123.13162161092301"/>
    <x v="162"/>
    <x v="0"/>
    <x v="0"/>
    <n v="0"/>
    <x v="1"/>
    <m/>
    <n v="0"/>
    <s v="Yes"/>
  </r>
  <r>
    <x v="1780"/>
    <x v="1"/>
    <x v="444"/>
    <n v="44.068351367813001"/>
    <n v="-123.18913870917299"/>
    <x v="162"/>
    <x v="4"/>
    <x v="0"/>
    <n v="1"/>
    <x v="1"/>
    <m/>
    <n v="0"/>
    <s v="No"/>
  </r>
  <r>
    <x v="1781"/>
    <x v="2"/>
    <x v="4"/>
    <n v="44.059476084625999"/>
    <n v="-123.08972204388"/>
    <x v="162"/>
    <x v="0"/>
    <x v="0"/>
    <n v="0"/>
    <x v="1"/>
    <m/>
    <n v="0"/>
    <s v="Yes"/>
  </r>
  <r>
    <x v="1782"/>
    <x v="2"/>
    <x v="445"/>
    <n v="44.057687297073102"/>
    <n v="-123.084435519236"/>
    <x v="162"/>
    <x v="0"/>
    <x v="0"/>
    <n v="0"/>
    <x v="1"/>
    <m/>
    <n v="0"/>
    <s v="Yes"/>
  </r>
  <r>
    <x v="1783"/>
    <x v="1"/>
    <x v="446"/>
    <n v="44.051251377860403"/>
    <n v="-123.163726599719"/>
    <x v="162"/>
    <x v="1"/>
    <x v="3"/>
    <n v="3"/>
    <x v="1"/>
    <s v="Called NW Hazmat"/>
    <n v="2"/>
    <s v="No"/>
  </r>
  <r>
    <x v="1784"/>
    <x v="2"/>
    <x v="447"/>
    <n v="44.063795544536497"/>
    <n v="-123.10560330626799"/>
    <x v="162"/>
    <x v="3"/>
    <x v="0"/>
    <n v="0"/>
    <x v="1"/>
    <m/>
    <n v="0"/>
    <s v="Yes"/>
  </r>
  <r>
    <x v="1785"/>
    <x v="2"/>
    <x v="4"/>
    <n v="44.062209512589902"/>
    <n v="-123.097553457215"/>
    <x v="162"/>
    <x v="3"/>
    <x v="0"/>
    <n v="0"/>
    <x v="1"/>
    <m/>
    <n v="0"/>
    <s v="Yes"/>
  </r>
  <r>
    <x v="1786"/>
    <x v="1"/>
    <x v="448"/>
    <n v="44.057311882777803"/>
    <n v="-123.1781361875"/>
    <x v="162"/>
    <x v="16"/>
    <x v="3"/>
    <n v="3"/>
    <x v="1"/>
    <m/>
    <n v="0"/>
    <s v="No"/>
  </r>
  <r>
    <x v="1787"/>
    <x v="2"/>
    <x v="28"/>
    <n v="44.053131874405302"/>
    <n v="-123.101452598872"/>
    <x v="170"/>
    <x v="0"/>
    <x v="0"/>
    <n v="0"/>
    <x v="1"/>
    <m/>
    <n v="0"/>
    <s v="Yes"/>
  </r>
  <r>
    <x v="1788"/>
    <x v="2"/>
    <x v="28"/>
    <n v="44.053061399840303"/>
    <n v="-123.101547818163"/>
    <x v="170"/>
    <x v="0"/>
    <x v="0"/>
    <n v="0"/>
    <x v="1"/>
    <m/>
    <n v="0"/>
    <s v="Yes"/>
  </r>
  <r>
    <x v="1789"/>
    <x v="2"/>
    <x v="28"/>
    <n v="44.053059110323403"/>
    <n v="-123.101404892936"/>
    <x v="170"/>
    <x v="0"/>
    <x v="0"/>
    <n v="0"/>
    <x v="1"/>
    <m/>
    <n v="0"/>
    <s v="Yes"/>
  </r>
  <r>
    <x v="1790"/>
    <x v="2"/>
    <x v="158"/>
    <n v="44.039108533404701"/>
    <n v="-123.115903569062"/>
    <x v="170"/>
    <x v="0"/>
    <x v="0"/>
    <n v="0"/>
    <x v="1"/>
    <m/>
    <n v="0"/>
    <s v="Yes"/>
  </r>
  <r>
    <x v="1791"/>
    <x v="2"/>
    <x v="449"/>
    <n v="44.040003656312997"/>
    <n v="-123.115922619481"/>
    <x v="170"/>
    <x v="0"/>
    <x v="0"/>
    <n v="0"/>
    <x v="1"/>
    <m/>
    <n v="0"/>
    <s v="Yes"/>
  </r>
  <r>
    <x v="1792"/>
    <x v="2"/>
    <x v="203"/>
    <n v="44.042302928042702"/>
    <n v="-123.12216045992299"/>
    <x v="170"/>
    <x v="0"/>
    <x v="0"/>
    <n v="0"/>
    <x v="1"/>
    <m/>
    <n v="0"/>
    <s v="Yes"/>
  </r>
  <r>
    <x v="1793"/>
    <x v="2"/>
    <x v="116"/>
    <n v="44.055206015528597"/>
    <n v="-123.11040278815101"/>
    <x v="170"/>
    <x v="0"/>
    <x v="0"/>
    <n v="0"/>
    <x v="1"/>
    <m/>
    <n v="0"/>
    <s v="Yes"/>
  </r>
  <r>
    <x v="1794"/>
    <x v="2"/>
    <x v="116"/>
    <n v="44.055019216299499"/>
    <n v="-123.110172973198"/>
    <x v="170"/>
    <x v="0"/>
    <x v="0"/>
    <n v="0"/>
    <x v="1"/>
    <m/>
    <n v="0"/>
    <s v="Yes"/>
  </r>
  <r>
    <x v="1795"/>
    <x v="2"/>
    <x v="302"/>
    <n v="44.029601842889498"/>
    <n v="-123.086993918993"/>
    <x v="170"/>
    <x v="0"/>
    <x v="0"/>
    <n v="0"/>
    <x v="2"/>
    <m/>
    <n v="0"/>
    <s v="Yes"/>
  </r>
  <r>
    <x v="1796"/>
    <x v="2"/>
    <x v="302"/>
    <n v="44.029561790922003"/>
    <n v="-123.087005307543"/>
    <x v="170"/>
    <x v="0"/>
    <x v="0"/>
    <n v="0"/>
    <x v="1"/>
    <m/>
    <n v="0"/>
    <s v="Yes"/>
  </r>
  <r>
    <x v="1797"/>
    <x v="2"/>
    <x v="302"/>
    <n v="44.0295975139638"/>
    <n v="-123.086949804252"/>
    <x v="170"/>
    <x v="0"/>
    <x v="0"/>
    <n v="0"/>
    <x v="1"/>
    <m/>
    <n v="0"/>
    <s v="Yes"/>
  </r>
  <r>
    <x v="1798"/>
    <x v="2"/>
    <x v="228"/>
    <n v="44.067940056415502"/>
    <n v="-123.113873400253"/>
    <x v="170"/>
    <x v="0"/>
    <x v="0"/>
    <n v="0"/>
    <x v="0"/>
    <m/>
    <n v="0"/>
    <s v="Yes"/>
  </r>
  <r>
    <x v="1799"/>
    <x v="2"/>
    <x v="228"/>
    <n v="44.075965488864703"/>
    <n v="-123.11606955617199"/>
    <x v="170"/>
    <x v="0"/>
    <x v="0"/>
    <n v="0"/>
    <x v="1"/>
    <m/>
    <n v="0"/>
    <s v="Yes"/>
  </r>
  <r>
    <x v="1800"/>
    <x v="2"/>
    <x v="228"/>
    <n v="44.087638362425999"/>
    <n v="-123.119436167263"/>
    <x v="170"/>
    <x v="0"/>
    <x v="0"/>
    <n v="0"/>
    <x v="1"/>
    <m/>
    <n v="0"/>
    <s v="Yes"/>
  </r>
  <r>
    <x v="1801"/>
    <x v="2"/>
    <x v="67"/>
    <n v="44.047095123085803"/>
    <n v="-123.13759946883199"/>
    <x v="170"/>
    <x v="0"/>
    <x v="0"/>
    <n v="0"/>
    <x v="1"/>
    <m/>
    <n v="0"/>
    <s v="Yes"/>
  </r>
  <r>
    <x v="1802"/>
    <x v="1"/>
    <x v="115"/>
    <n v="44.097546753041001"/>
    <n v="-123.128719954346"/>
    <x v="172"/>
    <x v="10"/>
    <x v="0"/>
    <n v="1"/>
    <x v="1"/>
    <s v="Called NW Hazmat"/>
    <n v="0"/>
    <s v="No"/>
  </r>
  <r>
    <x v="1803"/>
    <x v="2"/>
    <x v="4"/>
    <n v="44.0605720557555"/>
    <n v="-123.091743272861"/>
    <x v="170"/>
    <x v="0"/>
    <x v="0"/>
    <n v="0"/>
    <x v="1"/>
    <m/>
    <n v="0"/>
    <s v="Yes"/>
  </r>
  <r>
    <x v="1804"/>
    <x v="1"/>
    <x v="92"/>
    <n v="44.040426120716901"/>
    <n v="-123.117692185691"/>
    <x v="170"/>
    <x v="11"/>
    <x v="3"/>
    <n v="3"/>
    <x v="1"/>
    <m/>
    <n v="1"/>
    <s v="No"/>
  </r>
  <r>
    <x v="1805"/>
    <x v="2"/>
    <x v="5"/>
    <n v="44.047113522044697"/>
    <n v="-123.153483433853"/>
    <x v="171"/>
    <x v="0"/>
    <x v="0"/>
    <n v="0"/>
    <x v="1"/>
    <m/>
    <n v="0"/>
    <s v="Yes"/>
  </r>
  <r>
    <x v="1806"/>
    <x v="2"/>
    <x v="5"/>
    <n v="44.047118724880796"/>
    <n v="-123.153598513962"/>
    <x v="171"/>
    <x v="0"/>
    <x v="0"/>
    <n v="0"/>
    <x v="1"/>
    <m/>
    <n v="0"/>
    <s v="Yes"/>
  </r>
  <r>
    <x v="1807"/>
    <x v="2"/>
    <x v="6"/>
    <n v="44.0551456630944"/>
    <n v="-123.16013201812299"/>
    <x v="171"/>
    <x v="0"/>
    <x v="0"/>
    <n v="0"/>
    <x v="1"/>
    <m/>
    <n v="0"/>
    <s v="Yes"/>
  </r>
  <r>
    <x v="1808"/>
    <x v="3"/>
    <x v="29"/>
    <n v="44.058124655798302"/>
    <n v="-123.083483219971"/>
    <x v="171"/>
    <x v="0"/>
    <x v="0"/>
    <n v="0"/>
    <x v="1"/>
    <m/>
    <n v="0"/>
    <s v="Yes"/>
  </r>
  <r>
    <x v="1809"/>
    <x v="2"/>
    <x v="426"/>
    <n v="44.044687976506097"/>
    <n v="-123.053021809867"/>
    <x v="171"/>
    <x v="0"/>
    <x v="0"/>
    <n v="0"/>
    <x v="1"/>
    <m/>
    <n v="0"/>
    <s v="Yes"/>
  </r>
  <r>
    <x v="1810"/>
    <x v="2"/>
    <x v="426"/>
    <n v="44.044784663921099"/>
    <n v="-123.05591906267399"/>
    <x v="171"/>
    <x v="0"/>
    <x v="0"/>
    <n v="0"/>
    <x v="1"/>
    <m/>
    <n v="0"/>
    <s v="Yes"/>
  </r>
  <r>
    <x v="1811"/>
    <x v="2"/>
    <x v="450"/>
    <n v="44.046376133557303"/>
    <n v="-123.13152224976901"/>
    <x v="171"/>
    <x v="0"/>
    <x v="0"/>
    <n v="0"/>
    <x v="1"/>
    <m/>
    <n v="0"/>
    <s v="Yes"/>
  </r>
  <r>
    <x v="1812"/>
    <x v="2"/>
    <x v="28"/>
    <n v="44.058571056792204"/>
    <n v="-123.10067173387699"/>
    <x v="171"/>
    <x v="0"/>
    <x v="0"/>
    <n v="0"/>
    <x v="1"/>
    <m/>
    <n v="0"/>
    <s v="Yes"/>
  </r>
  <r>
    <x v="1813"/>
    <x v="2"/>
    <x v="28"/>
    <n v="44.052572174230697"/>
    <n v="-123.10111948698"/>
    <x v="171"/>
    <x v="0"/>
    <x v="0"/>
    <n v="0"/>
    <x v="1"/>
    <m/>
    <n v="0"/>
    <s v="Yes"/>
  </r>
  <r>
    <x v="1814"/>
    <x v="2"/>
    <x v="28"/>
    <n v="44.053772999844099"/>
    <n v="-123.09995580557"/>
    <x v="171"/>
    <x v="0"/>
    <x v="0"/>
    <n v="0"/>
    <x v="1"/>
    <m/>
    <n v="0"/>
    <s v="Yes"/>
  </r>
  <r>
    <x v="1815"/>
    <x v="2"/>
    <x v="137"/>
    <n v="44.042286524828803"/>
    <n v="-123.122284699624"/>
    <x v="171"/>
    <x v="0"/>
    <x v="0"/>
    <n v="0"/>
    <x v="1"/>
    <m/>
    <n v="0"/>
    <s v="Yes"/>
  </r>
  <r>
    <x v="1816"/>
    <x v="2"/>
    <x v="137"/>
    <n v="44.042199992511499"/>
    <n v="-123.121591273465"/>
    <x v="171"/>
    <x v="0"/>
    <x v="0"/>
    <n v="0"/>
    <x v="1"/>
    <m/>
    <n v="0"/>
    <s v="Yes"/>
  </r>
  <r>
    <x v="1817"/>
    <x v="2"/>
    <x v="137"/>
    <n v="44.042630710548799"/>
    <n v="-123.12131799928601"/>
    <x v="171"/>
    <x v="0"/>
    <x v="0"/>
    <n v="0"/>
    <x v="1"/>
    <m/>
    <n v="0"/>
    <s v="Yes"/>
  </r>
  <r>
    <x v="1818"/>
    <x v="2"/>
    <x v="137"/>
    <n v="44.042730989007801"/>
    <n v="-123.12098431789001"/>
    <x v="171"/>
    <x v="0"/>
    <x v="0"/>
    <n v="0"/>
    <x v="1"/>
    <m/>
    <n v="0"/>
    <s v="Yes"/>
  </r>
  <r>
    <x v="1819"/>
    <x v="2"/>
    <x v="221"/>
    <n v="44.044229791569599"/>
    <n v="-123.12592128089599"/>
    <x v="171"/>
    <x v="0"/>
    <x v="0"/>
    <n v="0"/>
    <x v="1"/>
    <m/>
    <n v="0"/>
    <s v="Yes"/>
  </r>
  <r>
    <x v="1820"/>
    <x v="0"/>
    <x v="451"/>
    <n v="44.0519448764719"/>
    <n v="-123.125034679002"/>
    <x v="171"/>
    <x v="0"/>
    <x v="0"/>
    <n v="0"/>
    <x v="0"/>
    <m/>
    <n v="0"/>
    <s v="Yes"/>
  </r>
  <r>
    <x v="1821"/>
    <x v="2"/>
    <x v="304"/>
    <n v="44.061905828499597"/>
    <n v="-123.194125515485"/>
    <x v="171"/>
    <x v="0"/>
    <x v="0"/>
    <n v="0"/>
    <x v="1"/>
    <m/>
    <n v="0"/>
    <s v="Yes"/>
  </r>
  <r>
    <x v="1822"/>
    <x v="2"/>
    <x v="286"/>
    <n v="44.068635073484003"/>
    <n v="-123.13883351957099"/>
    <x v="171"/>
    <x v="0"/>
    <x v="0"/>
    <n v="0"/>
    <x v="1"/>
    <m/>
    <n v="0"/>
    <s v="Yes"/>
  </r>
  <r>
    <x v="1823"/>
    <x v="2"/>
    <x v="286"/>
    <n v="44.068826172818099"/>
    <n v="-123.139030196948"/>
    <x v="171"/>
    <x v="0"/>
    <x v="0"/>
    <n v="0"/>
    <x v="1"/>
    <m/>
    <n v="0"/>
    <s v="Yes"/>
  </r>
  <r>
    <x v="1824"/>
    <x v="2"/>
    <x v="286"/>
    <n v="44.069450089101601"/>
    <n v="-123.13915600818"/>
    <x v="171"/>
    <x v="0"/>
    <x v="0"/>
    <n v="0"/>
    <x v="2"/>
    <m/>
    <n v="0"/>
    <s v="Yes"/>
  </r>
  <r>
    <x v="1825"/>
    <x v="2"/>
    <x v="286"/>
    <n v="44.069597420319802"/>
    <n v="-123.137922598188"/>
    <x v="171"/>
    <x v="0"/>
    <x v="0"/>
    <n v="0"/>
    <x v="1"/>
    <m/>
    <n v="0"/>
    <s v="Yes"/>
  </r>
  <r>
    <x v="1826"/>
    <x v="1"/>
    <x v="452"/>
    <n v="44.057215064392302"/>
    <n v="-123.18166719820699"/>
    <x v="171"/>
    <x v="20"/>
    <x v="3"/>
    <n v="3"/>
    <x v="1"/>
    <m/>
    <n v="2"/>
    <s v="No"/>
  </r>
  <r>
    <x v="1827"/>
    <x v="1"/>
    <x v="237"/>
    <n v="44.049172445015301"/>
    <n v="-123.167488054967"/>
    <x v="171"/>
    <x v="34"/>
    <x v="3"/>
    <n v="3"/>
    <x v="1"/>
    <s v="Called NW Hazmat"/>
    <n v="8"/>
    <s v="Yes"/>
  </r>
  <r>
    <x v="1828"/>
    <x v="2"/>
    <x v="158"/>
    <n v="44.0414388310137"/>
    <n v="-123.115283144527"/>
    <x v="173"/>
    <x v="0"/>
    <x v="0"/>
    <n v="0"/>
    <x v="1"/>
    <m/>
    <n v="0"/>
    <s v="Yes"/>
  </r>
  <r>
    <x v="1829"/>
    <x v="2"/>
    <x v="449"/>
    <n v="44.042034903635702"/>
    <n v="-123.115431038311"/>
    <x v="173"/>
    <x v="0"/>
    <x v="0"/>
    <n v="0"/>
    <x v="1"/>
    <m/>
    <n v="0"/>
    <s v="Yes"/>
  </r>
  <r>
    <x v="1830"/>
    <x v="1"/>
    <x v="453"/>
    <n v="44.023979435938799"/>
    <n v="-123.084839524524"/>
    <x v="173"/>
    <x v="5"/>
    <x v="3"/>
    <n v="2"/>
    <x v="1"/>
    <m/>
    <n v="0"/>
    <s v="No"/>
  </r>
  <r>
    <x v="1831"/>
    <x v="2"/>
    <x v="158"/>
    <n v="44.040593875587597"/>
    <n v="-123.115934704395"/>
    <x v="173"/>
    <x v="0"/>
    <x v="0"/>
    <n v="0"/>
    <x v="1"/>
    <m/>
    <n v="0"/>
    <s v="Yes"/>
  </r>
  <r>
    <x v="1832"/>
    <x v="2"/>
    <x v="4"/>
    <n v="44.0608781137637"/>
    <n v="-123.100303749262"/>
    <x v="173"/>
    <x v="0"/>
    <x v="0"/>
    <n v="0"/>
    <x v="1"/>
    <m/>
    <n v="0"/>
    <s v="Yes"/>
  </r>
  <r>
    <x v="1833"/>
    <x v="1"/>
    <x v="454"/>
    <n v="44.068104512445203"/>
    <n v="-123.179485338459"/>
    <x v="173"/>
    <x v="11"/>
    <x v="3"/>
    <n v="3"/>
    <x v="1"/>
    <m/>
    <n v="2"/>
    <s v="No"/>
  </r>
  <r>
    <x v="1834"/>
    <x v="2"/>
    <x v="4"/>
    <n v="44.060976935256903"/>
    <n v="-123.093579179043"/>
    <x v="173"/>
    <x v="0"/>
    <x v="0"/>
    <n v="0"/>
    <x v="1"/>
    <m/>
    <n v="0"/>
    <s v="Yes"/>
  </r>
  <r>
    <x v="1835"/>
    <x v="2"/>
    <x v="4"/>
    <n v="44.060218146823203"/>
    <n v="-123.090353715701"/>
    <x v="173"/>
    <x v="0"/>
    <x v="0"/>
    <n v="0"/>
    <x v="1"/>
    <m/>
    <n v="0"/>
    <s v="Yes"/>
  </r>
  <r>
    <x v="1836"/>
    <x v="2"/>
    <x v="4"/>
    <n v="44.059687747320297"/>
    <n v="-123.088830746664"/>
    <x v="173"/>
    <x v="3"/>
    <x v="0"/>
    <n v="0"/>
    <x v="0"/>
    <m/>
    <n v="0"/>
    <s v="Yes"/>
  </r>
  <r>
    <x v="1837"/>
    <x v="2"/>
    <x v="437"/>
    <n v="44.028262127685998"/>
    <n v="-123.086666607467"/>
    <x v="173"/>
    <x v="0"/>
    <x v="0"/>
    <n v="0"/>
    <x v="1"/>
    <m/>
    <n v="0"/>
    <s v="Yes"/>
  </r>
  <r>
    <x v="1838"/>
    <x v="2"/>
    <x v="210"/>
    <n v="44.088753755207101"/>
    <n v="-123.117447840986"/>
    <x v="173"/>
    <x v="0"/>
    <x v="0"/>
    <n v="0"/>
    <x v="1"/>
    <m/>
    <n v="0"/>
    <s v="Yes"/>
  </r>
  <r>
    <x v="1839"/>
    <x v="2"/>
    <x v="48"/>
    <n v="44.046178828236002"/>
    <n v="-123.13195219896301"/>
    <x v="173"/>
    <x v="0"/>
    <x v="0"/>
    <n v="0"/>
    <x v="1"/>
    <m/>
    <n v="0"/>
    <s v="Yes"/>
  </r>
  <r>
    <x v="1840"/>
    <x v="2"/>
    <x v="116"/>
    <n v="44.0551697040137"/>
    <n v="-123.109895313162"/>
    <x v="174"/>
    <x v="12"/>
    <x v="0"/>
    <n v="0"/>
    <x v="1"/>
    <m/>
    <n v="0"/>
    <s v="Yes"/>
  </r>
  <r>
    <x v="1841"/>
    <x v="2"/>
    <x v="116"/>
    <n v="44.055326627659298"/>
    <n v="-123.10985602552999"/>
    <x v="174"/>
    <x v="12"/>
    <x v="0"/>
    <n v="0"/>
    <x v="1"/>
    <m/>
    <n v="0"/>
    <s v="Yes"/>
  </r>
  <r>
    <x v="1842"/>
    <x v="2"/>
    <x v="203"/>
    <n v="44.042299412019297"/>
    <n v="-123.122148698332"/>
    <x v="174"/>
    <x v="0"/>
    <x v="0"/>
    <n v="0"/>
    <x v="1"/>
    <m/>
    <n v="0"/>
    <s v="Yes"/>
  </r>
  <r>
    <x v="1843"/>
    <x v="2"/>
    <x v="137"/>
    <n v="44.042367651745501"/>
    <n v="-123.120095881748"/>
    <x v="174"/>
    <x v="0"/>
    <x v="0"/>
    <n v="0"/>
    <x v="1"/>
    <m/>
    <n v="0"/>
    <s v="Yes"/>
  </r>
  <r>
    <x v="1844"/>
    <x v="2"/>
    <x v="48"/>
    <n v="44.046705770422001"/>
    <n v="-123.133166233436"/>
    <x v="174"/>
    <x v="0"/>
    <x v="0"/>
    <n v="0"/>
    <x v="1"/>
    <m/>
    <n v="0"/>
    <s v="Yes"/>
  </r>
  <r>
    <x v="1845"/>
    <x v="2"/>
    <x v="436"/>
    <n v="44.046361518499097"/>
    <n v="-123.136891562142"/>
    <x v="174"/>
    <x v="0"/>
    <x v="0"/>
    <n v="0"/>
    <x v="1"/>
    <m/>
    <n v="0"/>
    <s v="Yes"/>
  </r>
  <r>
    <x v="1846"/>
    <x v="2"/>
    <x v="436"/>
    <n v="44.046455685475998"/>
    <n v="-123.13686059515901"/>
    <x v="174"/>
    <x v="0"/>
    <x v="0"/>
    <n v="0"/>
    <x v="1"/>
    <m/>
    <n v="0"/>
    <s v="Yes"/>
  </r>
  <r>
    <x v="1847"/>
    <x v="2"/>
    <x v="5"/>
    <n v="44.046349000841602"/>
    <n v="-123.142078713334"/>
    <x v="174"/>
    <x v="0"/>
    <x v="0"/>
    <n v="0"/>
    <x v="1"/>
    <m/>
    <n v="0"/>
    <s v="Yes"/>
  </r>
  <r>
    <x v="1848"/>
    <x v="2"/>
    <x v="5"/>
    <n v="44.050057134585899"/>
    <n v="-123.166491796323"/>
    <x v="174"/>
    <x v="0"/>
    <x v="0"/>
    <n v="0"/>
    <x v="1"/>
    <m/>
    <n v="0"/>
    <s v="Yes"/>
  </r>
  <r>
    <x v="1849"/>
    <x v="2"/>
    <x v="4"/>
    <n v="44.062109756726798"/>
    <n v="-123.097166697597"/>
    <x v="174"/>
    <x v="0"/>
    <x v="0"/>
    <n v="0"/>
    <x v="1"/>
    <m/>
    <n v="0"/>
    <s v="Yes"/>
  </r>
  <r>
    <x v="1850"/>
    <x v="2"/>
    <x v="28"/>
    <n v="44.058257159820599"/>
    <n v="-123.10146018264901"/>
    <x v="175"/>
    <x v="0"/>
    <x v="0"/>
    <n v="0"/>
    <x v="1"/>
    <m/>
    <n v="0"/>
    <s v="Yes"/>
  </r>
  <r>
    <x v="1851"/>
    <x v="2"/>
    <x v="28"/>
    <n v="44.053693171276599"/>
    <n v="-123.099889818411"/>
    <x v="175"/>
    <x v="0"/>
    <x v="0"/>
    <n v="0"/>
    <x v="1"/>
    <m/>
    <n v="0"/>
    <s v="Yes"/>
  </r>
  <r>
    <x v="1852"/>
    <x v="2"/>
    <x v="28"/>
    <n v="44.0535907983813"/>
    <n v="-123.099608244538"/>
    <x v="175"/>
    <x v="0"/>
    <x v="0"/>
    <n v="0"/>
    <x v="1"/>
    <m/>
    <n v="0"/>
    <s v="Yes"/>
  </r>
  <r>
    <x v="1853"/>
    <x v="2"/>
    <x v="28"/>
    <n v="44.0527637564917"/>
    <n v="-123.100561930155"/>
    <x v="175"/>
    <x v="0"/>
    <x v="0"/>
    <n v="0"/>
    <x v="1"/>
    <m/>
    <n v="0"/>
    <s v="Yes"/>
  </r>
  <r>
    <x v="1854"/>
    <x v="2"/>
    <x v="28"/>
    <n v="44.052748977236803"/>
    <n v="-123.100570532341"/>
    <x v="175"/>
    <x v="0"/>
    <x v="0"/>
    <n v="0"/>
    <x v="1"/>
    <m/>
    <n v="0"/>
    <s v="Yes"/>
  </r>
  <r>
    <x v="1855"/>
    <x v="2"/>
    <x v="28"/>
    <n v="44.056148668938903"/>
    <n v="-123.10106718424601"/>
    <x v="175"/>
    <x v="0"/>
    <x v="0"/>
    <n v="0"/>
    <x v="1"/>
    <m/>
    <n v="0"/>
    <s v="Yes"/>
  </r>
  <r>
    <x v="1856"/>
    <x v="3"/>
    <x v="4"/>
    <n v="44.0575700471692"/>
    <n v="-123.084408025931"/>
    <x v="175"/>
    <x v="0"/>
    <x v="0"/>
    <n v="0"/>
    <x v="1"/>
    <m/>
    <n v="0"/>
    <s v="Yes"/>
  </r>
  <r>
    <x v="1857"/>
    <x v="2"/>
    <x v="4"/>
    <n v="44.060174215757897"/>
    <n v="-123.09386596615199"/>
    <x v="175"/>
    <x v="0"/>
    <x v="0"/>
    <n v="0"/>
    <x v="1"/>
    <m/>
    <n v="0"/>
    <s v="Yes"/>
  </r>
  <r>
    <x v="1858"/>
    <x v="2"/>
    <x v="4"/>
    <n v="44.060432315787402"/>
    <n v="-123.094988089247"/>
    <x v="175"/>
    <x v="0"/>
    <x v="0"/>
    <n v="0"/>
    <x v="1"/>
    <m/>
    <n v="0"/>
    <s v="Yes"/>
  </r>
  <r>
    <x v="1859"/>
    <x v="2"/>
    <x v="158"/>
    <n v="44.041994974307897"/>
    <n v="-123.115277021076"/>
    <x v="175"/>
    <x v="0"/>
    <x v="0"/>
    <n v="0"/>
    <x v="1"/>
    <m/>
    <n v="0"/>
    <s v="Yes"/>
  </r>
  <r>
    <x v="1860"/>
    <x v="2"/>
    <x v="8"/>
    <n v="43.9967726559941"/>
    <n v="-123.080525324742"/>
    <x v="176"/>
    <x v="0"/>
    <x v="0"/>
    <n v="0"/>
    <x v="1"/>
    <m/>
    <n v="0"/>
    <s v="Yes"/>
  </r>
  <r>
    <x v="1861"/>
    <x v="1"/>
    <x v="455"/>
    <n v="44.049363214505703"/>
    <n v="-123.104284168253"/>
    <x v="176"/>
    <x v="24"/>
    <x v="1"/>
    <n v="3"/>
    <x v="1"/>
    <m/>
    <n v="2"/>
    <s v="No"/>
  </r>
  <r>
    <x v="1862"/>
    <x v="1"/>
    <x v="456"/>
    <n v="44.099175890079202"/>
    <n v="-123.122765842983"/>
    <x v="177"/>
    <x v="32"/>
    <x v="4"/>
    <n v="4"/>
    <x v="1"/>
    <m/>
    <n v="0"/>
    <s v="Yes"/>
  </r>
  <r>
    <x v="1863"/>
    <x v="1"/>
    <x v="399"/>
    <n v="44.054344440576699"/>
    <n v="-123.10029953173201"/>
    <x v="178"/>
    <x v="20"/>
    <x v="1"/>
    <n v="3"/>
    <x v="1"/>
    <m/>
    <n v="0"/>
    <s v="Yes"/>
  </r>
  <r>
    <x v="1864"/>
    <x v="1"/>
    <x v="194"/>
    <n v="44.053821188251"/>
    <n v="-123.109417650273"/>
    <x v="177"/>
    <x v="20"/>
    <x v="1"/>
    <n v="3"/>
    <x v="1"/>
    <m/>
    <n v="0"/>
    <s v="Yes"/>
  </r>
  <r>
    <x v="1865"/>
    <x v="2"/>
    <x v="62"/>
    <n v="44.096077541948901"/>
    <n v="-123.18691623048601"/>
    <x v="176"/>
    <x v="0"/>
    <x v="0"/>
    <n v="0"/>
    <x v="1"/>
    <m/>
    <n v="0"/>
    <s v="Yes"/>
  </r>
  <r>
    <x v="1866"/>
    <x v="1"/>
    <x v="457"/>
    <n v="44.038973974468"/>
    <n v="-123.09198695922601"/>
    <x v="176"/>
    <x v="20"/>
    <x v="3"/>
    <n v="3"/>
    <x v="1"/>
    <m/>
    <n v="0"/>
    <s v="Yes"/>
  </r>
  <r>
    <x v="1867"/>
    <x v="1"/>
    <x v="458"/>
    <n v="44.061474473797901"/>
    <n v="-123.13450715799399"/>
    <x v="179"/>
    <x v="60"/>
    <x v="4"/>
    <n v="4"/>
    <x v="1"/>
    <m/>
    <n v="22"/>
    <s v="Yes"/>
  </r>
  <r>
    <x v="1868"/>
    <x v="2"/>
    <x v="137"/>
    <n v="44.042591228573599"/>
    <n v="-123.119824470122"/>
    <x v="176"/>
    <x v="0"/>
    <x v="0"/>
    <n v="0"/>
    <x v="1"/>
    <m/>
    <n v="0"/>
    <s v="Yes"/>
  </r>
  <r>
    <x v="1869"/>
    <x v="2"/>
    <x v="137"/>
    <n v="44.042688476810497"/>
    <n v="-123.120933040967"/>
    <x v="176"/>
    <x v="0"/>
    <x v="0"/>
    <n v="0"/>
    <x v="1"/>
    <m/>
    <n v="0"/>
    <s v="Yes"/>
  </r>
  <r>
    <x v="1870"/>
    <x v="2"/>
    <x v="5"/>
    <n v="44.046420572906101"/>
    <n v="-123.142973053379"/>
    <x v="176"/>
    <x v="0"/>
    <x v="0"/>
    <n v="0"/>
    <x v="1"/>
    <m/>
    <n v="0"/>
    <s v="Yes"/>
  </r>
  <r>
    <x v="1871"/>
    <x v="2"/>
    <x v="67"/>
    <n v="44.0465201829184"/>
    <n v="-123.136776150836"/>
    <x v="176"/>
    <x v="0"/>
    <x v="0"/>
    <n v="0"/>
    <x v="1"/>
    <m/>
    <n v="0"/>
    <s v="Yes"/>
  </r>
  <r>
    <x v="1872"/>
    <x v="2"/>
    <x v="436"/>
    <n v="44.0470159888335"/>
    <n v="-123.13760287833399"/>
    <x v="176"/>
    <x v="0"/>
    <x v="0"/>
    <n v="0"/>
    <x v="1"/>
    <m/>
    <n v="0"/>
    <s v="Yes"/>
  </r>
  <r>
    <x v="1873"/>
    <x v="2"/>
    <x v="331"/>
    <n v="44.068582621315997"/>
    <n v="-123.138855453715"/>
    <x v="176"/>
    <x v="0"/>
    <x v="0"/>
    <n v="0"/>
    <x v="1"/>
    <m/>
    <n v="0"/>
    <s v="Yes"/>
  </r>
  <r>
    <x v="1874"/>
    <x v="2"/>
    <x v="4"/>
    <n v="44.057308151663896"/>
    <n v="-123.09626681466401"/>
    <x v="180"/>
    <x v="0"/>
    <x v="0"/>
    <n v="0"/>
    <x v="1"/>
    <m/>
    <n v="0"/>
    <s v="Yes"/>
  </r>
  <r>
    <x v="1875"/>
    <x v="2"/>
    <x v="158"/>
    <n v="44.041979169150899"/>
    <n v="-123.116186069751"/>
    <x v="180"/>
    <x v="0"/>
    <x v="0"/>
    <n v="0"/>
    <x v="1"/>
    <m/>
    <n v="0"/>
    <s v="Yes"/>
  </r>
  <r>
    <x v="1876"/>
    <x v="1"/>
    <x v="459"/>
    <n v="44.053269729067502"/>
    <n v="-123.10332415528801"/>
    <x v="176"/>
    <x v="13"/>
    <x v="3"/>
    <n v="3"/>
    <x v="1"/>
    <m/>
    <n v="0"/>
    <s v="No"/>
  </r>
  <r>
    <x v="1877"/>
    <x v="2"/>
    <x v="137"/>
    <n v="44.042780552163002"/>
    <n v="-123.12128156257501"/>
    <x v="180"/>
    <x v="0"/>
    <x v="0"/>
    <n v="0"/>
    <x v="1"/>
    <m/>
    <n v="0"/>
    <s v="Yes"/>
  </r>
  <r>
    <x v="1878"/>
    <x v="1"/>
    <x v="307"/>
    <n v="44.0576444567604"/>
    <n v="-123.10941920480801"/>
    <x v="180"/>
    <x v="17"/>
    <x v="3"/>
    <n v="3"/>
    <x v="1"/>
    <m/>
    <n v="0"/>
    <s v="No"/>
  </r>
  <r>
    <x v="1879"/>
    <x v="2"/>
    <x v="15"/>
    <n v="44.044719387343399"/>
    <n v="-123.053042860784"/>
    <x v="180"/>
    <x v="0"/>
    <x v="0"/>
    <n v="0"/>
    <x v="1"/>
    <m/>
    <n v="0"/>
    <s v="Yes"/>
  </r>
  <r>
    <x v="1880"/>
    <x v="2"/>
    <x v="264"/>
    <n v="44.046403985721298"/>
    <n v="-123.055585266435"/>
    <x v="180"/>
    <x v="0"/>
    <x v="0"/>
    <n v="0"/>
    <x v="1"/>
    <m/>
    <n v="0"/>
    <s v="Yes"/>
  </r>
  <r>
    <x v="1881"/>
    <x v="2"/>
    <x v="67"/>
    <n v="44.046536307786901"/>
    <n v="-123.13674015298901"/>
    <x v="180"/>
    <x v="0"/>
    <x v="0"/>
    <n v="0"/>
    <x v="1"/>
    <m/>
    <n v="0"/>
    <s v="Yes"/>
  </r>
  <r>
    <x v="1882"/>
    <x v="2"/>
    <x v="28"/>
    <n v="44.054569123613497"/>
    <n v="-123.10122649214399"/>
    <x v="180"/>
    <x v="0"/>
    <x v="0"/>
    <n v="0"/>
    <x v="1"/>
    <m/>
    <n v="0"/>
    <s v="Yes"/>
  </r>
  <r>
    <x v="1883"/>
    <x v="1"/>
    <x v="460"/>
    <n v="44.055752964743398"/>
    <n v="-123.10846609768301"/>
    <x v="180"/>
    <x v="9"/>
    <x v="1"/>
    <n v="3"/>
    <x v="1"/>
    <m/>
    <n v="1"/>
    <s v="No"/>
  </r>
  <r>
    <x v="1884"/>
    <x v="1"/>
    <x v="65"/>
    <n v="44.055590033554601"/>
    <n v="-123.154400093631"/>
    <x v="180"/>
    <x v="52"/>
    <x v="1"/>
    <n v="3"/>
    <x v="1"/>
    <m/>
    <n v="15"/>
    <s v="No"/>
  </r>
  <r>
    <x v="1885"/>
    <x v="1"/>
    <x v="24"/>
    <n v="44.044055696040701"/>
    <n v="-123.049819842296"/>
    <x v="180"/>
    <x v="4"/>
    <x v="0"/>
    <n v="1"/>
    <x v="1"/>
    <m/>
    <n v="0"/>
    <s v="No"/>
  </r>
  <r>
    <x v="1886"/>
    <x v="2"/>
    <x v="4"/>
    <n v="44.0609540546806"/>
    <n v="-123.093700563162"/>
    <x v="177"/>
    <x v="0"/>
    <x v="0"/>
    <n v="0"/>
    <x v="1"/>
    <m/>
    <n v="0"/>
    <s v="Yes"/>
  </r>
  <r>
    <x v="1887"/>
    <x v="2"/>
    <x v="5"/>
    <n v="44.0463805468952"/>
    <n v="-123.143117485101"/>
    <x v="177"/>
    <x v="0"/>
    <x v="0"/>
    <n v="0"/>
    <x v="1"/>
    <m/>
    <n v="0"/>
    <s v="Yes"/>
  </r>
  <r>
    <x v="1888"/>
    <x v="2"/>
    <x v="5"/>
    <n v="44.046391445271098"/>
    <n v="-123.143105478474"/>
    <x v="177"/>
    <x v="0"/>
    <x v="0"/>
    <n v="0"/>
    <x v="1"/>
    <m/>
    <n v="0"/>
    <s v="Yes"/>
  </r>
  <r>
    <x v="1889"/>
    <x v="1"/>
    <x v="461"/>
    <n v="44.049541495889599"/>
    <n v="-123.186157401937"/>
    <x v="177"/>
    <x v="28"/>
    <x v="1"/>
    <n v="3"/>
    <x v="1"/>
    <m/>
    <n v="2"/>
    <s v="No"/>
  </r>
  <r>
    <x v="1890"/>
    <x v="2"/>
    <x v="450"/>
    <n v="44.046276243859602"/>
    <n v="-123.131082844037"/>
    <x v="177"/>
    <x v="0"/>
    <x v="0"/>
    <n v="0"/>
    <x v="1"/>
    <m/>
    <n v="0"/>
    <s v="Yes"/>
  </r>
  <r>
    <x v="1891"/>
    <x v="2"/>
    <x v="221"/>
    <n v="44.0446460555955"/>
    <n v="-123.126331105267"/>
    <x v="177"/>
    <x v="0"/>
    <x v="0"/>
    <n v="0"/>
    <x v="1"/>
    <m/>
    <n v="0"/>
    <s v="Yes"/>
  </r>
  <r>
    <x v="1892"/>
    <x v="0"/>
    <x v="451"/>
    <n v="44.0519919512695"/>
    <n v="-123.12494383920099"/>
    <x v="177"/>
    <x v="0"/>
    <x v="0"/>
    <n v="0"/>
    <x v="1"/>
    <m/>
    <n v="0"/>
    <s v="Yes"/>
  </r>
  <r>
    <x v="1893"/>
    <x v="2"/>
    <x v="137"/>
    <n v="44.042530057821502"/>
    <n v="-123.12016097275701"/>
    <x v="177"/>
    <x v="0"/>
    <x v="0"/>
    <n v="0"/>
    <x v="1"/>
    <m/>
    <n v="0"/>
    <s v="Yes"/>
  </r>
  <r>
    <x v="1894"/>
    <x v="2"/>
    <x v="4"/>
    <n v="44.0602327667578"/>
    <n v="-123.090227107879"/>
    <x v="177"/>
    <x v="3"/>
    <x v="0"/>
    <n v="0"/>
    <x v="1"/>
    <m/>
    <n v="0"/>
    <s v="Yes"/>
  </r>
  <r>
    <x v="1895"/>
    <x v="2"/>
    <x v="137"/>
    <n v="44.042685390423301"/>
    <n v="-123.119817445377"/>
    <x v="177"/>
    <x v="0"/>
    <x v="0"/>
    <n v="0"/>
    <x v="1"/>
    <m/>
    <n v="0"/>
    <s v="Yes"/>
  </r>
  <r>
    <x v="1896"/>
    <x v="2"/>
    <x v="13"/>
    <n v="44.0602745536276"/>
    <n v="-123.095935136912"/>
    <x v="177"/>
    <x v="3"/>
    <x v="0"/>
    <n v="0"/>
    <x v="1"/>
    <m/>
    <n v="0"/>
    <s v="Yes"/>
  </r>
  <r>
    <x v="1897"/>
    <x v="2"/>
    <x v="122"/>
    <n v="44.049385775004197"/>
    <n v="-123.105974988844"/>
    <x v="177"/>
    <x v="0"/>
    <x v="0"/>
    <n v="0"/>
    <x v="1"/>
    <m/>
    <n v="0"/>
    <s v="Yes"/>
  </r>
  <r>
    <x v="1898"/>
    <x v="2"/>
    <x v="311"/>
    <n v="44.044766654262801"/>
    <n v="-123.05545705665"/>
    <x v="177"/>
    <x v="3"/>
    <x v="0"/>
    <n v="0"/>
    <x v="1"/>
    <m/>
    <n v="0"/>
    <s v="Yes"/>
  </r>
  <r>
    <x v="1899"/>
    <x v="2"/>
    <x v="28"/>
    <n v="44.057836122889597"/>
    <n v="-123.10151683077299"/>
    <x v="177"/>
    <x v="0"/>
    <x v="0"/>
    <n v="0"/>
    <x v="1"/>
    <m/>
    <n v="0"/>
    <s v="Yes"/>
  </r>
  <r>
    <x v="1900"/>
    <x v="2"/>
    <x v="28"/>
    <n v="44.0583906821902"/>
    <n v="-123.10059241960001"/>
    <x v="177"/>
    <x v="0"/>
    <x v="0"/>
    <n v="0"/>
    <x v="1"/>
    <m/>
    <n v="0"/>
    <s v="Yes"/>
  </r>
  <r>
    <x v="1901"/>
    <x v="2"/>
    <x v="311"/>
    <n v="44.045129527852303"/>
    <n v="-123.058844444814"/>
    <x v="177"/>
    <x v="0"/>
    <x v="0"/>
    <n v="0"/>
    <x v="1"/>
    <m/>
    <n v="0"/>
    <s v="Yes"/>
  </r>
  <r>
    <x v="1902"/>
    <x v="2"/>
    <x v="28"/>
    <n v="44.053702707434098"/>
    <n v="-123.099858017822"/>
    <x v="177"/>
    <x v="0"/>
    <x v="0"/>
    <n v="0"/>
    <x v="1"/>
    <m/>
    <n v="0"/>
    <s v="Yes"/>
  </r>
  <r>
    <x v="1903"/>
    <x v="2"/>
    <x v="28"/>
    <n v="44.053677900327301"/>
    <n v="-123.09983997010001"/>
    <x v="177"/>
    <x v="0"/>
    <x v="0"/>
    <n v="0"/>
    <x v="1"/>
    <m/>
    <n v="0"/>
    <s v="Yes"/>
  </r>
  <r>
    <x v="1904"/>
    <x v="2"/>
    <x v="32"/>
    <n v="44.030700940338598"/>
    <n v="-123.086849921405"/>
    <x v="177"/>
    <x v="0"/>
    <x v="0"/>
    <n v="0"/>
    <x v="1"/>
    <m/>
    <n v="0"/>
    <s v="Yes"/>
  </r>
  <r>
    <x v="1905"/>
    <x v="2"/>
    <x v="14"/>
    <n v="44.0713052683843"/>
    <n v="-123.11398715790899"/>
    <x v="177"/>
    <x v="0"/>
    <x v="0"/>
    <n v="0"/>
    <x v="1"/>
    <m/>
    <n v="0"/>
    <s v="Yes"/>
  </r>
  <r>
    <x v="1906"/>
    <x v="2"/>
    <x v="14"/>
    <n v="44.075998037587702"/>
    <n v="-123.10847027507"/>
    <x v="177"/>
    <x v="0"/>
    <x v="0"/>
    <n v="0"/>
    <x v="1"/>
    <m/>
    <n v="0"/>
    <s v="Yes"/>
  </r>
  <r>
    <x v="1907"/>
    <x v="2"/>
    <x v="462"/>
    <n v="44.084801263173702"/>
    <n v="-123.119885003479"/>
    <x v="177"/>
    <x v="0"/>
    <x v="0"/>
    <n v="0"/>
    <x v="1"/>
    <m/>
    <n v="0"/>
    <s v="Yes"/>
  </r>
  <r>
    <x v="1908"/>
    <x v="2"/>
    <x v="14"/>
    <n v="44.070589076037102"/>
    <n v="-123.113711742201"/>
    <x v="177"/>
    <x v="0"/>
    <x v="0"/>
    <n v="0"/>
    <x v="1"/>
    <m/>
    <n v="0"/>
    <s v="Yes"/>
  </r>
  <r>
    <x v="1909"/>
    <x v="2"/>
    <x v="286"/>
    <n v="44.069430899132001"/>
    <n v="-123.13887917548701"/>
    <x v="177"/>
    <x v="3"/>
    <x v="0"/>
    <n v="0"/>
    <x v="1"/>
    <m/>
    <n v="0"/>
    <s v="Yes"/>
  </r>
  <r>
    <x v="1910"/>
    <x v="2"/>
    <x v="286"/>
    <n v="44.069211106214603"/>
    <n v="-123.13930715868899"/>
    <x v="177"/>
    <x v="0"/>
    <x v="0"/>
    <n v="0"/>
    <x v="1"/>
    <m/>
    <n v="0"/>
    <s v="Yes"/>
  </r>
  <r>
    <x v="1911"/>
    <x v="1"/>
    <x v="463"/>
    <n v="44.053799942848499"/>
    <n v="-123.102418132352"/>
    <x v="178"/>
    <x v="19"/>
    <x v="3"/>
    <n v="3"/>
    <x v="1"/>
    <m/>
    <n v="14"/>
    <s v="No"/>
  </r>
  <r>
    <x v="1912"/>
    <x v="2"/>
    <x v="464"/>
    <n v="44.086692185838899"/>
    <n v="-123.11911053054099"/>
    <x v="178"/>
    <x v="0"/>
    <x v="0"/>
    <n v="0"/>
    <x v="1"/>
    <m/>
    <n v="0"/>
    <s v="Yes"/>
  </r>
  <r>
    <x v="1913"/>
    <x v="2"/>
    <x v="42"/>
    <n v="44.093503721030203"/>
    <n v="-123.102024469957"/>
    <x v="178"/>
    <x v="0"/>
    <x v="0"/>
    <n v="0"/>
    <x v="1"/>
    <m/>
    <n v="0"/>
    <s v="Yes"/>
  </r>
  <r>
    <x v="1914"/>
    <x v="2"/>
    <x v="203"/>
    <n v="44.042268490076601"/>
    <n v="-123.12193115522101"/>
    <x v="178"/>
    <x v="0"/>
    <x v="0"/>
    <n v="0"/>
    <x v="1"/>
    <m/>
    <n v="0"/>
    <s v="Yes"/>
  </r>
  <r>
    <x v="1915"/>
    <x v="2"/>
    <x v="449"/>
    <n v="44.041237025990597"/>
    <n v="-123.115300119089"/>
    <x v="178"/>
    <x v="0"/>
    <x v="0"/>
    <n v="0"/>
    <x v="1"/>
    <m/>
    <n v="0"/>
    <s v="Yes"/>
  </r>
  <r>
    <x v="1916"/>
    <x v="2"/>
    <x v="297"/>
    <n v="44.070912116136697"/>
    <n v="-123.112108208747"/>
    <x v="178"/>
    <x v="0"/>
    <x v="0"/>
    <n v="0"/>
    <x v="1"/>
    <m/>
    <n v="0"/>
    <s v="Yes"/>
  </r>
  <r>
    <x v="1917"/>
    <x v="2"/>
    <x v="465"/>
    <n v="44.0674584287108"/>
    <n v="-123.11074781118199"/>
    <x v="178"/>
    <x v="0"/>
    <x v="0"/>
    <n v="0"/>
    <x v="1"/>
    <m/>
    <n v="0"/>
    <s v="Yes"/>
  </r>
  <r>
    <x v="1918"/>
    <x v="2"/>
    <x v="203"/>
    <n v="44.0423997741972"/>
    <n v="-123.12253677536"/>
    <x v="178"/>
    <x v="0"/>
    <x v="0"/>
    <n v="0"/>
    <x v="1"/>
    <m/>
    <n v="0"/>
    <s v="Yes"/>
  </r>
  <r>
    <x v="1919"/>
    <x v="2"/>
    <x v="137"/>
    <n v="44.042527268998597"/>
    <n v="-123.12016884071799"/>
    <x v="178"/>
    <x v="0"/>
    <x v="0"/>
    <n v="0"/>
    <x v="1"/>
    <m/>
    <n v="0"/>
    <s v="Yes"/>
  </r>
  <r>
    <x v="1920"/>
    <x v="2"/>
    <x v="28"/>
    <n v="44.0531418611288"/>
    <n v="-123.10044425283201"/>
    <x v="178"/>
    <x v="0"/>
    <x v="0"/>
    <n v="0"/>
    <x v="1"/>
    <m/>
    <n v="0"/>
    <s v="Yes"/>
  </r>
  <r>
    <x v="1921"/>
    <x v="2"/>
    <x v="28"/>
    <n v="44.052891321268099"/>
    <n v="-123.101483184785"/>
    <x v="178"/>
    <x v="0"/>
    <x v="0"/>
    <n v="0"/>
    <x v="1"/>
    <m/>
    <n v="0"/>
    <s v="Yes"/>
  </r>
  <r>
    <x v="1922"/>
    <x v="2"/>
    <x v="28"/>
    <n v="44.052980394580302"/>
    <n v="-123.10159464175599"/>
    <x v="178"/>
    <x v="0"/>
    <x v="0"/>
    <n v="0"/>
    <x v="1"/>
    <m/>
    <n v="0"/>
    <s v="Yes"/>
  </r>
  <r>
    <x v="1923"/>
    <x v="2"/>
    <x v="4"/>
    <n v="44.0601466735014"/>
    <n v="-123.08997755977499"/>
    <x v="178"/>
    <x v="0"/>
    <x v="0"/>
    <n v="0"/>
    <x v="1"/>
    <m/>
    <n v="0"/>
    <s v="Yes"/>
  </r>
  <r>
    <x v="1924"/>
    <x v="2"/>
    <x v="4"/>
    <n v="44.060124322674703"/>
    <n v="-123.08991391995499"/>
    <x v="178"/>
    <x v="0"/>
    <x v="0"/>
    <n v="0"/>
    <x v="1"/>
    <m/>
    <n v="0"/>
    <s v="Yes"/>
  </r>
  <r>
    <x v="1925"/>
    <x v="2"/>
    <x v="28"/>
    <n v="44.053687177944099"/>
    <n v="-123.10215857852"/>
    <x v="178"/>
    <x v="0"/>
    <x v="0"/>
    <n v="0"/>
    <x v="1"/>
    <m/>
    <n v="0"/>
    <s v="Yes"/>
  </r>
  <r>
    <x v="1926"/>
    <x v="2"/>
    <x v="28"/>
    <n v="44.053624122830797"/>
    <n v="-123.10215174097701"/>
    <x v="178"/>
    <x v="0"/>
    <x v="0"/>
    <n v="0"/>
    <x v="1"/>
    <m/>
    <n v="0"/>
    <s v="Yes"/>
  </r>
  <r>
    <x v="1927"/>
    <x v="1"/>
    <x v="466"/>
    <n v="44.062692939463197"/>
    <n v="-123.088510469132"/>
    <x v="178"/>
    <x v="11"/>
    <x v="3"/>
    <n v="2"/>
    <x v="1"/>
    <m/>
    <n v="0"/>
    <s v="No"/>
  </r>
  <r>
    <x v="1928"/>
    <x v="1"/>
    <x v="467"/>
    <n v="44.059754153945597"/>
    <n v="-123.112383855454"/>
    <x v="178"/>
    <x v="11"/>
    <x v="3"/>
    <n v="2"/>
    <x v="1"/>
    <m/>
    <n v="1"/>
    <s v="No"/>
  </r>
  <r>
    <x v="1929"/>
    <x v="0"/>
    <x v="12"/>
    <n v="44.063172928922803"/>
    <n v="-123.11708043591899"/>
    <x v="181"/>
    <x v="0"/>
    <x v="0"/>
    <n v="0"/>
    <x v="1"/>
    <m/>
    <n v="0"/>
    <s v="Yes"/>
  </r>
  <r>
    <x v="1930"/>
    <x v="0"/>
    <x v="12"/>
    <n v="44.0607653626125"/>
    <n v="-123.11684346147401"/>
    <x v="181"/>
    <x v="3"/>
    <x v="0"/>
    <n v="0"/>
    <x v="1"/>
    <m/>
    <n v="0"/>
    <s v="Yes"/>
  </r>
  <r>
    <x v="1931"/>
    <x v="0"/>
    <x v="12"/>
    <n v="44.062595229053002"/>
    <n v="-123.11681277176"/>
    <x v="181"/>
    <x v="0"/>
    <x v="0"/>
    <n v="0"/>
    <x v="0"/>
    <m/>
    <n v="0"/>
    <s v="Yes"/>
  </r>
  <r>
    <x v="1932"/>
    <x v="0"/>
    <x v="12"/>
    <n v="44.0610024388073"/>
    <n v="-123.116831511741"/>
    <x v="181"/>
    <x v="3"/>
    <x v="0"/>
    <n v="0"/>
    <x v="1"/>
    <m/>
    <n v="0"/>
    <s v="Yes"/>
  </r>
  <r>
    <x v="1933"/>
    <x v="0"/>
    <x v="12"/>
    <n v="44.062697346392603"/>
    <n v="-123.117063939475"/>
    <x v="181"/>
    <x v="3"/>
    <x v="0"/>
    <n v="0"/>
    <x v="1"/>
    <m/>
    <n v="0"/>
    <s v="Yes"/>
  </r>
  <r>
    <x v="1934"/>
    <x v="0"/>
    <x v="12"/>
    <n v="44.061043150337298"/>
    <n v="-123.116930796478"/>
    <x v="181"/>
    <x v="0"/>
    <x v="0"/>
    <n v="0"/>
    <x v="1"/>
    <m/>
    <n v="0"/>
    <s v="Yes"/>
  </r>
  <r>
    <x v="1935"/>
    <x v="0"/>
    <x v="8"/>
    <n v="44.061105018822602"/>
    <n v="-123.116802494152"/>
    <x v="181"/>
    <x v="3"/>
    <x v="0"/>
    <n v="0"/>
    <x v="1"/>
    <m/>
    <n v="0"/>
    <s v="Yes"/>
  </r>
  <r>
    <x v="1936"/>
    <x v="0"/>
    <x v="12"/>
    <n v="44.0617784595701"/>
    <n v="-123.117092907206"/>
    <x v="181"/>
    <x v="3"/>
    <x v="0"/>
    <n v="0"/>
    <x v="1"/>
    <m/>
    <n v="0"/>
    <s v="Yes"/>
  </r>
  <r>
    <x v="1937"/>
    <x v="0"/>
    <x v="12"/>
    <n v="44.061381487859698"/>
    <n v="-123.116944338884"/>
    <x v="181"/>
    <x v="3"/>
    <x v="0"/>
    <n v="0"/>
    <x v="1"/>
    <m/>
    <n v="0"/>
    <s v="Yes"/>
  </r>
  <r>
    <x v="1938"/>
    <x v="0"/>
    <x v="12"/>
    <n v="44.061965114287197"/>
    <n v="-123.117092882478"/>
    <x v="181"/>
    <x v="3"/>
    <x v="0"/>
    <n v="0"/>
    <x v="1"/>
    <m/>
    <n v="0"/>
    <s v="Yes"/>
  </r>
  <r>
    <x v="1939"/>
    <x v="0"/>
    <x v="8"/>
    <n v="44.060386576848401"/>
    <n v="-123.117797363165"/>
    <x v="181"/>
    <x v="0"/>
    <x v="0"/>
    <n v="0"/>
    <x v="1"/>
    <m/>
    <n v="0"/>
    <s v="Yes"/>
  </r>
  <r>
    <x v="1940"/>
    <x v="1"/>
    <x v="468"/>
    <n v="44.081615029097897"/>
    <n v="-123.128376987366"/>
    <x v="181"/>
    <x v="10"/>
    <x v="3"/>
    <n v="2"/>
    <x v="1"/>
    <m/>
    <n v="0"/>
    <s v="No"/>
  </r>
  <r>
    <x v="1941"/>
    <x v="2"/>
    <x v="449"/>
    <n v="44.040285293954298"/>
    <n v="-123.115591556434"/>
    <x v="181"/>
    <x v="0"/>
    <x v="0"/>
    <n v="0"/>
    <x v="1"/>
    <m/>
    <n v="0"/>
    <s v="Yes"/>
  </r>
  <r>
    <x v="1942"/>
    <x v="2"/>
    <x v="5"/>
    <n v="44.046336013632903"/>
    <n v="-123.14326608862"/>
    <x v="181"/>
    <x v="0"/>
    <x v="0"/>
    <n v="0"/>
    <x v="1"/>
    <m/>
    <n v="0"/>
    <s v="Yes"/>
  </r>
  <r>
    <x v="1943"/>
    <x v="2"/>
    <x v="5"/>
    <n v="44.046471014354999"/>
    <n v="-123.142837815886"/>
    <x v="181"/>
    <x v="0"/>
    <x v="0"/>
    <n v="0"/>
    <x v="1"/>
    <m/>
    <n v="0"/>
    <s v="Yes"/>
  </r>
  <r>
    <x v="1944"/>
    <x v="2"/>
    <x v="116"/>
    <n v="44.055338991300701"/>
    <n v="-123.110183176764"/>
    <x v="181"/>
    <x v="3"/>
    <x v="0"/>
    <n v="0"/>
    <x v="1"/>
    <m/>
    <n v="0"/>
    <s v="Yes"/>
  </r>
  <r>
    <x v="1945"/>
    <x v="2"/>
    <x v="116"/>
    <n v="44.055321797344497"/>
    <n v="-123.10983858695499"/>
    <x v="181"/>
    <x v="0"/>
    <x v="0"/>
    <n v="0"/>
    <x v="1"/>
    <m/>
    <n v="0"/>
    <s v="Yes"/>
  </r>
  <r>
    <x v="1946"/>
    <x v="2"/>
    <x v="116"/>
    <n v="44.055069473093702"/>
    <n v="-123.11003618450999"/>
    <x v="181"/>
    <x v="0"/>
    <x v="0"/>
    <n v="0"/>
    <x v="1"/>
    <m/>
    <n v="0"/>
    <s v="Yes"/>
  </r>
  <r>
    <x v="1947"/>
    <x v="2"/>
    <x v="116"/>
    <n v="44.055067054906303"/>
    <n v="-123.11007565836201"/>
    <x v="181"/>
    <x v="0"/>
    <x v="0"/>
    <n v="0"/>
    <x v="1"/>
    <m/>
    <n v="0"/>
    <s v="Yes"/>
  </r>
  <r>
    <x v="1948"/>
    <x v="2"/>
    <x v="116"/>
    <n v="44.0550632142211"/>
    <n v="-123.11027450794001"/>
    <x v="181"/>
    <x v="0"/>
    <x v="0"/>
    <n v="0"/>
    <x v="1"/>
    <m/>
    <n v="0"/>
    <s v="Yes"/>
  </r>
  <r>
    <x v="1949"/>
    <x v="2"/>
    <x v="256"/>
    <n v="44.064095684541201"/>
    <n v="-123.072068264389"/>
    <x v="172"/>
    <x v="0"/>
    <x v="0"/>
    <n v="0"/>
    <x v="1"/>
    <m/>
    <n v="0"/>
    <s v="Yes"/>
  </r>
  <r>
    <x v="1950"/>
    <x v="2"/>
    <x v="256"/>
    <n v="44.063811116371298"/>
    <n v="-123.0722084806"/>
    <x v="172"/>
    <x v="0"/>
    <x v="0"/>
    <n v="0"/>
    <x v="1"/>
    <m/>
    <n v="0"/>
    <s v="Yes"/>
  </r>
  <r>
    <x v="1951"/>
    <x v="2"/>
    <x v="4"/>
    <n v="44.060219639070297"/>
    <n v="-123.09033929565599"/>
    <x v="172"/>
    <x v="3"/>
    <x v="0"/>
    <n v="0"/>
    <x v="1"/>
    <m/>
    <n v="0"/>
    <s v="Yes"/>
  </r>
  <r>
    <x v="1952"/>
    <x v="2"/>
    <x v="158"/>
    <n v="44.041234637941102"/>
    <n v="-123.115478015576"/>
    <x v="172"/>
    <x v="0"/>
    <x v="0"/>
    <n v="0"/>
    <x v="1"/>
    <m/>
    <n v="0"/>
    <s v="Yes"/>
  </r>
  <r>
    <x v="1953"/>
    <x v="2"/>
    <x v="8"/>
    <n v="44.042767488257503"/>
    <n v="-123.120899146515"/>
    <x v="172"/>
    <x v="0"/>
    <x v="0"/>
    <n v="0"/>
    <x v="1"/>
    <m/>
    <n v="0"/>
    <s v="Yes"/>
  </r>
  <r>
    <x v="1954"/>
    <x v="2"/>
    <x v="137"/>
    <n v="44.042634318301097"/>
    <n v="-123.120667803204"/>
    <x v="172"/>
    <x v="0"/>
    <x v="0"/>
    <n v="0"/>
    <x v="1"/>
    <m/>
    <n v="0"/>
    <s v="Yes"/>
  </r>
  <r>
    <x v="1955"/>
    <x v="2"/>
    <x v="137"/>
    <n v="44.042529217942402"/>
    <n v="-123.120142337017"/>
    <x v="172"/>
    <x v="0"/>
    <x v="0"/>
    <n v="0"/>
    <x v="1"/>
    <s v="Needles"/>
    <n v="0"/>
    <s v="Yes"/>
  </r>
  <r>
    <x v="1956"/>
    <x v="2"/>
    <x v="137"/>
    <n v="44.042277830784201"/>
    <n v="-123.120640474613"/>
    <x v="172"/>
    <x v="0"/>
    <x v="0"/>
    <n v="0"/>
    <x v="1"/>
    <s v="Needles"/>
    <n v="0"/>
    <s v="Yes"/>
  </r>
  <r>
    <x v="1957"/>
    <x v="1"/>
    <x v="469"/>
    <n v="44.0482876548596"/>
    <n v="-123.136298666195"/>
    <x v="172"/>
    <x v="8"/>
    <x v="3"/>
    <n v="2"/>
    <x v="1"/>
    <m/>
    <n v="0"/>
    <s v="No"/>
  </r>
  <r>
    <x v="1958"/>
    <x v="2"/>
    <x v="13"/>
    <n v="44.062390286194997"/>
    <n v="-123.09792085391"/>
    <x v="172"/>
    <x v="0"/>
    <x v="0"/>
    <n v="0"/>
    <x v="1"/>
    <m/>
    <n v="0"/>
    <s v="Yes"/>
  </r>
  <r>
    <x v="1959"/>
    <x v="1"/>
    <x v="125"/>
    <n v="44.055450163183899"/>
    <n v="-123.109118985271"/>
    <x v="182"/>
    <x v="26"/>
    <x v="3"/>
    <n v="3"/>
    <x v="1"/>
    <m/>
    <n v="0"/>
    <s v="No"/>
  </r>
  <r>
    <x v="1960"/>
    <x v="1"/>
    <x v="470"/>
    <n v="44.053857709245101"/>
    <n v="-123.11903922099199"/>
    <x v="182"/>
    <x v="7"/>
    <x v="1"/>
    <n v="3"/>
    <x v="1"/>
    <m/>
    <n v="0"/>
    <s v="Yes"/>
  </r>
  <r>
    <x v="1961"/>
    <x v="1"/>
    <x v="471"/>
    <n v="44.048137616736803"/>
    <n v="-123.120090822517"/>
    <x v="182"/>
    <x v="2"/>
    <x v="3"/>
    <n v="3"/>
    <x v="1"/>
    <m/>
    <n v="0"/>
    <s v="Yes"/>
  </r>
  <r>
    <x v="1962"/>
    <x v="1"/>
    <x v="472"/>
    <n v="44.058243407575503"/>
    <n v="-123.163053180652"/>
    <x v="182"/>
    <x v="2"/>
    <x v="3"/>
    <n v="3"/>
    <x v="1"/>
    <s v="Called NW Hazmat"/>
    <n v="0"/>
    <s v="Yes"/>
  </r>
  <r>
    <x v="1963"/>
    <x v="1"/>
    <x v="473"/>
    <n v="44.049679531087797"/>
    <n v="-123.192313809282"/>
    <x v="183"/>
    <x v="61"/>
    <x v="1"/>
    <n v="3"/>
    <x v="1"/>
    <s v="Called NW Hazmat"/>
    <n v="22"/>
    <s v="Yes"/>
  </r>
  <r>
    <x v="1964"/>
    <x v="2"/>
    <x v="158"/>
    <n v="44.040300530335799"/>
    <n v="-123.115682587957"/>
    <x v="172"/>
    <x v="0"/>
    <x v="0"/>
    <n v="0"/>
    <x v="1"/>
    <m/>
    <n v="0"/>
    <s v="Yes"/>
  </r>
  <r>
    <x v="1965"/>
    <x v="2"/>
    <x v="158"/>
    <n v="44.040836667798601"/>
    <n v="-123.11569719631299"/>
    <x v="172"/>
    <x v="0"/>
    <x v="0"/>
    <n v="0"/>
    <x v="1"/>
    <m/>
    <n v="0"/>
    <s v="Yes"/>
  </r>
  <r>
    <x v="1966"/>
    <x v="2"/>
    <x v="116"/>
    <n v="44.055142525024898"/>
    <n v="-123.10996280751399"/>
    <x v="172"/>
    <x v="0"/>
    <x v="0"/>
    <n v="0"/>
    <x v="1"/>
    <m/>
    <n v="0"/>
    <s v="Yes"/>
  </r>
  <r>
    <x v="1967"/>
    <x v="2"/>
    <x v="119"/>
    <n v="44.099162862457902"/>
    <n v="-123.122433548289"/>
    <x v="179"/>
    <x v="3"/>
    <x v="0"/>
    <n v="0"/>
    <x v="1"/>
    <m/>
    <n v="0"/>
    <s v="Yes"/>
  </r>
  <r>
    <x v="1968"/>
    <x v="2"/>
    <x v="119"/>
    <n v="44.098941341325698"/>
    <n v="-123.122422670023"/>
    <x v="179"/>
    <x v="0"/>
    <x v="0"/>
    <n v="0"/>
    <x v="1"/>
    <m/>
    <n v="0"/>
    <s v="Yes"/>
  </r>
  <r>
    <x v="1969"/>
    <x v="2"/>
    <x v="119"/>
    <n v="44.099197125969503"/>
    <n v="-123.122423417753"/>
    <x v="179"/>
    <x v="3"/>
    <x v="0"/>
    <n v="0"/>
    <x v="1"/>
    <m/>
    <n v="0"/>
    <s v="Yes"/>
  </r>
  <r>
    <x v="1970"/>
    <x v="2"/>
    <x v="158"/>
    <n v="44.041114288969901"/>
    <n v="-123.11518470876599"/>
    <x v="179"/>
    <x v="0"/>
    <x v="0"/>
    <n v="0"/>
    <x v="1"/>
    <m/>
    <n v="0"/>
    <s v="Yes"/>
  </r>
  <r>
    <x v="1971"/>
    <x v="2"/>
    <x v="137"/>
    <n v="44.042708820721202"/>
    <n v="-123.11971685194401"/>
    <x v="179"/>
    <x v="0"/>
    <x v="0"/>
    <n v="0"/>
    <x v="1"/>
    <m/>
    <n v="0"/>
    <s v="Yes"/>
  </r>
  <r>
    <x v="1972"/>
    <x v="2"/>
    <x v="68"/>
    <n v="44.072209815278399"/>
    <n v="-123.116993186119"/>
    <x v="179"/>
    <x v="0"/>
    <x v="0"/>
    <n v="0"/>
    <x v="1"/>
    <m/>
    <n v="0"/>
    <s v="Yes"/>
  </r>
  <r>
    <x v="1973"/>
    <x v="2"/>
    <x v="29"/>
    <n v="44.0522030672375"/>
    <n v="-123.071026079915"/>
    <x v="179"/>
    <x v="0"/>
    <x v="0"/>
    <n v="0"/>
    <x v="1"/>
    <m/>
    <n v="0"/>
    <s v="Yes"/>
  </r>
  <r>
    <x v="1974"/>
    <x v="2"/>
    <x v="415"/>
    <n v="44.048176659797598"/>
    <n v="-123.059435588084"/>
    <x v="179"/>
    <x v="0"/>
    <x v="0"/>
    <n v="0"/>
    <x v="1"/>
    <m/>
    <n v="0"/>
    <s v="Yes"/>
  </r>
  <r>
    <x v="1975"/>
    <x v="2"/>
    <x v="29"/>
    <n v="44.045748781241699"/>
    <n v="-123.05264273154501"/>
    <x v="179"/>
    <x v="0"/>
    <x v="0"/>
    <n v="0"/>
    <x v="1"/>
    <m/>
    <n v="0"/>
    <s v="Yes"/>
  </r>
  <r>
    <x v="1976"/>
    <x v="2"/>
    <x v="29"/>
    <n v="44.048116559751598"/>
    <n v="-123.051404957396"/>
    <x v="179"/>
    <x v="0"/>
    <x v="0"/>
    <n v="0"/>
    <x v="1"/>
    <m/>
    <n v="0"/>
    <s v="Yes"/>
  </r>
  <r>
    <x v="1977"/>
    <x v="2"/>
    <x v="29"/>
    <n v="44.057934719753902"/>
    <n v="-123.082918601912"/>
    <x v="179"/>
    <x v="0"/>
    <x v="0"/>
    <n v="0"/>
    <x v="0"/>
    <m/>
    <n v="0"/>
    <s v="Yes"/>
  </r>
  <r>
    <x v="1978"/>
    <x v="2"/>
    <x v="4"/>
    <n v="44.0573211857185"/>
    <n v="-123.084128557329"/>
    <x v="179"/>
    <x v="0"/>
    <x v="0"/>
    <n v="0"/>
    <x v="0"/>
    <m/>
    <n v="0"/>
    <s v="Yes"/>
  </r>
  <r>
    <x v="1979"/>
    <x v="2"/>
    <x v="4"/>
    <n v="44.060725082627599"/>
    <n v="-123.091918533295"/>
    <x v="179"/>
    <x v="0"/>
    <x v="0"/>
    <n v="0"/>
    <x v="1"/>
    <m/>
    <n v="0"/>
    <s v="Yes"/>
  </r>
  <r>
    <x v="1980"/>
    <x v="2"/>
    <x v="15"/>
    <n v="44.044205073521198"/>
    <n v="-123.05103672917799"/>
    <x v="179"/>
    <x v="3"/>
    <x v="0"/>
    <n v="0"/>
    <x v="1"/>
    <m/>
    <n v="0"/>
    <s v="Yes"/>
  </r>
  <r>
    <x v="1981"/>
    <x v="2"/>
    <x v="4"/>
    <n v="44.061276425791"/>
    <n v="-123.098845122348"/>
    <x v="179"/>
    <x v="3"/>
    <x v="0"/>
    <n v="0"/>
    <x v="1"/>
    <m/>
    <n v="0"/>
    <s v="Yes"/>
  </r>
  <r>
    <x v="1982"/>
    <x v="2"/>
    <x v="228"/>
    <n v="44.0775823262411"/>
    <n v="-123.115662271804"/>
    <x v="179"/>
    <x v="0"/>
    <x v="0"/>
    <n v="0"/>
    <x v="1"/>
    <m/>
    <n v="0"/>
    <s v="Yes"/>
  </r>
  <r>
    <x v="1983"/>
    <x v="2"/>
    <x v="210"/>
    <n v="44.088691016265798"/>
    <n v="-123.117494963802"/>
    <x v="179"/>
    <x v="0"/>
    <x v="0"/>
    <n v="0"/>
    <x v="1"/>
    <m/>
    <n v="0"/>
    <s v="Yes"/>
  </r>
  <r>
    <x v="1984"/>
    <x v="2"/>
    <x v="311"/>
    <n v="44.044779940208997"/>
    <n v="-123.055458867163"/>
    <x v="179"/>
    <x v="0"/>
    <x v="0"/>
    <n v="0"/>
    <x v="1"/>
    <m/>
    <n v="0"/>
    <s v="Yes"/>
  </r>
  <r>
    <x v="1985"/>
    <x v="2"/>
    <x v="29"/>
    <n v="44.054259260182803"/>
    <n v="-123.082612798081"/>
    <x v="179"/>
    <x v="3"/>
    <x v="0"/>
    <n v="0"/>
    <x v="1"/>
    <m/>
    <n v="0"/>
    <s v="Yes"/>
  </r>
  <r>
    <x v="1986"/>
    <x v="2"/>
    <x v="203"/>
    <n v="44.042275505142001"/>
    <n v="-123.119754351704"/>
    <x v="182"/>
    <x v="0"/>
    <x v="0"/>
    <n v="0"/>
    <x v="1"/>
    <m/>
    <n v="0"/>
    <s v="Yes"/>
  </r>
  <r>
    <x v="1987"/>
    <x v="2"/>
    <x v="158"/>
    <n v="44.040500245800402"/>
    <n v="-123.115482658574"/>
    <x v="182"/>
    <x v="0"/>
    <x v="0"/>
    <n v="0"/>
    <x v="1"/>
    <m/>
    <n v="0"/>
    <s v="Yes"/>
  </r>
  <r>
    <x v="1988"/>
    <x v="2"/>
    <x v="331"/>
    <n v="44.068345009263602"/>
    <n v="-123.138534235488"/>
    <x v="182"/>
    <x v="0"/>
    <x v="0"/>
    <n v="0"/>
    <x v="1"/>
    <m/>
    <n v="0"/>
    <s v="Yes"/>
  </r>
  <r>
    <x v="1989"/>
    <x v="2"/>
    <x v="331"/>
    <n v="44.068939054547897"/>
    <n v="-123.13898792633999"/>
    <x v="182"/>
    <x v="0"/>
    <x v="0"/>
    <n v="0"/>
    <x v="1"/>
    <m/>
    <n v="0"/>
    <s v="Yes"/>
  </r>
  <r>
    <x v="1990"/>
    <x v="2"/>
    <x v="331"/>
    <n v="44.069394358889298"/>
    <n v="-123.139448922071"/>
    <x v="182"/>
    <x v="0"/>
    <x v="0"/>
    <n v="0"/>
    <x v="1"/>
    <m/>
    <n v="0"/>
    <s v="Yes"/>
  </r>
  <r>
    <x v="1991"/>
    <x v="2"/>
    <x v="331"/>
    <n v="44.069416508818399"/>
    <n v="-123.13932613058"/>
    <x v="182"/>
    <x v="0"/>
    <x v="0"/>
    <n v="0"/>
    <x v="1"/>
    <m/>
    <n v="0"/>
    <s v="Yes"/>
  </r>
  <r>
    <x v="1992"/>
    <x v="2"/>
    <x v="244"/>
    <n v="44.046816687650399"/>
    <n v="-123.149674320808"/>
    <x v="182"/>
    <x v="0"/>
    <x v="0"/>
    <n v="0"/>
    <x v="1"/>
    <m/>
    <n v="0"/>
    <s v="Yes"/>
  </r>
  <r>
    <x v="1993"/>
    <x v="2"/>
    <x v="137"/>
    <n v="44.042714786265499"/>
    <n v="-123.11969988448401"/>
    <x v="182"/>
    <x v="0"/>
    <x v="0"/>
    <n v="0"/>
    <x v="1"/>
    <m/>
    <n v="0"/>
    <s v="Yes"/>
  </r>
  <r>
    <x v="1994"/>
    <x v="2"/>
    <x v="244"/>
    <n v="44.046519579583702"/>
    <n v="-123.145642654393"/>
    <x v="182"/>
    <x v="0"/>
    <x v="0"/>
    <n v="0"/>
    <x v="1"/>
    <m/>
    <n v="0"/>
    <s v="Yes"/>
  </r>
  <r>
    <x v="1995"/>
    <x v="1"/>
    <x v="379"/>
    <n v="44.049982410554598"/>
    <n v="-123.122916293448"/>
    <x v="182"/>
    <x v="16"/>
    <x v="1"/>
    <n v="3"/>
    <x v="1"/>
    <m/>
    <n v="0"/>
    <s v="No"/>
  </r>
  <r>
    <x v="1996"/>
    <x v="1"/>
    <x v="474"/>
    <n v="44.037936925354401"/>
    <n v="-123.090017029889"/>
    <x v="182"/>
    <x v="17"/>
    <x v="3"/>
    <n v="3"/>
    <x v="1"/>
    <m/>
    <n v="0"/>
    <s v="No"/>
  </r>
  <r>
    <x v="1997"/>
    <x v="1"/>
    <x v="474"/>
    <n v="44.037936925354401"/>
    <n v="-123.090017029889"/>
    <x v="182"/>
    <x v="17"/>
    <x v="3"/>
    <n v="3"/>
    <x v="1"/>
    <m/>
    <n v="0"/>
    <s v="No"/>
  </r>
  <r>
    <x v="1998"/>
    <x v="2"/>
    <x v="244"/>
    <n v="44.046570437241002"/>
    <n v="-123.144623965325"/>
    <x v="182"/>
    <x v="0"/>
    <x v="0"/>
    <n v="0"/>
    <x v="1"/>
    <m/>
    <n v="0"/>
    <s v="Yes"/>
  </r>
  <r>
    <x v="1999"/>
    <x v="2"/>
    <x v="221"/>
    <n v="44.044943269836097"/>
    <n v="-123.12646299721401"/>
    <x v="182"/>
    <x v="0"/>
    <x v="0"/>
    <n v="0"/>
    <x v="1"/>
    <m/>
    <n v="0"/>
    <s v="Yes"/>
  </r>
  <r>
    <x v="2000"/>
    <x v="1"/>
    <x v="475"/>
    <n v="44.100842726310098"/>
    <n v="-123.125447352346"/>
    <x v="182"/>
    <x v="4"/>
    <x v="0"/>
    <n v="1"/>
    <x v="1"/>
    <m/>
    <n v="0"/>
    <s v="No"/>
  </r>
  <r>
    <x v="2001"/>
    <x v="2"/>
    <x v="8"/>
    <n v="44.046361325368402"/>
    <n v="-123.144949494017"/>
    <x v="182"/>
    <x v="0"/>
    <x v="0"/>
    <n v="0"/>
    <x v="1"/>
    <m/>
    <n v="0"/>
    <s v="Yes"/>
  </r>
  <r>
    <x v="2002"/>
    <x v="2"/>
    <x v="48"/>
    <n v="44.046089912241001"/>
    <n v="-123.131227399042"/>
    <x v="182"/>
    <x v="0"/>
    <x v="0"/>
    <n v="0"/>
    <x v="1"/>
    <m/>
    <n v="0"/>
    <s v="Yes"/>
  </r>
  <r>
    <x v="2003"/>
    <x v="2"/>
    <x v="29"/>
    <n v="44.054001663342902"/>
    <n v="-123.082402020551"/>
    <x v="182"/>
    <x v="3"/>
    <x v="0"/>
    <n v="0"/>
    <x v="1"/>
    <m/>
    <n v="0"/>
    <s v="Yes"/>
  </r>
  <r>
    <x v="2004"/>
    <x v="2"/>
    <x v="5"/>
    <n v="44.047216739339902"/>
    <n v="-123.13966048944999"/>
    <x v="182"/>
    <x v="0"/>
    <x v="0"/>
    <n v="0"/>
    <x v="1"/>
    <m/>
    <n v="0"/>
    <s v="Yes"/>
  </r>
  <r>
    <x v="2005"/>
    <x v="2"/>
    <x v="116"/>
    <n v="44.055388100414298"/>
    <n v="-123.110465845943"/>
    <x v="182"/>
    <x v="0"/>
    <x v="0"/>
    <n v="0"/>
    <x v="1"/>
    <m/>
    <n v="0"/>
    <s v="Yes"/>
  </r>
  <r>
    <x v="2006"/>
    <x v="2"/>
    <x v="28"/>
    <n v="44.054500689804101"/>
    <n v="-123.10136325253799"/>
    <x v="182"/>
    <x v="0"/>
    <x v="0"/>
    <n v="0"/>
    <x v="1"/>
    <m/>
    <n v="0"/>
    <s v="Yes"/>
  </r>
  <r>
    <x v="2007"/>
    <x v="2"/>
    <x v="28"/>
    <n v="44.053964552587502"/>
    <n v="-123.101405075537"/>
    <x v="182"/>
    <x v="0"/>
    <x v="0"/>
    <n v="0"/>
    <x v="1"/>
    <m/>
    <n v="0"/>
    <s v="Yes"/>
  </r>
  <r>
    <x v="2008"/>
    <x v="2"/>
    <x v="28"/>
    <n v="44.053165997813501"/>
    <n v="-123.101520987954"/>
    <x v="182"/>
    <x v="0"/>
    <x v="0"/>
    <n v="0"/>
    <x v="1"/>
    <m/>
    <n v="0"/>
    <s v="Yes"/>
  </r>
  <r>
    <x v="2009"/>
    <x v="2"/>
    <x v="28"/>
    <n v="44.052972376980698"/>
    <n v="-123.10163499682299"/>
    <x v="182"/>
    <x v="0"/>
    <x v="0"/>
    <n v="0"/>
    <x v="1"/>
    <m/>
    <n v="0"/>
    <s v="Yes"/>
  </r>
  <r>
    <x v="2010"/>
    <x v="2"/>
    <x v="28"/>
    <n v="44.0528980671643"/>
    <n v="-123.10165626517799"/>
    <x v="182"/>
    <x v="0"/>
    <x v="0"/>
    <n v="0"/>
    <x v="1"/>
    <m/>
    <n v="0"/>
    <s v="Yes"/>
  </r>
  <r>
    <x v="2011"/>
    <x v="2"/>
    <x v="28"/>
    <n v="44.052930976554002"/>
    <n v="-123.101549814393"/>
    <x v="182"/>
    <x v="0"/>
    <x v="0"/>
    <n v="0"/>
    <x v="1"/>
    <m/>
    <n v="0"/>
    <s v="Yes"/>
  </r>
  <r>
    <x v="2012"/>
    <x v="2"/>
    <x v="225"/>
    <n v="44.067891128724703"/>
    <n v="-123.114210954257"/>
    <x v="182"/>
    <x v="0"/>
    <x v="0"/>
    <n v="0"/>
    <x v="1"/>
    <m/>
    <n v="0"/>
    <s v="Yes"/>
  </r>
  <r>
    <x v="2013"/>
    <x v="2"/>
    <x v="14"/>
    <n v="44.071400367735599"/>
    <n v="-123.11385040388799"/>
    <x v="182"/>
    <x v="0"/>
    <x v="0"/>
    <n v="0"/>
    <x v="1"/>
    <m/>
    <n v="0"/>
    <s v="Yes"/>
  </r>
  <r>
    <x v="2014"/>
    <x v="2"/>
    <x v="476"/>
    <n v="43.991936144160199"/>
    <n v="-123.037867554127"/>
    <x v="184"/>
    <x v="0"/>
    <x v="0"/>
    <n v="0"/>
    <x v="1"/>
    <m/>
    <n v="0"/>
    <s v="Yes"/>
  </r>
  <r>
    <x v="2015"/>
    <x v="3"/>
    <x v="4"/>
    <n v="44.0594155935826"/>
    <n v="-123.087900224856"/>
    <x v="184"/>
    <x v="0"/>
    <x v="0"/>
    <n v="0"/>
    <x v="1"/>
    <m/>
    <n v="0"/>
    <s v="Yes"/>
  </r>
  <r>
    <x v="2016"/>
    <x v="3"/>
    <x v="13"/>
    <n v="44.059639892880597"/>
    <n v="-123.08763314671801"/>
    <x v="184"/>
    <x v="0"/>
    <x v="0"/>
    <n v="0"/>
    <x v="1"/>
    <m/>
    <n v="0"/>
    <s v="Yes"/>
  </r>
  <r>
    <x v="2017"/>
    <x v="2"/>
    <x v="119"/>
    <n v="44.099221136333298"/>
    <n v="-123.122388852119"/>
    <x v="184"/>
    <x v="0"/>
    <x v="0"/>
    <n v="0"/>
    <x v="1"/>
    <m/>
    <n v="0"/>
    <s v="Yes"/>
  </r>
  <r>
    <x v="2018"/>
    <x v="1"/>
    <x v="8"/>
    <n v="44.053175941249798"/>
    <n v="-123.102631945365"/>
    <x v="183"/>
    <x v="27"/>
    <x v="1"/>
    <n v="2"/>
    <x v="1"/>
    <m/>
    <n v="0"/>
    <s v="No"/>
  </r>
  <r>
    <x v="2019"/>
    <x v="1"/>
    <x v="115"/>
    <n v="44.096571118501899"/>
    <n v="-123.12829663045299"/>
    <x v="183"/>
    <x v="17"/>
    <x v="2"/>
    <n v="3"/>
    <x v="1"/>
    <m/>
    <n v="0"/>
    <s v="No"/>
  </r>
  <r>
    <x v="2020"/>
    <x v="2"/>
    <x v="119"/>
    <n v="44.098614473613097"/>
    <n v="-123.122132586756"/>
    <x v="183"/>
    <x v="3"/>
    <x v="0"/>
    <n v="0"/>
    <x v="1"/>
    <m/>
    <n v="0"/>
    <s v="Yes"/>
  </r>
  <r>
    <x v="2021"/>
    <x v="2"/>
    <x v="119"/>
    <n v="44.098996839967299"/>
    <n v="-123.122393221541"/>
    <x v="183"/>
    <x v="0"/>
    <x v="0"/>
    <n v="0"/>
    <x v="1"/>
    <m/>
    <n v="0"/>
    <s v="Yes"/>
  </r>
  <r>
    <x v="2022"/>
    <x v="2"/>
    <x v="137"/>
    <n v="44.042738395690399"/>
    <n v="-123.12113081292399"/>
    <x v="183"/>
    <x v="0"/>
    <x v="0"/>
    <n v="0"/>
    <x v="1"/>
    <m/>
    <n v="0"/>
    <s v="Yes"/>
  </r>
  <r>
    <x v="2023"/>
    <x v="2"/>
    <x v="137"/>
    <n v="44.042449563453999"/>
    <n v="-123.11971808808001"/>
    <x v="183"/>
    <x v="0"/>
    <x v="0"/>
    <n v="0"/>
    <x v="1"/>
    <m/>
    <n v="0"/>
    <s v="Yes"/>
  </r>
  <r>
    <x v="2024"/>
    <x v="2"/>
    <x v="137"/>
    <n v="44.042466258903303"/>
    <n v="-123.11969646823199"/>
    <x v="183"/>
    <x v="0"/>
    <x v="0"/>
    <n v="0"/>
    <x v="1"/>
    <m/>
    <n v="0"/>
    <s v="Yes"/>
  </r>
  <r>
    <x v="2025"/>
    <x v="1"/>
    <x v="246"/>
    <n v="44.048248764858101"/>
    <n v="-123.08588751436"/>
    <x v="183"/>
    <x v="16"/>
    <x v="2"/>
    <n v="3"/>
    <x v="1"/>
    <m/>
    <n v="0"/>
    <s v="No"/>
  </r>
  <r>
    <x v="2026"/>
    <x v="1"/>
    <x v="477"/>
    <n v="44.033440461542099"/>
    <n v="-123.073809235455"/>
    <x v="183"/>
    <x v="4"/>
    <x v="0"/>
    <n v="1"/>
    <x v="1"/>
    <m/>
    <n v="0"/>
    <s v="No"/>
  </r>
  <r>
    <x v="2027"/>
    <x v="2"/>
    <x v="137"/>
    <n v="44.042367067180699"/>
    <n v="-123.12254571566601"/>
    <x v="185"/>
    <x v="0"/>
    <x v="0"/>
    <n v="0"/>
    <x v="1"/>
    <m/>
    <n v="0"/>
    <s v="Yes"/>
  </r>
  <r>
    <x v="2028"/>
    <x v="2"/>
    <x v="158"/>
    <n v="44.041123045599001"/>
    <n v="-123.115583277754"/>
    <x v="185"/>
    <x v="0"/>
    <x v="0"/>
    <n v="0"/>
    <x v="1"/>
    <m/>
    <n v="0"/>
    <s v="Yes"/>
  </r>
  <r>
    <x v="2029"/>
    <x v="2"/>
    <x v="317"/>
    <n v="44.016888876639797"/>
    <n v="-123.082466058116"/>
    <x v="185"/>
    <x v="0"/>
    <x v="0"/>
    <n v="0"/>
    <x v="1"/>
    <m/>
    <n v="0"/>
    <s v="Yes"/>
  </r>
  <r>
    <x v="2030"/>
    <x v="2"/>
    <x v="5"/>
    <n v="44.050118376246097"/>
    <n v="-123.16794507966701"/>
    <x v="185"/>
    <x v="0"/>
    <x v="0"/>
    <n v="0"/>
    <x v="1"/>
    <m/>
    <n v="0"/>
    <s v="Yes"/>
  </r>
  <r>
    <x v="2031"/>
    <x v="2"/>
    <x v="32"/>
    <n v="44.029511045187"/>
    <n v="-123.08700363336899"/>
    <x v="185"/>
    <x v="0"/>
    <x v="0"/>
    <n v="0"/>
    <x v="1"/>
    <m/>
    <n v="0"/>
    <s v="Yes"/>
  </r>
  <r>
    <x v="2032"/>
    <x v="2"/>
    <x v="5"/>
    <n v="44.046547793032197"/>
    <n v="-123.14460612061301"/>
    <x v="185"/>
    <x v="0"/>
    <x v="0"/>
    <n v="0"/>
    <x v="1"/>
    <m/>
    <n v="0"/>
    <s v="Yes"/>
  </r>
  <r>
    <x v="2033"/>
    <x v="2"/>
    <x v="5"/>
    <n v="44.046231542235297"/>
    <n v="-123.14553565847901"/>
    <x v="185"/>
    <x v="0"/>
    <x v="0"/>
    <n v="0"/>
    <x v="1"/>
    <m/>
    <n v="0"/>
    <s v="Yes"/>
  </r>
  <r>
    <x v="2034"/>
    <x v="2"/>
    <x v="28"/>
    <n v="44.058458042768599"/>
    <n v="-123.100591949943"/>
    <x v="185"/>
    <x v="0"/>
    <x v="0"/>
    <n v="0"/>
    <x v="1"/>
    <m/>
    <n v="0"/>
    <s v="Yes"/>
  </r>
  <r>
    <x v="2035"/>
    <x v="2"/>
    <x v="28"/>
    <n v="44.058592787639697"/>
    <n v="-123.10074671183"/>
    <x v="185"/>
    <x v="0"/>
    <x v="0"/>
    <n v="0"/>
    <x v="1"/>
    <m/>
    <n v="0"/>
    <s v="Yes"/>
  </r>
  <r>
    <x v="2036"/>
    <x v="2"/>
    <x v="28"/>
    <n v="44.058577436979697"/>
    <n v="-123.10089738062101"/>
    <x v="185"/>
    <x v="0"/>
    <x v="0"/>
    <n v="0"/>
    <x v="1"/>
    <m/>
    <n v="0"/>
    <s v="Yes"/>
  </r>
  <r>
    <x v="2037"/>
    <x v="2"/>
    <x v="28"/>
    <n v="44.058408909816102"/>
    <n v="-123.10112922632401"/>
    <x v="185"/>
    <x v="0"/>
    <x v="0"/>
    <n v="0"/>
    <x v="1"/>
    <m/>
    <n v="0"/>
    <s v="Yes"/>
  </r>
  <r>
    <x v="2038"/>
    <x v="2"/>
    <x v="28"/>
    <n v="44.053028334474597"/>
    <n v="-123.10162105279601"/>
    <x v="185"/>
    <x v="0"/>
    <x v="0"/>
    <n v="0"/>
    <x v="1"/>
    <m/>
    <n v="0"/>
    <s v="Yes"/>
  </r>
  <r>
    <x v="2039"/>
    <x v="2"/>
    <x v="28"/>
    <n v="44.0528352195617"/>
    <n v="-123.101033437461"/>
    <x v="185"/>
    <x v="0"/>
    <x v="0"/>
    <n v="0"/>
    <x v="1"/>
    <m/>
    <n v="0"/>
    <s v="Yes"/>
  </r>
  <r>
    <x v="2040"/>
    <x v="2"/>
    <x v="28"/>
    <n v="44.053737861808202"/>
    <n v="-123.101532268827"/>
    <x v="185"/>
    <x v="0"/>
    <x v="0"/>
    <n v="0"/>
    <x v="1"/>
    <m/>
    <n v="0"/>
    <s v="Yes"/>
  </r>
  <r>
    <x v="2041"/>
    <x v="2"/>
    <x v="28"/>
    <n v="44.053742095458801"/>
    <n v="-123.101556297559"/>
    <x v="185"/>
    <x v="0"/>
    <x v="0"/>
    <n v="0"/>
    <x v="1"/>
    <m/>
    <n v="0"/>
    <s v="Yes"/>
  </r>
  <r>
    <x v="2042"/>
    <x v="2"/>
    <x v="28"/>
    <n v="44.053771056084898"/>
    <n v="-123.100026511713"/>
    <x v="185"/>
    <x v="0"/>
    <x v="0"/>
    <n v="0"/>
    <x v="1"/>
    <m/>
    <n v="0"/>
    <s v="Yes"/>
  </r>
  <r>
    <x v="2043"/>
    <x v="2"/>
    <x v="28"/>
    <n v="44.0536617445633"/>
    <n v="-123.099954260914"/>
    <x v="185"/>
    <x v="0"/>
    <x v="0"/>
    <n v="0"/>
    <x v="1"/>
    <m/>
    <n v="0"/>
    <s v="Yes"/>
  </r>
  <r>
    <x v="2044"/>
    <x v="1"/>
    <x v="310"/>
    <n v="44.055445424539897"/>
    <n v="-123.10333806061099"/>
    <x v="186"/>
    <x v="8"/>
    <x v="2"/>
    <n v="3"/>
    <x v="1"/>
    <m/>
    <n v="0"/>
    <s v="No"/>
  </r>
  <r>
    <x v="2045"/>
    <x v="2"/>
    <x v="28"/>
    <n v="44.053579635318997"/>
    <n v="-123.09990165940999"/>
    <x v="185"/>
    <x v="0"/>
    <x v="0"/>
    <n v="0"/>
    <x v="1"/>
    <m/>
    <n v="0"/>
    <s v="Yes"/>
  </r>
  <r>
    <x v="2046"/>
    <x v="2"/>
    <x v="28"/>
    <n v="44.053548582222099"/>
    <n v="-123.099824788414"/>
    <x v="185"/>
    <x v="0"/>
    <x v="0"/>
    <n v="0"/>
    <x v="1"/>
    <m/>
    <n v="0"/>
    <s v="Yes"/>
  </r>
  <r>
    <x v="2047"/>
    <x v="1"/>
    <x v="307"/>
    <n v="44.057644924993497"/>
    <n v="-123.109446444146"/>
    <x v="186"/>
    <x v="11"/>
    <x v="2"/>
    <n v="3"/>
    <x v="1"/>
    <m/>
    <n v="2"/>
    <s v="No"/>
  </r>
  <r>
    <x v="2048"/>
    <x v="2"/>
    <x v="137"/>
    <n v="44.042669768741099"/>
    <n v="-123.121151426727"/>
    <x v="186"/>
    <x v="0"/>
    <x v="0"/>
    <n v="0"/>
    <x v="0"/>
    <m/>
    <n v="0"/>
    <s v="Yes"/>
  </r>
  <r>
    <x v="2049"/>
    <x v="2"/>
    <x v="137"/>
    <n v="44.042669768741099"/>
    <n v="-123.121151426727"/>
    <x v="186"/>
    <x v="0"/>
    <x v="0"/>
    <n v="0"/>
    <x v="0"/>
    <m/>
    <n v="0"/>
    <s v="Yes"/>
  </r>
  <r>
    <x v="2050"/>
    <x v="1"/>
    <x v="478"/>
    <n v="44.044129303876602"/>
    <n v="-123.057295014735"/>
    <x v="185"/>
    <x v="4"/>
    <x v="0"/>
    <n v="1"/>
    <x v="1"/>
    <m/>
    <n v="0"/>
    <s v="No"/>
  </r>
  <r>
    <x v="2051"/>
    <x v="2"/>
    <x v="119"/>
    <n v="44.098556193035499"/>
    <n v="-123.121176110439"/>
    <x v="185"/>
    <x v="0"/>
    <x v="0"/>
    <n v="0"/>
    <x v="1"/>
    <m/>
    <n v="0"/>
    <s v="Yes"/>
  </r>
  <r>
    <x v="2052"/>
    <x v="2"/>
    <x v="137"/>
    <n v="44.042120646743001"/>
    <n v="-123.12012872967"/>
    <x v="186"/>
    <x v="0"/>
    <x v="0"/>
    <n v="0"/>
    <x v="1"/>
    <m/>
    <n v="0"/>
    <s v="Yes"/>
  </r>
  <r>
    <x v="2053"/>
    <x v="2"/>
    <x v="13"/>
    <n v="44.060144014205903"/>
    <n v="-123.09041558832"/>
    <x v="186"/>
    <x v="0"/>
    <x v="0"/>
    <n v="0"/>
    <x v="1"/>
    <m/>
    <n v="0"/>
    <s v="Yes"/>
  </r>
  <r>
    <x v="2054"/>
    <x v="2"/>
    <x v="13"/>
    <n v="44.059721235500902"/>
    <n v="-123.088927951513"/>
    <x v="186"/>
    <x v="0"/>
    <x v="0"/>
    <n v="0"/>
    <x v="1"/>
    <m/>
    <n v="0"/>
    <s v="Yes"/>
  </r>
  <r>
    <x v="2055"/>
    <x v="2"/>
    <x v="228"/>
    <n v="44.091835187085501"/>
    <n v="-123.11707167332401"/>
    <x v="186"/>
    <x v="0"/>
    <x v="0"/>
    <n v="0"/>
    <x v="1"/>
    <m/>
    <n v="0"/>
    <s v="Yes"/>
  </r>
  <r>
    <x v="2056"/>
    <x v="1"/>
    <x v="479"/>
    <n v="44.048361997085202"/>
    <n v="-123.16752603405"/>
    <x v="186"/>
    <x v="26"/>
    <x v="2"/>
    <n v="3"/>
    <x v="1"/>
    <m/>
    <n v="0"/>
    <s v="No"/>
  </r>
  <r>
    <x v="2057"/>
    <x v="1"/>
    <x v="396"/>
    <n v="44.057307617170899"/>
    <n v="-123.182560194546"/>
    <x v="186"/>
    <x v="9"/>
    <x v="3"/>
    <n v="3"/>
    <x v="1"/>
    <m/>
    <n v="0"/>
    <s v="No"/>
  </r>
  <r>
    <x v="2058"/>
    <x v="2"/>
    <x v="311"/>
    <n v="44.045687225147297"/>
    <n v="-123.058873319459"/>
    <x v="186"/>
    <x v="0"/>
    <x v="0"/>
    <n v="0"/>
    <x v="1"/>
    <m/>
    <n v="0"/>
    <s v="Yes"/>
  </r>
  <r>
    <x v="2059"/>
    <x v="1"/>
    <x v="155"/>
    <n v="44.055185588118597"/>
    <n v="-123.15300465967999"/>
    <x v="187"/>
    <x v="5"/>
    <x v="2"/>
    <n v="2"/>
    <x v="1"/>
    <m/>
    <n v="0"/>
    <s v="No"/>
  </r>
  <r>
    <x v="2060"/>
    <x v="2"/>
    <x v="244"/>
    <n v="44.047215971774399"/>
    <n v="-123.15430338274901"/>
    <x v="187"/>
    <x v="0"/>
    <x v="0"/>
    <n v="0"/>
    <x v="1"/>
    <m/>
    <n v="0"/>
    <s v="Yes"/>
  </r>
  <r>
    <x v="2061"/>
    <x v="2"/>
    <x v="5"/>
    <n v="44.050455195262501"/>
    <n v="-123.16396314065101"/>
    <x v="188"/>
    <x v="3"/>
    <x v="0"/>
    <n v="1"/>
    <x v="1"/>
    <m/>
    <n v="0"/>
    <s v="Yes"/>
  </r>
  <r>
    <x v="2062"/>
    <x v="2"/>
    <x v="4"/>
    <n v="44.058464709980903"/>
    <n v="-123.08567243711001"/>
    <x v="189"/>
    <x v="0"/>
    <x v="0"/>
    <n v="0"/>
    <x v="1"/>
    <m/>
    <n v="0"/>
    <s v="Yes"/>
  </r>
  <r>
    <x v="2063"/>
    <x v="2"/>
    <x v="4"/>
    <n v="44.058861493889403"/>
    <n v="-123.086206973931"/>
    <x v="189"/>
    <x v="0"/>
    <x v="0"/>
    <n v="0"/>
    <x v="1"/>
    <m/>
    <n v="0"/>
    <s v="Yes"/>
  </r>
  <r>
    <x v="2064"/>
    <x v="2"/>
    <x v="4"/>
    <n v="44.0589455281577"/>
    <n v="-123.086343174879"/>
    <x v="189"/>
    <x v="0"/>
    <x v="0"/>
    <n v="0"/>
    <x v="1"/>
    <m/>
    <n v="0"/>
    <s v="Yes"/>
  </r>
  <r>
    <x v="2065"/>
    <x v="2"/>
    <x v="4"/>
    <n v="44.059179809853802"/>
    <n v="-123.08692519671401"/>
    <x v="189"/>
    <x v="0"/>
    <x v="0"/>
    <n v="0"/>
    <x v="1"/>
    <m/>
    <n v="0"/>
    <s v="Yes"/>
  </r>
  <r>
    <x v="2066"/>
    <x v="2"/>
    <x v="158"/>
    <n v="44.039157043812203"/>
    <n v="-123.11593650089"/>
    <x v="189"/>
    <x v="0"/>
    <x v="0"/>
    <n v="0"/>
    <x v="1"/>
    <m/>
    <n v="0"/>
    <s v="Yes"/>
  </r>
  <r>
    <x v="2067"/>
    <x v="2"/>
    <x v="225"/>
    <n v="44.067438537557102"/>
    <n v="-123.11295705271201"/>
    <x v="189"/>
    <x v="0"/>
    <x v="0"/>
    <n v="0"/>
    <x v="1"/>
    <m/>
    <n v="0"/>
    <s v="Yes"/>
  </r>
  <r>
    <x v="2068"/>
    <x v="2"/>
    <x v="286"/>
    <n v="44.068993206206699"/>
    <n v="-123.13917249825801"/>
    <x v="189"/>
    <x v="3"/>
    <x v="0"/>
    <n v="0"/>
    <x v="1"/>
    <m/>
    <n v="0"/>
    <s v="Yes"/>
  </r>
  <r>
    <x v="2069"/>
    <x v="2"/>
    <x v="286"/>
    <n v="44.069438544401997"/>
    <n v="-123.139212325655"/>
    <x v="189"/>
    <x v="3"/>
    <x v="0"/>
    <n v="0"/>
    <x v="1"/>
    <m/>
    <n v="0"/>
    <s v="Yes"/>
  </r>
  <r>
    <x v="2070"/>
    <x v="2"/>
    <x v="137"/>
    <n v="44.042775022417501"/>
    <n v="-123.12115961518001"/>
    <x v="187"/>
    <x v="0"/>
    <x v="0"/>
    <n v="0"/>
    <x v="1"/>
    <m/>
    <n v="0"/>
    <s v="Yes"/>
  </r>
  <r>
    <x v="2071"/>
    <x v="2"/>
    <x v="137"/>
    <n v="44.042400992809"/>
    <n v="-123.11957218011899"/>
    <x v="187"/>
    <x v="0"/>
    <x v="0"/>
    <n v="0"/>
    <x v="1"/>
    <m/>
    <n v="0"/>
    <s v="Yes"/>
  </r>
  <r>
    <x v="2072"/>
    <x v="2"/>
    <x v="137"/>
    <n v="44.042469308083597"/>
    <n v="-123.119529456663"/>
    <x v="187"/>
    <x v="0"/>
    <x v="0"/>
    <n v="0"/>
    <x v="1"/>
    <m/>
    <n v="0"/>
    <s v="Yes"/>
  </r>
  <r>
    <x v="2073"/>
    <x v="2"/>
    <x v="137"/>
    <n v="44.042306065341897"/>
    <n v="-123.122157100986"/>
    <x v="187"/>
    <x v="4"/>
    <x v="2"/>
    <n v="0"/>
    <x v="2"/>
    <m/>
    <n v="0"/>
    <s v="Yes"/>
  </r>
  <r>
    <x v="2074"/>
    <x v="2"/>
    <x v="29"/>
    <n v="44.053173003958101"/>
    <n v="-123.07969383958201"/>
    <x v="187"/>
    <x v="0"/>
    <x v="0"/>
    <n v="0"/>
    <x v="1"/>
    <m/>
    <n v="0"/>
    <s v="Yes"/>
  </r>
  <r>
    <x v="2075"/>
    <x v="2"/>
    <x v="415"/>
    <n v="44.051574621374499"/>
    <n v="-123.066854380389"/>
    <x v="187"/>
    <x v="0"/>
    <x v="0"/>
    <n v="0"/>
    <x v="1"/>
    <m/>
    <n v="0"/>
    <s v="Yes"/>
  </r>
  <r>
    <x v="2076"/>
    <x v="0"/>
    <x v="451"/>
    <n v="44.051928819123702"/>
    <n v="-123.12458602930499"/>
    <x v="187"/>
    <x v="3"/>
    <x v="0"/>
    <n v="0"/>
    <x v="1"/>
    <m/>
    <n v="0"/>
    <s v="Yes"/>
  </r>
  <r>
    <x v="2077"/>
    <x v="2"/>
    <x v="29"/>
    <n v="44.047972964655699"/>
    <n v="-123.05110103247399"/>
    <x v="187"/>
    <x v="0"/>
    <x v="0"/>
    <n v="0"/>
    <x v="1"/>
    <m/>
    <n v="0"/>
    <s v="Yes"/>
  </r>
  <r>
    <x v="2078"/>
    <x v="2"/>
    <x v="15"/>
    <n v="44.044774853923101"/>
    <n v="-123.053108244421"/>
    <x v="187"/>
    <x v="0"/>
    <x v="0"/>
    <n v="0"/>
    <x v="1"/>
    <m/>
    <n v="0"/>
    <s v="Yes"/>
  </r>
  <r>
    <x v="2079"/>
    <x v="2"/>
    <x v="5"/>
    <n v="44.046380066390803"/>
    <n v="-123.147310851857"/>
    <x v="187"/>
    <x v="0"/>
    <x v="0"/>
    <n v="0"/>
    <x v="1"/>
    <m/>
    <n v="0"/>
    <s v="Yes"/>
  </r>
  <r>
    <x v="2080"/>
    <x v="2"/>
    <x v="371"/>
    <n v="44.062360949395"/>
    <n v="-123.071801937095"/>
    <x v="187"/>
    <x v="0"/>
    <x v="0"/>
    <n v="0"/>
    <x v="1"/>
    <m/>
    <n v="0"/>
    <s v="Yes"/>
  </r>
  <r>
    <x v="2081"/>
    <x v="2"/>
    <x v="228"/>
    <n v="44.069228357599002"/>
    <n v="-123.11740666556"/>
    <x v="187"/>
    <x v="0"/>
    <x v="0"/>
    <n v="0"/>
    <x v="1"/>
    <m/>
    <n v="0"/>
    <s v="Yes"/>
  </r>
  <r>
    <x v="2082"/>
    <x v="1"/>
    <x v="95"/>
    <n v="44.051576542729897"/>
    <n v="-123.191394730903"/>
    <x v="187"/>
    <x v="37"/>
    <x v="5"/>
    <n v="6"/>
    <x v="1"/>
    <s v="Called NW Hazmat"/>
    <s v="0*"/>
    <s v="Yes"/>
  </r>
  <r>
    <x v="2083"/>
    <x v="1"/>
    <x v="480"/>
    <n v="44.046669716148998"/>
    <n v="-123.16767948118699"/>
    <x v="189"/>
    <x v="17"/>
    <x v="3"/>
    <n v="3"/>
    <x v="1"/>
    <m/>
    <n v="0"/>
    <s v="No"/>
  </r>
  <r>
    <x v="2084"/>
    <x v="2"/>
    <x v="29"/>
    <n v="44.052229088282701"/>
    <n v="-123.071009834406"/>
    <x v="190"/>
    <x v="3"/>
    <x v="0"/>
    <n v="0"/>
    <x v="1"/>
    <m/>
    <n v="0"/>
    <s v="Yes"/>
  </r>
  <r>
    <x v="2085"/>
    <x v="2"/>
    <x v="28"/>
    <n v="44.0539376956132"/>
    <n v="-123.101578958418"/>
    <x v="190"/>
    <x v="12"/>
    <x v="0"/>
    <n v="0"/>
    <x v="1"/>
    <m/>
    <n v="0"/>
    <s v="Yes"/>
  </r>
  <r>
    <x v="2086"/>
    <x v="2"/>
    <x v="28"/>
    <n v="44.052867007118202"/>
    <n v="-123.101471275419"/>
    <x v="190"/>
    <x v="12"/>
    <x v="0"/>
    <n v="0"/>
    <x v="1"/>
    <m/>
    <n v="0"/>
    <s v="Yes"/>
  </r>
  <r>
    <x v="2087"/>
    <x v="2"/>
    <x v="311"/>
    <n v="44.045308922513399"/>
    <n v="-123.058401658232"/>
    <x v="190"/>
    <x v="0"/>
    <x v="0"/>
    <n v="0"/>
    <x v="1"/>
    <m/>
    <n v="0"/>
    <s v="Yes"/>
  </r>
  <r>
    <x v="2088"/>
    <x v="2"/>
    <x v="158"/>
    <n v="44.0390958952487"/>
    <n v="-123.11603283468099"/>
    <x v="190"/>
    <x v="0"/>
    <x v="0"/>
    <n v="0"/>
    <x v="1"/>
    <m/>
    <n v="0"/>
    <s v="Yes"/>
  </r>
  <r>
    <x v="2089"/>
    <x v="2"/>
    <x v="5"/>
    <n v="44.050041009329803"/>
    <n v="-123.16642941068"/>
    <x v="190"/>
    <x v="0"/>
    <x v="0"/>
    <n v="0"/>
    <x v="1"/>
    <m/>
    <n v="0"/>
    <s v="Yes"/>
  </r>
  <r>
    <x v="2090"/>
    <x v="2"/>
    <x v="5"/>
    <n v="44.046823990259902"/>
    <n v="-123.13733470568501"/>
    <x v="190"/>
    <x v="3"/>
    <x v="0"/>
    <n v="0"/>
    <x v="1"/>
    <m/>
    <n v="0"/>
    <s v="Yes"/>
  </r>
  <r>
    <x v="2091"/>
    <x v="2"/>
    <x v="4"/>
    <n v="44.059190291246999"/>
    <n v="-123.092558479392"/>
    <x v="190"/>
    <x v="3"/>
    <x v="0"/>
    <n v="0"/>
    <x v="1"/>
    <m/>
    <n v="0"/>
    <s v="Yes"/>
  </r>
  <r>
    <x v="2092"/>
    <x v="2"/>
    <x v="4"/>
    <n v="44.059252151308698"/>
    <n v="-123.091550138111"/>
    <x v="190"/>
    <x v="3"/>
    <x v="0"/>
    <n v="0"/>
    <x v="1"/>
    <m/>
    <n v="0"/>
    <s v="Yes"/>
  </r>
  <r>
    <x v="2093"/>
    <x v="2"/>
    <x v="29"/>
    <n v="44.059805683688197"/>
    <n v="-123.094691952144"/>
    <x v="190"/>
    <x v="3"/>
    <x v="0"/>
    <n v="0"/>
    <x v="1"/>
    <m/>
    <n v="0"/>
    <s v="Yes"/>
  </r>
  <r>
    <x v="2094"/>
    <x v="2"/>
    <x v="260"/>
    <n v="44.095250885081001"/>
    <n v="-123.17699770387399"/>
    <x v="191"/>
    <x v="0"/>
    <x v="0"/>
    <n v="0"/>
    <x v="1"/>
    <m/>
    <n v="0"/>
    <s v="Yes"/>
  </r>
  <r>
    <x v="2095"/>
    <x v="2"/>
    <x v="5"/>
    <n v="44.046504155391602"/>
    <n v="-123.144648152061"/>
    <x v="191"/>
    <x v="0"/>
    <x v="0"/>
    <n v="0"/>
    <x v="1"/>
    <m/>
    <n v="0"/>
    <s v="Yes"/>
  </r>
  <r>
    <x v="2096"/>
    <x v="2"/>
    <x v="218"/>
    <n v="44.046120219267699"/>
    <n v="-123.145580466129"/>
    <x v="191"/>
    <x v="3"/>
    <x v="0"/>
    <n v="0"/>
    <x v="1"/>
    <m/>
    <n v="0"/>
    <s v="Yes"/>
  </r>
  <r>
    <x v="2097"/>
    <x v="2"/>
    <x v="28"/>
    <n v="44.058352837268103"/>
    <n v="-123.10110009061199"/>
    <x v="191"/>
    <x v="12"/>
    <x v="0"/>
    <n v="0"/>
    <x v="1"/>
    <m/>
    <n v="0"/>
    <s v="Yes"/>
  </r>
  <r>
    <x v="2098"/>
    <x v="2"/>
    <x v="28"/>
    <n v="44.058509637346297"/>
    <n v="-123.100957638797"/>
    <x v="191"/>
    <x v="12"/>
    <x v="0"/>
    <n v="0"/>
    <x v="1"/>
    <m/>
    <n v="0"/>
    <s v="Yes"/>
  </r>
  <r>
    <x v="2099"/>
    <x v="2"/>
    <x v="28"/>
    <n v="44.053950180379999"/>
    <n v="-123.101520067641"/>
    <x v="191"/>
    <x v="12"/>
    <x v="0"/>
    <n v="0"/>
    <x v="1"/>
    <m/>
    <n v="0"/>
    <s v="Yes"/>
  </r>
  <r>
    <x v="2100"/>
    <x v="2"/>
    <x v="119"/>
    <n v="44.098962448112701"/>
    <n v="-123.122385104608"/>
    <x v="191"/>
    <x v="0"/>
    <x v="0"/>
    <n v="0"/>
    <x v="1"/>
    <m/>
    <n v="0"/>
    <s v="Yes"/>
  </r>
  <r>
    <x v="2101"/>
    <x v="2"/>
    <x v="4"/>
    <n v="44.062591920210799"/>
    <n v="-123.10062605572401"/>
    <x v="192"/>
    <x v="3"/>
    <x v="0"/>
    <n v="0"/>
    <x v="1"/>
    <m/>
    <n v="0"/>
    <s v="Yes"/>
  </r>
  <r>
    <x v="2102"/>
    <x v="2"/>
    <x v="158"/>
    <n v="44.039190090634797"/>
    <n v="-123.11597637700299"/>
    <x v="192"/>
    <x v="0"/>
    <x v="0"/>
    <n v="0"/>
    <x v="1"/>
    <m/>
    <n v="0"/>
    <s v="Yes"/>
  </r>
  <r>
    <x v="2103"/>
    <x v="2"/>
    <x v="5"/>
    <n v="44.049319289451603"/>
    <n v="-123.175001159304"/>
    <x v="192"/>
    <x v="3"/>
    <x v="0"/>
    <n v="0"/>
    <x v="1"/>
    <m/>
    <n v="0"/>
    <s v="Yes"/>
  </r>
  <r>
    <x v="2104"/>
    <x v="2"/>
    <x v="5"/>
    <n v="44.045945021336898"/>
    <n v="-123.135442886909"/>
    <x v="192"/>
    <x v="12"/>
    <x v="0"/>
    <n v="0"/>
    <x v="1"/>
    <m/>
    <n v="0"/>
    <s v="Yes"/>
  </r>
  <r>
    <x v="2105"/>
    <x v="2"/>
    <x v="244"/>
    <n v="44.050021028205997"/>
    <n v="-123.16631928879301"/>
    <x v="192"/>
    <x v="3"/>
    <x v="0"/>
    <n v="0"/>
    <x v="1"/>
    <m/>
    <n v="0"/>
    <s v="Yes"/>
  </r>
  <r>
    <x v="2106"/>
    <x v="2"/>
    <x v="449"/>
    <n v="44.041254618029797"/>
    <n v="-123.115861967808"/>
    <x v="192"/>
    <x v="0"/>
    <x v="0"/>
    <n v="0"/>
    <x v="1"/>
    <m/>
    <n v="0"/>
    <s v="Yes"/>
  </r>
  <r>
    <x v="2107"/>
    <x v="2"/>
    <x v="28"/>
    <n v="44.054138552319202"/>
    <n v="-123.100820530698"/>
    <x v="192"/>
    <x v="12"/>
    <x v="0"/>
    <n v="0"/>
    <x v="1"/>
    <m/>
    <n v="0"/>
    <s v="Yes"/>
  </r>
  <r>
    <x v="2108"/>
    <x v="2"/>
    <x v="28"/>
    <n v="44.055029177345901"/>
    <n v="-123.101381527817"/>
    <x v="192"/>
    <x v="0"/>
    <x v="0"/>
    <n v="0"/>
    <x v="1"/>
    <m/>
    <n v="0"/>
    <s v="Yes"/>
  </r>
  <r>
    <x v="2109"/>
    <x v="2"/>
    <x v="13"/>
    <n v="44.057153601189398"/>
    <n v="-123.095878107383"/>
    <x v="192"/>
    <x v="0"/>
    <x v="0"/>
    <n v="0"/>
    <x v="1"/>
    <m/>
    <n v="0"/>
    <s v="Yes"/>
  </r>
  <r>
    <x v="2110"/>
    <x v="2"/>
    <x v="13"/>
    <n v="44.057661727867902"/>
    <n v="-123.097012062334"/>
    <x v="192"/>
    <x v="0"/>
    <x v="0"/>
    <n v="0"/>
    <x v="1"/>
    <m/>
    <n v="0"/>
    <s v="Yes"/>
  </r>
  <r>
    <x v="2111"/>
    <x v="2"/>
    <x v="481"/>
    <n v="44.064143687174997"/>
    <n v="-123.10436512259"/>
    <x v="192"/>
    <x v="0"/>
    <x v="0"/>
    <n v="0"/>
    <x v="1"/>
    <m/>
    <n v="0"/>
    <s v="Yes"/>
  </r>
  <r>
    <x v="2112"/>
    <x v="2"/>
    <x v="225"/>
    <n v="44.067148418288497"/>
    <n v="-123.112497306207"/>
    <x v="193"/>
    <x v="0"/>
    <x v="0"/>
    <n v="0"/>
    <x v="1"/>
    <m/>
    <n v="0"/>
    <s v="Yes"/>
  </r>
  <r>
    <x v="2113"/>
    <x v="2"/>
    <x v="158"/>
    <n v="44.042126661958399"/>
    <n v="-123.116393554829"/>
    <x v="193"/>
    <x v="0"/>
    <x v="0"/>
    <n v="0"/>
    <x v="1"/>
    <m/>
    <n v="0"/>
    <s v="Yes"/>
  </r>
  <r>
    <x v="2114"/>
    <x v="2"/>
    <x v="29"/>
    <n v="44.054417744579702"/>
    <n v="-123.082733565455"/>
    <x v="193"/>
    <x v="0"/>
    <x v="0"/>
    <n v="0"/>
    <x v="1"/>
    <m/>
    <n v="0"/>
    <s v="Yes"/>
  </r>
  <r>
    <x v="2115"/>
    <x v="2"/>
    <x v="29"/>
    <n v="44.0542930748571"/>
    <n v="-123.08263484472999"/>
    <x v="194"/>
    <x v="0"/>
    <x v="0"/>
    <n v="0"/>
    <x v="1"/>
    <m/>
    <n v="0"/>
    <s v="Yes"/>
  </r>
  <r>
    <x v="2116"/>
    <x v="2"/>
    <x v="158"/>
    <n v="44.040578813522899"/>
    <n v="-123.115332528613"/>
    <x v="194"/>
    <x v="0"/>
    <x v="0"/>
    <n v="0"/>
    <x v="1"/>
    <m/>
    <n v="0"/>
    <s v="Yes"/>
  </r>
  <r>
    <x v="2117"/>
    <x v="2"/>
    <x v="158"/>
    <n v="44.041431890123"/>
    <n v="-123.11562711137201"/>
    <x v="194"/>
    <x v="0"/>
    <x v="0"/>
    <n v="0"/>
    <x v="1"/>
    <m/>
    <n v="0"/>
    <s v="Yes"/>
  </r>
  <r>
    <x v="2118"/>
    <x v="2"/>
    <x v="5"/>
    <n v="44.041955097422203"/>
    <n v="-123.110889283064"/>
    <x v="194"/>
    <x v="12"/>
    <x v="0"/>
    <n v="0"/>
    <x v="1"/>
    <m/>
    <n v="0"/>
    <s v="Yes"/>
  </r>
  <r>
    <x v="2119"/>
    <x v="2"/>
    <x v="415"/>
    <n v="44.051718383534499"/>
    <n v="-123.066191952068"/>
    <x v="194"/>
    <x v="3"/>
    <x v="0"/>
    <n v="0"/>
    <x v="1"/>
    <m/>
    <n v="0"/>
    <s v="Yes"/>
  </r>
  <r>
    <x v="2120"/>
    <x v="2"/>
    <x v="32"/>
    <n v="44.025846985816699"/>
    <n v="-123.082206472995"/>
    <x v="194"/>
    <x v="0"/>
    <x v="0"/>
    <n v="0"/>
    <x v="1"/>
    <m/>
    <n v="0"/>
    <s v="Yes"/>
  </r>
  <r>
    <x v="2121"/>
    <x v="2"/>
    <x v="116"/>
    <n v="44.055254159466102"/>
    <n v="-123.10985938538801"/>
    <x v="194"/>
    <x v="0"/>
    <x v="0"/>
    <n v="0"/>
    <x v="1"/>
    <m/>
    <n v="0"/>
    <s v="Yes"/>
  </r>
  <r>
    <x v="2122"/>
    <x v="2"/>
    <x v="28"/>
    <n v="44.058522434767497"/>
    <n v="-123.100715962358"/>
    <x v="194"/>
    <x v="12"/>
    <x v="0"/>
    <n v="0"/>
    <x v="1"/>
    <m/>
    <n v="0"/>
    <s v="Yes"/>
  </r>
  <r>
    <x v="2123"/>
    <x v="2"/>
    <x v="28"/>
    <n v="44.058334765413001"/>
    <n v="-123.10084572279899"/>
    <x v="194"/>
    <x v="12"/>
    <x v="0"/>
    <n v="0"/>
    <x v="1"/>
    <m/>
    <n v="0"/>
    <s v="Yes"/>
  </r>
  <r>
    <x v="2124"/>
    <x v="2"/>
    <x v="28"/>
    <n v="44.058326461727297"/>
    <n v="-123.10099532106901"/>
    <x v="194"/>
    <x v="12"/>
    <x v="0"/>
    <n v="0"/>
    <x v="1"/>
    <m/>
    <n v="0"/>
    <s v="Yes"/>
  </r>
  <r>
    <x v="2125"/>
    <x v="2"/>
    <x v="28"/>
    <n v="44.058453959815402"/>
    <n v="-123.101176116685"/>
    <x v="194"/>
    <x v="12"/>
    <x v="0"/>
    <n v="0"/>
    <x v="1"/>
    <m/>
    <n v="0"/>
    <s v="Yes"/>
  </r>
  <r>
    <x v="2126"/>
    <x v="2"/>
    <x v="28"/>
    <n v="44.058524535447198"/>
    <n v="-123.101365697796"/>
    <x v="194"/>
    <x v="12"/>
    <x v="0"/>
    <n v="0"/>
    <x v="1"/>
    <m/>
    <n v="0"/>
    <s v="Yes"/>
  </r>
  <r>
    <x v="2127"/>
    <x v="2"/>
    <x v="28"/>
    <n v="44.055332155286997"/>
    <n v="-123.100859461483"/>
    <x v="194"/>
    <x v="12"/>
    <x v="0"/>
    <n v="0"/>
    <x v="1"/>
    <m/>
    <n v="0"/>
    <s v="Yes"/>
  </r>
  <r>
    <x v="2128"/>
    <x v="2"/>
    <x v="28"/>
    <n v="44.053263609835"/>
    <n v="-123.101379994524"/>
    <x v="194"/>
    <x v="12"/>
    <x v="0"/>
    <n v="0"/>
    <x v="1"/>
    <m/>
    <n v="0"/>
    <s v="Yes"/>
  </r>
  <r>
    <x v="2129"/>
    <x v="2"/>
    <x v="28"/>
    <n v="44.0529843725067"/>
    <n v="-123.10056518976"/>
    <x v="194"/>
    <x v="12"/>
    <x v="0"/>
    <n v="0"/>
    <x v="1"/>
    <m/>
    <n v="0"/>
    <s v="Yes"/>
  </r>
  <r>
    <x v="2130"/>
    <x v="2"/>
    <x v="29"/>
    <n v="44.053465903707902"/>
    <n v="-123.071378239434"/>
    <x v="194"/>
    <x v="3"/>
    <x v="0"/>
    <n v="0"/>
    <x v="1"/>
    <m/>
    <n v="0"/>
    <s v="Yes"/>
  </r>
  <r>
    <x v="2131"/>
    <x v="2"/>
    <x v="119"/>
    <n v="44.0985286710292"/>
    <n v="-123.121102947338"/>
    <x v="194"/>
    <x v="12"/>
    <x v="0"/>
    <n v="0"/>
    <x v="1"/>
    <m/>
    <n v="0"/>
    <s v="Yes"/>
  </r>
  <r>
    <x v="2132"/>
    <x v="2"/>
    <x v="119"/>
    <n v="44.098577673201902"/>
    <n v="-123.121588857424"/>
    <x v="194"/>
    <x v="12"/>
    <x v="0"/>
    <n v="0"/>
    <x v="1"/>
    <m/>
    <n v="0"/>
    <s v="Yes"/>
  </r>
  <r>
    <x v="2133"/>
    <x v="2"/>
    <x v="119"/>
    <n v="44.098560959944201"/>
    <n v="-123.12187062839401"/>
    <x v="194"/>
    <x v="12"/>
    <x v="0"/>
    <n v="0"/>
    <x v="1"/>
    <m/>
    <n v="0"/>
    <s v="Yes"/>
  </r>
  <r>
    <x v="2134"/>
    <x v="2"/>
    <x v="119"/>
    <n v="44.098618303657602"/>
    <n v="-123.122046667066"/>
    <x v="194"/>
    <x v="12"/>
    <x v="0"/>
    <n v="0"/>
    <x v="1"/>
    <m/>
    <n v="0"/>
    <s v="Yes"/>
  </r>
  <r>
    <x v="2135"/>
    <x v="2"/>
    <x v="119"/>
    <n v="44.098582729622201"/>
    <n v="-123.122290385189"/>
    <x v="194"/>
    <x v="12"/>
    <x v="0"/>
    <n v="0"/>
    <x v="1"/>
    <m/>
    <n v="0"/>
    <s v="Yes"/>
  </r>
  <r>
    <x v="2136"/>
    <x v="2"/>
    <x v="5"/>
    <n v="44.046131217472897"/>
    <n v="-123.13191154965099"/>
    <x v="194"/>
    <x v="0"/>
    <x v="0"/>
    <n v="0"/>
    <x v="1"/>
    <m/>
    <n v="0"/>
    <s v="Yes"/>
  </r>
  <r>
    <x v="2137"/>
    <x v="2"/>
    <x v="158"/>
    <n v="44.040481863555897"/>
    <n v="-123.11588678852399"/>
    <x v="195"/>
    <x v="0"/>
    <x v="0"/>
    <n v="0"/>
    <x v="1"/>
    <m/>
    <n v="0"/>
    <s v="Yes"/>
  </r>
  <r>
    <x v="2138"/>
    <x v="2"/>
    <x v="32"/>
    <n v="44.0312792621448"/>
    <n v="-123.082460170826"/>
    <x v="195"/>
    <x v="0"/>
    <x v="0"/>
    <n v="0"/>
    <x v="1"/>
    <m/>
    <n v="0"/>
    <s v="Yes"/>
  </r>
  <r>
    <x v="2139"/>
    <x v="2"/>
    <x v="32"/>
    <n v="44.031282220087498"/>
    <n v="-123.08250123252201"/>
    <x v="195"/>
    <x v="0"/>
    <x v="0"/>
    <n v="0"/>
    <x v="1"/>
    <m/>
    <n v="0"/>
    <s v="Yes"/>
  </r>
  <r>
    <x v="2140"/>
    <x v="2"/>
    <x v="13"/>
    <n v="44.0597569904537"/>
    <n v="-123.092131564315"/>
    <x v="195"/>
    <x v="0"/>
    <x v="0"/>
    <n v="0"/>
    <x v="1"/>
    <m/>
    <n v="0"/>
    <s v="Yes"/>
  </r>
  <r>
    <x v="2141"/>
    <x v="2"/>
    <x v="481"/>
    <n v="44.0642689228983"/>
    <n v="-123.104606408157"/>
    <x v="195"/>
    <x v="0"/>
    <x v="0"/>
    <n v="0"/>
    <x v="1"/>
    <m/>
    <n v="0"/>
    <s v="Yes"/>
  </r>
  <r>
    <x v="2142"/>
    <x v="2"/>
    <x v="29"/>
    <n v="44.051049878211302"/>
    <n v="-123.05124788353601"/>
    <x v="195"/>
    <x v="0"/>
    <x v="0"/>
    <n v="0"/>
    <x v="1"/>
    <m/>
    <n v="0"/>
    <s v="Yes"/>
  </r>
  <r>
    <x v="2143"/>
    <x v="2"/>
    <x v="4"/>
    <n v="44.058258585142703"/>
    <n v="-123.085046808749"/>
    <x v="195"/>
    <x v="0"/>
    <x v="0"/>
    <n v="0"/>
    <x v="1"/>
    <m/>
    <n v="0"/>
    <s v="Yes"/>
  </r>
  <r>
    <x v="2144"/>
    <x v="2"/>
    <x v="4"/>
    <n v="44.058278798805802"/>
    <n v="-123.085149933304"/>
    <x v="195"/>
    <x v="0"/>
    <x v="0"/>
    <n v="0"/>
    <x v="1"/>
    <m/>
    <n v="0"/>
    <s v="Yes"/>
  </r>
  <r>
    <x v="2145"/>
    <x v="2"/>
    <x v="29"/>
    <n v="44.051937563275899"/>
    <n v="-123.06962213259099"/>
    <x v="195"/>
    <x v="0"/>
    <x v="0"/>
    <n v="0"/>
    <x v="1"/>
    <m/>
    <n v="0"/>
    <s v="Yes"/>
  </r>
  <r>
    <x v="2146"/>
    <x v="2"/>
    <x v="436"/>
    <n v="44.046678913207103"/>
    <n v="-123.13676485575"/>
    <x v="195"/>
    <x v="12"/>
    <x v="0"/>
    <n v="0"/>
    <x v="1"/>
    <m/>
    <n v="0"/>
    <s v="Yes"/>
  </r>
  <r>
    <x v="2147"/>
    <x v="2"/>
    <x v="137"/>
    <n v="44.042827583112803"/>
    <n v="-123.119673071278"/>
    <x v="195"/>
    <x v="0"/>
    <x v="0"/>
    <n v="0"/>
    <x v="1"/>
    <m/>
    <n v="0"/>
    <s v="Yes"/>
  </r>
  <r>
    <x v="2148"/>
    <x v="2"/>
    <x v="158"/>
    <n v="44.040282328731202"/>
    <n v="-123.115671189689"/>
    <x v="196"/>
    <x v="0"/>
    <x v="0"/>
    <n v="0"/>
    <x v="1"/>
    <m/>
    <n v="0"/>
    <s v="Yes"/>
  </r>
  <r>
    <x v="2149"/>
    <x v="2"/>
    <x v="8"/>
    <n v="44.038873782510102"/>
    <n v="-123.115904135503"/>
    <x v="196"/>
    <x v="0"/>
    <x v="0"/>
    <n v="0"/>
    <x v="1"/>
    <m/>
    <n v="0"/>
    <s v="Yes"/>
  </r>
  <r>
    <x v="2150"/>
    <x v="2"/>
    <x v="158"/>
    <n v="44.040983779464703"/>
    <n v="-123.115981551383"/>
    <x v="196"/>
    <x v="0"/>
    <x v="0"/>
    <n v="0"/>
    <x v="1"/>
    <m/>
    <n v="0"/>
    <s v="Yes"/>
  </r>
  <r>
    <x v="2151"/>
    <x v="2"/>
    <x v="28"/>
    <n v="44.053912145281402"/>
    <n v="-123.101505694107"/>
    <x v="196"/>
    <x v="0"/>
    <x v="0"/>
    <n v="0"/>
    <x v="1"/>
    <m/>
    <n v="0"/>
    <s v="Yes"/>
  </r>
  <r>
    <x v="2152"/>
    <x v="2"/>
    <x v="416"/>
    <n v="44.053768513248599"/>
    <n v="-123.102004648134"/>
    <x v="196"/>
    <x v="0"/>
    <x v="0"/>
    <n v="0"/>
    <x v="1"/>
    <m/>
    <n v="0"/>
    <s v="Yes"/>
  </r>
  <r>
    <x v="2153"/>
    <x v="2"/>
    <x v="416"/>
    <n v="44.053664448972498"/>
    <n v="-123.10205185127499"/>
    <x v="196"/>
    <x v="0"/>
    <x v="0"/>
    <n v="0"/>
    <x v="1"/>
    <m/>
    <n v="0"/>
    <s v="Yes"/>
  </r>
  <r>
    <x v="2154"/>
    <x v="2"/>
    <x v="28"/>
    <n v="44.052899832266903"/>
    <n v="-123.101063188037"/>
    <x v="196"/>
    <x v="12"/>
    <x v="0"/>
    <n v="0"/>
    <x v="1"/>
    <m/>
    <n v="0"/>
    <s v="Yes"/>
  </r>
  <r>
    <x v="2155"/>
    <x v="2"/>
    <x v="423"/>
    <n v="44.0536595119083"/>
    <n v="-123.099929319708"/>
    <x v="196"/>
    <x v="0"/>
    <x v="0"/>
    <n v="0"/>
    <x v="1"/>
    <m/>
    <n v="0"/>
    <s v="Yes"/>
  </r>
  <r>
    <x v="2156"/>
    <x v="2"/>
    <x v="423"/>
    <n v="44.053663660179303"/>
    <n v="-123.09978429827"/>
    <x v="196"/>
    <x v="0"/>
    <x v="0"/>
    <n v="0"/>
    <x v="1"/>
    <m/>
    <n v="0"/>
    <s v="Yes"/>
  </r>
  <r>
    <x v="2157"/>
    <x v="2"/>
    <x v="158"/>
    <n v="44.041104391599397"/>
    <n v="-123.115603939628"/>
    <x v="196"/>
    <x v="0"/>
    <x v="0"/>
    <n v="0"/>
    <x v="1"/>
    <m/>
    <n v="0"/>
    <s v="Yes"/>
  </r>
  <r>
    <x v="2158"/>
    <x v="2"/>
    <x v="29"/>
    <n v="44.047705077571599"/>
    <n v="-123.05111018801701"/>
    <x v="196"/>
    <x v="0"/>
    <x v="0"/>
    <n v="0"/>
    <x v="1"/>
    <m/>
    <n v="0"/>
    <s v="Yes"/>
  </r>
  <r>
    <x v="2159"/>
    <x v="1"/>
    <x v="9"/>
    <n v="44.056544842755002"/>
    <n v="-123.104858264681"/>
    <x v="196"/>
    <x v="3"/>
    <x v="0"/>
    <n v="1"/>
    <x v="1"/>
    <m/>
    <n v="0"/>
    <s v="No"/>
  </r>
  <r>
    <x v="2160"/>
    <x v="1"/>
    <x v="482"/>
    <n v="44.0516063977486"/>
    <n v="-123.10943229920601"/>
    <x v="196"/>
    <x v="8"/>
    <x v="2"/>
    <n v="2"/>
    <x v="1"/>
    <m/>
    <n v="0"/>
    <s v="No"/>
  </r>
  <r>
    <x v="2161"/>
    <x v="1"/>
    <x v="483"/>
    <n v="44.052001201375198"/>
    <n v="-123.187503846016"/>
    <x v="196"/>
    <x v="8"/>
    <x v="2"/>
    <n v="2"/>
    <x v="1"/>
    <m/>
    <n v="0"/>
    <s v="No"/>
  </r>
  <r>
    <x v="2162"/>
    <x v="1"/>
    <x v="484"/>
    <n v="44.047989434831798"/>
    <n v="-123.121844245917"/>
    <x v="196"/>
    <x v="8"/>
    <x v="2"/>
    <n v="2"/>
    <x v="1"/>
    <m/>
    <n v="0"/>
    <s v="No"/>
  </r>
  <r>
    <x v="2163"/>
    <x v="1"/>
    <x v="8"/>
    <n v="44.051761688875402"/>
    <n v="-123.188207575747"/>
    <x v="196"/>
    <x v="3"/>
    <x v="0"/>
    <n v="2"/>
    <x v="1"/>
    <m/>
    <n v="0"/>
    <s v="No"/>
  </r>
  <r>
    <x v="2164"/>
    <x v="1"/>
    <x v="275"/>
    <n v="44.051331678764797"/>
    <n v="-123.18822151593"/>
    <x v="196"/>
    <x v="4"/>
    <x v="2"/>
    <n v="2"/>
    <x v="1"/>
    <m/>
    <n v="0"/>
    <s v="No"/>
  </r>
  <r>
    <x v="2165"/>
    <x v="2"/>
    <x v="158"/>
    <n v="44.0406128602013"/>
    <n v="-123.115639695393"/>
    <x v="197"/>
    <x v="0"/>
    <x v="0"/>
    <n v="0"/>
    <x v="1"/>
    <m/>
    <n v="0"/>
    <s v="Yes"/>
  </r>
  <r>
    <x v="2166"/>
    <x v="2"/>
    <x v="158"/>
    <n v="44.040556856086198"/>
    <n v="-123.115723522644"/>
    <x v="197"/>
    <x v="0"/>
    <x v="0"/>
    <n v="0"/>
    <x v="1"/>
    <m/>
    <n v="0"/>
    <s v="Yes"/>
  </r>
  <r>
    <x v="2167"/>
    <x v="2"/>
    <x v="158"/>
    <n v="44.039267925879898"/>
    <n v="-123.11599859640199"/>
    <x v="197"/>
    <x v="0"/>
    <x v="0"/>
    <n v="0"/>
    <x v="1"/>
    <m/>
    <n v="0"/>
    <s v="Yes"/>
  </r>
  <r>
    <x v="2168"/>
    <x v="2"/>
    <x v="158"/>
    <n v="44.039979953652001"/>
    <n v="-123.115963533"/>
    <x v="197"/>
    <x v="0"/>
    <x v="0"/>
    <n v="0"/>
    <x v="1"/>
    <m/>
    <n v="0"/>
    <s v="Yes"/>
  </r>
  <r>
    <x v="2169"/>
    <x v="2"/>
    <x v="137"/>
    <n v="44.042478728253499"/>
    <n v="-123.12032077168099"/>
    <x v="197"/>
    <x v="0"/>
    <x v="0"/>
    <n v="0"/>
    <x v="1"/>
    <m/>
    <n v="0"/>
    <s v="Yes"/>
  </r>
  <r>
    <x v="2170"/>
    <x v="2"/>
    <x v="15"/>
    <n v="44.044925323481898"/>
    <n v="-123.053398218361"/>
    <x v="197"/>
    <x v="0"/>
    <x v="0"/>
    <n v="0"/>
    <x v="1"/>
    <m/>
    <n v="0"/>
    <s v="Yes"/>
  </r>
  <r>
    <x v="2171"/>
    <x v="2"/>
    <x v="28"/>
    <n v="44.058160595900802"/>
    <n v="-123.101072205406"/>
    <x v="197"/>
    <x v="12"/>
    <x v="0"/>
    <n v="0"/>
    <x v="1"/>
    <m/>
    <n v="0"/>
    <s v="Yes"/>
  </r>
  <r>
    <x v="2172"/>
    <x v="2"/>
    <x v="28"/>
    <n v="44.0556915605897"/>
    <n v="-123.101274975366"/>
    <x v="197"/>
    <x v="0"/>
    <x v="0"/>
    <n v="0"/>
    <x v="1"/>
    <m/>
    <n v="0"/>
    <s v="Yes"/>
  </r>
  <r>
    <x v="2173"/>
    <x v="2"/>
    <x v="15"/>
    <n v="44.044800560047698"/>
    <n v="-123.055794157252"/>
    <x v="197"/>
    <x v="0"/>
    <x v="0"/>
    <n v="0"/>
    <x v="1"/>
    <m/>
    <n v="0"/>
    <s v="Yes"/>
  </r>
  <r>
    <x v="2174"/>
    <x v="2"/>
    <x v="485"/>
    <n v="44.053609251568197"/>
    <n v="-123.10214435819"/>
    <x v="197"/>
    <x v="0"/>
    <x v="0"/>
    <n v="0"/>
    <x v="1"/>
    <m/>
    <n v="0"/>
    <s v="Yes"/>
  </r>
  <r>
    <x v="2175"/>
    <x v="2"/>
    <x v="4"/>
    <n v="44.060242332387901"/>
    <n v="-123.093996877246"/>
    <x v="197"/>
    <x v="12"/>
    <x v="0"/>
    <n v="0"/>
    <x v="1"/>
    <m/>
    <n v="0"/>
    <s v="Yes"/>
  </r>
  <r>
    <x v="2176"/>
    <x v="2"/>
    <x v="228"/>
    <n v="44.078409625010003"/>
    <n v="-123.11539786324001"/>
    <x v="197"/>
    <x v="0"/>
    <x v="0"/>
    <n v="0"/>
    <x v="1"/>
    <m/>
    <n v="0"/>
    <s v="Yes"/>
  </r>
  <r>
    <x v="2177"/>
    <x v="2"/>
    <x v="67"/>
    <n v="44.046666683938"/>
    <n v="-123.137552791358"/>
    <x v="197"/>
    <x v="0"/>
    <x v="0"/>
    <n v="0"/>
    <x v="1"/>
    <m/>
    <n v="0"/>
    <s v="Yes"/>
  </r>
  <r>
    <x v="2178"/>
    <x v="2"/>
    <x v="447"/>
    <n v="44.063651808322298"/>
    <n v="-123.105327881577"/>
    <x v="197"/>
    <x v="0"/>
    <x v="0"/>
    <n v="0"/>
    <x v="1"/>
    <m/>
    <n v="0"/>
    <s v="Yes"/>
  </r>
  <r>
    <x v="2179"/>
    <x v="1"/>
    <x v="486"/>
    <n v="44.0433272830725"/>
    <n v="-123.090400753992"/>
    <x v="197"/>
    <x v="17"/>
    <x v="2"/>
    <n v="1"/>
    <x v="1"/>
    <m/>
    <n v="0"/>
    <s v="No"/>
  </r>
  <r>
    <x v="2180"/>
    <x v="2"/>
    <x v="6"/>
    <n v="44.055119650207402"/>
    <n v="-123.15901541397101"/>
    <x v="197"/>
    <x v="0"/>
    <x v="0"/>
    <n v="0"/>
    <x v="1"/>
    <m/>
    <n v="0"/>
    <s v="Yes"/>
  </r>
  <r>
    <x v="2181"/>
    <x v="2"/>
    <x v="14"/>
    <n v="44.073059497469302"/>
    <n v="-123.112359625623"/>
    <x v="197"/>
    <x v="0"/>
    <x v="0"/>
    <n v="0"/>
    <x v="1"/>
    <m/>
    <n v="0"/>
    <s v="Yes"/>
  </r>
  <r>
    <x v="2182"/>
    <x v="2"/>
    <x v="14"/>
    <n v="44.071786148734098"/>
    <n v="-123.112251687935"/>
    <x v="197"/>
    <x v="0"/>
    <x v="0"/>
    <n v="0"/>
    <x v="1"/>
    <m/>
    <n v="0"/>
    <s v="Yes"/>
  </r>
  <r>
    <x v="2183"/>
    <x v="1"/>
    <x v="487"/>
    <n v="44.044552688964998"/>
    <n v="-123.16561133619101"/>
    <x v="198"/>
    <x v="4"/>
    <x v="2"/>
    <n v="1"/>
    <x v="1"/>
    <s v="Called NW Hazmat"/>
    <n v="0"/>
    <s v="Yes"/>
  </r>
  <r>
    <x v="2184"/>
    <x v="2"/>
    <x v="158"/>
    <n v="44.039264833679702"/>
    <n v="-123.115979989015"/>
    <x v="198"/>
    <x v="0"/>
    <x v="0"/>
    <n v="0"/>
    <x v="1"/>
    <m/>
    <n v="0"/>
    <s v="Yes"/>
  </r>
  <r>
    <x v="2185"/>
    <x v="2"/>
    <x v="48"/>
    <n v="44.046474231699698"/>
    <n v="-123.131746735817"/>
    <x v="198"/>
    <x v="0"/>
    <x v="0"/>
    <n v="0"/>
    <x v="1"/>
    <m/>
    <n v="0"/>
    <s v="Yes"/>
  </r>
  <r>
    <x v="2186"/>
    <x v="2"/>
    <x v="67"/>
    <n v="44.046077834636201"/>
    <n v="-123.136259615263"/>
    <x v="198"/>
    <x v="0"/>
    <x v="0"/>
    <n v="0"/>
    <x v="1"/>
    <m/>
    <n v="0"/>
    <s v="Yes"/>
  </r>
  <r>
    <x v="2187"/>
    <x v="2"/>
    <x v="137"/>
    <n v="44.042521814146397"/>
    <n v="-123.120127286143"/>
    <x v="198"/>
    <x v="0"/>
    <x v="0"/>
    <n v="0"/>
    <x v="1"/>
    <m/>
    <n v="0"/>
    <s v="Yes"/>
  </r>
  <r>
    <x v="2188"/>
    <x v="2"/>
    <x v="137"/>
    <n v="44.0427389882827"/>
    <n v="-123.12146737493499"/>
    <x v="198"/>
    <x v="0"/>
    <x v="0"/>
    <n v="0"/>
    <x v="1"/>
    <m/>
    <n v="0"/>
    <s v="Yes"/>
  </r>
  <r>
    <x v="2189"/>
    <x v="1"/>
    <x v="219"/>
    <n v="44.044488234999299"/>
    <n v="-123.15321203438801"/>
    <x v="198"/>
    <x v="8"/>
    <x v="0"/>
    <n v="1"/>
    <x v="1"/>
    <m/>
    <n v="0"/>
    <s v="Yes"/>
  </r>
  <r>
    <x v="2190"/>
    <x v="2"/>
    <x v="416"/>
    <n v="44.053605321799999"/>
    <n v="-123.102191132266"/>
    <x v="198"/>
    <x v="0"/>
    <x v="0"/>
    <n v="0"/>
    <x v="1"/>
    <m/>
    <n v="0"/>
    <s v="Yes"/>
  </r>
  <r>
    <x v="2191"/>
    <x v="2"/>
    <x v="416"/>
    <n v="44.053705262615601"/>
    <n v="-123.10196234498299"/>
    <x v="198"/>
    <x v="0"/>
    <x v="0"/>
    <n v="0"/>
    <x v="1"/>
    <m/>
    <n v="0"/>
    <s v="Yes"/>
  </r>
  <r>
    <x v="2192"/>
    <x v="2"/>
    <x v="137"/>
    <n v="44.042266824339002"/>
    <n v="-123.121095990035"/>
    <x v="198"/>
    <x v="0"/>
    <x v="0"/>
    <n v="0"/>
    <x v="1"/>
    <m/>
    <n v="0"/>
    <s v="Yes"/>
  </r>
  <r>
    <x v="2193"/>
    <x v="1"/>
    <x v="112"/>
    <n v="44.049986138573999"/>
    <n v="-123.124683359708"/>
    <x v="198"/>
    <x v="4"/>
    <x v="2"/>
    <n v="1"/>
    <x v="1"/>
    <m/>
    <n v="0"/>
    <s v="No"/>
  </r>
  <r>
    <x v="2194"/>
    <x v="1"/>
    <x v="488"/>
    <n v="44.057138682270597"/>
    <n v="-123.104985644122"/>
    <x v="198"/>
    <x v="8"/>
    <x v="2"/>
    <n v="1"/>
    <x v="1"/>
    <m/>
    <n v="0"/>
    <s v="Yes"/>
  </r>
  <r>
    <x v="2195"/>
    <x v="1"/>
    <x v="489"/>
    <n v="44.058701006532701"/>
    <n v="-123.15097080127001"/>
    <x v="198"/>
    <x v="3"/>
    <x v="0"/>
    <n v="1"/>
    <x v="1"/>
    <s v="Called NW Hazmat"/>
    <n v="0"/>
    <s v="No"/>
  </r>
  <r>
    <x v="2196"/>
    <x v="1"/>
    <x v="490"/>
    <n v="44.046873179050202"/>
    <n v="-123.089411371981"/>
    <x v="198"/>
    <x v="4"/>
    <x v="0"/>
    <n v="1"/>
    <x v="1"/>
    <m/>
    <n v="0"/>
    <s v="No"/>
  </r>
  <r>
    <x v="2197"/>
    <x v="1"/>
    <x v="491"/>
    <n v="44.054286929144801"/>
    <n v="-123.15394389778901"/>
    <x v="194"/>
    <x v="8"/>
    <x v="2"/>
    <n v="1"/>
    <x v="1"/>
    <m/>
    <n v="0"/>
    <s v="No"/>
  </r>
  <r>
    <x v="2198"/>
    <x v="2"/>
    <x v="137"/>
    <n v="44.042731136626699"/>
    <n v="-123.12115321654601"/>
    <x v="199"/>
    <x v="0"/>
    <x v="0"/>
    <n v="0"/>
    <x v="1"/>
    <m/>
    <n v="0"/>
    <s v="Yes"/>
  </r>
  <r>
    <x v="2199"/>
    <x v="2"/>
    <x v="137"/>
    <n v="44.0427356614328"/>
    <n v="-123.119688556913"/>
    <x v="199"/>
    <x v="0"/>
    <x v="0"/>
    <n v="0"/>
    <x v="1"/>
    <m/>
    <n v="0"/>
    <s v="Yes"/>
  </r>
  <r>
    <x v="2200"/>
    <x v="2"/>
    <x v="137"/>
    <n v="44.042307471167"/>
    <n v="-123.119794185137"/>
    <x v="199"/>
    <x v="0"/>
    <x v="0"/>
    <n v="0"/>
    <x v="1"/>
    <m/>
    <n v="0"/>
    <s v="Yes"/>
  </r>
  <r>
    <x v="2201"/>
    <x v="2"/>
    <x v="492"/>
    <n v="44.052614859039402"/>
    <n v="-123.082710131667"/>
    <x v="199"/>
    <x v="0"/>
    <x v="0"/>
    <n v="0"/>
    <x v="1"/>
    <m/>
    <n v="0"/>
    <s v="Yes"/>
  </r>
  <r>
    <x v="2202"/>
    <x v="1"/>
    <x v="493"/>
    <n v="44.058226204810602"/>
    <n v="-123.15088452548299"/>
    <x v="199"/>
    <x v="3"/>
    <x v="0"/>
    <n v="0"/>
    <x v="1"/>
    <s v="Called NW Hazmat"/>
    <n v="0"/>
    <s v="Yes"/>
  </r>
  <r>
    <x v="2203"/>
    <x v="2"/>
    <x v="29"/>
    <n v="44.051673232421301"/>
    <n v="-123.06613272979401"/>
    <x v="199"/>
    <x v="0"/>
    <x v="0"/>
    <n v="0"/>
    <x v="1"/>
    <m/>
    <n v="0"/>
    <s v="Yes"/>
  </r>
  <r>
    <x v="2204"/>
    <x v="2"/>
    <x v="158"/>
    <n v="44.0392880473876"/>
    <n v="-123.11600071619399"/>
    <x v="199"/>
    <x v="0"/>
    <x v="0"/>
    <n v="0"/>
    <x v="1"/>
    <m/>
    <n v="0"/>
    <s v="Yes"/>
  </r>
  <r>
    <x v="2205"/>
    <x v="2"/>
    <x v="4"/>
    <n v="44.059886849852603"/>
    <n v="-123.093203087802"/>
    <x v="199"/>
    <x v="12"/>
    <x v="0"/>
    <n v="0"/>
    <x v="1"/>
    <m/>
    <n v="0"/>
    <s v="Yes"/>
  </r>
  <r>
    <x v="2206"/>
    <x v="2"/>
    <x v="29"/>
    <n v="44.052262555466299"/>
    <n v="-123.064620433022"/>
    <x v="199"/>
    <x v="0"/>
    <x v="0"/>
    <n v="0"/>
    <x v="1"/>
    <m/>
    <n v="0"/>
    <s v="Yes"/>
  </r>
  <r>
    <x v="2207"/>
    <x v="2"/>
    <x v="158"/>
    <n v="44.040513968107298"/>
    <n v="-123.115768723385"/>
    <x v="199"/>
    <x v="0"/>
    <x v="0"/>
    <n v="0"/>
    <x v="1"/>
    <m/>
    <n v="0"/>
    <s v="Yes"/>
  </r>
  <r>
    <x v="2208"/>
    <x v="2"/>
    <x v="158"/>
    <n v="44.041338536623101"/>
    <n v="-123.11598580911"/>
    <x v="199"/>
    <x v="0"/>
    <x v="0"/>
    <n v="0"/>
    <x v="1"/>
    <m/>
    <n v="0"/>
    <s v="Yes"/>
  </r>
  <r>
    <x v="2209"/>
    <x v="2"/>
    <x v="28"/>
    <n v="44.054998849290101"/>
    <n v="-123.100886554723"/>
    <x v="199"/>
    <x v="12"/>
    <x v="0"/>
    <n v="0"/>
    <x v="1"/>
    <m/>
    <n v="0"/>
    <s v="Yes"/>
  </r>
  <r>
    <x v="2210"/>
    <x v="2"/>
    <x v="28"/>
    <n v="44.054000962049301"/>
    <n v="-123.101303143303"/>
    <x v="199"/>
    <x v="0"/>
    <x v="0"/>
    <n v="0"/>
    <x v="1"/>
    <m/>
    <n v="0"/>
    <s v="Yes"/>
  </r>
  <r>
    <x v="2211"/>
    <x v="2"/>
    <x v="28"/>
    <n v="44.054041984281"/>
    <n v="-123.101397175153"/>
    <x v="199"/>
    <x v="0"/>
    <x v="0"/>
    <n v="0"/>
    <x v="1"/>
    <m/>
    <n v="0"/>
    <s v="Yes"/>
  </r>
  <r>
    <x v="2212"/>
    <x v="2"/>
    <x v="158"/>
    <n v="44.041913005546597"/>
    <n v="-123.11624124758301"/>
    <x v="199"/>
    <x v="0"/>
    <x v="0"/>
    <n v="0"/>
    <x v="1"/>
    <m/>
    <n v="0"/>
    <s v="Yes"/>
  </r>
  <r>
    <x v="2213"/>
    <x v="2"/>
    <x v="158"/>
    <n v="44.036034115622698"/>
    <n v="-123.11263571030101"/>
    <x v="199"/>
    <x v="0"/>
    <x v="0"/>
    <n v="0"/>
    <x v="1"/>
    <m/>
    <n v="0"/>
    <s v="Yes"/>
  </r>
  <r>
    <x v="2214"/>
    <x v="2"/>
    <x v="29"/>
    <n v="44.048001747162402"/>
    <n v="-123.05260140011301"/>
    <x v="199"/>
    <x v="0"/>
    <x v="0"/>
    <n v="0"/>
    <x v="1"/>
    <m/>
    <n v="0"/>
    <s v="Yes"/>
  </r>
  <r>
    <x v="2215"/>
    <x v="2"/>
    <x v="122"/>
    <n v="44.048933771957898"/>
    <n v="-123.10510045206"/>
    <x v="199"/>
    <x v="0"/>
    <x v="0"/>
    <n v="0"/>
    <x v="1"/>
    <m/>
    <n v="0"/>
    <s v="Yes"/>
  </r>
  <r>
    <x v="2216"/>
    <x v="2"/>
    <x v="318"/>
    <n v="44.050924362546098"/>
    <n v="-123.171593271248"/>
    <x v="199"/>
    <x v="0"/>
    <x v="0"/>
    <n v="0"/>
    <x v="1"/>
    <m/>
    <n v="0"/>
    <s v="Yes"/>
  </r>
  <r>
    <x v="2217"/>
    <x v="2"/>
    <x v="318"/>
    <n v="44.050719117003602"/>
    <n v="-123.171066699783"/>
    <x v="199"/>
    <x v="0"/>
    <x v="0"/>
    <n v="0"/>
    <x v="1"/>
    <m/>
    <n v="0"/>
    <s v="Yes"/>
  </r>
  <r>
    <x v="2218"/>
    <x v="2"/>
    <x v="331"/>
    <n v="44.068609102477502"/>
    <n v="-123.138775812533"/>
    <x v="199"/>
    <x v="12"/>
    <x v="0"/>
    <n v="0"/>
    <x v="1"/>
    <m/>
    <n v="0"/>
    <s v="Yes"/>
  </r>
  <r>
    <x v="2219"/>
    <x v="1"/>
    <x v="396"/>
    <n v="44.057261329345998"/>
    <n v="-123.180435877837"/>
    <x v="199"/>
    <x v="8"/>
    <x v="0"/>
    <n v="1"/>
    <x v="1"/>
    <m/>
    <n v="0"/>
    <s v="Yes"/>
  </r>
  <r>
    <x v="2220"/>
    <x v="2"/>
    <x v="304"/>
    <n v="44.060517862622099"/>
    <n v="-123.193269538343"/>
    <x v="199"/>
    <x v="0"/>
    <x v="0"/>
    <n v="0"/>
    <x v="1"/>
    <m/>
    <n v="0"/>
    <s v="Yes"/>
  </r>
  <r>
    <x v="2221"/>
    <x v="2"/>
    <x v="264"/>
    <n v="44.046145464848003"/>
    <n v="-123.05090748503"/>
    <x v="199"/>
    <x v="0"/>
    <x v="0"/>
    <n v="0"/>
    <x v="1"/>
    <m/>
    <n v="0"/>
    <s v="Yes"/>
  </r>
  <r>
    <x v="2222"/>
    <x v="1"/>
    <x v="494"/>
    <n v="44.0466039422489"/>
    <n v="-123.103363850995"/>
    <x v="199"/>
    <x v="4"/>
    <x v="2"/>
    <n v="1"/>
    <x v="1"/>
    <m/>
    <n v="0"/>
    <s v="No"/>
  </r>
  <r>
    <x v="2223"/>
    <x v="2"/>
    <x v="116"/>
    <n v="44.055328180882398"/>
    <n v="-123.110039252742"/>
    <x v="199"/>
    <x v="0"/>
    <x v="0"/>
    <n v="0"/>
    <x v="1"/>
    <m/>
    <n v="0"/>
    <s v="Yes"/>
  </r>
  <r>
    <x v="2224"/>
    <x v="2"/>
    <x v="158"/>
    <n v="44.040573002216"/>
    <n v="-123.115618371846"/>
    <x v="200"/>
    <x v="0"/>
    <x v="0"/>
    <n v="0"/>
    <x v="1"/>
    <m/>
    <n v="0"/>
    <s v="Yes"/>
  </r>
  <r>
    <x v="2225"/>
    <x v="2"/>
    <x v="158"/>
    <n v="44.040493414387797"/>
    <n v="-123.11596555294"/>
    <x v="200"/>
    <x v="0"/>
    <x v="0"/>
    <n v="0"/>
    <x v="1"/>
    <m/>
    <n v="0"/>
    <s v="Yes"/>
  </r>
  <r>
    <x v="2226"/>
    <x v="2"/>
    <x v="28"/>
    <n v="44.0540322205783"/>
    <n v="-123.100494710381"/>
    <x v="200"/>
    <x v="0"/>
    <x v="0"/>
    <n v="0"/>
    <x v="1"/>
    <m/>
    <n v="0"/>
    <s v="Yes"/>
  </r>
  <r>
    <x v="2227"/>
    <x v="2"/>
    <x v="13"/>
    <n v="44.0619489749484"/>
    <n v="-123.09913292318301"/>
    <x v="200"/>
    <x v="0"/>
    <x v="0"/>
    <n v="0"/>
    <x v="1"/>
    <m/>
    <n v="0"/>
    <s v="Yes"/>
  </r>
  <r>
    <x v="2228"/>
    <x v="1"/>
    <x v="495"/>
    <n v="44.0433275325178"/>
    <n v="-123.089651173956"/>
    <x v="200"/>
    <x v="4"/>
    <x v="0"/>
    <n v="1"/>
    <x v="1"/>
    <m/>
    <n v="0"/>
    <s v="No"/>
  </r>
  <r>
    <x v="2229"/>
    <x v="2"/>
    <x v="28"/>
    <n v="44.058391837970902"/>
    <n v="-123.101629926266"/>
    <x v="200"/>
    <x v="12"/>
    <x v="0"/>
    <n v="0"/>
    <x v="1"/>
    <m/>
    <n v="0"/>
    <s v="Yes"/>
  </r>
  <r>
    <x v="2230"/>
    <x v="2"/>
    <x v="28"/>
    <n v="44.058490491965003"/>
    <n v="-123.101241493925"/>
    <x v="200"/>
    <x v="12"/>
    <x v="0"/>
    <n v="0"/>
    <x v="1"/>
    <m/>
    <n v="0"/>
    <s v="Yes"/>
  </r>
  <r>
    <x v="2231"/>
    <x v="2"/>
    <x v="28"/>
    <n v="44.058491389430102"/>
    <n v="-123.101225550561"/>
    <x v="200"/>
    <x v="0"/>
    <x v="0"/>
    <n v="0"/>
    <x v="1"/>
    <m/>
    <n v="0"/>
    <s v="Yes"/>
  </r>
  <r>
    <x v="2232"/>
    <x v="2"/>
    <x v="28"/>
    <n v="44.058355168714797"/>
    <n v="-123.101108556634"/>
    <x v="200"/>
    <x v="12"/>
    <x v="0"/>
    <n v="0"/>
    <x v="1"/>
    <m/>
    <n v="0"/>
    <s v="Yes"/>
  </r>
  <r>
    <x v="2233"/>
    <x v="2"/>
    <x v="28"/>
    <n v="44.057584451006903"/>
    <n v="-123.101119426726"/>
    <x v="200"/>
    <x v="0"/>
    <x v="0"/>
    <n v="0"/>
    <x v="1"/>
    <m/>
    <n v="0"/>
    <s v="Yes"/>
  </r>
  <r>
    <x v="2234"/>
    <x v="2"/>
    <x v="32"/>
    <n v="44.031603665008497"/>
    <n v="-123.08242436894901"/>
    <x v="201"/>
    <x v="0"/>
    <x v="0"/>
    <n v="0"/>
    <x v="1"/>
    <m/>
    <n v="0"/>
    <s v="Yes"/>
  </r>
  <r>
    <x v="2235"/>
    <x v="2"/>
    <x v="32"/>
    <n v="44.031380161464298"/>
    <n v="-123.08228377039001"/>
    <x v="201"/>
    <x v="0"/>
    <x v="0"/>
    <n v="0"/>
    <x v="1"/>
    <m/>
    <n v="0"/>
    <s v="Yes"/>
  </r>
  <r>
    <x v="2236"/>
    <x v="2"/>
    <x v="5"/>
    <n v="44.042196849395403"/>
    <n v="-123.121016808541"/>
    <x v="201"/>
    <x v="0"/>
    <x v="0"/>
    <n v="0"/>
    <x v="1"/>
    <m/>
    <n v="0"/>
    <s v="Yes"/>
  </r>
  <r>
    <x v="2237"/>
    <x v="2"/>
    <x v="5"/>
    <n v="44.047185632508501"/>
    <n v="-123.156243666771"/>
    <x v="201"/>
    <x v="0"/>
    <x v="0"/>
    <n v="0"/>
    <x v="1"/>
    <m/>
    <n v="0"/>
    <s v="Yes"/>
  </r>
  <r>
    <x v="2238"/>
    <x v="1"/>
    <x v="496"/>
    <n v="44.091368386793903"/>
    <n v="-123.115498193128"/>
    <x v="201"/>
    <x v="4"/>
    <x v="0"/>
    <n v="1"/>
    <x v="1"/>
    <m/>
    <n v="0"/>
    <s v="No"/>
  </r>
  <r>
    <x v="2239"/>
    <x v="2"/>
    <x v="5"/>
    <n v="44.041859822374597"/>
    <n v="-123.111530138468"/>
    <x v="201"/>
    <x v="0"/>
    <x v="0"/>
    <n v="0"/>
    <x v="1"/>
    <m/>
    <n v="0"/>
    <s v="Yes"/>
  </r>
  <r>
    <x v="2240"/>
    <x v="2"/>
    <x v="297"/>
    <n v="44.091465960192203"/>
    <n v="-123.115295540983"/>
    <x v="201"/>
    <x v="12"/>
    <x v="0"/>
    <n v="0"/>
    <x v="1"/>
    <m/>
    <n v="0"/>
    <s v="Yes"/>
  </r>
  <r>
    <x v="2241"/>
    <x v="2"/>
    <x v="28"/>
    <n v="44.054145512687697"/>
    <n v="-123.101558697805"/>
    <x v="201"/>
    <x v="0"/>
    <x v="0"/>
    <n v="0"/>
    <x v="1"/>
    <m/>
    <n v="0"/>
    <s v="Yes"/>
  </r>
  <r>
    <x v="2242"/>
    <x v="2"/>
    <x v="28"/>
    <n v="44.055077287781103"/>
    <n v="-123.10148872655"/>
    <x v="201"/>
    <x v="12"/>
    <x v="0"/>
    <n v="0"/>
    <x v="1"/>
    <m/>
    <n v="0"/>
    <s v="Yes"/>
  </r>
  <r>
    <x v="2243"/>
    <x v="2"/>
    <x v="28"/>
    <n v="44.055281261324701"/>
    <n v="-123.101374784746"/>
    <x v="201"/>
    <x v="12"/>
    <x v="0"/>
    <n v="0"/>
    <x v="1"/>
    <m/>
    <n v="0"/>
    <s v="Yes"/>
  </r>
  <r>
    <x v="2244"/>
    <x v="2"/>
    <x v="355"/>
    <n v="44.0589459011182"/>
    <n v="-123.101551541384"/>
    <x v="202"/>
    <x v="32"/>
    <x v="2"/>
    <n v="0"/>
    <x v="1"/>
    <m/>
    <n v="0"/>
    <s v="Yes"/>
  </r>
  <r>
    <x v="2245"/>
    <x v="2"/>
    <x v="4"/>
    <n v="44.061997789314503"/>
    <n v="-123.099196708992"/>
    <x v="202"/>
    <x v="0"/>
    <x v="0"/>
    <n v="0"/>
    <x v="1"/>
    <m/>
    <n v="0"/>
    <s v="Yes"/>
  </r>
  <r>
    <x v="2246"/>
    <x v="2"/>
    <x v="137"/>
    <n v="44.042809978026703"/>
    <n v="-123.121413909399"/>
    <x v="202"/>
    <x v="0"/>
    <x v="0"/>
    <n v="0"/>
    <x v="1"/>
    <m/>
    <n v="0"/>
    <s v="Yes"/>
  </r>
  <r>
    <x v="2247"/>
    <x v="2"/>
    <x v="137"/>
    <n v="44.042766955818301"/>
    <n v="-123.121265618558"/>
    <x v="202"/>
    <x v="0"/>
    <x v="0"/>
    <n v="0"/>
    <x v="1"/>
    <m/>
    <n v="0"/>
    <s v="Yes"/>
  </r>
  <r>
    <x v="2248"/>
    <x v="2"/>
    <x v="4"/>
    <n v="44.061728000549301"/>
    <n v="-123.099893709375"/>
    <x v="202"/>
    <x v="0"/>
    <x v="0"/>
    <n v="0"/>
    <x v="1"/>
    <m/>
    <n v="0"/>
    <s v="Yes"/>
  </r>
  <r>
    <x v="2249"/>
    <x v="2"/>
    <x v="4"/>
    <n v="44.059493840195699"/>
    <n v="-123.091456378514"/>
    <x v="202"/>
    <x v="0"/>
    <x v="0"/>
    <n v="0"/>
    <x v="1"/>
    <m/>
    <n v="0"/>
    <s v="Yes"/>
  </r>
  <r>
    <x v="2250"/>
    <x v="2"/>
    <x v="68"/>
    <n v="44.072637738021299"/>
    <n v="-123.117354436765"/>
    <x v="202"/>
    <x v="0"/>
    <x v="0"/>
    <n v="0"/>
    <x v="1"/>
    <m/>
    <n v="0"/>
    <s v="Yes"/>
  </r>
  <r>
    <x v="2251"/>
    <x v="2"/>
    <x v="228"/>
    <n v="44.069235725606497"/>
    <n v="-123.117371393509"/>
    <x v="202"/>
    <x v="3"/>
    <x v="0"/>
    <n v="1"/>
    <x v="1"/>
    <m/>
    <n v="0"/>
    <s v="Yes"/>
  </r>
  <r>
    <x v="2252"/>
    <x v="2"/>
    <x v="28"/>
    <n v="44.058573124041203"/>
    <n v="-123.100848749226"/>
    <x v="202"/>
    <x v="62"/>
    <x v="2"/>
    <n v="1"/>
    <x v="0"/>
    <m/>
    <n v="0"/>
    <s v="Yes"/>
  </r>
  <r>
    <x v="2253"/>
    <x v="2"/>
    <x v="28"/>
    <n v="44.058467911185197"/>
    <n v="-123.10073021996899"/>
    <x v="202"/>
    <x v="12"/>
    <x v="0"/>
    <n v="0"/>
    <x v="1"/>
    <m/>
    <n v="0"/>
    <s v="Yes"/>
  </r>
  <r>
    <x v="2254"/>
    <x v="2"/>
    <x v="28"/>
    <n v="44.054449748486398"/>
    <n v="-123.10147479726"/>
    <x v="202"/>
    <x v="12"/>
    <x v="0"/>
    <n v="0"/>
    <x v="1"/>
    <m/>
    <n v="0"/>
    <s v="Yes"/>
  </r>
  <r>
    <x v="2255"/>
    <x v="2"/>
    <x v="416"/>
    <n v="44.053689895529303"/>
    <n v="-123.101900756083"/>
    <x v="202"/>
    <x v="0"/>
    <x v="0"/>
    <n v="0"/>
    <x v="1"/>
    <m/>
    <n v="0"/>
    <s v="Yes"/>
  </r>
  <r>
    <x v="2256"/>
    <x v="2"/>
    <x v="119"/>
    <n v="44.099326648422597"/>
    <n v="-123.12240143483299"/>
    <x v="202"/>
    <x v="0"/>
    <x v="0"/>
    <n v="0"/>
    <x v="1"/>
    <m/>
    <n v="0"/>
    <s v="Yes"/>
  </r>
  <r>
    <x v="2257"/>
    <x v="2"/>
    <x v="4"/>
    <n v="44.057007845885103"/>
    <n v="-123.095212724143"/>
    <x v="165"/>
    <x v="0"/>
    <x v="0"/>
    <n v="0"/>
    <x v="1"/>
    <m/>
    <n v="0"/>
    <s v="Yes"/>
  </r>
  <r>
    <x v="2258"/>
    <x v="2"/>
    <x v="158"/>
    <n v="44.040093532976599"/>
    <n v="-123.11566625808"/>
    <x v="165"/>
    <x v="0"/>
    <x v="0"/>
    <n v="0"/>
    <x v="1"/>
    <m/>
    <n v="0"/>
    <s v="Yes"/>
  </r>
  <r>
    <x v="2259"/>
    <x v="2"/>
    <x v="4"/>
    <n v="44.060385263119201"/>
    <n v="-123.094583507664"/>
    <x v="165"/>
    <x v="0"/>
    <x v="0"/>
    <n v="0"/>
    <x v="1"/>
    <m/>
    <n v="0"/>
    <s v="Yes"/>
  </r>
  <r>
    <x v="2260"/>
    <x v="2"/>
    <x v="28"/>
    <n v="44.055788858174701"/>
    <n v="-123.101489546428"/>
    <x v="165"/>
    <x v="12"/>
    <x v="0"/>
    <n v="0"/>
    <x v="1"/>
    <m/>
    <n v="0"/>
    <s v="Yes"/>
  </r>
  <r>
    <x v="2261"/>
    <x v="2"/>
    <x v="4"/>
    <n v="44.061549814308698"/>
    <n v="-123.10012677712299"/>
    <x v="165"/>
    <x v="0"/>
    <x v="0"/>
    <n v="0"/>
    <x v="1"/>
    <m/>
    <n v="0"/>
    <s v="Yes"/>
  </r>
  <r>
    <x v="2262"/>
    <x v="2"/>
    <x v="28"/>
    <n v="44.055127071906703"/>
    <n v="-123.101384621983"/>
    <x v="165"/>
    <x v="12"/>
    <x v="0"/>
    <n v="0"/>
    <x v="1"/>
    <m/>
    <n v="0"/>
    <s v="Yes"/>
  </r>
  <r>
    <x v="2263"/>
    <x v="2"/>
    <x v="29"/>
    <n v="44.0517632065065"/>
    <n v="-123.066103095377"/>
    <x v="165"/>
    <x v="0"/>
    <x v="0"/>
    <n v="0"/>
    <x v="1"/>
    <m/>
    <n v="0"/>
    <s v="Yes"/>
  </r>
  <r>
    <x v="2264"/>
    <x v="2"/>
    <x v="29"/>
    <n v="44.049831733721199"/>
    <n v="-123.063786251642"/>
    <x v="165"/>
    <x v="0"/>
    <x v="0"/>
    <n v="0"/>
    <x v="1"/>
    <m/>
    <n v="0"/>
    <s v="Yes"/>
  </r>
  <r>
    <x v="2265"/>
    <x v="2"/>
    <x v="5"/>
    <n v="44.046104552969801"/>
    <n v="-123.131693673147"/>
    <x v="165"/>
    <x v="3"/>
    <x v="0"/>
    <n v="1"/>
    <x v="1"/>
    <m/>
    <n v="0"/>
    <s v="Yes"/>
  </r>
  <r>
    <x v="2266"/>
    <x v="2"/>
    <x v="4"/>
    <n v="44.060385263119201"/>
    <n v="-123.094583507664"/>
    <x v="165"/>
    <x v="0"/>
    <x v="0"/>
    <n v="0"/>
    <x v="1"/>
    <m/>
    <n v="0"/>
    <s v="Yes"/>
  </r>
  <r>
    <x v="2267"/>
    <x v="2"/>
    <x v="28"/>
    <n v="44.054664440558703"/>
    <n v="-123.101581681694"/>
    <x v="203"/>
    <x v="12"/>
    <x v="0"/>
    <n v="0"/>
    <x v="1"/>
    <m/>
    <n v="0"/>
    <s v="Yes"/>
  </r>
  <r>
    <x v="2268"/>
    <x v="2"/>
    <x v="28"/>
    <n v="44.0584240533247"/>
    <n v="-123.10043715844201"/>
    <x v="203"/>
    <x v="12"/>
    <x v="0"/>
    <n v="0"/>
    <x v="1"/>
    <m/>
    <n v="0"/>
    <s v="Yes"/>
  </r>
  <r>
    <x v="2269"/>
    <x v="2"/>
    <x v="28"/>
    <n v="44.058432808516798"/>
    <n v="-123.100408068714"/>
    <x v="203"/>
    <x v="12"/>
    <x v="0"/>
    <n v="0"/>
    <x v="1"/>
    <m/>
    <n v="0"/>
    <s v="Yes"/>
  </r>
  <r>
    <x v="2270"/>
    <x v="2"/>
    <x v="122"/>
    <n v="44.049500985154801"/>
    <n v="-123.104973990327"/>
    <x v="204"/>
    <x v="0"/>
    <x v="0"/>
    <n v="0"/>
    <x v="1"/>
    <m/>
    <n v="0"/>
    <s v="Yes"/>
  </r>
  <r>
    <x v="2271"/>
    <x v="2"/>
    <x v="137"/>
    <n v="44.042632619173602"/>
    <n v="-123.119610313794"/>
    <x v="204"/>
    <x v="0"/>
    <x v="0"/>
    <n v="0"/>
    <x v="1"/>
    <m/>
    <n v="0"/>
    <s v="Yes"/>
  </r>
  <r>
    <x v="2272"/>
    <x v="2"/>
    <x v="4"/>
    <n v="44.062692674934098"/>
    <n v="-123.100127551555"/>
    <x v="204"/>
    <x v="11"/>
    <x v="0"/>
    <n v="1"/>
    <x v="0"/>
    <m/>
    <n v="0"/>
    <s v="Yes"/>
  </r>
  <r>
    <x v="2273"/>
    <x v="2"/>
    <x v="28"/>
    <n v="44.0567229691855"/>
    <n v="-123.10131529328601"/>
    <x v="204"/>
    <x v="3"/>
    <x v="0"/>
    <n v="1"/>
    <x v="1"/>
    <m/>
    <n v="0"/>
    <s v="Yes"/>
  </r>
  <r>
    <x v="2274"/>
    <x v="1"/>
    <x v="497"/>
    <n v="44.041142597179302"/>
    <n v="-123.095564980925"/>
    <x v="204"/>
    <x v="0"/>
    <x v="0"/>
    <n v="0"/>
    <x v="1"/>
    <m/>
    <n v="0"/>
    <s v="No"/>
  </r>
  <r>
    <x v="2275"/>
    <x v="2"/>
    <x v="5"/>
    <n v="44.042310963395003"/>
    <n v="-123.11783168170599"/>
    <x v="204"/>
    <x v="0"/>
    <x v="0"/>
    <n v="0"/>
    <x v="1"/>
    <m/>
    <n v="0"/>
    <s v="Yes"/>
  </r>
  <r>
    <x v="2276"/>
    <x v="2"/>
    <x v="32"/>
    <n v="44.030483372837303"/>
    <n v="-123.08651998972699"/>
    <x v="204"/>
    <x v="9"/>
    <x v="0"/>
    <n v="1"/>
    <x v="1"/>
    <m/>
    <n v="0"/>
    <s v="Yes"/>
  </r>
  <r>
    <x v="2277"/>
    <x v="2"/>
    <x v="116"/>
    <n v="44.055255651330697"/>
    <n v="-123.110265597813"/>
    <x v="204"/>
    <x v="0"/>
    <x v="0"/>
    <n v="0"/>
    <x v="1"/>
    <m/>
    <n v="0"/>
    <s v="Yes"/>
  </r>
  <r>
    <x v="2278"/>
    <x v="2"/>
    <x v="32"/>
    <n v="44.0242786969687"/>
    <n v="-123.082046718426"/>
    <x v="205"/>
    <x v="3"/>
    <x v="0"/>
    <n v="1"/>
    <x v="1"/>
    <m/>
    <n v="0"/>
    <s v="Yes"/>
  </r>
  <r>
    <x v="2279"/>
    <x v="2"/>
    <x v="221"/>
    <n v="44.044908136385096"/>
    <n v="-123.125536458803"/>
    <x v="205"/>
    <x v="0"/>
    <x v="0"/>
    <n v="0"/>
    <x v="1"/>
    <m/>
    <n v="0"/>
    <s v="Yes"/>
  </r>
  <r>
    <x v="2280"/>
    <x v="2"/>
    <x v="28"/>
    <n v="44.054835215535903"/>
    <n v="-123.10144246381201"/>
    <x v="205"/>
    <x v="5"/>
    <x v="0"/>
    <n v="1"/>
    <x v="0"/>
    <m/>
    <n v="0"/>
    <s v="Yes"/>
  </r>
  <r>
    <x v="2281"/>
    <x v="2"/>
    <x v="4"/>
    <n v="44.057135381725999"/>
    <n v="-123.09585534926499"/>
    <x v="205"/>
    <x v="10"/>
    <x v="0"/>
    <n v="1"/>
    <x v="1"/>
    <m/>
    <n v="0"/>
    <s v="Yes"/>
  </r>
  <r>
    <x v="2282"/>
    <x v="2"/>
    <x v="4"/>
    <n v="44.057152416510803"/>
    <n v="-123.096015648435"/>
    <x v="205"/>
    <x v="0"/>
    <x v="0"/>
    <n v="0"/>
    <x v="1"/>
    <m/>
    <n v="0"/>
    <s v="Yes"/>
  </r>
  <r>
    <x v="2283"/>
    <x v="2"/>
    <x v="4"/>
    <n v="44.057430354489298"/>
    <n v="-123.09665650504201"/>
    <x v="205"/>
    <x v="0"/>
    <x v="0"/>
    <n v="0"/>
    <x v="1"/>
    <m/>
    <n v="0"/>
    <s v="Yes"/>
  </r>
  <r>
    <x v="2284"/>
    <x v="2"/>
    <x v="4"/>
    <n v="44.057250884435199"/>
    <n v="-123.094555187407"/>
    <x v="205"/>
    <x v="0"/>
    <x v="0"/>
    <n v="0"/>
    <x v="1"/>
    <m/>
    <n v="0"/>
    <s v="Yes"/>
  </r>
  <r>
    <x v="2285"/>
    <x v="2"/>
    <x v="5"/>
    <n v="44.046551043551801"/>
    <n v="-123.144740088208"/>
    <x v="205"/>
    <x v="0"/>
    <x v="0"/>
    <n v="0"/>
    <x v="1"/>
    <m/>
    <n v="0"/>
    <s v="Yes"/>
  </r>
  <r>
    <x v="2286"/>
    <x v="1"/>
    <x v="498"/>
    <n v="44.048513622183101"/>
    <n v="-123.12006718890601"/>
    <x v="205"/>
    <x v="3"/>
    <x v="0"/>
    <n v="1"/>
    <x v="1"/>
    <m/>
    <n v="0"/>
    <s v="No"/>
  </r>
  <r>
    <x v="2287"/>
    <x v="1"/>
    <x v="499"/>
    <n v="44.0472013801648"/>
    <n v="-123.120086277365"/>
    <x v="205"/>
    <x v="4"/>
    <x v="0"/>
    <n v="1"/>
    <x v="1"/>
    <m/>
    <n v="0"/>
    <s v="No"/>
  </r>
  <r>
    <x v="2288"/>
    <x v="1"/>
    <x v="500"/>
    <n v="44.0508969711817"/>
    <n v="-123.111001770678"/>
    <x v="205"/>
    <x v="3"/>
    <x v="0"/>
    <n v="1"/>
    <x v="1"/>
    <m/>
    <n v="0"/>
    <s v="No"/>
  </r>
  <r>
    <x v="2289"/>
    <x v="1"/>
    <x v="501"/>
    <n v="44.043470119023098"/>
    <n v="-123.089366314285"/>
    <x v="205"/>
    <x v="4"/>
    <x v="0"/>
    <n v="1"/>
    <x v="1"/>
    <m/>
    <n v="0"/>
    <s v="No"/>
  </r>
  <r>
    <x v="2290"/>
    <x v="1"/>
    <x v="324"/>
    <n v="44.061984163220103"/>
    <n v="-123.117266400144"/>
    <x v="205"/>
    <x v="3"/>
    <x v="0"/>
    <n v="1"/>
    <x v="1"/>
    <m/>
    <n v="0"/>
    <s v="No"/>
  </r>
  <r>
    <x v="2291"/>
    <x v="2"/>
    <x v="502"/>
    <n v="44.063841786444101"/>
    <n v="-123.10274675921499"/>
    <x v="205"/>
    <x v="0"/>
    <x v="0"/>
    <n v="1"/>
    <x v="0"/>
    <m/>
    <n v="0"/>
    <s v="Yes"/>
  </r>
  <r>
    <x v="2292"/>
    <x v="2"/>
    <x v="225"/>
    <n v="44.064140733383603"/>
    <n v="-123.105616457148"/>
    <x v="204"/>
    <x v="0"/>
    <x v="0"/>
    <n v="0"/>
    <x v="1"/>
    <m/>
    <n v="0"/>
    <s v="Yes"/>
  </r>
  <r>
    <x v="2293"/>
    <x v="2"/>
    <x v="137"/>
    <n v="44.042730601962198"/>
    <n v="-123.119860849609"/>
    <x v="205"/>
    <x v="0"/>
    <x v="0"/>
    <n v="0"/>
    <x v="1"/>
    <m/>
    <n v="0"/>
    <s v="Yes"/>
  </r>
  <r>
    <x v="2294"/>
    <x v="1"/>
    <x v="503"/>
    <n v="44.049952903103502"/>
    <n v="-123.118029161099"/>
    <x v="205"/>
    <x v="4"/>
    <x v="0"/>
    <n v="1"/>
    <x v="1"/>
    <m/>
    <n v="0"/>
    <s v="No"/>
  </r>
  <r>
    <x v="2295"/>
    <x v="2"/>
    <x v="225"/>
    <n v="44.0644935428368"/>
    <n v="-123.106132547925"/>
    <x v="205"/>
    <x v="3"/>
    <x v="0"/>
    <n v="1"/>
    <x v="1"/>
    <m/>
    <n v="0"/>
    <s v="Yes"/>
  </r>
  <r>
    <x v="2296"/>
    <x v="2"/>
    <x v="137"/>
    <n v="44.042622054050803"/>
    <n v="-123.121015540374"/>
    <x v="205"/>
    <x v="0"/>
    <x v="0"/>
    <n v="0"/>
    <x v="1"/>
    <m/>
    <n v="0"/>
    <s v="Yes"/>
  </r>
  <r>
    <x v="2297"/>
    <x v="2"/>
    <x v="28"/>
    <n v="44.056747431315898"/>
    <n v="-123.10147329128"/>
    <x v="205"/>
    <x v="3"/>
    <x v="0"/>
    <n v="1"/>
    <x v="1"/>
    <m/>
    <n v="0"/>
    <s v="Yes"/>
  </r>
  <r>
    <x v="2298"/>
    <x v="2"/>
    <x v="28"/>
    <n v="44.0566813377419"/>
    <n v="-123.10077824243101"/>
    <x v="205"/>
    <x v="3"/>
    <x v="0"/>
    <n v="1"/>
    <x v="1"/>
    <m/>
    <n v="0"/>
    <s v="Yes"/>
  </r>
  <r>
    <x v="2299"/>
    <x v="1"/>
    <x v="149"/>
    <n v="44.0521606861819"/>
    <n v="-123.10182274930401"/>
    <x v="205"/>
    <x v="4"/>
    <x v="0"/>
    <n v="1"/>
    <x v="1"/>
    <m/>
    <n v="0"/>
    <s v="No"/>
  </r>
  <r>
    <x v="2300"/>
    <x v="1"/>
    <x v="504"/>
    <n v="44.040942183474002"/>
    <n v="-123.050043378056"/>
    <x v="205"/>
    <x v="4"/>
    <x v="0"/>
    <n v="1"/>
    <x v="1"/>
    <m/>
    <n v="0"/>
    <s v="No"/>
  </r>
  <r>
    <x v="2301"/>
    <x v="1"/>
    <x v="505"/>
    <n v="44.0480110466792"/>
    <n v="-123.121405626485"/>
    <x v="206"/>
    <x v="8"/>
    <x v="2"/>
    <n v="0"/>
    <x v="1"/>
    <m/>
    <n v="0"/>
    <s v="Yes"/>
  </r>
  <r>
    <x v="2302"/>
    <x v="1"/>
    <x v="207"/>
    <n v="44.055226938864401"/>
    <n v="-123.099136954268"/>
    <x v="206"/>
    <x v="8"/>
    <x v="2"/>
    <n v="0"/>
    <x v="1"/>
    <m/>
    <n v="0"/>
    <s v="Yes"/>
  </r>
  <r>
    <x v="2303"/>
    <x v="1"/>
    <x v="506"/>
    <n v="44.048313414470897"/>
    <n v="-123.186222619068"/>
    <x v="206"/>
    <x v="8"/>
    <x v="2"/>
    <n v="1"/>
    <x v="1"/>
    <s v="Needles"/>
    <n v="0"/>
    <s v="Yes"/>
  </r>
  <r>
    <x v="2304"/>
    <x v="2"/>
    <x v="122"/>
    <n v="44.049429224304198"/>
    <n v="-123.10505416349299"/>
    <x v="206"/>
    <x v="0"/>
    <x v="0"/>
    <n v="0"/>
    <x v="1"/>
    <m/>
    <n v="0"/>
    <s v="Yes"/>
  </r>
  <r>
    <x v="2305"/>
    <x v="2"/>
    <x v="137"/>
    <n v="44.042287548030501"/>
    <n v="-123.122339043849"/>
    <x v="206"/>
    <x v="0"/>
    <x v="0"/>
    <n v="0"/>
    <x v="1"/>
    <m/>
    <n v="0"/>
    <s v="Yes"/>
  </r>
  <r>
    <x v="2306"/>
    <x v="2"/>
    <x v="137"/>
    <n v="44.042329244472597"/>
    <n v="-123.122227136872"/>
    <x v="206"/>
    <x v="0"/>
    <x v="0"/>
    <n v="0"/>
    <x v="1"/>
    <m/>
    <n v="0"/>
    <s v="Yes"/>
  </r>
  <r>
    <x v="2307"/>
    <x v="2"/>
    <x v="137"/>
    <n v="44.042201315636603"/>
    <n v="-123.121907392642"/>
    <x v="206"/>
    <x v="0"/>
    <x v="0"/>
    <n v="0"/>
    <x v="1"/>
    <m/>
    <n v="0"/>
    <s v="Yes"/>
  </r>
  <r>
    <x v="2308"/>
    <x v="2"/>
    <x v="228"/>
    <n v="44.088013394479702"/>
    <n v="-123.119599104936"/>
    <x v="206"/>
    <x v="3"/>
    <x v="0"/>
    <n v="1"/>
    <x v="1"/>
    <m/>
    <n v="0"/>
    <s v="Yes"/>
  </r>
  <r>
    <x v="2309"/>
    <x v="2"/>
    <x v="228"/>
    <n v="44.0875347034616"/>
    <n v="-123.119365334753"/>
    <x v="206"/>
    <x v="0"/>
    <x v="0"/>
    <n v="0"/>
    <x v="1"/>
    <m/>
    <n v="0"/>
    <s v="Yes"/>
  </r>
  <r>
    <x v="2310"/>
    <x v="2"/>
    <x v="317"/>
    <n v="44.015516914833"/>
    <n v="-123.083533839533"/>
    <x v="206"/>
    <x v="0"/>
    <x v="0"/>
    <n v="0"/>
    <x v="1"/>
    <m/>
    <n v="0"/>
    <s v="Yes"/>
  </r>
  <r>
    <x v="2311"/>
    <x v="2"/>
    <x v="507"/>
    <n v="44.063967836517101"/>
    <n v="-123.144308842399"/>
    <x v="206"/>
    <x v="0"/>
    <x v="0"/>
    <n v="0"/>
    <x v="1"/>
    <m/>
    <n v="0"/>
    <s v="Yes"/>
  </r>
  <r>
    <x v="2312"/>
    <x v="2"/>
    <x v="32"/>
    <n v="44.029848606335598"/>
    <n v="-123.087161236075"/>
    <x v="206"/>
    <x v="24"/>
    <x v="0"/>
    <n v="1"/>
    <x v="1"/>
    <m/>
    <n v="0"/>
    <s v="Yes"/>
  </r>
  <r>
    <x v="2313"/>
    <x v="2"/>
    <x v="158"/>
    <n v="44.040599051542301"/>
    <n v="-123.11515765384"/>
    <x v="206"/>
    <x v="0"/>
    <x v="0"/>
    <n v="0"/>
    <x v="1"/>
    <m/>
    <n v="0"/>
    <s v="Yes"/>
  </r>
  <r>
    <x v="2314"/>
    <x v="1"/>
    <x v="508"/>
    <n v="44.042045639350697"/>
    <n v="-123.112479612671"/>
    <x v="206"/>
    <x v="3"/>
    <x v="0"/>
    <n v="1"/>
    <x v="1"/>
    <m/>
    <n v="0"/>
    <s v="No"/>
  </r>
  <r>
    <x v="2315"/>
    <x v="1"/>
    <x v="199"/>
    <n v="44.045536531993598"/>
    <n v="-123.110943139927"/>
    <x v="206"/>
    <x v="3"/>
    <x v="0"/>
    <n v="1"/>
    <x v="1"/>
    <m/>
    <n v="0"/>
    <s v="No"/>
  </r>
  <r>
    <x v="2316"/>
    <x v="1"/>
    <x v="495"/>
    <n v="44.0433410293696"/>
    <n v="-123.08965562239599"/>
    <x v="206"/>
    <x v="3"/>
    <x v="0"/>
    <n v="1"/>
    <x v="1"/>
    <m/>
    <n v="0"/>
    <s v="No"/>
  </r>
  <r>
    <x v="2317"/>
    <x v="2"/>
    <x v="507"/>
    <n v="44.063945253622698"/>
    <n v="-123.144130159035"/>
    <x v="206"/>
    <x v="3"/>
    <x v="0"/>
    <n v="2"/>
    <x v="1"/>
    <m/>
    <n v="0"/>
    <s v="Yes"/>
  </r>
  <r>
    <x v="2318"/>
    <x v="2"/>
    <x v="225"/>
    <n v="44.064497811294402"/>
    <n v="-123.10570566905901"/>
    <x v="206"/>
    <x v="12"/>
    <x v="0"/>
    <n v="0"/>
    <x v="1"/>
    <m/>
    <n v="0"/>
    <s v="Yes"/>
  </r>
  <r>
    <x v="2319"/>
    <x v="1"/>
    <x v="509"/>
    <n v="44.087175061626098"/>
    <n v="-123.168110990439"/>
    <x v="206"/>
    <x v="4"/>
    <x v="0"/>
    <n v="1"/>
    <x v="1"/>
    <m/>
    <n v="0"/>
    <s v="No"/>
  </r>
  <r>
    <x v="2320"/>
    <x v="2"/>
    <x v="29"/>
    <n v="44.052352009407599"/>
    <n v="-123.06724985425799"/>
    <x v="206"/>
    <x v="0"/>
    <x v="0"/>
    <n v="0"/>
    <x v="1"/>
    <m/>
    <n v="0"/>
    <s v="Yes"/>
  </r>
  <r>
    <x v="2321"/>
    <x v="1"/>
    <x v="8"/>
    <n v="44.051761688875402"/>
    <n v="-123.188207575747"/>
    <x v="207"/>
    <x v="0"/>
    <x v="0"/>
    <n v="0"/>
    <x v="1"/>
    <m/>
    <n v="0"/>
    <s v="No"/>
  </r>
  <r>
    <x v="2322"/>
    <x v="2"/>
    <x v="4"/>
    <n v="44.057657977722698"/>
    <n v="-123.09701065244499"/>
    <x v="207"/>
    <x v="0"/>
    <x v="0"/>
    <n v="0"/>
    <x v="1"/>
    <m/>
    <n v="0"/>
    <s v="Yes"/>
  </r>
  <r>
    <x v="2323"/>
    <x v="2"/>
    <x v="5"/>
    <n v="44.046459728330902"/>
    <n v="-123.136032482193"/>
    <x v="207"/>
    <x v="24"/>
    <x v="0"/>
    <n v="1"/>
    <x v="1"/>
    <m/>
    <n v="0"/>
    <s v="Yes"/>
  </r>
  <r>
    <x v="2324"/>
    <x v="2"/>
    <x v="5"/>
    <n v="44.046114644334303"/>
    <n v="-123.13194752894201"/>
    <x v="207"/>
    <x v="0"/>
    <x v="0"/>
    <n v="0"/>
    <x v="1"/>
    <m/>
    <n v="0"/>
    <s v="Yes"/>
  </r>
  <r>
    <x v="2325"/>
    <x v="2"/>
    <x v="402"/>
    <n v="44.1255073313175"/>
    <n v="-123.14066888997699"/>
    <x v="207"/>
    <x v="12"/>
    <x v="0"/>
    <n v="0"/>
    <x v="1"/>
    <m/>
    <n v="0"/>
    <s v="Yes"/>
  </r>
  <r>
    <x v="2326"/>
    <x v="2"/>
    <x v="119"/>
    <n v="44.099494047273403"/>
    <n v="-123.12044544411"/>
    <x v="207"/>
    <x v="12"/>
    <x v="0"/>
    <n v="0"/>
    <x v="1"/>
    <m/>
    <n v="0"/>
    <s v="Yes"/>
  </r>
  <r>
    <x v="2327"/>
    <x v="1"/>
    <x v="8"/>
    <n v="44.051761688875402"/>
    <n v="-123.188207575747"/>
    <x v="207"/>
    <x v="17"/>
    <x v="2"/>
    <n v="1"/>
    <x v="1"/>
    <s v="Propane tanks"/>
    <n v="0"/>
    <s v="No"/>
  </r>
  <r>
    <x v="2328"/>
    <x v="2"/>
    <x v="28"/>
    <n v="44.057187225659398"/>
    <n v="-123.101041632719"/>
    <x v="207"/>
    <x v="3"/>
    <x v="0"/>
    <n v="1"/>
    <x v="1"/>
    <m/>
    <n v="0"/>
    <s v="Yes"/>
  </r>
  <r>
    <x v="2329"/>
    <x v="1"/>
    <x v="510"/>
    <n v="44.046606457419799"/>
    <n v="-123.091163472449"/>
    <x v="207"/>
    <x v="4"/>
    <x v="2"/>
    <n v="1"/>
    <x v="1"/>
    <m/>
    <n v="0"/>
    <s v="No"/>
  </r>
  <r>
    <x v="2330"/>
    <x v="1"/>
    <x v="511"/>
    <n v="44.041148879269102"/>
    <n v="-123.089656736054"/>
    <x v="207"/>
    <x v="4"/>
    <x v="2"/>
    <n v="1"/>
    <x v="1"/>
    <m/>
    <n v="0"/>
    <s v="No"/>
  </r>
  <r>
    <x v="2331"/>
    <x v="1"/>
    <x v="512"/>
    <n v="44.032118191471199"/>
    <n v="-123.081524438434"/>
    <x v="207"/>
    <x v="4"/>
    <x v="2"/>
    <n v="1"/>
    <x v="1"/>
    <m/>
    <n v="0"/>
    <s v="No"/>
  </r>
  <r>
    <x v="2332"/>
    <x v="2"/>
    <x v="4"/>
    <n v="44.060243458329502"/>
    <n v="-123.09368451863099"/>
    <x v="207"/>
    <x v="8"/>
    <x v="0"/>
    <n v="1"/>
    <x v="2"/>
    <m/>
    <n v="0"/>
    <s v="Yes"/>
  </r>
  <r>
    <x v="2333"/>
    <x v="2"/>
    <x v="158"/>
    <n v="44.040573336164897"/>
    <n v="-123.11552364545599"/>
    <x v="208"/>
    <x v="12"/>
    <x v="0"/>
    <n v="0"/>
    <x v="1"/>
    <m/>
    <n v="0"/>
    <s v="Yes"/>
  </r>
  <r>
    <x v="2334"/>
    <x v="2"/>
    <x v="225"/>
    <n v="44.0636612954548"/>
    <n v="-123.10559926002701"/>
    <x v="208"/>
    <x v="0"/>
    <x v="0"/>
    <n v="0"/>
    <x v="1"/>
    <m/>
    <n v="0"/>
    <s v="Yes"/>
  </r>
  <r>
    <x v="2335"/>
    <x v="1"/>
    <x v="513"/>
    <n v="44.031852226965"/>
    <n v="-123.081726111102"/>
    <x v="208"/>
    <x v="8"/>
    <x v="2"/>
    <n v="1"/>
    <x v="1"/>
    <m/>
    <n v="0"/>
    <s v="No"/>
  </r>
  <r>
    <x v="2336"/>
    <x v="1"/>
    <x v="514"/>
    <n v="44.048167858258701"/>
    <n v="-123.123368290887"/>
    <x v="208"/>
    <x v="8"/>
    <x v="2"/>
    <n v="1"/>
    <x v="1"/>
    <m/>
    <n v="0"/>
    <s v="No"/>
  </r>
  <r>
    <x v="2337"/>
    <x v="1"/>
    <x v="112"/>
    <n v="44.049968102623097"/>
    <n v="-123.122911926641"/>
    <x v="208"/>
    <x v="8"/>
    <x v="2"/>
    <n v="1"/>
    <x v="1"/>
    <m/>
    <n v="0"/>
    <s v="No"/>
  </r>
  <r>
    <x v="2338"/>
    <x v="1"/>
    <x v="198"/>
    <n v="44.097853805627302"/>
    <n v="-123.120389446294"/>
    <x v="208"/>
    <x v="4"/>
    <x v="2"/>
    <n v="1"/>
    <x v="1"/>
    <m/>
    <n v="0"/>
    <s v="No"/>
  </r>
  <r>
    <x v="2339"/>
    <x v="1"/>
    <x v="376"/>
    <n v="44.048130248424599"/>
    <n v="-123.172860133627"/>
    <x v="208"/>
    <x v="4"/>
    <x v="0"/>
    <n v="1"/>
    <x v="1"/>
    <m/>
    <n v="0"/>
    <s v="No"/>
  </r>
  <r>
    <x v="2340"/>
    <x v="2"/>
    <x v="225"/>
    <n v="44.064568129558097"/>
    <n v="-123.106187215361"/>
    <x v="208"/>
    <x v="0"/>
    <x v="0"/>
    <n v="0"/>
    <x v="1"/>
    <m/>
    <n v="0"/>
    <s v="Yes"/>
  </r>
  <r>
    <x v="2341"/>
    <x v="2"/>
    <x v="158"/>
    <n v="44.040557832208698"/>
    <n v="-123.115899940158"/>
    <x v="208"/>
    <x v="12"/>
    <x v="0"/>
    <n v="0"/>
    <x v="1"/>
    <m/>
    <n v="0"/>
    <s v="Yes"/>
  </r>
  <r>
    <x v="2342"/>
    <x v="2"/>
    <x v="158"/>
    <n v="44.040102552927003"/>
    <n v="-123.115541701635"/>
    <x v="208"/>
    <x v="12"/>
    <x v="0"/>
    <n v="0"/>
    <x v="1"/>
    <m/>
    <n v="0"/>
    <s v="Yes"/>
  </r>
  <r>
    <x v="2343"/>
    <x v="2"/>
    <x v="225"/>
    <n v="44.0644944477338"/>
    <n v="-123.105354008524"/>
    <x v="208"/>
    <x v="0"/>
    <x v="0"/>
    <n v="0"/>
    <x v="1"/>
    <m/>
    <n v="0"/>
    <s v="Yes"/>
  </r>
  <r>
    <x v="2344"/>
    <x v="2"/>
    <x v="28"/>
    <n v="44.058023068565298"/>
    <n v="-123.10137118522201"/>
    <x v="209"/>
    <x v="20"/>
    <x v="0"/>
    <n v="0"/>
    <x v="1"/>
    <m/>
    <n v="0"/>
    <s v="Yes"/>
  </r>
  <r>
    <x v="2345"/>
    <x v="2"/>
    <x v="210"/>
    <n v="44.090393339586903"/>
    <n v="-123.11653416814001"/>
    <x v="209"/>
    <x v="8"/>
    <x v="0"/>
    <n v="0"/>
    <x v="1"/>
    <m/>
    <n v="2"/>
    <s v="Yes"/>
  </r>
  <r>
    <x v="2346"/>
    <x v="1"/>
    <x v="512"/>
    <n v="44.032118191471199"/>
    <n v="-123.081524438434"/>
    <x v="210"/>
    <x v="4"/>
    <x v="2"/>
    <n v="1"/>
    <x v="1"/>
    <m/>
    <n v="0"/>
    <s v="No"/>
  </r>
  <r>
    <x v="2347"/>
    <x v="1"/>
    <x v="515"/>
    <n v="44.043327206010702"/>
    <n v="-123.085117794414"/>
    <x v="208"/>
    <x v="4"/>
    <x v="2"/>
    <n v="1"/>
    <x v="1"/>
    <m/>
    <n v="0"/>
    <s v="No"/>
  </r>
  <r>
    <x v="2348"/>
    <x v="1"/>
    <x v="516"/>
    <n v="44.0480464062273"/>
    <n v="-123.147906113191"/>
    <x v="210"/>
    <x v="4"/>
    <x v="0"/>
    <n v="1"/>
    <x v="1"/>
    <m/>
    <n v="0"/>
    <s v="No"/>
  </r>
  <r>
    <x v="2349"/>
    <x v="2"/>
    <x v="517"/>
    <n v="44.074722134403601"/>
    <n v="-123.06788661457099"/>
    <x v="210"/>
    <x v="0"/>
    <x v="0"/>
    <n v="0"/>
    <x v="1"/>
    <s v="Feces; needles"/>
    <n v="0"/>
    <s v="Yes"/>
  </r>
  <r>
    <x v="2350"/>
    <x v="2"/>
    <x v="137"/>
    <n v="44.042694188170202"/>
    <n v="-123.12115460870299"/>
    <x v="211"/>
    <x v="0"/>
    <x v="0"/>
    <n v="0"/>
    <x v="1"/>
    <m/>
    <n v="0"/>
    <s v="Yes"/>
  </r>
  <r>
    <x v="2351"/>
    <x v="2"/>
    <x v="137"/>
    <n v="44.042299807444699"/>
    <n v="-123.12216706509"/>
    <x v="211"/>
    <x v="0"/>
    <x v="0"/>
    <n v="0"/>
    <x v="1"/>
    <s v="Needles"/>
    <n v="0"/>
    <s v="Yes"/>
  </r>
  <r>
    <x v="2352"/>
    <x v="1"/>
    <x v="315"/>
    <n v="44.057095025311099"/>
    <n v="-123.107106953122"/>
    <x v="211"/>
    <x v="17"/>
    <x v="2"/>
    <n v="3"/>
    <x v="1"/>
    <s v="Needles"/>
    <n v="0"/>
    <s v="No"/>
  </r>
  <r>
    <x v="2353"/>
    <x v="1"/>
    <x v="518"/>
    <n v="44.041900520464601"/>
    <n v="-123.10547261062"/>
    <x v="211"/>
    <x v="3"/>
    <x v="0"/>
    <n v="1"/>
    <x v="1"/>
    <m/>
    <n v="0"/>
    <s v="No"/>
  </r>
  <r>
    <x v="2354"/>
    <x v="1"/>
    <x v="519"/>
    <n v="44.052078421708899"/>
    <n v="-123.18826762238101"/>
    <x v="211"/>
    <x v="3"/>
    <x v="0"/>
    <n v="1"/>
    <x v="1"/>
    <m/>
    <n v="0"/>
    <s v="No"/>
  </r>
  <r>
    <x v="2355"/>
    <x v="2"/>
    <x v="520"/>
    <n v="44.0488946151265"/>
    <n v="-123.12066023468"/>
    <x v="212"/>
    <x v="0"/>
    <x v="0"/>
    <n v="0"/>
    <x v="1"/>
    <s v="Needles"/>
    <n v="0"/>
    <s v="Yes"/>
  </r>
  <r>
    <x v="2356"/>
    <x v="2"/>
    <x v="521"/>
    <n v="44.124149798676001"/>
    <n v="-123.114119387046"/>
    <x v="212"/>
    <x v="3"/>
    <x v="0"/>
    <n v="1"/>
    <x v="1"/>
    <m/>
    <n v="0"/>
    <s v="Yes"/>
  </r>
  <r>
    <x v="2357"/>
    <x v="2"/>
    <x v="522"/>
    <n v="44.0536806694831"/>
    <n v="-123.103954636455"/>
    <x v="213"/>
    <x v="3"/>
    <x v="0"/>
    <n v="1"/>
    <x v="1"/>
    <m/>
    <n v="0"/>
    <s v="No"/>
  </r>
  <r>
    <x v="2358"/>
    <x v="2"/>
    <x v="137"/>
    <n v="44.042302906314099"/>
    <n v="-123.122145479723"/>
    <x v="214"/>
    <x v="0"/>
    <x v="0"/>
    <n v="0"/>
    <x v="1"/>
    <m/>
    <n v="0"/>
    <s v="Yes"/>
  </r>
  <r>
    <x v="2359"/>
    <x v="2"/>
    <x v="137"/>
    <n v="44.0423005425761"/>
    <n v="-123.12213851159601"/>
    <x v="214"/>
    <x v="0"/>
    <x v="0"/>
    <n v="0"/>
    <x v="1"/>
    <m/>
    <n v="0"/>
    <s v="Yes"/>
  </r>
  <r>
    <x v="2360"/>
    <x v="3"/>
    <x v="4"/>
    <n v="44.058334804370197"/>
    <n v="-123.085323762207"/>
    <x v="215"/>
    <x v="3"/>
    <x v="0"/>
    <n v="1"/>
    <x v="1"/>
    <m/>
    <n v="0"/>
    <s v="Yes"/>
  </r>
  <r>
    <x v="2361"/>
    <x v="3"/>
    <x v="4"/>
    <n v="44.060567449647998"/>
    <n v="-123.091602728574"/>
    <x v="215"/>
    <x v="0"/>
    <x v="0"/>
    <n v="0"/>
    <x v="1"/>
    <m/>
    <n v="0"/>
    <s v="Yes"/>
  </r>
  <r>
    <x v="2362"/>
    <x v="3"/>
    <x v="264"/>
    <n v="44.052170927560098"/>
    <n v="-123.07081447214"/>
    <x v="215"/>
    <x v="0"/>
    <x v="0"/>
    <n v="0"/>
    <x v="1"/>
    <m/>
    <n v="0"/>
    <s v="Yes"/>
  </r>
  <r>
    <x v="2363"/>
    <x v="3"/>
    <x v="15"/>
    <n v="44.044058569991101"/>
    <n v="-123.05083643365199"/>
    <x v="215"/>
    <x v="3"/>
    <x v="0"/>
    <n v="0"/>
    <x v="1"/>
    <m/>
    <n v="0"/>
    <s v="Yes"/>
  </r>
  <r>
    <x v="2364"/>
    <x v="2"/>
    <x v="449"/>
    <n v="44.0401549825594"/>
    <n v="-123.11567241456601"/>
    <x v="215"/>
    <x v="12"/>
    <x v="2"/>
    <n v="0"/>
    <x v="1"/>
    <m/>
    <n v="0"/>
    <s v="Yes"/>
  </r>
  <r>
    <x v="2365"/>
    <x v="3"/>
    <x v="15"/>
    <n v="44.044784646383199"/>
    <n v="-123.05237641110099"/>
    <x v="215"/>
    <x v="3"/>
    <x v="0"/>
    <n v="1"/>
    <x v="1"/>
    <m/>
    <n v="0"/>
    <s v="Yes"/>
  </r>
  <r>
    <x v="2366"/>
    <x v="2"/>
    <x v="119"/>
    <n v="44.098547197467603"/>
    <n v="-123.12204157768601"/>
    <x v="215"/>
    <x v="0"/>
    <x v="0"/>
    <n v="0"/>
    <x v="1"/>
    <m/>
    <n v="0"/>
    <s v="Yes"/>
  </r>
  <r>
    <x v="2367"/>
    <x v="2"/>
    <x v="68"/>
    <n v="44.072694213113898"/>
    <n v="-123.11744543253801"/>
    <x v="215"/>
    <x v="0"/>
    <x v="0"/>
    <n v="0"/>
    <x v="1"/>
    <m/>
    <n v="0"/>
    <s v="Yes"/>
  </r>
  <r>
    <x v="2368"/>
    <x v="2"/>
    <x v="225"/>
    <n v="44.066060002766598"/>
    <n v="-123.11182931956699"/>
    <x v="215"/>
    <x v="0"/>
    <x v="0"/>
    <n v="0"/>
    <x v="1"/>
    <m/>
    <n v="0"/>
    <s v="Yes"/>
  </r>
  <r>
    <x v="2369"/>
    <x v="2"/>
    <x v="317"/>
    <n v="44.015650446299297"/>
    <n v="-123.08375215808201"/>
    <x v="213"/>
    <x v="0"/>
    <x v="0"/>
    <n v="0"/>
    <x v="1"/>
    <m/>
    <n v="0"/>
    <s v="Yes"/>
  </r>
  <r>
    <x v="2370"/>
    <x v="2"/>
    <x v="205"/>
    <n v="44.037790562955898"/>
    <n v="-123.06869308230399"/>
    <x v="213"/>
    <x v="0"/>
    <x v="0"/>
    <n v="0"/>
    <x v="1"/>
    <m/>
    <n v="0"/>
    <s v="Yes"/>
  </r>
  <r>
    <x v="2371"/>
    <x v="1"/>
    <x v="523"/>
    <n v="44.045853361385099"/>
    <n v="-123.113768725043"/>
    <x v="213"/>
    <x v="3"/>
    <x v="0"/>
    <n v="1"/>
    <x v="1"/>
    <m/>
    <n v="0"/>
    <s v="No"/>
  </r>
  <r>
    <x v="2372"/>
    <x v="1"/>
    <x v="524"/>
    <n v="44.044491759582598"/>
    <n v="-123.153231163881"/>
    <x v="213"/>
    <x v="3"/>
    <x v="0"/>
    <n v="1"/>
    <x v="1"/>
    <m/>
    <n v="0"/>
    <s v="No"/>
  </r>
  <r>
    <x v="2373"/>
    <x v="2"/>
    <x v="14"/>
    <n v="44.074114342329501"/>
    <n v="-123.113546922994"/>
    <x v="213"/>
    <x v="0"/>
    <x v="0"/>
    <n v="0"/>
    <x v="1"/>
    <m/>
    <n v="0"/>
    <s v="Yes"/>
  </r>
  <r>
    <x v="2374"/>
    <x v="2"/>
    <x v="14"/>
    <n v="44.072031925563202"/>
    <n v="-123.11428164178299"/>
    <x v="213"/>
    <x v="26"/>
    <x v="0"/>
    <n v="1"/>
    <x v="1"/>
    <m/>
    <n v="0"/>
    <s v="Yes"/>
  </r>
  <r>
    <x v="2375"/>
    <x v="2"/>
    <x v="5"/>
    <n v="44.041856541991699"/>
    <n v="-123.11113567218401"/>
    <x v="213"/>
    <x v="4"/>
    <x v="0"/>
    <n v="0"/>
    <x v="1"/>
    <m/>
    <n v="0"/>
    <s v="Yes"/>
  </r>
  <r>
    <x v="2376"/>
    <x v="2"/>
    <x v="5"/>
    <n v="44.0419027439847"/>
    <n v="-123.110758948392"/>
    <x v="213"/>
    <x v="0"/>
    <x v="0"/>
    <n v="0"/>
    <x v="1"/>
    <m/>
    <n v="0"/>
    <s v="Yes"/>
  </r>
  <r>
    <x v="2377"/>
    <x v="2"/>
    <x v="14"/>
    <n v="44.076212172182899"/>
    <n v="-123.106917573091"/>
    <x v="213"/>
    <x v="24"/>
    <x v="0"/>
    <n v="0"/>
    <x v="1"/>
    <m/>
    <n v="0"/>
    <s v="Yes"/>
  </r>
  <r>
    <x v="2378"/>
    <x v="1"/>
    <x v="525"/>
    <n v="44.097502060639599"/>
    <n v="-123.069260825425"/>
    <x v="213"/>
    <x v="3"/>
    <x v="0"/>
    <n v="1"/>
    <x v="1"/>
    <m/>
    <n v="0"/>
    <s v="No"/>
  </r>
  <r>
    <x v="2379"/>
    <x v="1"/>
    <x v="526"/>
    <n v="44.041902159023103"/>
    <n v="-123.10641823491"/>
    <x v="213"/>
    <x v="4"/>
    <x v="0"/>
    <n v="1"/>
    <x v="1"/>
    <m/>
    <n v="0"/>
    <s v="No"/>
  </r>
  <r>
    <x v="2380"/>
    <x v="2"/>
    <x v="317"/>
    <n v="44.017321250125299"/>
    <n v="-123.08228827070801"/>
    <x v="216"/>
    <x v="0"/>
    <x v="0"/>
    <n v="0"/>
    <x v="1"/>
    <m/>
    <n v="0"/>
    <s v="Yes"/>
  </r>
  <r>
    <x v="2381"/>
    <x v="2"/>
    <x v="119"/>
    <n v="44.098597746015201"/>
    <n v="-123.12228728955699"/>
    <x v="216"/>
    <x v="4"/>
    <x v="0"/>
    <n v="1"/>
    <x v="1"/>
    <m/>
    <n v="0"/>
    <s v="Yes"/>
  </r>
  <r>
    <x v="2382"/>
    <x v="2"/>
    <x v="119"/>
    <n v="44.099290140224198"/>
    <n v="-123.122387353446"/>
    <x v="216"/>
    <x v="4"/>
    <x v="0"/>
    <n v="1"/>
    <x v="1"/>
    <m/>
    <n v="0"/>
    <s v="Yes"/>
  </r>
  <r>
    <x v="2383"/>
    <x v="2"/>
    <x v="119"/>
    <n v="44.099253479114402"/>
    <n v="-123.122232452483"/>
    <x v="216"/>
    <x v="24"/>
    <x v="0"/>
    <n v="1"/>
    <x v="1"/>
    <m/>
    <n v="0"/>
    <s v="Yes"/>
  </r>
  <r>
    <x v="2384"/>
    <x v="2"/>
    <x v="119"/>
    <n v="44.099288517597202"/>
    <n v="-123.12207229655201"/>
    <x v="216"/>
    <x v="10"/>
    <x v="0"/>
    <n v="1"/>
    <x v="1"/>
    <m/>
    <n v="0"/>
    <s v="Yes"/>
  </r>
  <r>
    <x v="2385"/>
    <x v="2"/>
    <x v="5"/>
    <n v="44.046803989107197"/>
    <n v="-123.14963893387301"/>
    <x v="216"/>
    <x v="0"/>
    <x v="0"/>
    <n v="0"/>
    <x v="1"/>
    <m/>
    <n v="0"/>
    <s v="Yes"/>
  </r>
  <r>
    <x v="2386"/>
    <x v="2"/>
    <x v="264"/>
    <n v="44.054055888737601"/>
    <n v="-123.069952994011"/>
    <x v="216"/>
    <x v="0"/>
    <x v="0"/>
    <n v="0"/>
    <x v="1"/>
    <m/>
    <n v="0"/>
    <s v="Yes"/>
  </r>
  <r>
    <x v="2387"/>
    <x v="2"/>
    <x v="264"/>
    <n v="44.052236596986504"/>
    <n v="-123.067183897908"/>
    <x v="216"/>
    <x v="0"/>
    <x v="0"/>
    <n v="0"/>
    <x v="1"/>
    <m/>
    <n v="0"/>
    <s v="Yes"/>
  </r>
  <r>
    <x v="2388"/>
    <x v="2"/>
    <x v="318"/>
    <n v="44.050854996603398"/>
    <n v="-123.171144747513"/>
    <x v="216"/>
    <x v="0"/>
    <x v="0"/>
    <n v="0"/>
    <x v="1"/>
    <m/>
    <n v="0"/>
    <s v="Yes"/>
  </r>
  <r>
    <x v="2389"/>
    <x v="2"/>
    <x v="318"/>
    <n v="44.051624296157797"/>
    <n v="-123.169286574221"/>
    <x v="216"/>
    <x v="0"/>
    <x v="0"/>
    <n v="0"/>
    <x v="1"/>
    <m/>
    <n v="0"/>
    <s v="Yes"/>
  </r>
  <r>
    <x v="2390"/>
    <x v="1"/>
    <x v="441"/>
    <n v="44.056547878701103"/>
    <n v="-123.106359786798"/>
    <x v="216"/>
    <x v="3"/>
    <x v="0"/>
    <n v="1"/>
    <x v="1"/>
    <m/>
    <n v="0"/>
    <s v="Yes"/>
  </r>
  <r>
    <x v="2391"/>
    <x v="1"/>
    <x v="481"/>
    <n v="44.044899478689203"/>
    <n v="-123.057210165157"/>
    <x v="217"/>
    <x v="4"/>
    <x v="0"/>
    <n v="1"/>
    <x v="1"/>
    <m/>
    <n v="0"/>
    <s v="Yes"/>
  </r>
  <r>
    <x v="2392"/>
    <x v="2"/>
    <x v="520"/>
    <n v="44.049006748589498"/>
    <n v="-123.12055511648001"/>
    <x v="217"/>
    <x v="0"/>
    <x v="0"/>
    <n v="0"/>
    <x v="1"/>
    <m/>
    <n v="0"/>
    <s v="Yes"/>
  </r>
  <r>
    <x v="2393"/>
    <x v="1"/>
    <x v="527"/>
    <n v="44.0977517783327"/>
    <n v="-123.13058927631"/>
    <x v="217"/>
    <x v="3"/>
    <x v="0"/>
    <n v="0"/>
    <x v="1"/>
    <m/>
    <n v="0"/>
    <s v="No"/>
  </r>
  <r>
    <x v="2394"/>
    <x v="1"/>
    <x v="440"/>
    <n v="44.0532552977918"/>
    <n v="-123.103329276113"/>
    <x v="217"/>
    <x v="10"/>
    <x v="0"/>
    <n v="1"/>
    <x v="1"/>
    <m/>
    <n v="0"/>
    <s v="No"/>
  </r>
  <r>
    <x v="2395"/>
    <x v="2"/>
    <x v="528"/>
    <n v="44.062104271799903"/>
    <n v="-123.10709352398101"/>
    <x v="218"/>
    <x v="0"/>
    <x v="0"/>
    <n v="0"/>
    <x v="1"/>
    <m/>
    <n v="0"/>
    <s v="Yes"/>
  </r>
  <r>
    <x v="2396"/>
    <x v="2"/>
    <x v="225"/>
    <n v="44.065771410169901"/>
    <n v="-123.11239425602"/>
    <x v="218"/>
    <x v="0"/>
    <x v="0"/>
    <n v="0"/>
    <x v="1"/>
    <m/>
    <n v="0"/>
    <s v="Yes"/>
  </r>
  <r>
    <x v="2397"/>
    <x v="2"/>
    <x v="5"/>
    <n v="44.0418506374915"/>
    <n v="-123.111169993605"/>
    <x v="219"/>
    <x v="0"/>
    <x v="0"/>
    <n v="0"/>
    <x v="1"/>
    <m/>
    <n v="0"/>
    <s v="Yes"/>
  </r>
  <r>
    <x v="2398"/>
    <x v="2"/>
    <x v="5"/>
    <n v="44.041856329122403"/>
    <n v="-123.111153138578"/>
    <x v="219"/>
    <x v="4"/>
    <x v="0"/>
    <n v="0"/>
    <x v="1"/>
    <m/>
    <n v="0"/>
    <s v="Yes"/>
  </r>
  <r>
    <x v="2399"/>
    <x v="2"/>
    <x v="449"/>
    <n v="44.040776851898897"/>
    <n v="-123.115027173391"/>
    <x v="219"/>
    <x v="4"/>
    <x v="0"/>
    <n v="0"/>
    <x v="1"/>
    <m/>
    <n v="0"/>
    <s v="Yes"/>
  </r>
  <r>
    <x v="2400"/>
    <x v="2"/>
    <x v="449"/>
    <n v="44.040771117087203"/>
    <n v="-123.115001960339"/>
    <x v="219"/>
    <x v="0"/>
    <x v="0"/>
    <n v="0"/>
    <x v="1"/>
    <m/>
    <n v="0"/>
    <s v="Yes"/>
  </r>
  <r>
    <x v="2401"/>
    <x v="3"/>
    <x v="15"/>
    <n v="44.044288926761702"/>
    <n v="-123.050941282846"/>
    <x v="219"/>
    <x v="0"/>
    <x v="0"/>
    <n v="0"/>
    <x v="1"/>
    <m/>
    <n v="0"/>
    <s v="Yes"/>
  </r>
  <r>
    <x v="2402"/>
    <x v="2"/>
    <x v="8"/>
    <n v="44.030721000294399"/>
    <n v="-123.086160003879"/>
    <x v="219"/>
    <x v="0"/>
    <x v="0"/>
    <n v="0"/>
    <x v="1"/>
    <m/>
    <n v="0"/>
    <s v="No"/>
  </r>
  <r>
    <x v="2403"/>
    <x v="2"/>
    <x v="4"/>
    <n v="44.061309346319199"/>
    <n v="-123.098886871017"/>
    <x v="219"/>
    <x v="10"/>
    <x v="0"/>
    <n v="1"/>
    <x v="1"/>
    <m/>
    <n v="0"/>
    <s v="Yes"/>
  </r>
  <r>
    <x v="2404"/>
    <x v="2"/>
    <x v="4"/>
    <n v="44.061957801941098"/>
    <n v="-123.10025872698399"/>
    <x v="219"/>
    <x v="3"/>
    <x v="0"/>
    <n v="1"/>
    <x v="1"/>
    <m/>
    <n v="0"/>
    <s v="Yes"/>
  </r>
  <r>
    <x v="2405"/>
    <x v="2"/>
    <x v="4"/>
    <n v="44.062383299265299"/>
    <n v="-123.100268188504"/>
    <x v="219"/>
    <x v="8"/>
    <x v="0"/>
    <n v="1"/>
    <x v="1"/>
    <m/>
    <n v="0"/>
    <s v="Yes"/>
  </r>
  <r>
    <x v="2406"/>
    <x v="2"/>
    <x v="529"/>
    <n v="44.0675940964977"/>
    <n v="-123.18100122965799"/>
    <x v="219"/>
    <x v="10"/>
    <x v="0"/>
    <n v="1"/>
    <x v="1"/>
    <m/>
    <n v="0"/>
    <s v="Yes"/>
  </r>
  <r>
    <x v="2407"/>
    <x v="2"/>
    <x v="32"/>
    <n v="44.025648763258701"/>
    <n v="-123.082062726392"/>
    <x v="220"/>
    <x v="0"/>
    <x v="0"/>
    <n v="0"/>
    <x v="1"/>
    <m/>
    <n v="0"/>
    <s v="Yes"/>
  </r>
  <r>
    <x v="2408"/>
    <x v="2"/>
    <x v="32"/>
    <n v="44.026087987018798"/>
    <n v="-123.082244603557"/>
    <x v="220"/>
    <x v="4"/>
    <x v="0"/>
    <n v="0"/>
    <x v="1"/>
    <m/>
    <n v="0"/>
    <s v="Yes"/>
  </r>
  <r>
    <x v="2409"/>
    <x v="2"/>
    <x v="225"/>
    <n v="44.063967296500998"/>
    <n v="-123.10309643995799"/>
    <x v="220"/>
    <x v="12"/>
    <x v="0"/>
    <n v="0"/>
    <x v="1"/>
    <m/>
    <n v="0"/>
    <s v="Yes"/>
  </r>
  <r>
    <x v="2410"/>
    <x v="2"/>
    <x v="530"/>
    <n v="44.079032014602603"/>
    <n v="-123.102715258854"/>
    <x v="220"/>
    <x v="20"/>
    <x v="2"/>
    <n v="1"/>
    <x v="1"/>
    <m/>
    <n v="0"/>
    <s v="Yes"/>
  </r>
  <r>
    <x v="2411"/>
    <x v="2"/>
    <x v="14"/>
    <n v="44.079032014602603"/>
    <n v="-123.102715258854"/>
    <x v="220"/>
    <x v="20"/>
    <x v="2"/>
    <n v="1"/>
    <x v="1"/>
    <m/>
    <n v="0"/>
    <s v="Yes"/>
  </r>
  <r>
    <x v="2412"/>
    <x v="2"/>
    <x v="137"/>
    <n v="44.042617047417203"/>
    <n v="-123.120192458771"/>
    <x v="220"/>
    <x v="0"/>
    <x v="0"/>
    <n v="0"/>
    <x v="1"/>
    <m/>
    <n v="0"/>
    <s v="Yes"/>
  </r>
  <r>
    <x v="2413"/>
    <x v="2"/>
    <x v="264"/>
    <n v="44.052235637084102"/>
    <n v="-123.06722730320099"/>
    <x v="220"/>
    <x v="0"/>
    <x v="0"/>
    <n v="0"/>
    <x v="1"/>
    <m/>
    <n v="0"/>
    <s v="Yes"/>
  </r>
  <r>
    <x v="2414"/>
    <x v="1"/>
    <x v="294"/>
    <n v="44.051006304752804"/>
    <n v="-123.169185968742"/>
    <x v="220"/>
    <x v="1"/>
    <x v="3"/>
    <n v="4"/>
    <x v="1"/>
    <m/>
    <n v="0"/>
    <s v="No"/>
  </r>
  <r>
    <x v="2415"/>
    <x v="2"/>
    <x v="116"/>
    <n v="44.055057279478298"/>
    <n v="-123.110154017979"/>
    <x v="221"/>
    <x v="0"/>
    <x v="0"/>
    <n v="0"/>
    <x v="1"/>
    <m/>
    <n v="0"/>
    <s v="Yes"/>
  </r>
  <r>
    <x v="2416"/>
    <x v="2"/>
    <x v="4"/>
    <n v="44.057091140672497"/>
    <n v="-123.0960419804"/>
    <x v="221"/>
    <x v="63"/>
    <x v="2"/>
    <n v="1"/>
    <x v="1"/>
    <m/>
    <n v="0"/>
    <s v="Yes"/>
  </r>
  <r>
    <x v="2417"/>
    <x v="1"/>
    <x v="306"/>
    <n v="44.0452215426563"/>
    <n v="-123.167558580459"/>
    <x v="221"/>
    <x v="3"/>
    <x v="0"/>
    <n v="1"/>
    <x v="1"/>
    <m/>
    <n v="0"/>
    <s v="No"/>
  </r>
  <r>
    <x v="2418"/>
    <x v="1"/>
    <x v="294"/>
    <n v="44.0517359934531"/>
    <n v="-123.169155426933"/>
    <x v="221"/>
    <x v="11"/>
    <x v="2"/>
    <n v="2"/>
    <x v="1"/>
    <m/>
    <n v="0"/>
    <s v="No"/>
  </r>
  <r>
    <x v="2419"/>
    <x v="2"/>
    <x v="68"/>
    <n v="44.068917241496699"/>
    <n v="-123.11566568389399"/>
    <x v="222"/>
    <x v="0"/>
    <x v="0"/>
    <n v="0"/>
    <x v="1"/>
    <m/>
    <n v="0"/>
    <s v="Yes"/>
  </r>
  <r>
    <x v="2420"/>
    <x v="2"/>
    <x v="318"/>
    <n v="44.051652042129298"/>
    <n v="-123.169548360037"/>
    <x v="222"/>
    <x v="12"/>
    <x v="0"/>
    <n v="0"/>
    <x v="1"/>
    <m/>
    <n v="0"/>
    <s v="Yes"/>
  </r>
  <r>
    <x v="2421"/>
    <x v="2"/>
    <x v="5"/>
    <n v="44.046527258315002"/>
    <n v="-123.14460634481701"/>
    <x v="222"/>
    <x v="12"/>
    <x v="0"/>
    <n v="0"/>
    <x v="1"/>
    <m/>
    <n v="0"/>
    <s v="Yes"/>
  </r>
  <r>
    <x v="2422"/>
    <x v="2"/>
    <x v="32"/>
    <n v="44.025448427091298"/>
    <n v="-123.081949214484"/>
    <x v="223"/>
    <x v="12"/>
    <x v="0"/>
    <n v="1"/>
    <x v="1"/>
    <m/>
    <n v="0"/>
    <s v="Yes"/>
  </r>
  <r>
    <x v="2423"/>
    <x v="2"/>
    <x v="264"/>
    <n v="44.052594922640601"/>
    <n v="-123.068471562235"/>
    <x v="223"/>
    <x v="62"/>
    <x v="2"/>
    <n v="1"/>
    <x v="1"/>
    <m/>
    <n v="0"/>
    <s v="Yes"/>
  </r>
  <r>
    <x v="2424"/>
    <x v="2"/>
    <x v="264"/>
    <n v="44.053120102590803"/>
    <n v="-123.06723095056699"/>
    <x v="223"/>
    <x v="54"/>
    <x v="2"/>
    <n v="1"/>
    <x v="1"/>
    <m/>
    <n v="0"/>
    <s v="Yes"/>
  </r>
  <r>
    <x v="2425"/>
    <x v="2"/>
    <x v="264"/>
    <n v="44.053301964076098"/>
    <n v="-123.06518706752099"/>
    <x v="223"/>
    <x v="62"/>
    <x v="2"/>
    <n v="1"/>
    <x v="1"/>
    <m/>
    <n v="0"/>
    <s v="Yes"/>
  </r>
  <r>
    <x v="2426"/>
    <x v="3"/>
    <x v="264"/>
    <n v="44.0523127363806"/>
    <n v="-123.07098131087"/>
    <x v="223"/>
    <x v="12"/>
    <x v="0"/>
    <n v="0"/>
    <x v="1"/>
    <m/>
    <n v="0"/>
    <s v="Yes"/>
  </r>
  <r>
    <x v="2427"/>
    <x v="2"/>
    <x v="318"/>
    <n v="44.051668208149998"/>
    <n v="-123.16962847857199"/>
    <x v="223"/>
    <x v="12"/>
    <x v="0"/>
    <n v="0"/>
    <x v="1"/>
    <m/>
    <n v="0"/>
    <s v="Yes"/>
  </r>
  <r>
    <x v="2428"/>
    <x v="2"/>
    <x v="449"/>
    <n v="44.042137434386902"/>
    <n v="-123.115520111154"/>
    <x v="224"/>
    <x v="0"/>
    <x v="0"/>
    <n v="0"/>
    <x v="1"/>
    <m/>
    <n v="0"/>
    <s v="Yes"/>
  </r>
  <r>
    <x v="2429"/>
    <x v="2"/>
    <x v="32"/>
    <n v="44.030382973207601"/>
    <n v="-123.085966691557"/>
    <x v="224"/>
    <x v="11"/>
    <x v="0"/>
    <n v="2"/>
    <x v="1"/>
    <m/>
    <n v="0"/>
    <s v="Yes"/>
  </r>
  <r>
    <x v="2430"/>
    <x v="1"/>
    <x v="152"/>
    <n v="44.057640385330998"/>
    <n v="-123.10483323905299"/>
    <x v="224"/>
    <x v="2"/>
    <x v="2"/>
    <n v="3"/>
    <x v="1"/>
    <s v="Called NW Hazmat"/>
    <n v="3"/>
    <s v="No"/>
  </r>
  <r>
    <x v="2431"/>
    <x v="2"/>
    <x v="449"/>
    <n v="44.042113803556397"/>
    <n v="-123.115849503302"/>
    <x v="224"/>
    <x v="9"/>
    <x v="0"/>
    <n v="1"/>
    <x v="0"/>
    <m/>
    <n v="0"/>
    <s v="Yes"/>
  </r>
  <r>
    <x v="2432"/>
    <x v="2"/>
    <x v="449"/>
    <n v="44.040495084214797"/>
    <n v="-123.115991338833"/>
    <x v="224"/>
    <x v="8"/>
    <x v="0"/>
    <n v="2"/>
    <x v="0"/>
    <m/>
    <n v="0"/>
    <s v="Yes"/>
  </r>
  <r>
    <x v="2433"/>
    <x v="2"/>
    <x v="8"/>
    <n v="44.040605158837501"/>
    <n v="-123.115841575636"/>
    <x v="224"/>
    <x v="64"/>
    <x v="0"/>
    <n v="1"/>
    <x v="1"/>
    <m/>
    <n v="0"/>
    <s v="Yes"/>
  </r>
  <r>
    <x v="2434"/>
    <x v="2"/>
    <x v="449"/>
    <n v="44.040635231068798"/>
    <n v="-123.11530626246"/>
    <x v="224"/>
    <x v="0"/>
    <x v="0"/>
    <n v="0"/>
    <x v="1"/>
    <m/>
    <n v="0"/>
    <s v="Yes"/>
  </r>
  <r>
    <x v="2435"/>
    <x v="1"/>
    <x v="52"/>
    <n v="44.054954000171101"/>
    <n v="-123.084826043117"/>
    <x v="224"/>
    <x v="11"/>
    <x v="0"/>
    <n v="1"/>
    <x v="1"/>
    <m/>
    <n v="0"/>
    <s v="No"/>
  </r>
  <r>
    <x v="2436"/>
    <x v="1"/>
    <x v="531"/>
    <n v="44.043330130700397"/>
    <n v="-123.088880848583"/>
    <x v="224"/>
    <x v="10"/>
    <x v="2"/>
    <n v="1"/>
    <x v="1"/>
    <m/>
    <n v="0"/>
    <s v="No"/>
  </r>
  <r>
    <x v="2437"/>
    <x v="1"/>
    <x v="182"/>
    <n v="44.053806348444802"/>
    <n v="-123.106370787675"/>
    <x v="224"/>
    <x v="10"/>
    <x v="0"/>
    <n v="1"/>
    <x v="1"/>
    <m/>
    <n v="0"/>
    <s v="No"/>
  </r>
  <r>
    <x v="2438"/>
    <x v="1"/>
    <x v="532"/>
    <n v="44.0603469186157"/>
    <n v="-123.076214052434"/>
    <x v="224"/>
    <x v="4"/>
    <x v="0"/>
    <n v="1"/>
    <x v="1"/>
    <m/>
    <n v="0"/>
    <s v="No"/>
  </r>
  <r>
    <x v="2439"/>
    <x v="2"/>
    <x v="68"/>
    <n v="44.071993654028901"/>
    <n v="-123.11702802452901"/>
    <x v="224"/>
    <x v="4"/>
    <x v="0"/>
    <n v="1"/>
    <x v="1"/>
    <m/>
    <n v="0"/>
    <s v="Yes"/>
  </r>
  <r>
    <x v="2440"/>
    <x v="2"/>
    <x v="228"/>
    <n v="44.069240409018299"/>
    <n v="-123.117343373118"/>
    <x v="224"/>
    <x v="5"/>
    <x v="0"/>
    <n v="1"/>
    <x v="1"/>
    <m/>
    <n v="0"/>
    <s v="Yes"/>
  </r>
  <r>
    <x v="2441"/>
    <x v="1"/>
    <x v="533"/>
    <n v="44.079942322660301"/>
    <n v="-123.149570092384"/>
    <x v="224"/>
    <x v="4"/>
    <x v="0"/>
    <n v="1"/>
    <x v="1"/>
    <m/>
    <n v="0"/>
    <s v="No"/>
  </r>
  <r>
    <x v="2442"/>
    <x v="2"/>
    <x v="520"/>
    <n v="44.048967756348098"/>
    <n v="-123.12063906508099"/>
    <x v="224"/>
    <x v="0"/>
    <x v="0"/>
    <n v="0"/>
    <x v="1"/>
    <m/>
    <n v="0"/>
    <s v="Yes"/>
  </r>
  <r>
    <x v="2443"/>
    <x v="1"/>
    <x v="534"/>
    <n v="44.053298379827297"/>
    <n v="-123.10180522975401"/>
    <x v="224"/>
    <x v="14"/>
    <x v="3"/>
    <n v="3"/>
    <x v="1"/>
    <s v="Called NW Hazmat"/>
    <n v="0"/>
    <s v="Yes"/>
  </r>
  <r>
    <x v="2444"/>
    <x v="2"/>
    <x v="5"/>
    <n v="44.046791680763398"/>
    <n v="-123.14973239658801"/>
    <x v="224"/>
    <x v="12"/>
    <x v="0"/>
    <n v="1"/>
    <x v="1"/>
    <m/>
    <n v="0"/>
    <s v="Yes"/>
  </r>
  <r>
    <x v="2445"/>
    <x v="2"/>
    <x v="318"/>
    <n v="44.050564852046897"/>
    <n v="-123.16695966939"/>
    <x v="224"/>
    <x v="10"/>
    <x v="0"/>
    <n v="1"/>
    <x v="1"/>
    <m/>
    <n v="0"/>
    <s v="Yes"/>
  </r>
  <r>
    <x v="2446"/>
    <x v="2"/>
    <x v="535"/>
    <n v="44.041981107097001"/>
    <n v="-123.109720788655"/>
    <x v="225"/>
    <x v="65"/>
    <x v="0"/>
    <n v="0"/>
    <x v="1"/>
    <m/>
    <n v="0"/>
    <s v="Yes"/>
  </r>
  <r>
    <x v="2447"/>
    <x v="2"/>
    <x v="520"/>
    <n v="44.049085494379298"/>
    <n v="-123.12070047827"/>
    <x v="225"/>
    <x v="0"/>
    <x v="0"/>
    <n v="0"/>
    <x v="1"/>
    <m/>
    <n v="0"/>
    <s v="Yes"/>
  </r>
  <r>
    <x v="2448"/>
    <x v="2"/>
    <x v="4"/>
    <n v="44.056605079399297"/>
    <n v="-123.09311819219199"/>
    <x v="225"/>
    <x v="4"/>
    <x v="0"/>
    <n v="0"/>
    <x v="1"/>
    <m/>
    <n v="0"/>
    <s v="Yes"/>
  </r>
  <r>
    <x v="2449"/>
    <x v="2"/>
    <x v="318"/>
    <n v="44.051404295366197"/>
    <n v="-123.167023464751"/>
    <x v="225"/>
    <x v="9"/>
    <x v="0"/>
    <n v="1"/>
    <x v="0"/>
    <m/>
    <n v="0"/>
    <s v="Yes"/>
  </r>
  <r>
    <x v="2450"/>
    <x v="1"/>
    <x v="337"/>
    <n v="44.053560599019399"/>
    <n v="-123.087753647413"/>
    <x v="225"/>
    <x v="26"/>
    <x v="2"/>
    <n v="2"/>
    <x v="1"/>
    <m/>
    <n v="0"/>
    <s v="No"/>
  </r>
  <r>
    <x v="2451"/>
    <x v="2"/>
    <x v="311"/>
    <n v="44.045096687621097"/>
    <n v="-123.057732191383"/>
    <x v="225"/>
    <x v="10"/>
    <x v="2"/>
    <n v="1"/>
    <x v="1"/>
    <m/>
    <n v="0"/>
    <s v="Yes"/>
  </r>
  <r>
    <x v="2452"/>
    <x v="1"/>
    <x v="376"/>
    <n v="44.048130248424599"/>
    <n v="-123.172860133627"/>
    <x v="225"/>
    <x v="3"/>
    <x v="0"/>
    <n v="1"/>
    <x v="1"/>
    <m/>
    <n v="0"/>
    <s v="No"/>
  </r>
  <r>
    <x v="2453"/>
    <x v="1"/>
    <x v="66"/>
    <n v="44.048113796767602"/>
    <n v="-123.17287463606399"/>
    <x v="225"/>
    <x v="3"/>
    <x v="0"/>
    <n v="1"/>
    <x v="1"/>
    <m/>
    <n v="0"/>
    <s v="No"/>
  </r>
  <r>
    <x v="2454"/>
    <x v="2"/>
    <x v="6"/>
    <n v="44.0551634688237"/>
    <n v="-123.161276229601"/>
    <x v="226"/>
    <x v="11"/>
    <x v="0"/>
    <n v="1"/>
    <x v="1"/>
    <m/>
    <n v="0"/>
    <s v="Yes"/>
  </r>
  <r>
    <x v="2455"/>
    <x v="2"/>
    <x v="119"/>
    <n v="44.098945615704103"/>
    <n v="-123.122337019079"/>
    <x v="226"/>
    <x v="12"/>
    <x v="0"/>
    <n v="0"/>
    <x v="1"/>
    <m/>
    <n v="0"/>
    <s v="Yes"/>
  </r>
  <r>
    <x v="2456"/>
    <x v="2"/>
    <x v="449"/>
    <n v="44.0408420101624"/>
    <n v="-123.115120492069"/>
    <x v="226"/>
    <x v="3"/>
    <x v="2"/>
    <n v="1"/>
    <x v="1"/>
    <m/>
    <n v="0"/>
    <s v="Yes"/>
  </r>
  <r>
    <x v="2457"/>
    <x v="2"/>
    <x v="449"/>
    <n v="44.040738840360603"/>
    <n v="-123.115263566019"/>
    <x v="226"/>
    <x v="3"/>
    <x v="2"/>
    <n v="1"/>
    <x v="1"/>
    <m/>
    <n v="0"/>
    <s v="Yes"/>
  </r>
  <r>
    <x v="2458"/>
    <x v="2"/>
    <x v="449"/>
    <n v="44.040680069429101"/>
    <n v="-123.115226444846"/>
    <x v="226"/>
    <x v="3"/>
    <x v="2"/>
    <n v="1"/>
    <x v="1"/>
    <m/>
    <n v="0"/>
    <s v="Yes"/>
  </r>
  <r>
    <x v="2459"/>
    <x v="1"/>
    <x v="340"/>
    <n v="44.059290637768399"/>
    <n v="-123.10178178231099"/>
    <x v="227"/>
    <x v="11"/>
    <x v="2"/>
    <n v="2"/>
    <x v="1"/>
    <m/>
    <n v="0"/>
    <s v="No"/>
  </r>
  <r>
    <x v="2460"/>
    <x v="1"/>
    <x v="528"/>
    <n v="44.061959863484702"/>
    <n v="-123.107413565348"/>
    <x v="226"/>
    <x v="4"/>
    <x v="0"/>
    <n v="1"/>
    <x v="1"/>
    <m/>
    <n v="0"/>
    <s v="No"/>
  </r>
  <r>
    <x v="2461"/>
    <x v="1"/>
    <x v="237"/>
    <n v="44.048052059875701"/>
    <n v="-123.16704056742699"/>
    <x v="227"/>
    <x v="7"/>
    <x v="3"/>
    <n v="3"/>
    <x v="1"/>
    <m/>
    <n v="0"/>
    <s v="No"/>
  </r>
  <r>
    <x v="2462"/>
    <x v="1"/>
    <x v="463"/>
    <n v="44.053898817195503"/>
    <n v="-123.109128605343"/>
    <x v="227"/>
    <x v="5"/>
    <x v="2"/>
    <n v="2"/>
    <x v="1"/>
    <m/>
    <n v="0"/>
    <s v="No"/>
  </r>
  <r>
    <x v="2463"/>
    <x v="1"/>
    <x v="536"/>
    <n v="44.052133089072399"/>
    <n v="-123.101656013659"/>
    <x v="222"/>
    <x v="4"/>
    <x v="0"/>
    <n v="1"/>
    <x v="1"/>
    <m/>
    <n v="0"/>
    <s v="No"/>
  </r>
  <r>
    <x v="2464"/>
    <x v="1"/>
    <x v="8"/>
    <n v="44.044019867216797"/>
    <n v="-123.053984445699"/>
    <x v="221"/>
    <x v="8"/>
    <x v="2"/>
    <n v="2"/>
    <x v="1"/>
    <m/>
    <n v="0"/>
    <s v="No"/>
  </r>
  <r>
    <x v="2465"/>
    <x v="1"/>
    <x v="537"/>
    <n v="44.042008351473299"/>
    <n v="-123.11164391186701"/>
    <x v="227"/>
    <x v="8"/>
    <x v="2"/>
    <n v="2"/>
    <x v="1"/>
    <m/>
    <n v="0"/>
    <s v="No"/>
  </r>
  <r>
    <x v="2466"/>
    <x v="2"/>
    <x v="158"/>
    <n v="44.042098964735999"/>
    <n v="-123.11616429694"/>
    <x v="227"/>
    <x v="66"/>
    <x v="2"/>
    <n v="1"/>
    <x v="1"/>
    <m/>
    <n v="0"/>
    <s v="Yes"/>
  </r>
  <r>
    <x v="2467"/>
    <x v="2"/>
    <x v="29"/>
    <n v="44.056347781803602"/>
    <n v="-123.069239624616"/>
    <x v="227"/>
    <x v="10"/>
    <x v="0"/>
    <n v="1"/>
    <x v="1"/>
    <m/>
    <n v="0"/>
    <s v="Yes"/>
  </r>
  <r>
    <x v="2468"/>
    <x v="1"/>
    <x v="538"/>
    <n v="44.058557082057398"/>
    <n v="-123.101130740626"/>
    <x v="227"/>
    <x v="3"/>
    <x v="0"/>
    <n v="0"/>
    <x v="1"/>
    <m/>
    <n v="0"/>
    <s v="Yes"/>
  </r>
  <r>
    <x v="2469"/>
    <x v="1"/>
    <x v="539"/>
    <n v="44.087303443443901"/>
    <n v="-123.05021929592399"/>
    <x v="227"/>
    <x v="4"/>
    <x v="0"/>
    <n v="1"/>
    <x v="1"/>
    <m/>
    <n v="0"/>
    <s v="No"/>
  </r>
  <r>
    <x v="2470"/>
    <x v="2"/>
    <x v="122"/>
    <n v="44.048886973400002"/>
    <n v="-123.105697165527"/>
    <x v="228"/>
    <x v="3"/>
    <x v="2"/>
    <n v="1"/>
    <x v="1"/>
    <m/>
    <n v="0"/>
    <s v="Yes"/>
  </r>
  <r>
    <x v="2471"/>
    <x v="2"/>
    <x v="5"/>
    <n v="44.046240720862102"/>
    <n v="-123.14448880847"/>
    <x v="228"/>
    <x v="3"/>
    <x v="2"/>
    <n v="1"/>
    <x v="1"/>
    <m/>
    <n v="0"/>
    <s v="Yes"/>
  </r>
  <r>
    <x v="2472"/>
    <x v="2"/>
    <x v="318"/>
    <n v="44.050733372993299"/>
    <n v="-123.171331506412"/>
    <x v="228"/>
    <x v="12"/>
    <x v="0"/>
    <n v="1"/>
    <x v="1"/>
    <m/>
    <n v="0"/>
    <s v="Yes"/>
  </r>
  <r>
    <x v="2473"/>
    <x v="2"/>
    <x v="158"/>
    <n v="44.040633087727102"/>
    <n v="-123.115157629835"/>
    <x v="228"/>
    <x v="3"/>
    <x v="2"/>
    <n v="1"/>
    <x v="1"/>
    <m/>
    <n v="0"/>
    <s v="Yes"/>
  </r>
  <r>
    <x v="2474"/>
    <x v="2"/>
    <x v="28"/>
    <n v="44.0602496513728"/>
    <n v="-123.100580347849"/>
    <x v="229"/>
    <x v="4"/>
    <x v="0"/>
    <n v="0"/>
    <x v="1"/>
    <m/>
    <n v="0"/>
    <s v="Yes"/>
  </r>
  <r>
    <x v="2475"/>
    <x v="1"/>
    <x v="540"/>
    <n v="44.062651250888301"/>
    <n v="-123.052776417904"/>
    <x v="222"/>
    <x v="16"/>
    <x v="2"/>
    <n v="3"/>
    <x v="1"/>
    <m/>
    <n v="0"/>
    <s v="No"/>
  </r>
  <r>
    <x v="2476"/>
    <x v="1"/>
    <x v="541"/>
    <n v="44.053282335638997"/>
    <n v="-123.11699956450801"/>
    <x v="229"/>
    <x v="9"/>
    <x v="3"/>
    <n v="2"/>
    <x v="1"/>
    <m/>
    <n v="0"/>
    <s v="No"/>
  </r>
  <r>
    <x v="2477"/>
    <x v="2"/>
    <x v="520"/>
    <n v="44.049006465686197"/>
    <n v="-123.120603542479"/>
    <x v="229"/>
    <x v="12"/>
    <x v="0"/>
    <n v="1"/>
    <x v="1"/>
    <m/>
    <n v="0"/>
    <s v="Yes"/>
  </r>
  <r>
    <x v="2478"/>
    <x v="2"/>
    <x v="318"/>
    <n v="44.050777492045299"/>
    <n v="-123.171538956432"/>
    <x v="229"/>
    <x v="12"/>
    <x v="0"/>
    <n v="1"/>
    <x v="1"/>
    <m/>
    <n v="0"/>
    <s v="Yes"/>
  </r>
  <r>
    <x v="2479"/>
    <x v="2"/>
    <x v="542"/>
    <n v="44.024126067677301"/>
    <n v="-123.082039071567"/>
    <x v="229"/>
    <x v="10"/>
    <x v="0"/>
    <n v="2"/>
    <x v="1"/>
    <m/>
    <n v="0"/>
    <s v="Yes"/>
  </r>
  <r>
    <x v="2480"/>
    <x v="1"/>
    <x v="543"/>
    <n v="44.077622924241403"/>
    <n v="-123.048871906622"/>
    <x v="229"/>
    <x v="24"/>
    <x v="3"/>
    <n v="2"/>
    <x v="1"/>
    <m/>
    <n v="0"/>
    <s v="No"/>
  </r>
  <r>
    <x v="2481"/>
    <x v="1"/>
    <x v="544"/>
    <n v="44.045335134005903"/>
    <n v="-123.07992836929699"/>
    <x v="229"/>
    <x v="24"/>
    <x v="3"/>
    <n v="2"/>
    <x v="1"/>
    <m/>
    <n v="0"/>
    <s v="No"/>
  </r>
  <r>
    <x v="2482"/>
    <x v="1"/>
    <x v="545"/>
    <n v="44.048836041142501"/>
    <n v="-123.10334423386"/>
    <x v="229"/>
    <x v="9"/>
    <x v="3"/>
    <n v="2"/>
    <x v="1"/>
    <m/>
    <n v="0"/>
    <s v="No"/>
  </r>
  <r>
    <x v="2483"/>
    <x v="1"/>
    <x v="546"/>
    <n v="44.0575656190546"/>
    <n v="-123.12265965280299"/>
    <x v="229"/>
    <x v="5"/>
    <x v="3"/>
    <n v="2"/>
    <x v="1"/>
    <m/>
    <n v="0"/>
    <s v="No"/>
  </r>
  <r>
    <x v="2484"/>
    <x v="1"/>
    <x v="92"/>
    <n v="44.040398443292503"/>
    <n v="-123.116064418042"/>
    <x v="229"/>
    <x v="1"/>
    <x v="1"/>
    <n v="4"/>
    <x v="1"/>
    <m/>
    <n v="0"/>
    <s v="No"/>
  </r>
  <r>
    <x v="2485"/>
    <x v="2"/>
    <x v="449"/>
    <n v="44.042300938413597"/>
    <n v="-123.116099898122"/>
    <x v="230"/>
    <x v="12"/>
    <x v="0"/>
    <n v="0"/>
    <x v="1"/>
    <m/>
    <n v="0"/>
    <s v="Yes"/>
  </r>
  <r>
    <x v="2486"/>
    <x v="1"/>
    <x v="8"/>
    <n v="44.042329949614"/>
    <n v="-123.118770205278"/>
    <x v="226"/>
    <x v="11"/>
    <x v="2"/>
    <n v="2"/>
    <x v="1"/>
    <m/>
    <n v="0"/>
    <s v="No"/>
  </r>
  <r>
    <x v="2487"/>
    <x v="1"/>
    <x v="547"/>
    <n v="44.061573976860601"/>
    <n v="-123.112371201646"/>
    <x v="230"/>
    <x v="10"/>
    <x v="2"/>
    <n v="2"/>
    <x v="1"/>
    <m/>
    <n v="0"/>
    <s v="Yes"/>
  </r>
  <r>
    <x v="2488"/>
    <x v="2"/>
    <x v="449"/>
    <n v="44.035429847909803"/>
    <n v="-123.11299961021901"/>
    <x v="230"/>
    <x v="0"/>
    <x v="0"/>
    <n v="0"/>
    <x v="1"/>
    <m/>
    <n v="0"/>
    <s v="Yes"/>
  </r>
  <r>
    <x v="2489"/>
    <x v="1"/>
    <x v="548"/>
    <n v="44.058863542976901"/>
    <n v="-123.112240684707"/>
    <x v="230"/>
    <x v="11"/>
    <x v="2"/>
    <n v="2"/>
    <x v="1"/>
    <m/>
    <n v="0"/>
    <s v="No"/>
  </r>
  <r>
    <x v="2490"/>
    <x v="1"/>
    <x v="549"/>
    <n v="44.066806018923899"/>
    <n v="-123.082267585385"/>
    <x v="230"/>
    <x v="5"/>
    <x v="2"/>
    <n v="2"/>
    <x v="1"/>
    <m/>
    <n v="0"/>
    <s v="No"/>
  </r>
  <r>
    <x v="2491"/>
    <x v="1"/>
    <x v="8"/>
    <n v="44.0506637201212"/>
    <n v="-123.105505799529"/>
    <x v="230"/>
    <x v="4"/>
    <x v="0"/>
    <n v="1"/>
    <x v="1"/>
    <m/>
    <n v="0"/>
    <s v="No"/>
  </r>
  <r>
    <x v="2492"/>
    <x v="1"/>
    <x v="550"/>
    <n v="44.058863542976901"/>
    <n v="-123.112240684707"/>
    <x v="230"/>
    <x v="11"/>
    <x v="2"/>
    <n v="2"/>
    <x v="1"/>
    <m/>
    <n v="0"/>
    <s v="No"/>
  </r>
  <r>
    <x v="2493"/>
    <x v="2"/>
    <x v="4"/>
    <n v="44.056785662137997"/>
    <n v="-123.091244747625"/>
    <x v="230"/>
    <x v="10"/>
    <x v="0"/>
    <n v="1"/>
    <x v="1"/>
    <m/>
    <n v="0"/>
    <s v="Yes"/>
  </r>
  <r>
    <x v="2494"/>
    <x v="2"/>
    <x v="14"/>
    <n v="44.077056222375198"/>
    <n v="-123.10479803713299"/>
    <x v="230"/>
    <x v="0"/>
    <x v="0"/>
    <n v="0"/>
    <x v="1"/>
    <m/>
    <n v="0"/>
    <s v="Yes"/>
  </r>
  <r>
    <x v="2495"/>
    <x v="3"/>
    <x v="551"/>
    <n v="44.063289630302101"/>
    <n v="-123.10090385351"/>
    <x v="230"/>
    <x v="3"/>
    <x v="0"/>
    <n v="1"/>
    <x v="1"/>
    <m/>
    <n v="0"/>
    <s v="Yes"/>
  </r>
  <r>
    <x v="2496"/>
    <x v="1"/>
    <x v="552"/>
    <n v="44.0593724520905"/>
    <n v="-123.10200419029501"/>
    <x v="230"/>
    <x v="10"/>
    <x v="2"/>
    <n v="2"/>
    <x v="1"/>
    <m/>
    <n v="0"/>
    <s v="No"/>
  </r>
  <r>
    <x v="2497"/>
    <x v="1"/>
    <x v="553"/>
    <n v="44.080398669107801"/>
    <n v="-123.15157740164"/>
    <x v="230"/>
    <x v="8"/>
    <x v="2"/>
    <n v="2"/>
    <x v="1"/>
    <m/>
    <n v="0"/>
    <s v="No"/>
  </r>
  <r>
    <x v="2498"/>
    <x v="1"/>
    <x v="134"/>
    <n v="44.0587689425994"/>
    <n v="-123.112379307316"/>
    <x v="230"/>
    <x v="17"/>
    <x v="2"/>
    <n v="4"/>
    <x v="1"/>
    <m/>
    <n v="0"/>
    <s v="No"/>
  </r>
  <r>
    <x v="2499"/>
    <x v="1"/>
    <x v="554"/>
    <n v="44.043288249725798"/>
    <n v="-123.05275879477701"/>
    <x v="230"/>
    <x v="4"/>
    <x v="0"/>
    <n v="1"/>
    <x v="1"/>
    <m/>
    <n v="0"/>
    <s v="No"/>
  </r>
  <r>
    <x v="2500"/>
    <x v="2"/>
    <x v="449"/>
    <n v="44.042047328633203"/>
    <n v="-123.116206123713"/>
    <x v="231"/>
    <x v="0"/>
    <x v="0"/>
    <n v="0"/>
    <x v="1"/>
    <m/>
    <n v="0"/>
    <s v="Yes"/>
  </r>
  <r>
    <x v="2501"/>
    <x v="1"/>
    <x v="66"/>
    <n v="44.048126347804001"/>
    <n v="-123.172880934349"/>
    <x v="231"/>
    <x v="3"/>
    <x v="0"/>
    <n v="1"/>
    <x v="1"/>
    <m/>
    <n v="0"/>
    <s v="No"/>
  </r>
  <r>
    <x v="2502"/>
    <x v="2"/>
    <x v="158"/>
    <n v="44.041287444317803"/>
    <n v="-123.115611992659"/>
    <x v="231"/>
    <x v="0"/>
    <x v="0"/>
    <n v="0"/>
    <x v="1"/>
    <m/>
    <n v="0"/>
    <s v="Yes"/>
  </r>
  <r>
    <x v="2503"/>
    <x v="1"/>
    <x v="555"/>
    <n v="44.044119591866703"/>
    <n v="-123.15217233731001"/>
    <x v="231"/>
    <x v="8"/>
    <x v="2"/>
    <n v="2"/>
    <x v="1"/>
    <m/>
    <n v="0"/>
    <s v="No"/>
  </r>
  <r>
    <x v="2504"/>
    <x v="2"/>
    <x v="311"/>
    <n v="44.045231200228997"/>
    <n v="-123.05786321821"/>
    <x v="231"/>
    <x v="8"/>
    <x v="0"/>
    <n v="1"/>
    <x v="1"/>
    <m/>
    <n v="0"/>
    <s v="Yes"/>
  </r>
  <r>
    <x v="2505"/>
    <x v="2"/>
    <x v="48"/>
    <n v="44.0461794972965"/>
    <n v="-123.128028273322"/>
    <x v="231"/>
    <x v="12"/>
    <x v="0"/>
    <n v="1"/>
    <x v="1"/>
    <m/>
    <n v="0"/>
    <s v="Yes"/>
  </r>
  <r>
    <x v="2506"/>
    <x v="2"/>
    <x v="264"/>
    <n v="44.0519772882298"/>
    <n v="-123.067159264946"/>
    <x v="231"/>
    <x v="66"/>
    <x v="0"/>
    <n v="1"/>
    <x v="1"/>
    <m/>
    <n v="0"/>
    <s v="Yes"/>
  </r>
  <r>
    <x v="2507"/>
    <x v="3"/>
    <x v="15"/>
    <n v="44.044337476177603"/>
    <n v="-123.05100599735199"/>
    <x v="231"/>
    <x v="63"/>
    <x v="2"/>
    <n v="1"/>
    <x v="1"/>
    <m/>
    <n v="0"/>
    <s v="Yes"/>
  </r>
  <r>
    <x v="2508"/>
    <x v="3"/>
    <x v="15"/>
    <n v="44.044564447671803"/>
    <n v="-123.052063521094"/>
    <x v="231"/>
    <x v="3"/>
    <x v="0"/>
    <n v="1"/>
    <x v="1"/>
    <m/>
    <n v="0"/>
    <s v="Yes"/>
  </r>
  <r>
    <x v="2509"/>
    <x v="2"/>
    <x v="68"/>
    <n v="44.072100250633397"/>
    <n v="-123.116980567772"/>
    <x v="232"/>
    <x v="66"/>
    <x v="2"/>
    <n v="2"/>
    <x v="1"/>
    <m/>
    <n v="0"/>
    <s v="Yes"/>
  </r>
  <r>
    <x v="2510"/>
    <x v="2"/>
    <x v="15"/>
    <n v="44.044744866675003"/>
    <n v="-123.055244299671"/>
    <x v="232"/>
    <x v="21"/>
    <x v="2"/>
    <n v="2"/>
    <x v="1"/>
    <m/>
    <n v="0"/>
    <s v="Yes"/>
  </r>
  <r>
    <x v="2511"/>
    <x v="2"/>
    <x v="137"/>
    <n v="44.042711235731304"/>
    <n v="-123.11960985439801"/>
    <x v="233"/>
    <x v="0"/>
    <x v="0"/>
    <n v="0"/>
    <x v="1"/>
    <m/>
    <n v="0"/>
    <s v="Yes"/>
  </r>
  <r>
    <x v="2512"/>
    <x v="2"/>
    <x v="158"/>
    <n v="44.041987806817197"/>
    <n v="-123.11585877516301"/>
    <x v="233"/>
    <x v="0"/>
    <x v="0"/>
    <n v="0"/>
    <x v="1"/>
    <m/>
    <n v="0"/>
    <s v="Yes"/>
  </r>
  <r>
    <x v="2513"/>
    <x v="2"/>
    <x v="6"/>
    <n v="44.055052116111703"/>
    <n v="-123.161671607597"/>
    <x v="233"/>
    <x v="5"/>
    <x v="0"/>
    <n v="1"/>
    <x v="1"/>
    <m/>
    <n v="0"/>
    <s v="Yes"/>
  </r>
  <r>
    <x v="2514"/>
    <x v="2"/>
    <x v="6"/>
    <n v="44.0550643114343"/>
    <n v="-123.16178376593101"/>
    <x v="233"/>
    <x v="8"/>
    <x v="0"/>
    <n v="1"/>
    <x v="1"/>
    <m/>
    <n v="0"/>
    <s v="Yes"/>
  </r>
  <r>
    <x v="2515"/>
    <x v="2"/>
    <x v="15"/>
    <n v="44.044610206098298"/>
    <n v="-123.05232884340001"/>
    <x v="233"/>
    <x v="3"/>
    <x v="0"/>
    <n v="1"/>
    <x v="1"/>
    <m/>
    <n v="0"/>
    <s v="Yes"/>
  </r>
  <r>
    <x v="2516"/>
    <x v="2"/>
    <x v="264"/>
    <n v="44.047007879170302"/>
    <n v="-123.056403019014"/>
    <x v="233"/>
    <x v="12"/>
    <x v="0"/>
    <n v="1"/>
    <x v="1"/>
    <m/>
    <n v="0"/>
    <s v="Yes"/>
  </r>
  <r>
    <x v="2517"/>
    <x v="2"/>
    <x v="331"/>
    <n v="44.069488731334502"/>
    <n v="-123.13952772943"/>
    <x v="233"/>
    <x v="0"/>
    <x v="0"/>
    <n v="0"/>
    <x v="1"/>
    <m/>
    <n v="0"/>
    <s v="Yes"/>
  </r>
  <r>
    <x v="2518"/>
    <x v="2"/>
    <x v="119"/>
    <n v="44.099268387723903"/>
    <n v="-123.12240964771"/>
    <x v="234"/>
    <x v="18"/>
    <x v="0"/>
    <n v="1"/>
    <x v="0"/>
    <m/>
    <n v="0"/>
    <s v="Yes"/>
  </r>
  <r>
    <x v="2519"/>
    <x v="2"/>
    <x v="119"/>
    <n v="44.098988488190002"/>
    <n v="-123.12240023024"/>
    <x v="234"/>
    <x v="10"/>
    <x v="0"/>
    <n v="1"/>
    <x v="1"/>
    <m/>
    <n v="0"/>
    <s v="Yes"/>
  </r>
  <r>
    <x v="2520"/>
    <x v="2"/>
    <x v="119"/>
    <n v="44.098657689800099"/>
    <n v="-123.12239997037101"/>
    <x v="234"/>
    <x v="10"/>
    <x v="0"/>
    <n v="1"/>
    <x v="1"/>
    <m/>
    <n v="0"/>
    <s v="Yes"/>
  </r>
  <r>
    <x v="2521"/>
    <x v="2"/>
    <x v="32"/>
    <n v="44.025437682635499"/>
    <n v="-123.082387518461"/>
    <x v="234"/>
    <x v="0"/>
    <x v="0"/>
    <n v="0"/>
    <x v="1"/>
    <m/>
    <n v="0"/>
    <s v="Yes"/>
  </r>
  <r>
    <x v="2522"/>
    <x v="2"/>
    <x v="394"/>
    <n v="44.042734241475003"/>
    <n v="-123.102433088696"/>
    <x v="234"/>
    <x v="0"/>
    <x v="0"/>
    <n v="0"/>
    <x v="1"/>
    <m/>
    <n v="0"/>
    <s v="Yes"/>
  </r>
  <r>
    <x v="2523"/>
    <x v="2"/>
    <x v="5"/>
    <n v="44.0467827897305"/>
    <n v="-123.149731382255"/>
    <x v="234"/>
    <x v="0"/>
    <x v="0"/>
    <n v="0"/>
    <x v="1"/>
    <m/>
    <n v="0"/>
    <s v="Yes"/>
  </r>
  <r>
    <x v="2524"/>
    <x v="2"/>
    <x v="15"/>
    <n v="44.044312105075697"/>
    <n v="-123.05247540001299"/>
    <x v="234"/>
    <x v="9"/>
    <x v="0"/>
    <n v="1"/>
    <x v="1"/>
    <m/>
    <n v="0"/>
    <s v="Yes"/>
  </r>
  <r>
    <x v="2525"/>
    <x v="3"/>
    <x v="4"/>
    <n v="44.058931099498402"/>
    <n v="-123.086420968754"/>
    <x v="234"/>
    <x v="3"/>
    <x v="0"/>
    <n v="1"/>
    <x v="1"/>
    <m/>
    <n v="0"/>
    <s v="Yes"/>
  </r>
  <r>
    <x v="2526"/>
    <x v="3"/>
    <x v="29"/>
    <n v="44.052574276642801"/>
    <n v="-123.079704340013"/>
    <x v="234"/>
    <x v="12"/>
    <x v="0"/>
    <n v="1"/>
    <x v="1"/>
    <m/>
    <n v="0"/>
    <s v="Yes"/>
  </r>
  <r>
    <x v="2527"/>
    <x v="2"/>
    <x v="39"/>
    <n v="44.067521261697799"/>
    <n v="-123.110892640711"/>
    <x v="234"/>
    <x v="5"/>
    <x v="0"/>
    <n v="1"/>
    <x v="1"/>
    <m/>
    <n v="0"/>
    <s v="Yes"/>
  </r>
  <r>
    <x v="2528"/>
    <x v="1"/>
    <x v="398"/>
    <n v="44.047670265186099"/>
    <n v="-123.168189089134"/>
    <x v="224"/>
    <x v="11"/>
    <x v="2"/>
    <n v="2"/>
    <x v="1"/>
    <m/>
    <n v="0"/>
    <s v="No"/>
  </r>
  <r>
    <x v="2529"/>
    <x v="1"/>
    <x v="376"/>
    <n v="44.048126347804001"/>
    <n v="-123.172880934349"/>
    <x v="235"/>
    <x v="3"/>
    <x v="0"/>
    <n v="1"/>
    <x v="1"/>
    <m/>
    <n v="0"/>
    <s v="No"/>
  </r>
  <r>
    <x v="2530"/>
    <x v="3"/>
    <x v="4"/>
    <n v="44.059780564568101"/>
    <n v="-123.089529832032"/>
    <x v="236"/>
    <x v="54"/>
    <x v="0"/>
    <n v="1"/>
    <x v="1"/>
    <m/>
    <n v="0"/>
    <s v="Yes"/>
  </r>
  <r>
    <x v="2531"/>
    <x v="2"/>
    <x v="119"/>
    <n v="44.099265098136897"/>
    <n v="-123.12242374844899"/>
    <x v="235"/>
    <x v="0"/>
    <x v="0"/>
    <n v="0"/>
    <x v="1"/>
    <m/>
    <n v="0"/>
    <s v="Yes"/>
  </r>
  <r>
    <x v="2532"/>
    <x v="1"/>
    <x v="66"/>
    <n v="44.0479271047829"/>
    <n v="-123.172723553864"/>
    <x v="235"/>
    <x v="3"/>
    <x v="0"/>
    <n v="1"/>
    <x v="1"/>
    <m/>
    <n v="0"/>
    <s v="No"/>
  </r>
  <r>
    <x v="2533"/>
    <x v="1"/>
    <x v="66"/>
    <n v="44.048126347804001"/>
    <n v="-123.172880934349"/>
    <x v="235"/>
    <x v="3"/>
    <x v="0"/>
    <n v="1"/>
    <x v="1"/>
    <m/>
    <n v="0"/>
    <s v="No"/>
  </r>
  <r>
    <x v="2534"/>
    <x v="1"/>
    <x v="66"/>
    <n v="44.048113796767602"/>
    <n v="-123.17287463606399"/>
    <x v="235"/>
    <x v="3"/>
    <x v="0"/>
    <n v="1"/>
    <x v="1"/>
    <m/>
    <n v="0"/>
    <s v="No"/>
  </r>
  <r>
    <x v="2535"/>
    <x v="1"/>
    <x v="66"/>
    <n v="44.048113796767602"/>
    <n v="-123.17287463606399"/>
    <x v="235"/>
    <x v="3"/>
    <x v="0"/>
    <n v="1"/>
    <x v="1"/>
    <m/>
    <n v="0"/>
    <s v="No"/>
  </r>
  <r>
    <x v="2536"/>
    <x v="1"/>
    <x v="556"/>
    <n v="44.054378852093798"/>
    <n v="-123.116995652752"/>
    <x v="235"/>
    <x v="3"/>
    <x v="0"/>
    <n v="1"/>
    <x v="1"/>
    <m/>
    <n v="0"/>
    <s v="No"/>
  </r>
  <r>
    <x v="2537"/>
    <x v="1"/>
    <x v="100"/>
    <n v="44.054406596554102"/>
    <n v="-123.11546891800801"/>
    <x v="235"/>
    <x v="3"/>
    <x v="0"/>
    <n v="1"/>
    <x v="1"/>
    <m/>
    <n v="0"/>
    <s v="No"/>
  </r>
  <r>
    <x v="2538"/>
    <x v="1"/>
    <x v="557"/>
    <n v="44.054115451853399"/>
    <n v="-123.11596632349099"/>
    <x v="235"/>
    <x v="3"/>
    <x v="0"/>
    <n v="1"/>
    <x v="1"/>
    <m/>
    <n v="0"/>
    <s v="No"/>
  </r>
  <r>
    <x v="2539"/>
    <x v="1"/>
    <x v="556"/>
    <n v="44.054378852093798"/>
    <n v="-123.116995652752"/>
    <x v="235"/>
    <x v="3"/>
    <x v="0"/>
    <n v="1"/>
    <x v="1"/>
    <m/>
    <n v="0"/>
    <s v="No"/>
  </r>
  <r>
    <x v="2540"/>
    <x v="1"/>
    <x v="186"/>
    <n v="44.045557155392601"/>
    <n v="-123.118038319834"/>
    <x v="235"/>
    <x v="3"/>
    <x v="0"/>
    <n v="1"/>
    <x v="1"/>
    <m/>
    <n v="0"/>
    <s v="No"/>
  </r>
  <r>
    <x v="2541"/>
    <x v="1"/>
    <x v="267"/>
    <n v="44.057594531809897"/>
    <n v="-123.107978556638"/>
    <x v="231"/>
    <x v="17"/>
    <x v="2"/>
    <n v="3"/>
    <x v="1"/>
    <m/>
    <n v="0"/>
    <s v="No"/>
  </r>
  <r>
    <x v="2542"/>
    <x v="1"/>
    <x v="98"/>
    <n v="44.057583257693899"/>
    <n v="-123.107991429447"/>
    <x v="235"/>
    <x v="3"/>
    <x v="0"/>
    <n v="1"/>
    <x v="1"/>
    <m/>
    <n v="0"/>
    <s v="No"/>
  </r>
  <r>
    <x v="2543"/>
    <x v="1"/>
    <x v="440"/>
    <n v="44.0532552977918"/>
    <n v="-123.103329276113"/>
    <x v="235"/>
    <x v="4"/>
    <x v="0"/>
    <n v="1"/>
    <x v="1"/>
    <m/>
    <n v="0"/>
    <s v="No"/>
  </r>
  <r>
    <x v="2544"/>
    <x v="2"/>
    <x v="520"/>
    <n v="44.048979467688198"/>
    <n v="-123.120698623086"/>
    <x v="237"/>
    <x v="0"/>
    <x v="0"/>
    <n v="0"/>
    <x v="1"/>
    <m/>
    <n v="0"/>
    <s v="Yes"/>
  </r>
  <r>
    <x v="2545"/>
    <x v="2"/>
    <x v="558"/>
    <n v="44.063750379648098"/>
    <n v="-123.102715346732"/>
    <x v="237"/>
    <x v="3"/>
    <x v="0"/>
    <n v="1"/>
    <x v="1"/>
    <m/>
    <n v="0"/>
    <s v="Yes"/>
  </r>
  <r>
    <x v="2546"/>
    <x v="2"/>
    <x v="331"/>
    <n v="44.069437955824903"/>
    <n v="-123.139598691152"/>
    <x v="237"/>
    <x v="10"/>
    <x v="0"/>
    <n v="1"/>
    <x v="1"/>
    <m/>
    <n v="0"/>
    <s v="Yes"/>
  </r>
  <r>
    <x v="2547"/>
    <x v="1"/>
    <x v="177"/>
    <n v="44.048137616736803"/>
    <n v="-123.120090822517"/>
    <x v="237"/>
    <x v="3"/>
    <x v="0"/>
    <n v="1"/>
    <x v="1"/>
    <m/>
    <n v="0"/>
    <s v="No"/>
  </r>
  <r>
    <x v="2548"/>
    <x v="1"/>
    <x v="471"/>
    <n v="44.048137616736803"/>
    <n v="-123.120090822517"/>
    <x v="238"/>
    <x v="3"/>
    <x v="0"/>
    <n v="1"/>
    <x v="1"/>
    <m/>
    <n v="0"/>
    <s v="No"/>
  </r>
  <r>
    <x v="2549"/>
    <x v="1"/>
    <x v="214"/>
    <n v="44.049244132527598"/>
    <n v="-123.16814565222199"/>
    <x v="236"/>
    <x v="20"/>
    <x v="4"/>
    <n v="5"/>
    <x v="1"/>
    <m/>
    <n v="6"/>
    <s v="Yes"/>
  </r>
  <r>
    <x v="2550"/>
    <x v="1"/>
    <x v="559"/>
    <n v="44.0465348894027"/>
    <n v="-123.12771417282799"/>
    <x v="232"/>
    <x v="8"/>
    <x v="0"/>
    <n v="1"/>
    <x v="1"/>
    <m/>
    <n v="0"/>
    <s v="No"/>
  </r>
  <r>
    <x v="2551"/>
    <x v="1"/>
    <x v="560"/>
    <n v="44.0691460114774"/>
    <n v="-123.174279898121"/>
    <x v="235"/>
    <x v="20"/>
    <x v="4"/>
    <n v="5"/>
    <x v="1"/>
    <m/>
    <n v="0"/>
    <s v="No"/>
  </r>
  <r>
    <x v="2552"/>
    <x v="1"/>
    <x v="561"/>
    <n v="44.054369029080398"/>
    <n v="-123.120077695757"/>
    <x v="236"/>
    <x v="1"/>
    <x v="4"/>
    <n v="5"/>
    <x v="1"/>
    <m/>
    <n v="3"/>
    <s v="No"/>
  </r>
  <r>
    <x v="2553"/>
    <x v="1"/>
    <x v="155"/>
    <n v="44.0555281715815"/>
    <n v="-123.153092504285"/>
    <x v="236"/>
    <x v="26"/>
    <x v="4"/>
    <n v="5"/>
    <x v="1"/>
    <m/>
    <n v="6"/>
    <s v="No"/>
  </r>
  <r>
    <x v="2554"/>
    <x v="1"/>
    <x v="562"/>
    <n v="44.058101725148902"/>
    <n v="-123.169602429167"/>
    <x v="236"/>
    <x v="32"/>
    <x v="4"/>
    <n v="4"/>
    <x v="1"/>
    <m/>
    <n v="12"/>
    <s v="Yes"/>
  </r>
  <r>
    <x v="2555"/>
    <x v="1"/>
    <x v="294"/>
    <n v="44.051733874620702"/>
    <n v="-123.169067439683"/>
    <x v="238"/>
    <x v="22"/>
    <x v="1"/>
    <n v="4"/>
    <x v="1"/>
    <m/>
    <s v="0*"/>
    <s v="Yes"/>
  </r>
  <r>
    <x v="2556"/>
    <x v="1"/>
    <x v="563"/>
    <n v="44.080398669107801"/>
    <n v="-123.15157740164"/>
    <x v="238"/>
    <x v="4"/>
    <x v="0"/>
    <n v="1"/>
    <x v="1"/>
    <m/>
    <n v="0"/>
    <s v="No"/>
  </r>
  <r>
    <x v="2557"/>
    <x v="1"/>
    <x v="186"/>
    <n v="44.045557155392601"/>
    <n v="-123.118038319834"/>
    <x v="238"/>
    <x v="3"/>
    <x v="0"/>
    <n v="1"/>
    <x v="1"/>
    <m/>
    <n v="0"/>
    <s v="No"/>
  </r>
  <r>
    <x v="2558"/>
    <x v="2"/>
    <x v="449"/>
    <n v="44.041761766857"/>
    <n v="-123.115672605352"/>
    <x v="238"/>
    <x v="0"/>
    <x v="0"/>
    <n v="0"/>
    <x v="1"/>
    <m/>
    <n v="0"/>
    <s v="Yes"/>
  </r>
  <r>
    <x v="2559"/>
    <x v="2"/>
    <x v="449"/>
    <n v="44.0416310237716"/>
    <n v="-123.11546497498"/>
    <x v="238"/>
    <x v="0"/>
    <x v="0"/>
    <n v="0"/>
    <x v="1"/>
    <m/>
    <n v="0"/>
    <s v="Yes"/>
  </r>
  <r>
    <x v="2560"/>
    <x v="2"/>
    <x v="564"/>
    <n v="44.099269143927998"/>
    <n v="-123.122136800766"/>
    <x v="238"/>
    <x v="0"/>
    <x v="0"/>
    <n v="0"/>
    <x v="1"/>
    <m/>
    <n v="0"/>
    <s v="Yes"/>
  </r>
  <r>
    <x v="2561"/>
    <x v="1"/>
    <x v="565"/>
    <n v="44.074072779100199"/>
    <n v="-123.078427227017"/>
    <x v="238"/>
    <x v="4"/>
    <x v="0"/>
    <n v="1"/>
    <x v="1"/>
    <m/>
    <n v="0"/>
    <s v="No"/>
  </r>
  <r>
    <x v="2562"/>
    <x v="2"/>
    <x v="566"/>
    <n v="44.046227296386199"/>
    <n v="-123.135280560985"/>
    <x v="238"/>
    <x v="11"/>
    <x v="3"/>
    <n v="2"/>
    <x v="1"/>
    <m/>
    <n v="0"/>
    <s v="Yes"/>
  </r>
  <r>
    <x v="2563"/>
    <x v="2"/>
    <x v="105"/>
    <n v="44.046994076992299"/>
    <n v="-123.137525021295"/>
    <x v="238"/>
    <x v="10"/>
    <x v="3"/>
    <n v="2"/>
    <x v="1"/>
    <m/>
    <n v="0"/>
    <s v="Yes"/>
  </r>
  <r>
    <x v="2564"/>
    <x v="2"/>
    <x v="567"/>
    <n v="44.047311458945799"/>
    <n v="-123.13840526146301"/>
    <x v="238"/>
    <x v="2"/>
    <x v="3"/>
    <n v="3"/>
    <x v="1"/>
    <s v="Needles"/>
    <n v="10"/>
    <s v="Yes"/>
  </r>
  <r>
    <x v="2565"/>
    <x v="1"/>
    <x v="568"/>
    <n v="44.048734821292598"/>
    <n v="-123.081704013086"/>
    <x v="238"/>
    <x v="3"/>
    <x v="0"/>
    <n v="1"/>
    <x v="1"/>
    <m/>
    <n v="0"/>
    <s v="No"/>
  </r>
  <r>
    <x v="2566"/>
    <x v="2"/>
    <x v="8"/>
    <n v="44.053392023516601"/>
    <n v="-123.079225902945"/>
    <x v="238"/>
    <x v="0"/>
    <x v="0"/>
    <n v="1"/>
    <x v="1"/>
    <m/>
    <n v="0"/>
    <s v="No"/>
  </r>
  <r>
    <x v="2567"/>
    <x v="1"/>
    <x v="90"/>
    <n v="44.024171475573603"/>
    <n v="-123.08148346045699"/>
    <x v="238"/>
    <x v="8"/>
    <x v="2"/>
    <n v="2"/>
    <x v="1"/>
    <m/>
    <n v="0"/>
    <s v="No"/>
  </r>
  <r>
    <x v="2568"/>
    <x v="1"/>
    <x v="569"/>
    <n v="44.021856501641501"/>
    <n v="-123.08150058608599"/>
    <x v="238"/>
    <x v="4"/>
    <x v="0"/>
    <n v="1"/>
    <x v="1"/>
    <m/>
    <n v="0"/>
    <s v="No"/>
  </r>
  <r>
    <x v="2569"/>
    <x v="1"/>
    <x v="570"/>
    <n v="44.041595174364701"/>
    <n v="-123.05176279336"/>
    <x v="238"/>
    <x v="4"/>
    <x v="0"/>
    <n v="1"/>
    <x v="1"/>
    <m/>
    <n v="0"/>
    <s v="No"/>
  </r>
  <r>
    <x v="2570"/>
    <x v="1"/>
    <x v="115"/>
    <n v="44.097095618902799"/>
    <n v="-123.128538500258"/>
    <x v="238"/>
    <x v="11"/>
    <x v="2"/>
    <n v="3"/>
    <x v="1"/>
    <m/>
    <n v="1"/>
    <s v="No"/>
  </r>
  <r>
    <x v="2571"/>
    <x v="1"/>
    <x v="571"/>
    <n v="44.040120019551999"/>
    <n v="-123.097661096016"/>
    <x v="233"/>
    <x v="10"/>
    <x v="3"/>
    <n v="3"/>
    <x v="1"/>
    <m/>
    <n v="0"/>
    <s v="No"/>
  </r>
  <r>
    <x v="2572"/>
    <x v="2"/>
    <x v="538"/>
    <n v="44.058473382193696"/>
    <n v="-123.101205421476"/>
    <x v="239"/>
    <x v="66"/>
    <x v="2"/>
    <n v="1"/>
    <x v="1"/>
    <m/>
    <n v="0"/>
    <s v="Yes"/>
  </r>
  <r>
    <x v="2573"/>
    <x v="2"/>
    <x v="329"/>
    <n v="44.059816749789903"/>
    <n v="-123.100636118265"/>
    <x v="239"/>
    <x v="8"/>
    <x v="0"/>
    <n v="1"/>
    <x v="1"/>
    <m/>
    <n v="0"/>
    <s v="Yes"/>
  </r>
  <r>
    <x v="2574"/>
    <x v="2"/>
    <x v="262"/>
    <n v="44.060629576787903"/>
    <n v="-123.10077926482499"/>
    <x v="239"/>
    <x v="8"/>
    <x v="0"/>
    <n v="1"/>
    <x v="1"/>
    <m/>
    <n v="0"/>
    <s v="Yes"/>
  </r>
  <r>
    <x v="2575"/>
    <x v="1"/>
    <x v="186"/>
    <n v="44.045407122220603"/>
    <n v="-123.117795880187"/>
    <x v="239"/>
    <x v="3"/>
    <x v="0"/>
    <n v="1"/>
    <x v="1"/>
    <m/>
    <n v="0"/>
    <s v="No"/>
  </r>
  <r>
    <x v="2576"/>
    <x v="2"/>
    <x v="222"/>
    <n v="44.062619134441"/>
    <n v="-123.10164590249499"/>
    <x v="239"/>
    <x v="12"/>
    <x v="0"/>
    <n v="1"/>
    <x v="1"/>
    <m/>
    <n v="0"/>
    <s v="Yes"/>
  </r>
  <r>
    <x v="2577"/>
    <x v="2"/>
    <x v="4"/>
    <n v="44.057113775170201"/>
    <n v="-123.09053029338899"/>
    <x v="239"/>
    <x v="3"/>
    <x v="0"/>
    <n v="1"/>
    <x v="1"/>
    <m/>
    <n v="0"/>
    <s v="Yes"/>
  </r>
  <r>
    <x v="2578"/>
    <x v="2"/>
    <x v="4"/>
    <n v="44.058439132681599"/>
    <n v="-123.089829392639"/>
    <x v="239"/>
    <x v="66"/>
    <x v="0"/>
    <n v="1"/>
    <x v="1"/>
    <m/>
    <n v="0"/>
    <s v="Yes"/>
  </r>
  <r>
    <x v="2579"/>
    <x v="1"/>
    <x v="572"/>
    <n v="44.060023012857002"/>
    <n v="-123.130134629064"/>
    <x v="239"/>
    <x v="4"/>
    <x v="0"/>
    <n v="1"/>
    <x v="1"/>
    <m/>
    <n v="0"/>
    <s v="No"/>
  </r>
  <r>
    <x v="2580"/>
    <x v="1"/>
    <x v="573"/>
    <n v="44.079025412694598"/>
    <n v="-123.18812194381501"/>
    <x v="239"/>
    <x v="4"/>
    <x v="0"/>
    <n v="1"/>
    <x v="1"/>
    <m/>
    <n v="0"/>
    <s v="No"/>
  </r>
  <r>
    <x v="2581"/>
    <x v="1"/>
    <x v="66"/>
    <n v="44.048126347804001"/>
    <n v="-123.172880934349"/>
    <x v="239"/>
    <x v="3"/>
    <x v="0"/>
    <n v="1"/>
    <x v="1"/>
    <m/>
    <n v="0"/>
    <s v="No"/>
  </r>
  <r>
    <x v="2582"/>
    <x v="2"/>
    <x v="4"/>
    <n v="44.063814516378301"/>
    <n v="-123.10356548463901"/>
    <x v="240"/>
    <x v="3"/>
    <x v="0"/>
    <n v="1"/>
    <x v="1"/>
    <m/>
    <n v="0"/>
    <s v="Yes"/>
  </r>
  <r>
    <x v="2583"/>
    <x v="2"/>
    <x v="7"/>
    <n v="44.087587020676402"/>
    <n v="-123.147940984679"/>
    <x v="241"/>
    <x v="67"/>
    <x v="2"/>
    <n v="2"/>
    <x v="0"/>
    <m/>
    <n v="0"/>
    <s v="No"/>
  </r>
  <r>
    <x v="2584"/>
    <x v="1"/>
    <x v="522"/>
    <n v="44.0536806694831"/>
    <n v="-123.103954636455"/>
    <x v="240"/>
    <x v="4"/>
    <x v="0"/>
    <n v="1"/>
    <x v="1"/>
    <m/>
    <n v="0"/>
    <s v="No"/>
  </r>
  <r>
    <x v="2585"/>
    <x v="1"/>
    <x v="574"/>
    <n v="44.068361055609302"/>
    <n v="-123.18242525118001"/>
    <x v="239"/>
    <x v="11"/>
    <x v="3"/>
    <n v="1"/>
    <x v="1"/>
    <m/>
    <n v="0"/>
    <s v="No"/>
  </r>
  <r>
    <x v="2586"/>
    <x v="1"/>
    <x v="575"/>
    <n v="44.0545674894352"/>
    <n v="-123.099072359423"/>
    <x v="239"/>
    <x v="5"/>
    <x v="3"/>
    <n v="3"/>
    <x v="1"/>
    <m/>
    <n v="0"/>
    <s v="No"/>
  </r>
  <r>
    <x v="2587"/>
    <x v="1"/>
    <x v="576"/>
    <n v="44.097521376919303"/>
    <n v="-123.110058378221"/>
    <x v="240"/>
    <x v="11"/>
    <x v="2"/>
    <n v="3"/>
    <x v="1"/>
    <m/>
    <n v="0"/>
    <s v="No"/>
  </r>
  <r>
    <x v="2588"/>
    <x v="2"/>
    <x v="436"/>
    <n v="44.046926877057999"/>
    <n v="-123.136642481827"/>
    <x v="242"/>
    <x v="0"/>
    <x v="0"/>
    <n v="0"/>
    <x v="1"/>
    <m/>
    <n v="0"/>
    <s v="Yes"/>
  </r>
  <r>
    <x v="2589"/>
    <x v="2"/>
    <x v="32"/>
    <n v="44.030262836468303"/>
    <n v="-123.085357513487"/>
    <x v="242"/>
    <x v="4"/>
    <x v="0"/>
    <n v="1"/>
    <x v="1"/>
    <m/>
    <n v="0"/>
    <s v="Yes"/>
  </r>
  <r>
    <x v="2590"/>
    <x v="2"/>
    <x v="264"/>
    <n v="44.053315205488502"/>
    <n v="-123.07083223059"/>
    <x v="242"/>
    <x v="3"/>
    <x v="0"/>
    <n v="1"/>
    <x v="1"/>
    <m/>
    <n v="0"/>
    <s v="Yes"/>
  </r>
  <r>
    <x v="2591"/>
    <x v="2"/>
    <x v="264"/>
    <n v="44.052210598564102"/>
    <n v="-123.067272431308"/>
    <x v="242"/>
    <x v="12"/>
    <x v="0"/>
    <n v="1"/>
    <x v="1"/>
    <m/>
    <n v="0"/>
    <s v="Yes"/>
  </r>
  <r>
    <x v="2592"/>
    <x v="2"/>
    <x v="4"/>
    <n v="44.058573357058997"/>
    <n v="-123.08695102768201"/>
    <x v="242"/>
    <x v="12"/>
    <x v="0"/>
    <n v="1"/>
    <x v="1"/>
    <m/>
    <n v="0"/>
    <s v="Yes"/>
  </r>
  <r>
    <x v="2593"/>
    <x v="1"/>
    <x v="95"/>
    <n v="44.053447577257103"/>
    <n v="-123.191770541135"/>
    <x v="242"/>
    <x v="32"/>
    <x v="1"/>
    <n v="5"/>
    <x v="1"/>
    <m/>
    <s v="0*"/>
    <s v="Yes"/>
  </r>
  <r>
    <x v="2594"/>
    <x v="1"/>
    <x v="378"/>
    <n v="44.051763665026002"/>
    <n v="-123.17129144250499"/>
    <x v="242"/>
    <x v="68"/>
    <x v="4"/>
    <n v="5"/>
    <x v="1"/>
    <m/>
    <s v="0*"/>
    <s v="Yes"/>
  </r>
  <r>
    <x v="2595"/>
    <x v="2"/>
    <x v="317"/>
    <n v="44.013205839277497"/>
    <n v="-123.085695267799"/>
    <x v="241"/>
    <x v="0"/>
    <x v="0"/>
    <n v="0"/>
    <x v="1"/>
    <m/>
    <n v="0"/>
    <s v="Yes"/>
  </r>
  <r>
    <x v="2596"/>
    <x v="2"/>
    <x v="4"/>
    <n v="44.0568214663543"/>
    <n v="-123.09131070984699"/>
    <x v="241"/>
    <x v="10"/>
    <x v="0"/>
    <n v="1"/>
    <x v="1"/>
    <m/>
    <n v="0"/>
    <s v="Yes"/>
  </r>
  <r>
    <x v="2597"/>
    <x v="3"/>
    <x v="4"/>
    <n v="44.057916146387903"/>
    <n v="-123.084788798974"/>
    <x v="241"/>
    <x v="62"/>
    <x v="2"/>
    <n v="2"/>
    <x v="1"/>
    <m/>
    <n v="0"/>
    <s v="Yes"/>
  </r>
  <r>
    <x v="2598"/>
    <x v="2"/>
    <x v="577"/>
    <n v="44.046863178494498"/>
    <n v="-123.136612485987"/>
    <x v="241"/>
    <x v="4"/>
    <x v="0"/>
    <n v="1"/>
    <x v="1"/>
    <m/>
    <n v="0"/>
    <s v="Yes"/>
  </r>
  <r>
    <x v="2599"/>
    <x v="2"/>
    <x v="32"/>
    <n v="44.025559056281203"/>
    <n v="-123.082100322478"/>
    <x v="243"/>
    <x v="12"/>
    <x v="0"/>
    <n v="1"/>
    <x v="1"/>
    <m/>
    <n v="0"/>
    <s v="Yes"/>
  </r>
  <r>
    <x v="2600"/>
    <x v="2"/>
    <x v="158"/>
    <n v="44.041017225748703"/>
    <n v="-123.11546835007201"/>
    <x v="241"/>
    <x v="0"/>
    <x v="0"/>
    <n v="0"/>
    <x v="1"/>
    <m/>
    <n v="0"/>
    <s v="Yes"/>
  </r>
  <r>
    <x v="2601"/>
    <x v="2"/>
    <x v="29"/>
    <n v="44.056348337618203"/>
    <n v="-123.069230783653"/>
    <x v="241"/>
    <x v="5"/>
    <x v="3"/>
    <n v="2"/>
    <x v="1"/>
    <m/>
    <n v="0"/>
    <s v="Yes"/>
  </r>
  <r>
    <x v="2602"/>
    <x v="2"/>
    <x v="264"/>
    <n v="44.053413513806397"/>
    <n v="-123.071231309759"/>
    <x v="241"/>
    <x v="3"/>
    <x v="0"/>
    <n v="1"/>
    <x v="1"/>
    <m/>
    <n v="0"/>
    <s v="Yes"/>
  </r>
  <r>
    <x v="2603"/>
    <x v="1"/>
    <x v="130"/>
    <n v="44.052158433304399"/>
    <n v="-123.109412459984"/>
    <x v="244"/>
    <x v="3"/>
    <x v="0"/>
    <n v="1"/>
    <x v="1"/>
    <m/>
    <n v="0"/>
    <s v="No"/>
  </r>
  <r>
    <x v="2604"/>
    <x v="1"/>
    <x v="186"/>
    <n v="44.045542180947002"/>
    <n v="-123.11803954312801"/>
    <x v="241"/>
    <x v="3"/>
    <x v="0"/>
    <n v="1"/>
    <x v="1"/>
    <m/>
    <n v="0"/>
    <s v="No"/>
  </r>
  <r>
    <x v="2605"/>
    <x v="1"/>
    <x v="482"/>
    <n v="44.0516106019505"/>
    <n v="-123.10941350433799"/>
    <x v="241"/>
    <x v="3"/>
    <x v="0"/>
    <n v="1"/>
    <x v="1"/>
    <m/>
    <n v="0"/>
    <s v="No"/>
  </r>
  <r>
    <x v="2606"/>
    <x v="2"/>
    <x v="28"/>
    <n v="44.053964689817001"/>
    <n v="-123.10142305989"/>
    <x v="244"/>
    <x v="10"/>
    <x v="2"/>
    <n v="1"/>
    <x v="1"/>
    <m/>
    <n v="0"/>
    <s v="Yes"/>
  </r>
  <r>
    <x v="2607"/>
    <x v="2"/>
    <x v="28"/>
    <n v="44.053908806584801"/>
    <n v="-123.10173502486801"/>
    <x v="244"/>
    <x v="3"/>
    <x v="2"/>
    <n v="1"/>
    <x v="1"/>
    <m/>
    <n v="0"/>
    <s v="Yes"/>
  </r>
  <r>
    <x v="2608"/>
    <x v="2"/>
    <x v="28"/>
    <n v="44.053736566319301"/>
    <n v="-123.102100279708"/>
    <x v="244"/>
    <x v="12"/>
    <x v="0"/>
    <n v="1"/>
    <x v="1"/>
    <m/>
    <n v="0"/>
    <s v="Yes"/>
  </r>
  <r>
    <x v="2609"/>
    <x v="2"/>
    <x v="28"/>
    <n v="44.053691127511698"/>
    <n v="-123.10215912328501"/>
    <x v="244"/>
    <x v="12"/>
    <x v="0"/>
    <n v="1"/>
    <x v="1"/>
    <m/>
    <n v="0"/>
    <s v="Yes"/>
  </r>
  <r>
    <x v="2610"/>
    <x v="2"/>
    <x v="28"/>
    <n v="44.0528250862886"/>
    <n v="-123.10169457006199"/>
    <x v="244"/>
    <x v="11"/>
    <x v="2"/>
    <n v="1"/>
    <x v="1"/>
    <m/>
    <n v="0"/>
    <s v="Yes"/>
  </r>
  <r>
    <x v="2611"/>
    <x v="2"/>
    <x v="28"/>
    <n v="44.0530379524686"/>
    <n v="-123.101834708242"/>
    <x v="244"/>
    <x v="3"/>
    <x v="2"/>
    <n v="1"/>
    <x v="1"/>
    <m/>
    <n v="0"/>
    <s v="Yes"/>
  </r>
  <r>
    <x v="2612"/>
    <x v="2"/>
    <x v="28"/>
    <n v="44.052974989490501"/>
    <n v="-123.101755463098"/>
    <x v="244"/>
    <x v="3"/>
    <x v="2"/>
    <n v="1"/>
    <x v="1"/>
    <m/>
    <n v="0"/>
    <s v="Yes"/>
  </r>
  <r>
    <x v="2613"/>
    <x v="2"/>
    <x v="28"/>
    <n v="44.053015795663299"/>
    <n v="-123.10174261418901"/>
    <x v="244"/>
    <x v="3"/>
    <x v="2"/>
    <n v="0"/>
    <x v="1"/>
    <m/>
    <n v="0"/>
    <s v="Yes"/>
  </r>
  <r>
    <x v="2614"/>
    <x v="2"/>
    <x v="28"/>
    <n v="44.0530354705352"/>
    <n v="-123.10176868134999"/>
    <x v="244"/>
    <x v="3"/>
    <x v="2"/>
    <n v="1"/>
    <x v="1"/>
    <m/>
    <n v="0"/>
    <s v="Yes"/>
  </r>
  <r>
    <x v="2615"/>
    <x v="2"/>
    <x v="28"/>
    <n v="44.053090271126202"/>
    <n v="-123.101742077884"/>
    <x v="244"/>
    <x v="3"/>
    <x v="2"/>
    <n v="1"/>
    <x v="1"/>
    <m/>
    <n v="0"/>
    <s v="Yes"/>
  </r>
  <r>
    <x v="2616"/>
    <x v="2"/>
    <x v="32"/>
    <n v="44.025559056281203"/>
    <n v="-123.082100322478"/>
    <x v="244"/>
    <x v="12"/>
    <x v="2"/>
    <n v="1"/>
    <x v="1"/>
    <m/>
    <n v="0"/>
    <s v="Yes"/>
  </r>
  <r>
    <x v="2617"/>
    <x v="1"/>
    <x v="8"/>
    <n v="44.061573201822"/>
    <n v="-123.080137319629"/>
    <x v="244"/>
    <x v="4"/>
    <x v="0"/>
    <n v="1"/>
    <x v="1"/>
    <m/>
    <n v="0"/>
    <s v="No"/>
  </r>
  <r>
    <x v="2618"/>
    <x v="2"/>
    <x v="577"/>
    <n v="44.047243157152202"/>
    <n v="-123.13740507049999"/>
    <x v="244"/>
    <x v="10"/>
    <x v="0"/>
    <n v="1"/>
    <x v="1"/>
    <m/>
    <n v="0"/>
    <s v="Yes"/>
  </r>
  <r>
    <x v="2619"/>
    <x v="1"/>
    <x v="578"/>
    <n v="44.085490587797501"/>
    <n v="-123.16501573252501"/>
    <x v="244"/>
    <x v="4"/>
    <x v="0"/>
    <n v="1"/>
    <x v="1"/>
    <m/>
    <n v="0"/>
    <s v="No"/>
  </r>
  <r>
    <x v="2620"/>
    <x v="3"/>
    <x v="15"/>
    <n v="44.044582135678397"/>
    <n v="-123.052422027451"/>
    <x v="244"/>
    <x v="66"/>
    <x v="0"/>
    <n v="1"/>
    <x v="1"/>
    <m/>
    <n v="0"/>
    <s v="Yes"/>
  </r>
  <r>
    <x v="2621"/>
    <x v="2"/>
    <x v="579"/>
    <n v="44.060525929072199"/>
    <n v="-123.05256181424799"/>
    <x v="243"/>
    <x v="9"/>
    <x v="0"/>
    <n v="1"/>
    <x v="1"/>
    <m/>
    <n v="0"/>
    <s v="Yes"/>
  </r>
  <r>
    <x v="2622"/>
    <x v="2"/>
    <x v="264"/>
    <n v="44.052859262948097"/>
    <n v="-123.068224000136"/>
    <x v="243"/>
    <x v="3"/>
    <x v="0"/>
    <n v="1"/>
    <x v="1"/>
    <m/>
    <n v="0"/>
    <s v="Yes"/>
  </r>
  <r>
    <x v="2623"/>
    <x v="3"/>
    <x v="225"/>
    <n v="44.064046549155201"/>
    <n v="-123.103798386951"/>
    <x v="243"/>
    <x v="10"/>
    <x v="0"/>
    <n v="1"/>
    <x v="1"/>
    <m/>
    <n v="0"/>
    <s v="Yes"/>
  </r>
  <r>
    <x v="2624"/>
    <x v="2"/>
    <x v="39"/>
    <n v="44.061267952566702"/>
    <n v="-123.08937948825699"/>
    <x v="244"/>
    <x v="69"/>
    <x v="10"/>
    <n v="7"/>
    <x v="1"/>
    <m/>
    <n v="0"/>
    <s v="Yes"/>
  </r>
  <r>
    <x v="2625"/>
    <x v="1"/>
    <x v="580"/>
    <n v="44.058104366883803"/>
    <n v="-123.169585439881"/>
    <x v="245"/>
    <x v="1"/>
    <x v="1"/>
    <n v="3"/>
    <x v="1"/>
    <m/>
    <n v="0"/>
    <s v="No"/>
  </r>
  <r>
    <x v="2626"/>
    <x v="1"/>
    <x v="66"/>
    <n v="44.048126347804001"/>
    <n v="-123.172880934349"/>
    <x v="245"/>
    <x v="4"/>
    <x v="0"/>
    <n v="1"/>
    <x v="1"/>
    <m/>
    <n v="0"/>
    <s v="No"/>
  </r>
  <r>
    <x v="2627"/>
    <x v="1"/>
    <x v="100"/>
    <n v="44.054406596554102"/>
    <n v="-123.11546891800801"/>
    <x v="243"/>
    <x v="3"/>
    <x v="0"/>
    <n v="1"/>
    <x v="1"/>
    <m/>
    <n v="0"/>
    <s v="No"/>
  </r>
  <r>
    <x v="2628"/>
    <x v="1"/>
    <x v="557"/>
    <n v="44.0541131608665"/>
    <n v="-123.115968096999"/>
    <x v="243"/>
    <x v="3"/>
    <x v="0"/>
    <n v="1"/>
    <x v="1"/>
    <m/>
    <n v="0"/>
    <s v="No"/>
  </r>
  <r>
    <x v="2629"/>
    <x v="1"/>
    <x v="100"/>
    <n v="44.054398475596003"/>
    <n v="-123.115485670921"/>
    <x v="245"/>
    <x v="3"/>
    <x v="0"/>
    <n v="1"/>
    <x v="1"/>
    <m/>
    <n v="0"/>
    <s v="No"/>
  </r>
  <r>
    <x v="2630"/>
    <x v="1"/>
    <x v="129"/>
    <n v="44.061755267683502"/>
    <n v="-123.080578633519"/>
    <x v="245"/>
    <x v="3"/>
    <x v="0"/>
    <n v="1"/>
    <x v="1"/>
    <m/>
    <n v="0"/>
    <s v="No"/>
  </r>
  <r>
    <x v="2631"/>
    <x v="1"/>
    <x v="129"/>
    <n v="44.061755267683502"/>
    <n v="-123.080578633519"/>
    <x v="243"/>
    <x v="4"/>
    <x v="0"/>
    <n v="1"/>
    <x v="1"/>
    <m/>
    <n v="0"/>
    <s v="No"/>
  </r>
  <r>
    <x v="2632"/>
    <x v="1"/>
    <x v="129"/>
    <n v="44.0623397192984"/>
    <n v="-123.079990895999"/>
    <x v="244"/>
    <x v="17"/>
    <x v="3"/>
    <n v="3"/>
    <x v="1"/>
    <m/>
    <n v="1"/>
    <s v="No"/>
  </r>
  <r>
    <x v="2633"/>
    <x v="1"/>
    <x v="581"/>
    <n v="44.075796160216903"/>
    <n v="-123.107680827076"/>
    <x v="244"/>
    <x v="17"/>
    <x v="3"/>
    <n v="3"/>
    <x v="1"/>
    <m/>
    <n v="2"/>
    <s v="No"/>
  </r>
  <r>
    <x v="2634"/>
    <x v="1"/>
    <x v="582"/>
    <n v="44.034445745077299"/>
    <n v="-123.0380546849"/>
    <x v="246"/>
    <x v="11"/>
    <x v="3"/>
    <n v="3"/>
    <x v="1"/>
    <m/>
    <n v="0"/>
    <s v="No"/>
  </r>
  <r>
    <x v="2635"/>
    <x v="1"/>
    <x v="294"/>
    <n v="44.051745073494601"/>
    <n v="-123.170561502106"/>
    <x v="243"/>
    <x v="19"/>
    <x v="1"/>
    <n v="3"/>
    <x v="1"/>
    <s v="Called NW Hazmat"/>
    <n v="8"/>
    <s v="Yes"/>
  </r>
  <r>
    <x v="2636"/>
    <x v="1"/>
    <x v="323"/>
    <n v="44.051708101184801"/>
    <n v="-123.167144878244"/>
    <x v="243"/>
    <x v="26"/>
    <x v="1"/>
    <n v="3"/>
    <x v="1"/>
    <m/>
    <n v="0"/>
    <s v="No"/>
  </r>
  <r>
    <x v="2637"/>
    <x v="1"/>
    <x v="583"/>
    <n v="44.098717379311402"/>
    <n v="-123.124593205968"/>
    <x v="245"/>
    <x v="4"/>
    <x v="0"/>
    <n v="1"/>
    <x v="1"/>
    <m/>
    <n v="0"/>
    <s v="No"/>
  </r>
  <r>
    <x v="2638"/>
    <x v="3"/>
    <x v="23"/>
    <n v="44.075532966979999"/>
    <n v="-123.11575243346699"/>
    <x v="245"/>
    <x v="3"/>
    <x v="0"/>
    <n v="1"/>
    <x v="1"/>
    <m/>
    <n v="0"/>
    <s v="Yes"/>
  </r>
  <r>
    <x v="2639"/>
    <x v="1"/>
    <x v="584"/>
    <n v="44.047549457108303"/>
    <n v="-123.162058351328"/>
    <x v="244"/>
    <x v="4"/>
    <x v="2"/>
    <n v="3"/>
    <x v="1"/>
    <m/>
    <n v="0"/>
    <s v="No"/>
  </r>
  <r>
    <x v="2640"/>
    <x v="1"/>
    <x v="98"/>
    <n v="44.057583257693899"/>
    <n v="-123.107991429447"/>
    <x v="245"/>
    <x v="3"/>
    <x v="0"/>
    <n v="1"/>
    <x v="1"/>
    <m/>
    <n v="0"/>
    <s v="No"/>
  </r>
  <r>
    <x v="2641"/>
    <x v="2"/>
    <x v="158"/>
    <n v="44.042089245354099"/>
    <n v="-123.115648717307"/>
    <x v="245"/>
    <x v="0"/>
    <x v="0"/>
    <n v="0"/>
    <x v="1"/>
    <m/>
    <n v="0"/>
    <s v="Yes"/>
  </r>
  <r>
    <x v="2642"/>
    <x v="2"/>
    <x v="158"/>
    <n v="44.042048972638199"/>
    <n v="-123.1159334494"/>
    <x v="245"/>
    <x v="0"/>
    <x v="0"/>
    <n v="0"/>
    <x v="1"/>
    <m/>
    <n v="0"/>
    <s v="Yes"/>
  </r>
  <r>
    <x v="2643"/>
    <x v="3"/>
    <x v="4"/>
    <n v="44.064079502581798"/>
    <n v="-123.10474982932"/>
    <x v="245"/>
    <x v="3"/>
    <x v="0"/>
    <n v="1"/>
    <x v="1"/>
    <m/>
    <n v="0"/>
    <s v="Yes"/>
  </r>
  <r>
    <x v="2644"/>
    <x v="3"/>
    <x v="4"/>
    <n v="44.063944031894302"/>
    <n v="-123.10364811582301"/>
    <x v="245"/>
    <x v="3"/>
    <x v="0"/>
    <n v="1"/>
    <x v="1"/>
    <m/>
    <n v="0"/>
    <s v="Yes"/>
  </r>
  <r>
    <x v="2645"/>
    <x v="3"/>
    <x v="4"/>
    <n v="44.0639377725389"/>
    <n v="-123.103577918101"/>
    <x v="245"/>
    <x v="3"/>
    <x v="0"/>
    <n v="1"/>
    <x v="1"/>
    <m/>
    <n v="0"/>
    <s v="Yes"/>
  </r>
  <r>
    <x v="2646"/>
    <x v="2"/>
    <x v="302"/>
    <n v="44.030218803411302"/>
    <n v="-123.08576984158"/>
    <x v="245"/>
    <x v="4"/>
    <x v="0"/>
    <n v="1"/>
    <x v="1"/>
    <m/>
    <n v="0"/>
    <s v="Yes"/>
  </r>
  <r>
    <x v="2647"/>
    <x v="1"/>
    <x v="585"/>
    <n v="44.051637073017098"/>
    <n v="-123.16246878854599"/>
    <x v="245"/>
    <x v="4"/>
    <x v="0"/>
    <n v="1"/>
    <x v="1"/>
    <m/>
    <n v="0"/>
    <s v="No"/>
  </r>
  <r>
    <x v="2648"/>
    <x v="1"/>
    <x v="586"/>
    <n v="44.046133878262303"/>
    <n v="-123.147852209687"/>
    <x v="245"/>
    <x v="3"/>
    <x v="0"/>
    <n v="1"/>
    <x v="1"/>
    <m/>
    <n v="0"/>
    <s v="No"/>
  </r>
  <r>
    <x v="2649"/>
    <x v="2"/>
    <x v="449"/>
    <n v="44.041381031477201"/>
    <n v="-123.115442664215"/>
    <x v="246"/>
    <x v="8"/>
    <x v="2"/>
    <n v="0"/>
    <x v="1"/>
    <m/>
    <n v="0"/>
    <s v="Yes"/>
  </r>
  <r>
    <x v="2650"/>
    <x v="2"/>
    <x v="137"/>
    <n v="44.042504132817797"/>
    <n v="-123.118919937041"/>
    <x v="247"/>
    <x v="0"/>
    <x v="0"/>
    <n v="0"/>
    <x v="1"/>
    <m/>
    <n v="0"/>
    <s v="Yes"/>
  </r>
  <r>
    <x v="2651"/>
    <x v="2"/>
    <x v="28"/>
    <n v="44.056942531703697"/>
    <n v="-123.10049745473501"/>
    <x v="247"/>
    <x v="12"/>
    <x v="0"/>
    <n v="1"/>
    <x v="1"/>
    <m/>
    <n v="0"/>
    <s v="Yes"/>
  </r>
  <r>
    <x v="2652"/>
    <x v="3"/>
    <x v="15"/>
    <n v="44.044299440206203"/>
    <n v="-123.05203996379301"/>
    <x v="247"/>
    <x v="3"/>
    <x v="0"/>
    <n v="1"/>
    <x v="1"/>
    <m/>
    <n v="0"/>
    <s v="Yes"/>
  </r>
  <r>
    <x v="2653"/>
    <x v="2"/>
    <x v="228"/>
    <n v="44.068849831833099"/>
    <n v="-123.11541649613901"/>
    <x v="247"/>
    <x v="0"/>
    <x v="0"/>
    <n v="0"/>
    <x v="1"/>
    <m/>
    <n v="0"/>
    <s v="Yes"/>
  </r>
  <r>
    <x v="2654"/>
    <x v="2"/>
    <x v="68"/>
    <n v="44.0732211004688"/>
    <n v="-123.11637186458999"/>
    <x v="247"/>
    <x v="0"/>
    <x v="0"/>
    <n v="0"/>
    <x v="1"/>
    <m/>
    <n v="0"/>
    <s v="Yes"/>
  </r>
  <r>
    <x v="2655"/>
    <x v="2"/>
    <x v="137"/>
    <n v="44.042606081943198"/>
    <n v="-123.119002750009"/>
    <x v="248"/>
    <x v="0"/>
    <x v="0"/>
    <n v="0"/>
    <x v="1"/>
    <m/>
    <n v="0"/>
    <s v="Yes"/>
  </r>
  <r>
    <x v="2656"/>
    <x v="2"/>
    <x v="119"/>
    <n v="44.098788018961997"/>
    <n v="-123.12063443001099"/>
    <x v="248"/>
    <x v="3"/>
    <x v="0"/>
    <n v="1"/>
    <x v="1"/>
    <m/>
    <n v="0"/>
    <s v="Yes"/>
  </r>
  <r>
    <x v="2657"/>
    <x v="2"/>
    <x v="119"/>
    <n v="44.098748208695199"/>
    <n v="-123.122402655439"/>
    <x v="248"/>
    <x v="12"/>
    <x v="0"/>
    <n v="1"/>
    <x v="1"/>
    <m/>
    <n v="0"/>
    <s v="Yes"/>
  </r>
  <r>
    <x v="2658"/>
    <x v="3"/>
    <x v="264"/>
    <n v="44.049552810887903"/>
    <n v="-123.063259446423"/>
    <x v="248"/>
    <x v="3"/>
    <x v="0"/>
    <n v="1"/>
    <x v="1"/>
    <m/>
    <n v="0"/>
    <s v="Yes"/>
  </r>
  <r>
    <x v="2659"/>
    <x v="1"/>
    <x v="587"/>
    <n v="44.053331925207999"/>
    <n v="-123.103317098736"/>
    <x v="248"/>
    <x v="26"/>
    <x v="1"/>
    <n v="3"/>
    <x v="1"/>
    <s v="Needles"/>
    <n v="6"/>
    <s v="No"/>
  </r>
  <r>
    <x v="2660"/>
    <x v="1"/>
    <x v="588"/>
    <n v="44.099026567629402"/>
    <n v="-123.12335371258099"/>
    <x v="247"/>
    <x v="4"/>
    <x v="0"/>
    <n v="1"/>
    <x v="1"/>
    <m/>
    <n v="0"/>
    <s v="No"/>
  </r>
  <r>
    <x v="2661"/>
    <x v="1"/>
    <x v="21"/>
    <n v="44.044940374972299"/>
    <n v="-123.061484692514"/>
    <x v="239"/>
    <x v="17"/>
    <x v="3"/>
    <n v="2"/>
    <x v="1"/>
    <m/>
    <n v="1"/>
    <s v="No"/>
  </r>
  <r>
    <x v="2662"/>
    <x v="1"/>
    <x v="589"/>
    <n v="44.050908917748998"/>
    <n v="-123.104851085603"/>
    <x v="249"/>
    <x v="10"/>
    <x v="3"/>
    <n v="2"/>
    <x v="1"/>
    <m/>
    <n v="0"/>
    <s v="No"/>
  </r>
  <r>
    <x v="2663"/>
    <x v="2"/>
    <x v="14"/>
    <n v="44.074141054351699"/>
    <n v="-123.110986534432"/>
    <x v="249"/>
    <x v="3"/>
    <x v="0"/>
    <n v="1"/>
    <x v="1"/>
    <m/>
    <n v="0"/>
    <s v="Yes"/>
  </r>
  <r>
    <x v="2664"/>
    <x v="2"/>
    <x v="137"/>
    <n v="44.042519782874699"/>
    <n v="-123.12009361941701"/>
    <x v="249"/>
    <x v="0"/>
    <x v="0"/>
    <n v="0"/>
    <x v="1"/>
    <m/>
    <n v="0"/>
    <s v="Yes"/>
  </r>
  <r>
    <x v="2665"/>
    <x v="3"/>
    <x v="15"/>
    <n v="44.044647681457299"/>
    <n v="-123.052438529014"/>
    <x v="249"/>
    <x v="3"/>
    <x v="0"/>
    <n v="1"/>
    <x v="1"/>
    <m/>
    <n v="0"/>
    <s v="Yes"/>
  </r>
  <r>
    <x v="2666"/>
    <x v="2"/>
    <x v="5"/>
    <n v="44.046543112991898"/>
    <n v="-123.144558602443"/>
    <x v="249"/>
    <x v="4"/>
    <x v="0"/>
    <n v="1"/>
    <x v="1"/>
    <m/>
    <n v="0"/>
    <s v="Yes"/>
  </r>
  <r>
    <x v="2667"/>
    <x v="2"/>
    <x v="68"/>
    <n v="44.072149317808702"/>
    <n v="-123.117524087303"/>
    <x v="250"/>
    <x v="10"/>
    <x v="0"/>
    <n v="1"/>
    <x v="1"/>
    <m/>
    <n v="0"/>
    <s v="Yes"/>
  </r>
  <r>
    <x v="2668"/>
    <x v="1"/>
    <x v="590"/>
    <n v="44.0965561210404"/>
    <n v="-123.067086123124"/>
    <x v="250"/>
    <x v="4"/>
    <x v="0"/>
    <n v="1"/>
    <x v="1"/>
    <m/>
    <n v="0"/>
    <s v="No"/>
  </r>
  <r>
    <x v="2669"/>
    <x v="1"/>
    <x v="21"/>
    <n v="44.044940374972299"/>
    <n v="-123.061484692514"/>
    <x v="247"/>
    <x v="10"/>
    <x v="0"/>
    <n v="1"/>
    <x v="1"/>
    <m/>
    <n v="0"/>
    <s v="No"/>
  </r>
  <r>
    <x v="2670"/>
    <x v="2"/>
    <x v="6"/>
    <n v="44.055763337047701"/>
    <n v="-123.158654834142"/>
    <x v="250"/>
    <x v="9"/>
    <x v="0"/>
    <n v="1"/>
    <x v="1"/>
    <m/>
    <n v="0"/>
    <s v="Yes"/>
  </r>
  <r>
    <x v="2671"/>
    <x v="2"/>
    <x v="520"/>
    <n v="44.059313903974399"/>
    <n v="-123.075633448063"/>
    <x v="250"/>
    <x v="10"/>
    <x v="0"/>
    <n v="1"/>
    <x v="1"/>
    <m/>
    <n v="0"/>
    <s v="Yes"/>
  </r>
  <r>
    <x v="2672"/>
    <x v="1"/>
    <x v="583"/>
    <n v="44.098717379311402"/>
    <n v="-123.124593205968"/>
    <x v="250"/>
    <x v="3"/>
    <x v="0"/>
    <n v="1"/>
    <x v="1"/>
    <m/>
    <n v="0"/>
    <s v="No"/>
  </r>
  <r>
    <x v="2673"/>
    <x v="1"/>
    <x v="583"/>
    <n v="44.098717379311402"/>
    <n v="-123.124593205968"/>
    <x v="250"/>
    <x v="3"/>
    <x v="0"/>
    <n v="1"/>
    <x v="1"/>
    <m/>
    <n v="0"/>
    <s v="No"/>
  </r>
  <r>
    <x v="2674"/>
    <x v="1"/>
    <x v="588"/>
    <n v="44.0990394385855"/>
    <n v="-123.12336189385501"/>
    <x v="250"/>
    <x v="3"/>
    <x v="0"/>
    <n v="1"/>
    <x v="1"/>
    <m/>
    <n v="0"/>
    <s v="No"/>
  </r>
  <r>
    <x v="2675"/>
    <x v="1"/>
    <x v="376"/>
    <n v="44.048130248424599"/>
    <n v="-123.172860133627"/>
    <x v="250"/>
    <x v="4"/>
    <x v="0"/>
    <n v="1"/>
    <x v="1"/>
    <m/>
    <n v="0"/>
    <s v="No"/>
  </r>
  <r>
    <x v="2676"/>
    <x v="1"/>
    <x v="591"/>
    <n v="44.045535709603499"/>
    <n v="-123.11248030203799"/>
    <x v="247"/>
    <x v="3"/>
    <x v="0"/>
    <n v="1"/>
    <x v="1"/>
    <m/>
    <n v="0"/>
    <s v="No"/>
  </r>
  <r>
    <x v="2677"/>
    <x v="1"/>
    <x v="592"/>
    <n v="44.011123739320801"/>
    <n v="-123.08683730964501"/>
    <x v="250"/>
    <x v="8"/>
    <x v="2"/>
    <n v="1"/>
    <x v="1"/>
    <m/>
    <n v="0"/>
    <s v="No"/>
  </r>
  <r>
    <x v="2678"/>
    <x v="1"/>
    <x v="593"/>
    <n v="44.067985426175703"/>
    <n v="-123.13646322713601"/>
    <x v="249"/>
    <x v="4"/>
    <x v="2"/>
    <n v="1"/>
    <x v="1"/>
    <m/>
    <n v="0"/>
    <s v="No"/>
  </r>
  <r>
    <x v="2679"/>
    <x v="1"/>
    <x v="594"/>
    <n v="44.085978616685203"/>
    <n v="-123.198979375823"/>
    <x v="249"/>
    <x v="11"/>
    <x v="3"/>
    <n v="2"/>
    <x v="1"/>
    <m/>
    <n v="0"/>
    <s v="No"/>
  </r>
  <r>
    <x v="2680"/>
    <x v="1"/>
    <x v="595"/>
    <n v="44.0751002923013"/>
    <n v="-123.116049665501"/>
    <x v="250"/>
    <x v="4"/>
    <x v="2"/>
    <n v="1"/>
    <x v="1"/>
    <m/>
    <n v="0"/>
    <s v="No"/>
  </r>
  <r>
    <x v="2681"/>
    <x v="2"/>
    <x v="4"/>
    <n v="44.057212581516502"/>
    <n v="-123.095970540143"/>
    <x v="251"/>
    <x v="10"/>
    <x v="0"/>
    <n v="1"/>
    <x v="1"/>
    <m/>
    <n v="0"/>
    <s v="Yes"/>
  </r>
  <r>
    <x v="2682"/>
    <x v="2"/>
    <x v="4"/>
    <n v="44.057158524251001"/>
    <n v="-123.09589954467999"/>
    <x v="251"/>
    <x v="10"/>
    <x v="0"/>
    <n v="1"/>
    <x v="1"/>
    <m/>
    <n v="0"/>
    <s v="Yes"/>
  </r>
  <r>
    <x v="2683"/>
    <x v="0"/>
    <x v="8"/>
    <n v="44.053649804813901"/>
    <n v="-123.0871326015"/>
    <x v="251"/>
    <x v="4"/>
    <x v="2"/>
    <n v="1"/>
    <x v="1"/>
    <m/>
    <n v="0"/>
    <s v="Yes"/>
  </r>
  <r>
    <x v="2684"/>
    <x v="1"/>
    <x v="596"/>
    <n v="44.093617150541299"/>
    <n v="-123.060009698657"/>
    <x v="251"/>
    <x v="10"/>
    <x v="0"/>
    <n v="1"/>
    <x v="1"/>
    <m/>
    <n v="0"/>
    <s v="No"/>
  </r>
  <r>
    <x v="2685"/>
    <x v="1"/>
    <x v="597"/>
    <n v="44.045550768576199"/>
    <n v="-123.113999052938"/>
    <x v="252"/>
    <x v="5"/>
    <x v="3"/>
    <n v="2"/>
    <x v="1"/>
    <m/>
    <n v="0"/>
    <s v="No"/>
  </r>
  <r>
    <x v="2686"/>
    <x v="2"/>
    <x v="5"/>
    <n v="44.050035129350299"/>
    <n v="-123.16797848045699"/>
    <x v="251"/>
    <x v="4"/>
    <x v="0"/>
    <n v="1"/>
    <x v="1"/>
    <m/>
    <n v="0"/>
    <s v="Yes"/>
  </r>
  <r>
    <x v="2687"/>
    <x v="1"/>
    <x v="598"/>
    <n v="44.051621639182898"/>
    <n v="-123.11099690175099"/>
    <x v="251"/>
    <x v="4"/>
    <x v="0"/>
    <n v="1"/>
    <x v="1"/>
    <m/>
    <n v="0"/>
    <s v="No"/>
  </r>
  <r>
    <x v="2688"/>
    <x v="1"/>
    <x v="125"/>
    <n v="44.055463251254999"/>
    <n v="-123.109117553199"/>
    <x v="251"/>
    <x v="4"/>
    <x v="0"/>
    <n v="1"/>
    <x v="1"/>
    <m/>
    <n v="0"/>
    <s v="No"/>
  </r>
  <r>
    <x v="2689"/>
    <x v="1"/>
    <x v="599"/>
    <n v="44.057871887855804"/>
    <n v="-123.111481962513"/>
    <x v="251"/>
    <x v="17"/>
    <x v="2"/>
    <n v="2"/>
    <x v="1"/>
    <s v="Called NW Hazmat"/>
    <n v="3"/>
    <s v="No"/>
  </r>
  <r>
    <x v="2690"/>
    <x v="1"/>
    <x v="600"/>
    <n v="44.057205609426802"/>
    <n v="-123.114273424391"/>
    <x v="251"/>
    <x v="3"/>
    <x v="0"/>
    <n v="1"/>
    <x v="1"/>
    <m/>
    <n v="0"/>
    <s v="No"/>
  </r>
  <r>
    <x v="2691"/>
    <x v="1"/>
    <x v="132"/>
    <n v="44.058031694400597"/>
    <n v="-123.109400356728"/>
    <x v="251"/>
    <x v="17"/>
    <x v="2"/>
    <n v="2"/>
    <x v="1"/>
    <s v="Called NW Hazmat (feces)"/>
    <n v="2"/>
    <s v="No"/>
  </r>
  <r>
    <x v="2692"/>
    <x v="1"/>
    <x v="98"/>
    <n v="44.057583257693899"/>
    <n v="-123.107991429447"/>
    <x v="251"/>
    <x v="4"/>
    <x v="0"/>
    <n v="1"/>
    <x v="1"/>
    <m/>
    <n v="0"/>
    <s v="No"/>
  </r>
  <r>
    <x v="2693"/>
    <x v="1"/>
    <x v="267"/>
    <n v="44.057581137762902"/>
    <n v="-123.107985594401"/>
    <x v="251"/>
    <x v="4"/>
    <x v="0"/>
    <n v="1"/>
    <x v="1"/>
    <m/>
    <n v="0"/>
    <s v="No"/>
  </r>
  <r>
    <x v="2694"/>
    <x v="1"/>
    <x v="601"/>
    <n v="44.064019430049598"/>
    <n v="-123.117230891869"/>
    <x v="251"/>
    <x v="3"/>
    <x v="0"/>
    <n v="1"/>
    <x v="1"/>
    <m/>
    <n v="0"/>
    <s v="No"/>
  </r>
  <r>
    <x v="2695"/>
    <x v="1"/>
    <x v="442"/>
    <n v="44.0570942244089"/>
    <n v="-123.107892269248"/>
    <x v="251"/>
    <x v="3"/>
    <x v="0"/>
    <n v="1"/>
    <x v="1"/>
    <m/>
    <n v="0"/>
    <s v="No"/>
  </r>
  <r>
    <x v="2696"/>
    <x v="1"/>
    <x v="602"/>
    <n v="44.086126219927699"/>
    <n v="-123.051452668012"/>
    <x v="236"/>
    <x v="20"/>
    <x v="3"/>
    <n v="2"/>
    <x v="1"/>
    <s v="Called NW Hazmat"/>
    <n v="1"/>
    <s v="No"/>
  </r>
  <r>
    <x v="2697"/>
    <x v="1"/>
    <x v="593"/>
    <n v="44.067972792571098"/>
    <n v="-123.136468419864"/>
    <x v="251"/>
    <x v="3"/>
    <x v="0"/>
    <n v="1"/>
    <x v="1"/>
    <m/>
    <n v="0"/>
    <s v="No"/>
  </r>
  <r>
    <x v="2698"/>
    <x v="2"/>
    <x v="158"/>
    <n v="44.041281022079701"/>
    <n v="-123.115345588208"/>
    <x v="252"/>
    <x v="12"/>
    <x v="0"/>
    <n v="1"/>
    <x v="1"/>
    <m/>
    <n v="0"/>
    <s v="Yes"/>
  </r>
  <r>
    <x v="2699"/>
    <x v="2"/>
    <x v="225"/>
    <n v="44.065849493256003"/>
    <n v="-123.115736929202"/>
    <x v="252"/>
    <x v="12"/>
    <x v="0"/>
    <n v="1"/>
    <x v="1"/>
    <m/>
    <n v="0"/>
    <s v="Yes"/>
  </r>
  <r>
    <x v="2700"/>
    <x v="1"/>
    <x v="389"/>
    <n v="44.057646634363202"/>
    <n v="-123.111276566185"/>
    <x v="252"/>
    <x v="3"/>
    <x v="0"/>
    <n v="1"/>
    <x v="1"/>
    <m/>
    <n v="0"/>
    <s v="No"/>
  </r>
  <r>
    <x v="2701"/>
    <x v="2"/>
    <x v="228"/>
    <n v="44.069249929377399"/>
    <n v="-123.117400357753"/>
    <x v="252"/>
    <x v="63"/>
    <x v="2"/>
    <n v="2"/>
    <x v="1"/>
    <m/>
    <n v="0"/>
    <s v="Yes"/>
  </r>
  <r>
    <x v="2702"/>
    <x v="2"/>
    <x v="172"/>
    <n v="44.054094126432403"/>
    <n v="-123.14724880404501"/>
    <x v="252"/>
    <x v="4"/>
    <x v="0"/>
    <n v="1"/>
    <x v="1"/>
    <m/>
    <n v="0"/>
    <s v="Yes"/>
  </r>
  <r>
    <x v="2703"/>
    <x v="2"/>
    <x v="172"/>
    <n v="44.054156521435999"/>
    <n v="-123.147568790777"/>
    <x v="252"/>
    <x v="12"/>
    <x v="2"/>
    <n v="2"/>
    <x v="1"/>
    <m/>
    <n v="0"/>
    <s v="Yes"/>
  </r>
  <r>
    <x v="2704"/>
    <x v="2"/>
    <x v="5"/>
    <n v="44.047866551536899"/>
    <n v="-123.157257860603"/>
    <x v="252"/>
    <x v="8"/>
    <x v="0"/>
    <n v="1"/>
    <x v="1"/>
    <m/>
    <n v="0"/>
    <s v="Yes"/>
  </r>
  <r>
    <x v="2705"/>
    <x v="2"/>
    <x v="116"/>
    <n v="44.055224394429899"/>
    <n v="-123.110410324843"/>
    <x v="252"/>
    <x v="0"/>
    <x v="0"/>
    <n v="0"/>
    <x v="1"/>
    <m/>
    <n v="0"/>
    <s v="Yes"/>
  </r>
  <r>
    <x v="2706"/>
    <x v="2"/>
    <x v="264"/>
    <n v="44.052033247741903"/>
    <n v="-123.067153154688"/>
    <x v="252"/>
    <x v="12"/>
    <x v="0"/>
    <n v="1"/>
    <x v="1"/>
    <m/>
    <n v="0"/>
    <s v="Yes"/>
  </r>
  <r>
    <x v="2707"/>
    <x v="1"/>
    <x v="603"/>
    <n v="44.067979461992898"/>
    <n v="-123.138105400602"/>
    <x v="252"/>
    <x v="26"/>
    <x v="3"/>
    <n v="3"/>
    <x v="1"/>
    <s v="Called NW Hazmat"/>
    <n v="3"/>
    <s v="No"/>
  </r>
  <r>
    <x v="2708"/>
    <x v="0"/>
    <x v="8"/>
    <n v="44.097634175079797"/>
    <n v="-123.110423962675"/>
    <x v="253"/>
    <x v="3"/>
    <x v="2"/>
    <n v="1"/>
    <x v="1"/>
    <m/>
    <n v="0"/>
    <s v="Yes"/>
  </r>
  <r>
    <x v="2709"/>
    <x v="1"/>
    <x v="315"/>
    <n v="44.0570674217537"/>
    <n v="-123.106395450026"/>
    <x v="252"/>
    <x v="33"/>
    <x v="3"/>
    <n v="3"/>
    <x v="1"/>
    <s v="Called NW Hazmat"/>
    <n v="0"/>
    <s v="No"/>
  </r>
  <r>
    <x v="2710"/>
    <x v="1"/>
    <x v="186"/>
    <n v="44.045557155392601"/>
    <n v="-123.118038319834"/>
    <x v="252"/>
    <x v="3"/>
    <x v="0"/>
    <n v="1"/>
    <x v="1"/>
    <m/>
    <n v="0"/>
    <s v="No"/>
  </r>
  <r>
    <x v="2711"/>
    <x v="3"/>
    <x v="15"/>
    <n v="44.044643709287001"/>
    <n v="-123.051898476766"/>
    <x v="253"/>
    <x v="5"/>
    <x v="0"/>
    <n v="1"/>
    <x v="1"/>
    <m/>
    <n v="0"/>
    <s v="Yes"/>
  </r>
  <r>
    <x v="2712"/>
    <x v="1"/>
    <x v="604"/>
    <n v="44.048441455819599"/>
    <n v="-123.086428825062"/>
    <x v="253"/>
    <x v="10"/>
    <x v="0"/>
    <n v="1"/>
    <x v="1"/>
    <s v="Called NW Hazmat"/>
    <n v="0"/>
    <s v="No"/>
  </r>
  <r>
    <x v="2713"/>
    <x v="1"/>
    <x v="605"/>
    <n v="44.097444028218497"/>
    <n v="-123.11018284633801"/>
    <x v="253"/>
    <x v="4"/>
    <x v="0"/>
    <n v="1"/>
    <x v="1"/>
    <m/>
    <n v="0"/>
    <s v="No"/>
  </r>
  <r>
    <x v="2714"/>
    <x v="1"/>
    <x v="606"/>
    <n v="44.098388435847397"/>
    <n v="-123.122844309556"/>
    <x v="253"/>
    <x v="4"/>
    <x v="0"/>
    <n v="1"/>
    <x v="1"/>
    <m/>
    <n v="0"/>
    <s v="No"/>
  </r>
  <r>
    <x v="2715"/>
    <x v="1"/>
    <x v="607"/>
    <n v="44.057500508931902"/>
    <n v="-123.11247275416299"/>
    <x v="254"/>
    <x v="11"/>
    <x v="2"/>
    <n v="3"/>
    <x v="1"/>
    <m/>
    <n v="0"/>
    <s v="No"/>
  </r>
  <r>
    <x v="2716"/>
    <x v="1"/>
    <x v="608"/>
    <n v="44.057481507037501"/>
    <n v="-123.112492908085"/>
    <x v="254"/>
    <x v="3"/>
    <x v="0"/>
    <n v="1"/>
    <x v="1"/>
    <m/>
    <n v="0"/>
    <s v="No"/>
  </r>
  <r>
    <x v="2717"/>
    <x v="1"/>
    <x v="119"/>
    <n v="44.098551343287099"/>
    <n v="-123.12048108940201"/>
    <x v="254"/>
    <x v="4"/>
    <x v="0"/>
    <n v="1"/>
    <x v="1"/>
    <m/>
    <n v="0"/>
    <s v="No"/>
  </r>
  <r>
    <x v="2718"/>
    <x v="1"/>
    <x v="605"/>
    <n v="44.095721385281799"/>
    <n v="-123.107693915019"/>
    <x v="254"/>
    <x v="3"/>
    <x v="0"/>
    <n v="1"/>
    <x v="1"/>
    <m/>
    <n v="0"/>
    <s v="No"/>
  </r>
  <r>
    <x v="2719"/>
    <x v="1"/>
    <x v="609"/>
    <n v="44.095283579330101"/>
    <n v="-123.13021692257399"/>
    <x v="254"/>
    <x v="4"/>
    <x v="0"/>
    <n v="1"/>
    <x v="1"/>
    <m/>
    <n v="0"/>
    <s v="No"/>
  </r>
  <r>
    <x v="2720"/>
    <x v="1"/>
    <x v="610"/>
    <n v="44.044525427084999"/>
    <n v="-123.148007255716"/>
    <x v="254"/>
    <x v="3"/>
    <x v="0"/>
    <n v="1"/>
    <x v="1"/>
    <m/>
    <n v="0"/>
    <s v="No"/>
  </r>
  <r>
    <x v="2721"/>
    <x v="1"/>
    <x v="58"/>
    <n v="44.046512771401503"/>
    <n v="-123.14795109149701"/>
    <x v="254"/>
    <x v="3"/>
    <x v="0"/>
    <n v="1"/>
    <x v="1"/>
    <m/>
    <n v="0"/>
    <s v="No"/>
  </r>
  <r>
    <x v="2722"/>
    <x v="1"/>
    <x v="611"/>
    <n v="44.048035779149302"/>
    <n v="-123.14789041667601"/>
    <x v="254"/>
    <x v="3"/>
    <x v="0"/>
    <n v="1"/>
    <x v="1"/>
    <m/>
    <n v="0"/>
    <s v="No"/>
  </r>
  <r>
    <x v="2723"/>
    <x v="2"/>
    <x v="137"/>
    <n v="44.042249659032002"/>
    <n v="-123.120065672279"/>
    <x v="254"/>
    <x v="10"/>
    <x v="0"/>
    <n v="1"/>
    <x v="1"/>
    <m/>
    <n v="0"/>
    <s v="Yes"/>
  </r>
  <r>
    <x v="2724"/>
    <x v="1"/>
    <x v="129"/>
    <n v="44.063376796824599"/>
    <n v="-123.077347419086"/>
    <x v="252"/>
    <x v="28"/>
    <x v="1"/>
    <n v="4"/>
    <x v="1"/>
    <m/>
    <n v="0"/>
    <s v="No"/>
  </r>
  <r>
    <x v="2725"/>
    <x v="2"/>
    <x v="5"/>
    <n v="44.047864676077701"/>
    <n v="-123.157449907274"/>
    <x v="254"/>
    <x v="10"/>
    <x v="0"/>
    <n v="1"/>
    <x v="1"/>
    <m/>
    <n v="0"/>
    <s v="Yes"/>
  </r>
  <r>
    <x v="2726"/>
    <x v="2"/>
    <x v="5"/>
    <n v="44.047919559924601"/>
    <n v="-123.157628722178"/>
    <x v="255"/>
    <x v="4"/>
    <x v="0"/>
    <n v="1"/>
    <x v="1"/>
    <m/>
    <n v="0"/>
    <s v="Yes"/>
  </r>
  <r>
    <x v="2727"/>
    <x v="3"/>
    <x v="15"/>
    <n v="44.044669440226201"/>
    <n v="-123.05237441287601"/>
    <x v="256"/>
    <x v="4"/>
    <x v="0"/>
    <n v="0"/>
    <x v="1"/>
    <m/>
    <n v="0"/>
    <s v="Yes"/>
  </r>
  <r>
    <x v="2728"/>
    <x v="2"/>
    <x v="225"/>
    <n v="44.065050335326198"/>
    <n v="-123.111535138707"/>
    <x v="256"/>
    <x v="12"/>
    <x v="0"/>
    <n v="1"/>
    <x v="1"/>
    <m/>
    <n v="0"/>
    <s v="Yes"/>
  </r>
  <r>
    <x v="2729"/>
    <x v="2"/>
    <x v="265"/>
    <n v="44.076772706502702"/>
    <n v="-123.10956988301299"/>
    <x v="256"/>
    <x v="5"/>
    <x v="0"/>
    <n v="1"/>
    <x v="1"/>
    <m/>
    <n v="0"/>
    <s v="Yes"/>
  </r>
  <r>
    <x v="2730"/>
    <x v="2"/>
    <x v="158"/>
    <n v="44.038537521290699"/>
    <n v="-123.11478741854199"/>
    <x v="257"/>
    <x v="13"/>
    <x v="2"/>
    <n v="1"/>
    <x v="1"/>
    <m/>
    <n v="0"/>
    <s v="Yes"/>
  </r>
  <r>
    <x v="2731"/>
    <x v="1"/>
    <x v="556"/>
    <n v="44.054378852093798"/>
    <n v="-123.116995652752"/>
    <x v="256"/>
    <x v="3"/>
    <x v="0"/>
    <n v="1"/>
    <x v="1"/>
    <m/>
    <n v="0"/>
    <s v="No"/>
  </r>
  <r>
    <x v="2732"/>
    <x v="1"/>
    <x v="612"/>
    <n v="44.057137707573503"/>
    <n v="-123.169744345639"/>
    <x v="256"/>
    <x v="3"/>
    <x v="0"/>
    <n v="1"/>
    <x v="1"/>
    <m/>
    <n v="0"/>
    <s v="No"/>
  </r>
  <r>
    <x v="2733"/>
    <x v="1"/>
    <x v="516"/>
    <n v="44.048031791293297"/>
    <n v="-123.14790734491"/>
    <x v="256"/>
    <x v="3"/>
    <x v="0"/>
    <n v="1"/>
    <x v="1"/>
    <m/>
    <n v="0"/>
    <s v="No"/>
  </r>
  <r>
    <x v="2734"/>
    <x v="1"/>
    <x v="306"/>
    <n v="44.0452215426563"/>
    <n v="-123.167558580459"/>
    <x v="256"/>
    <x v="4"/>
    <x v="0"/>
    <n v="1"/>
    <x v="1"/>
    <m/>
    <n v="0"/>
    <s v="No"/>
  </r>
  <r>
    <x v="2735"/>
    <x v="1"/>
    <x v="480"/>
    <n v="44.045205170743003"/>
    <n v="-123.166511612999"/>
    <x v="257"/>
    <x v="1"/>
    <x v="3"/>
    <n v="3"/>
    <x v="1"/>
    <m/>
    <n v="0"/>
    <s v="No"/>
  </r>
  <r>
    <x v="2736"/>
    <x v="1"/>
    <x v="66"/>
    <n v="44.047926385927497"/>
    <n v="-123.172872083012"/>
    <x v="256"/>
    <x v="4"/>
    <x v="0"/>
    <n v="1"/>
    <x v="1"/>
    <m/>
    <n v="0"/>
    <s v="No"/>
  </r>
  <r>
    <x v="2737"/>
    <x v="1"/>
    <x v="541"/>
    <n v="44.053282335638997"/>
    <n v="-123.11699956450801"/>
    <x v="252"/>
    <x v="3"/>
    <x v="0"/>
    <n v="1"/>
    <x v="1"/>
    <m/>
    <n v="0"/>
    <s v="No"/>
  </r>
  <r>
    <x v="2738"/>
    <x v="1"/>
    <x v="613"/>
    <n v="44.0979298437653"/>
    <n v="-123.123056640828"/>
    <x v="254"/>
    <x v="11"/>
    <x v="3"/>
    <n v="3"/>
    <x v="1"/>
    <m/>
    <n v="1"/>
    <s v="No"/>
  </r>
  <r>
    <x v="2739"/>
    <x v="1"/>
    <x v="614"/>
    <n v="44.097843508553503"/>
    <n v="-123.119416701147"/>
    <x v="256"/>
    <x v="3"/>
    <x v="0"/>
    <n v="1"/>
    <x v="1"/>
    <m/>
    <n v="0"/>
    <s v="No"/>
  </r>
  <r>
    <x v="2740"/>
    <x v="1"/>
    <x v="198"/>
    <n v="44.097998700687"/>
    <n v="-123.120376498303"/>
    <x v="256"/>
    <x v="3"/>
    <x v="0"/>
    <n v="1"/>
    <x v="1"/>
    <m/>
    <n v="0"/>
    <s v="No"/>
  </r>
  <r>
    <x v="2741"/>
    <x v="1"/>
    <x v="198"/>
    <n v="44.097870781898798"/>
    <n v="-123.12036731922601"/>
    <x v="257"/>
    <x v="3"/>
    <x v="0"/>
    <n v="1"/>
    <x v="1"/>
    <m/>
    <n v="0"/>
    <s v="No"/>
  </r>
  <r>
    <x v="2742"/>
    <x v="1"/>
    <x v="130"/>
    <n v="44.052158433304399"/>
    <n v="-123.109412459984"/>
    <x v="256"/>
    <x v="3"/>
    <x v="0"/>
    <n v="1"/>
    <x v="1"/>
    <m/>
    <n v="0"/>
    <s v="No"/>
  </r>
  <r>
    <x v="2743"/>
    <x v="1"/>
    <x v="615"/>
    <n v="44.051441939722103"/>
    <n v="-123.109177873153"/>
    <x v="256"/>
    <x v="3"/>
    <x v="0"/>
    <n v="1"/>
    <x v="1"/>
    <m/>
    <n v="0"/>
    <s v="No"/>
  </r>
  <r>
    <x v="2744"/>
    <x v="1"/>
    <x v="616"/>
    <n v="44.052166107294397"/>
    <n v="-123.115468998198"/>
    <x v="257"/>
    <x v="3"/>
    <x v="0"/>
    <n v="1"/>
    <x v="1"/>
    <m/>
    <n v="0"/>
    <s v="No"/>
  </r>
  <r>
    <x v="2745"/>
    <x v="1"/>
    <x v="175"/>
    <n v="44.053280584033303"/>
    <n v="-123.11547919559899"/>
    <x v="257"/>
    <x v="3"/>
    <x v="0"/>
    <n v="1"/>
    <x v="1"/>
    <m/>
    <n v="0"/>
    <s v="No"/>
  </r>
  <r>
    <x v="2746"/>
    <x v="1"/>
    <x v="617"/>
    <n v="44.051095543760503"/>
    <n v="-123.11603136988499"/>
    <x v="257"/>
    <x v="3"/>
    <x v="0"/>
    <n v="1"/>
    <x v="1"/>
    <m/>
    <n v="0"/>
    <s v="No"/>
  </r>
  <r>
    <x v="2747"/>
    <x v="1"/>
    <x v="618"/>
    <n v="44.0521892814848"/>
    <n v="-123.122726758846"/>
    <x v="257"/>
    <x v="3"/>
    <x v="0"/>
    <n v="1"/>
    <x v="1"/>
    <m/>
    <n v="0"/>
    <s v="No"/>
  </r>
  <r>
    <x v="2748"/>
    <x v="1"/>
    <x v="619"/>
    <n v="44.0526195596074"/>
    <n v="-123.10207461416501"/>
    <x v="248"/>
    <x v="4"/>
    <x v="0"/>
    <n v="1"/>
    <x v="1"/>
    <m/>
    <n v="0"/>
    <s v="No"/>
  </r>
  <r>
    <x v="2749"/>
    <x v="2"/>
    <x v="402"/>
    <n v="44.124839382025698"/>
    <n v="-123.140892638973"/>
    <x v="257"/>
    <x v="12"/>
    <x v="0"/>
    <n v="1"/>
    <x v="1"/>
    <m/>
    <n v="0"/>
    <s v="Yes"/>
  </r>
  <r>
    <x v="2750"/>
    <x v="2"/>
    <x v="5"/>
    <n v="44.049762461506603"/>
    <n v="-123.16707416754301"/>
    <x v="257"/>
    <x v="10"/>
    <x v="0"/>
    <n v="1"/>
    <x v="1"/>
    <m/>
    <n v="0"/>
    <s v="Yes"/>
  </r>
  <r>
    <x v="2751"/>
    <x v="1"/>
    <x v="620"/>
    <n v="44.0424465957677"/>
    <n v="-123.101744757471"/>
    <x v="257"/>
    <x v="4"/>
    <x v="0"/>
    <n v="1"/>
    <x v="1"/>
    <m/>
    <n v="0"/>
    <s v="No"/>
  </r>
  <r>
    <x v="2752"/>
    <x v="1"/>
    <x v="621"/>
    <n v="44.043331955919697"/>
    <n v="-123.09691659857501"/>
    <x v="257"/>
    <x v="3"/>
    <x v="0"/>
    <n v="1"/>
    <x v="1"/>
    <m/>
    <n v="0"/>
    <s v="No"/>
  </r>
  <r>
    <x v="2753"/>
    <x v="1"/>
    <x v="622"/>
    <n v="44.054375956526201"/>
    <n v="-123.11399496438899"/>
    <x v="257"/>
    <x v="3"/>
    <x v="0"/>
    <n v="1"/>
    <x v="1"/>
    <m/>
    <n v="0"/>
    <s v="No"/>
  </r>
  <r>
    <x v="2754"/>
    <x v="1"/>
    <x v="623"/>
    <n v="44.0541653255884"/>
    <n v="-123.113980102201"/>
    <x v="257"/>
    <x v="3"/>
    <x v="0"/>
    <n v="1"/>
    <x v="1"/>
    <m/>
    <n v="0"/>
    <s v="No"/>
  </r>
  <r>
    <x v="2755"/>
    <x v="2"/>
    <x v="116"/>
    <n v="44.055346173022002"/>
    <n v="-123.110228184809"/>
    <x v="258"/>
    <x v="10"/>
    <x v="0"/>
    <n v="1"/>
    <x v="1"/>
    <m/>
    <n v="0"/>
    <s v="Yes"/>
  </r>
  <r>
    <x v="2756"/>
    <x v="2"/>
    <x v="8"/>
    <n v="44.053124868344902"/>
    <n v="-123.101335313932"/>
    <x v="258"/>
    <x v="0"/>
    <x v="0"/>
    <n v="0"/>
    <x v="1"/>
    <m/>
    <n v="0"/>
    <s v="Yes"/>
  </r>
  <r>
    <x v="2757"/>
    <x v="2"/>
    <x v="520"/>
    <n v="44.048694373847603"/>
    <n v="-123.12018114602201"/>
    <x v="259"/>
    <x v="0"/>
    <x v="0"/>
    <n v="0"/>
    <x v="1"/>
    <m/>
    <n v="0"/>
    <s v="Yes"/>
  </r>
  <r>
    <x v="2758"/>
    <x v="2"/>
    <x v="436"/>
    <n v="44.047278939101801"/>
    <n v="-123.13741936682899"/>
    <x v="259"/>
    <x v="0"/>
    <x v="0"/>
    <n v="0"/>
    <x v="1"/>
    <m/>
    <n v="0"/>
    <s v="Yes"/>
  </r>
  <r>
    <x v="2759"/>
    <x v="2"/>
    <x v="8"/>
    <n v="44.0562201557469"/>
    <n v="-123.101236196177"/>
    <x v="259"/>
    <x v="0"/>
    <x v="0"/>
    <n v="0"/>
    <x v="1"/>
    <m/>
    <n v="0"/>
    <s v="Yes"/>
  </r>
  <r>
    <x v="2760"/>
    <x v="2"/>
    <x v="450"/>
    <n v="44.046227118693999"/>
    <n v="-123.13178814741001"/>
    <x v="260"/>
    <x v="4"/>
    <x v="3"/>
    <n v="2"/>
    <x v="1"/>
    <m/>
    <n v="0"/>
    <s v="Yes"/>
  </r>
  <r>
    <x v="2761"/>
    <x v="2"/>
    <x v="68"/>
    <n v="44.072069433502499"/>
    <n v="-123.116985600958"/>
    <x v="259"/>
    <x v="12"/>
    <x v="0"/>
    <n v="1"/>
    <x v="1"/>
    <m/>
    <n v="0"/>
    <s v="Yes"/>
  </r>
  <r>
    <x v="2762"/>
    <x v="2"/>
    <x v="137"/>
    <n v="44.042243151932503"/>
    <n v="-123.122032413272"/>
    <x v="261"/>
    <x v="0"/>
    <x v="0"/>
    <n v="0"/>
    <x v="1"/>
    <m/>
    <n v="0"/>
    <s v="Yes"/>
  </r>
  <r>
    <x v="2763"/>
    <x v="2"/>
    <x v="137"/>
    <n v="44.042280046753099"/>
    <n v="-123.119880249494"/>
    <x v="261"/>
    <x v="0"/>
    <x v="0"/>
    <n v="0"/>
    <x v="1"/>
    <m/>
    <n v="0"/>
    <s v="Yes"/>
  </r>
  <r>
    <x v="2764"/>
    <x v="2"/>
    <x v="450"/>
    <n v="44.046812637926301"/>
    <n v="-123.13253559823001"/>
    <x v="260"/>
    <x v="3"/>
    <x v="0"/>
    <n v="1"/>
    <x v="1"/>
    <m/>
    <n v="0"/>
    <s v="Yes"/>
  </r>
  <r>
    <x v="2765"/>
    <x v="2"/>
    <x v="225"/>
    <n v="44.063320868044698"/>
    <n v="-123.100980495714"/>
    <x v="261"/>
    <x v="12"/>
    <x v="0"/>
    <n v="1"/>
    <x v="1"/>
    <m/>
    <n v="0"/>
    <s v="Yes"/>
  </r>
  <r>
    <x v="2766"/>
    <x v="2"/>
    <x v="450"/>
    <n v="44.046848935678803"/>
    <n v="-123.13244380256801"/>
    <x v="260"/>
    <x v="3"/>
    <x v="0"/>
    <n v="1"/>
    <x v="1"/>
    <m/>
    <n v="0"/>
    <s v="Yes"/>
  </r>
  <r>
    <x v="2767"/>
    <x v="2"/>
    <x v="225"/>
    <n v="44.063980619286603"/>
    <n v="-123.103233123904"/>
    <x v="261"/>
    <x v="12"/>
    <x v="0"/>
    <n v="1"/>
    <x v="1"/>
    <m/>
    <n v="0"/>
    <s v="Yes"/>
  </r>
  <r>
    <x v="2768"/>
    <x v="2"/>
    <x v="225"/>
    <n v="44.063850922443201"/>
    <n v="-123.102845301543"/>
    <x v="261"/>
    <x v="12"/>
    <x v="0"/>
    <n v="1"/>
    <x v="1"/>
    <m/>
    <n v="0"/>
    <s v="Yes"/>
  </r>
  <r>
    <x v="2769"/>
    <x v="2"/>
    <x v="331"/>
    <n v="44.069548178140103"/>
    <n v="-123.13839375738"/>
    <x v="261"/>
    <x v="12"/>
    <x v="0"/>
    <n v="1"/>
    <x v="1"/>
    <m/>
    <n v="0"/>
    <s v="Yes"/>
  </r>
  <r>
    <x v="2770"/>
    <x v="2"/>
    <x v="566"/>
    <n v="44.046200253711"/>
    <n v="-123.13191268605399"/>
    <x v="260"/>
    <x v="3"/>
    <x v="0"/>
    <n v="1"/>
    <x v="1"/>
    <m/>
    <n v="0"/>
    <s v="Yes"/>
  </r>
  <r>
    <x v="2771"/>
    <x v="2"/>
    <x v="228"/>
    <n v="44.071277500507001"/>
    <n v="-123.116623313151"/>
    <x v="261"/>
    <x v="12"/>
    <x v="0"/>
    <n v="1"/>
    <x v="1"/>
    <m/>
    <n v="0"/>
    <s v="Yes"/>
  </r>
  <r>
    <x v="2772"/>
    <x v="2"/>
    <x v="624"/>
    <n v="44.092017432138597"/>
    <n v="-123.11699550010201"/>
    <x v="261"/>
    <x v="10"/>
    <x v="0"/>
    <n v="1"/>
    <x v="1"/>
    <m/>
    <n v="0"/>
    <s v="Yes"/>
  </r>
  <r>
    <x v="2773"/>
    <x v="1"/>
    <x v="625"/>
    <n v="44.052158433304399"/>
    <n v="-123.109412459984"/>
    <x v="257"/>
    <x v="3"/>
    <x v="0"/>
    <n v="1"/>
    <x v="1"/>
    <m/>
    <n v="0"/>
    <s v="No"/>
  </r>
  <r>
    <x v="2774"/>
    <x v="1"/>
    <x v="626"/>
    <n v="44.053280584033303"/>
    <n v="-123.11547919559899"/>
    <x v="257"/>
    <x v="3"/>
    <x v="0"/>
    <n v="1"/>
    <x v="1"/>
    <m/>
    <n v="0"/>
    <s v="No"/>
  </r>
  <r>
    <x v="2775"/>
    <x v="2"/>
    <x v="137"/>
    <n v="44.043483421156999"/>
    <n v="-123.123369637926"/>
    <x v="262"/>
    <x v="0"/>
    <x v="0"/>
    <n v="0"/>
    <x v="1"/>
    <m/>
    <n v="0"/>
    <s v="Yes"/>
  </r>
  <r>
    <x v="2776"/>
    <x v="2"/>
    <x v="4"/>
    <n v="44.058401854837697"/>
    <n v="-123.085341241897"/>
    <x v="262"/>
    <x v="3"/>
    <x v="0"/>
    <n v="1"/>
    <x v="1"/>
    <m/>
    <n v="0"/>
    <s v="Yes"/>
  </r>
  <r>
    <x v="2777"/>
    <x v="2"/>
    <x v="4"/>
    <n v="44.060589039839201"/>
    <n v="-123.091676201091"/>
    <x v="262"/>
    <x v="12"/>
    <x v="0"/>
    <n v="1"/>
    <x v="1"/>
    <m/>
    <n v="0"/>
    <s v="Yes"/>
  </r>
  <r>
    <x v="2778"/>
    <x v="2"/>
    <x v="450"/>
    <n v="44.0467723741409"/>
    <n v="-123.132302020862"/>
    <x v="262"/>
    <x v="3"/>
    <x v="0"/>
    <n v="1"/>
    <x v="1"/>
    <m/>
    <n v="0"/>
    <s v="Yes"/>
  </r>
  <r>
    <x v="2779"/>
    <x v="2"/>
    <x v="264"/>
    <n v="44.052348711144397"/>
    <n v="-123.070979097299"/>
    <x v="262"/>
    <x v="12"/>
    <x v="0"/>
    <n v="1"/>
    <x v="1"/>
    <m/>
    <n v="0"/>
    <s v="Yes"/>
  </r>
  <r>
    <x v="2780"/>
    <x v="2"/>
    <x v="627"/>
    <n v="44.0446339028857"/>
    <n v="-123.05240998499799"/>
    <x v="262"/>
    <x v="3"/>
    <x v="0"/>
    <n v="1"/>
    <x v="1"/>
    <m/>
    <n v="0"/>
    <s v="Yes"/>
  </r>
  <r>
    <x v="2781"/>
    <x v="1"/>
    <x v="628"/>
    <n v="44.038403681782299"/>
    <n v="-123.09161087222201"/>
    <x v="258"/>
    <x v="17"/>
    <x v="3"/>
    <n v="3"/>
    <x v="1"/>
    <m/>
    <n v="0"/>
    <s v="No"/>
  </r>
  <r>
    <x v="2782"/>
    <x v="1"/>
    <x v="629"/>
    <n v="44.0597634017224"/>
    <n v="-123.112369022359"/>
    <x v="263"/>
    <x v="3"/>
    <x v="0"/>
    <n v="1"/>
    <x v="1"/>
    <m/>
    <n v="0"/>
    <s v="No"/>
  </r>
  <r>
    <x v="2783"/>
    <x v="1"/>
    <x v="630"/>
    <n v="44.045557155392601"/>
    <n v="-123.118038319834"/>
    <x v="263"/>
    <x v="3"/>
    <x v="0"/>
    <n v="1"/>
    <x v="1"/>
    <m/>
    <n v="0"/>
    <s v="No"/>
  </r>
  <r>
    <x v="2784"/>
    <x v="1"/>
    <x v="631"/>
    <n v="44.0455184323908"/>
    <n v="-123.088135666612"/>
    <x v="261"/>
    <x v="5"/>
    <x v="3"/>
    <n v="3"/>
    <x v="1"/>
    <m/>
    <n v="0"/>
    <s v="No"/>
  </r>
  <r>
    <x v="2785"/>
    <x v="1"/>
    <x v="580"/>
    <n v="44.058090466458403"/>
    <n v="-123.16957908157799"/>
    <x v="259"/>
    <x v="22"/>
    <x v="4"/>
    <n v="4"/>
    <x v="1"/>
    <m/>
    <s v="0*"/>
    <s v="Yes"/>
  </r>
  <r>
    <x v="2786"/>
    <x v="1"/>
    <x v="632"/>
    <n v="44.0488045954434"/>
    <n v="-123.168609496553"/>
    <x v="259"/>
    <x v="33"/>
    <x v="5"/>
    <n v="7"/>
    <x v="1"/>
    <m/>
    <s v="0*"/>
    <s v="Yes"/>
  </r>
  <r>
    <x v="2787"/>
    <x v="1"/>
    <x v="633"/>
    <n v="44.099399615485503"/>
    <n v="-123.123616200789"/>
    <x v="251"/>
    <x v="16"/>
    <x v="3"/>
    <n v="3"/>
    <x v="1"/>
    <m/>
    <n v="0"/>
    <s v="No"/>
  </r>
  <r>
    <x v="2788"/>
    <x v="1"/>
    <x v="634"/>
    <n v="44.045557155392601"/>
    <n v="-123.118038319834"/>
    <x v="263"/>
    <x v="3"/>
    <x v="0"/>
    <n v="1"/>
    <x v="1"/>
    <m/>
    <n v="0"/>
    <s v="No"/>
  </r>
  <r>
    <x v="2789"/>
    <x v="1"/>
    <x v="635"/>
    <n v="44.046525262056697"/>
    <n v="-123.14793640910101"/>
    <x v="255"/>
    <x v="7"/>
    <x v="3"/>
    <n v="3"/>
    <x v="1"/>
    <m/>
    <n v="0"/>
    <s v="No"/>
  </r>
  <r>
    <x v="2790"/>
    <x v="1"/>
    <x v="636"/>
    <n v="44.057673856969799"/>
    <n v="-123.110850852756"/>
    <x v="257"/>
    <x v="16"/>
    <x v="3"/>
    <n v="3"/>
    <x v="1"/>
    <m/>
    <n v="0"/>
    <s v="No"/>
  </r>
  <r>
    <x v="2791"/>
    <x v="1"/>
    <x v="637"/>
    <n v="44.097863183941897"/>
    <n v="-123.119258879133"/>
    <x v="261"/>
    <x v="17"/>
    <x v="3"/>
    <n v="3"/>
    <x v="1"/>
    <m/>
    <n v="0"/>
    <s v="No"/>
  </r>
  <r>
    <x v="2792"/>
    <x v="1"/>
    <x v="638"/>
    <n v="44.050619439230097"/>
    <n v="-123.167146853185"/>
    <x v="259"/>
    <x v="15"/>
    <x v="5"/>
    <n v="7"/>
    <x v="1"/>
    <m/>
    <s v="0*"/>
    <s v="Yes"/>
  </r>
  <r>
    <x v="2793"/>
    <x v="1"/>
    <x v="639"/>
    <n v="44.054365692919397"/>
    <n v="-123.11710407803299"/>
    <x v="261"/>
    <x v="17"/>
    <x v="2"/>
    <n v="3"/>
    <x v="1"/>
    <m/>
    <n v="0"/>
    <s v="No"/>
  </r>
  <r>
    <x v="2794"/>
    <x v="1"/>
    <x v="639"/>
    <n v="44.054158770725699"/>
    <n v="-123.117000596395"/>
    <x v="261"/>
    <x v="11"/>
    <x v="2"/>
    <n v="3"/>
    <x v="1"/>
    <m/>
    <n v="0"/>
    <s v="No"/>
  </r>
  <r>
    <x v="2795"/>
    <x v="2"/>
    <x v="640"/>
    <n v="44.046193283068"/>
    <n v="-123.145716992305"/>
    <x v="263"/>
    <x v="0"/>
    <x v="0"/>
    <n v="0"/>
    <x v="1"/>
    <m/>
    <n v="0"/>
    <s v="Yes"/>
  </r>
  <r>
    <x v="2796"/>
    <x v="2"/>
    <x v="640"/>
    <n v="44.046323478723103"/>
    <n v="-123.143207615821"/>
    <x v="263"/>
    <x v="0"/>
    <x v="0"/>
    <n v="0"/>
    <x v="1"/>
    <m/>
    <n v="0"/>
    <s v="Yes"/>
  </r>
  <r>
    <x v="2797"/>
    <x v="1"/>
    <x v="641"/>
    <n v="44.049414714260799"/>
    <n v="-123.168190892737"/>
    <x v="253"/>
    <x v="16"/>
    <x v="3"/>
    <n v="3"/>
    <x v="1"/>
    <m/>
    <n v="0"/>
    <s v="No"/>
  </r>
  <r>
    <x v="2798"/>
    <x v="1"/>
    <x v="642"/>
    <n v="44.045347707512697"/>
    <n v="-123.167412977918"/>
    <x v="257"/>
    <x v="2"/>
    <x v="3"/>
    <n v="3"/>
    <x v="1"/>
    <m/>
    <n v="2"/>
    <s v="No"/>
  </r>
  <r>
    <x v="2799"/>
    <x v="1"/>
    <x v="643"/>
    <n v="44.051771680358797"/>
    <n v="-123.109373648239"/>
    <x v="263"/>
    <x v="16"/>
    <x v="3"/>
    <n v="3"/>
    <x v="1"/>
    <m/>
    <n v="1"/>
    <s v="No"/>
  </r>
  <r>
    <x v="2800"/>
    <x v="1"/>
    <x v="644"/>
    <n v="44.070008413081197"/>
    <n v="-123.173698293275"/>
    <x v="260"/>
    <x v="26"/>
    <x v="3"/>
    <n v="3"/>
    <x v="1"/>
    <m/>
    <n v="3"/>
    <s v="No"/>
  </r>
  <r>
    <x v="2801"/>
    <x v="1"/>
    <x v="645"/>
    <n v="44.0554422315764"/>
    <n v="-123.107720780978"/>
    <x v="263"/>
    <x v="17"/>
    <x v="3"/>
    <n v="3"/>
    <x v="1"/>
    <s v="Found"/>
    <n v="0"/>
    <s v="No"/>
  </r>
  <r>
    <x v="2802"/>
    <x v="1"/>
    <x v="129"/>
    <n v="44.062328501806803"/>
    <n v="-123.079977055882"/>
    <x v="263"/>
    <x v="17"/>
    <x v="3"/>
    <n v="3"/>
    <x v="1"/>
    <m/>
    <n v="1"/>
    <s v="No"/>
  </r>
  <r>
    <x v="2803"/>
    <x v="1"/>
    <x v="646"/>
    <n v="44.051763665026002"/>
    <n v="-123.17129144250499"/>
    <x v="260"/>
    <x v="3"/>
    <x v="0"/>
    <n v="1"/>
    <x v="1"/>
    <m/>
    <n v="0"/>
    <s v="No"/>
  </r>
  <r>
    <x v="2804"/>
    <x v="1"/>
    <x v="647"/>
    <n v="44.051824189918598"/>
    <n v="-123.17044152563901"/>
    <x v="260"/>
    <x v="3"/>
    <x v="0"/>
    <n v="1"/>
    <x v="1"/>
    <m/>
    <n v="0"/>
    <s v="No"/>
  </r>
  <r>
    <x v="2805"/>
    <x v="1"/>
    <x v="648"/>
    <n v="44.051345917417798"/>
    <n v="-123.171367470829"/>
    <x v="260"/>
    <x v="3"/>
    <x v="0"/>
    <n v="1"/>
    <x v="1"/>
    <m/>
    <n v="0"/>
    <s v="No"/>
  </r>
  <r>
    <x v="2806"/>
    <x v="1"/>
    <x v="649"/>
    <n v="44.0508987608344"/>
    <n v="-123.171324590865"/>
    <x v="260"/>
    <x v="3"/>
    <x v="0"/>
    <n v="1"/>
    <x v="1"/>
    <m/>
    <n v="0"/>
    <s v="No"/>
  </r>
  <r>
    <x v="2807"/>
    <x v="1"/>
    <x v="649"/>
    <n v="44.051793223472998"/>
    <n v="-123.17098125181199"/>
    <x v="260"/>
    <x v="3"/>
    <x v="0"/>
    <n v="1"/>
    <x v="1"/>
    <m/>
    <n v="0"/>
    <s v="No"/>
  </r>
  <r>
    <x v="2808"/>
    <x v="1"/>
    <x v="650"/>
    <n v="44.051716215629497"/>
    <n v="-123.169154053235"/>
    <x v="260"/>
    <x v="3"/>
    <x v="0"/>
    <n v="1"/>
    <x v="1"/>
    <m/>
    <n v="0"/>
    <s v="No"/>
  </r>
  <r>
    <x v="2809"/>
    <x v="1"/>
    <x v="650"/>
    <n v="44.051808738472801"/>
    <n v="-123.169711848696"/>
    <x v="260"/>
    <x v="3"/>
    <x v="0"/>
    <n v="1"/>
    <x v="1"/>
    <m/>
    <n v="0"/>
    <s v="No"/>
  </r>
  <r>
    <x v="2810"/>
    <x v="1"/>
    <x v="651"/>
    <n v="44.050958880431899"/>
    <n v="-123.17145496949099"/>
    <x v="260"/>
    <x v="3"/>
    <x v="0"/>
    <n v="1"/>
    <x v="1"/>
    <m/>
    <n v="0"/>
    <s v="No"/>
  </r>
  <r>
    <x v="2811"/>
    <x v="1"/>
    <x v="651"/>
    <n v="44.051267257972697"/>
    <n v="-123.17119756837501"/>
    <x v="260"/>
    <x v="3"/>
    <x v="0"/>
    <n v="1"/>
    <x v="1"/>
    <m/>
    <n v="0"/>
    <s v="No"/>
  </r>
  <r>
    <x v="2812"/>
    <x v="1"/>
    <x v="650"/>
    <n v="44.051700726643404"/>
    <n v="-123.170849189997"/>
    <x v="260"/>
    <x v="3"/>
    <x v="0"/>
    <n v="1"/>
    <x v="1"/>
    <m/>
    <n v="0"/>
    <s v="No"/>
  </r>
  <r>
    <x v="2813"/>
    <x v="1"/>
    <x v="652"/>
    <n v="44.045506167722998"/>
    <n v="-123.09878322213299"/>
    <x v="260"/>
    <x v="4"/>
    <x v="0"/>
    <n v="1"/>
    <x v="1"/>
    <m/>
    <n v="0"/>
    <s v="No"/>
  </r>
  <r>
    <x v="2814"/>
    <x v="2"/>
    <x v="137"/>
    <n v="44.042651288230502"/>
    <n v="-123.121032787147"/>
    <x v="264"/>
    <x v="0"/>
    <x v="0"/>
    <n v="0"/>
    <x v="1"/>
    <m/>
    <n v="0"/>
    <s v="Yes"/>
  </r>
  <r>
    <x v="2815"/>
    <x v="2"/>
    <x v="137"/>
    <n v="44.042455868378497"/>
    <n v="-123.118987872082"/>
    <x v="264"/>
    <x v="0"/>
    <x v="0"/>
    <n v="0"/>
    <x v="1"/>
    <m/>
    <n v="0"/>
    <s v="Yes"/>
  </r>
  <r>
    <x v="2816"/>
    <x v="1"/>
    <x v="653"/>
    <n v="44.055446507945597"/>
    <n v="-123.100276578124"/>
    <x v="264"/>
    <x v="17"/>
    <x v="3"/>
    <n v="3"/>
    <x v="1"/>
    <m/>
    <n v="0"/>
    <s v="No"/>
  </r>
  <r>
    <x v="2817"/>
    <x v="1"/>
    <x v="35"/>
    <n v="44.058755957004401"/>
    <n v="-123.10942541712301"/>
    <x v="264"/>
    <x v="3"/>
    <x v="0"/>
    <n v="1"/>
    <x v="1"/>
    <m/>
    <n v="0"/>
    <s v="No"/>
  </r>
  <r>
    <x v="2818"/>
    <x v="2"/>
    <x v="640"/>
    <n v="44.046255184084998"/>
    <n v="-123.14585340422001"/>
    <x v="264"/>
    <x v="4"/>
    <x v="2"/>
    <n v="1"/>
    <x v="1"/>
    <m/>
    <n v="0"/>
    <s v="Yes"/>
  </r>
  <r>
    <x v="2819"/>
    <x v="2"/>
    <x v="5"/>
    <n v="44.046522960057402"/>
    <n v="-123.144664580249"/>
    <x v="264"/>
    <x v="4"/>
    <x v="2"/>
    <n v="1"/>
    <x v="1"/>
    <m/>
    <n v="0"/>
    <s v="Yes"/>
  </r>
  <r>
    <x v="2820"/>
    <x v="1"/>
    <x v="8"/>
    <n v="44.058106302211698"/>
    <n v="-123.109405953649"/>
    <x v="264"/>
    <x v="13"/>
    <x v="3"/>
    <n v="3"/>
    <x v="1"/>
    <m/>
    <n v="0"/>
    <s v="No"/>
  </r>
  <r>
    <x v="2821"/>
    <x v="1"/>
    <x v="177"/>
    <n v="44.048137616736803"/>
    <n v="-123.120090822517"/>
    <x v="240"/>
    <x v="20"/>
    <x v="2"/>
    <n v="3"/>
    <x v="1"/>
    <m/>
    <n v="0"/>
    <s v="No"/>
  </r>
  <r>
    <x v="2822"/>
    <x v="1"/>
    <x v="654"/>
    <n v="44.058633393120502"/>
    <n v="-123.113161186653"/>
    <x v="261"/>
    <x v="3"/>
    <x v="0"/>
    <n v="1"/>
    <x v="1"/>
    <m/>
    <n v="0"/>
    <s v="No"/>
  </r>
  <r>
    <x v="2823"/>
    <x v="1"/>
    <x v="655"/>
    <n v="44.058928937176397"/>
    <n v="-123.113099811368"/>
    <x v="264"/>
    <x v="20"/>
    <x v="3"/>
    <n v="3"/>
    <x v="1"/>
    <s v="Called NW Hazmat"/>
    <n v="3"/>
    <s v="No"/>
  </r>
  <r>
    <x v="2824"/>
    <x v="1"/>
    <x v="656"/>
    <n v="44.059764211298898"/>
    <n v="-123.11236905739"/>
    <x v="264"/>
    <x v="3"/>
    <x v="0"/>
    <n v="1"/>
    <x v="1"/>
    <m/>
    <n v="0"/>
    <s v="No"/>
  </r>
  <r>
    <x v="2825"/>
    <x v="1"/>
    <x v="657"/>
    <n v="44.060197507917202"/>
    <n v="-123.112035940921"/>
    <x v="264"/>
    <x v="3"/>
    <x v="0"/>
    <n v="1"/>
    <x v="1"/>
    <m/>
    <n v="0"/>
    <s v="No"/>
  </r>
  <r>
    <x v="2826"/>
    <x v="1"/>
    <x v="657"/>
    <n v="44.0601964742565"/>
    <n v="-123.112057872202"/>
    <x v="264"/>
    <x v="3"/>
    <x v="0"/>
    <n v="1"/>
    <x v="1"/>
    <m/>
    <n v="0"/>
    <s v="No"/>
  </r>
  <r>
    <x v="2827"/>
    <x v="1"/>
    <x v="362"/>
    <n v="44.055462610529403"/>
    <n v="-123.10789982735"/>
    <x v="264"/>
    <x v="3"/>
    <x v="0"/>
    <n v="1"/>
    <x v="1"/>
    <m/>
    <n v="0"/>
    <s v="No"/>
  </r>
  <r>
    <x v="2828"/>
    <x v="1"/>
    <x v="376"/>
    <n v="44.048113796767602"/>
    <n v="-123.17287463606399"/>
    <x v="264"/>
    <x v="4"/>
    <x v="0"/>
    <n v="1"/>
    <x v="1"/>
    <m/>
    <n v="0"/>
    <s v="No"/>
  </r>
  <r>
    <x v="2829"/>
    <x v="1"/>
    <x v="658"/>
    <n v="44.0521607287845"/>
    <n v="-123.115803605431"/>
    <x v="263"/>
    <x v="4"/>
    <x v="0"/>
    <n v="1"/>
    <x v="1"/>
    <m/>
    <n v="0"/>
    <s v="No"/>
  </r>
  <r>
    <x v="2830"/>
    <x v="1"/>
    <x v="659"/>
    <n v="44.037828897120498"/>
    <n v="-123.11219635747101"/>
    <x v="262"/>
    <x v="11"/>
    <x v="3"/>
    <n v="3"/>
    <x v="1"/>
    <m/>
    <n v="0"/>
    <s v="No"/>
  </r>
  <r>
    <x v="2831"/>
    <x v="1"/>
    <x v="660"/>
    <n v="44.053035493309899"/>
    <n v="-123.191558897752"/>
    <x v="259"/>
    <x v="36"/>
    <x v="4"/>
    <n v="5"/>
    <x v="1"/>
    <m/>
    <s v="0*"/>
    <s v="Yes"/>
  </r>
  <r>
    <x v="2832"/>
    <x v="1"/>
    <x v="376"/>
    <n v="44.048126347804001"/>
    <n v="-123.172880934349"/>
    <x v="265"/>
    <x v="4"/>
    <x v="0"/>
    <n v="1"/>
    <x v="1"/>
    <m/>
    <n v="0"/>
    <s v="No"/>
  </r>
  <r>
    <x v="2833"/>
    <x v="1"/>
    <x v="376"/>
    <n v="44.048126347804001"/>
    <n v="-123.172880934349"/>
    <x v="265"/>
    <x v="4"/>
    <x v="0"/>
    <n v="1"/>
    <x v="1"/>
    <m/>
    <n v="0"/>
    <s v="No"/>
  </r>
  <r>
    <x v="2834"/>
    <x v="1"/>
    <x v="175"/>
    <n v="44.053270894280899"/>
    <n v="-123.115461671479"/>
    <x v="265"/>
    <x v="3"/>
    <x v="0"/>
    <n v="1"/>
    <x v="1"/>
    <m/>
    <n v="0"/>
    <s v="No"/>
  </r>
  <r>
    <x v="2835"/>
    <x v="1"/>
    <x v="661"/>
    <n v="44.095824571999799"/>
    <n v="-123.10759755047"/>
    <x v="265"/>
    <x v="4"/>
    <x v="0"/>
    <n v="1"/>
    <x v="1"/>
    <m/>
    <n v="0"/>
    <s v="No"/>
  </r>
  <r>
    <x v="2836"/>
    <x v="1"/>
    <x v="662"/>
    <n v="44.095560273087699"/>
    <n v="-123.107382481263"/>
    <x v="265"/>
    <x v="11"/>
    <x v="2"/>
    <n v="2"/>
    <x v="1"/>
    <m/>
    <n v="0"/>
    <s v="No"/>
  </r>
  <r>
    <x v="2837"/>
    <x v="1"/>
    <x v="374"/>
    <n v="44.054162541405098"/>
    <n v="-123.115726651492"/>
    <x v="265"/>
    <x v="11"/>
    <x v="2"/>
    <n v="2"/>
    <x v="1"/>
    <m/>
    <n v="0"/>
    <s v="No"/>
  </r>
  <r>
    <x v="2838"/>
    <x v="1"/>
    <x v="663"/>
    <n v="44.060193707163499"/>
    <n v="-123.111952742154"/>
    <x v="266"/>
    <x v="3"/>
    <x v="0"/>
    <n v="1"/>
    <x v="1"/>
    <m/>
    <n v="0"/>
    <s v="No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965AC1-D311-44B0-B3C6-618A91D205FA}" name="PivotTable1" cacheId="2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G8" firstHeaderRow="0" firstDataRow="1" firstDataCol="1"/>
  <pivotFields count="15">
    <pivotField showAll="0"/>
    <pivotField axis="axisRow" dataField="1" showAll="0">
      <items count="5">
        <item x="2"/>
        <item x="3"/>
        <item x="1"/>
        <item x="0"/>
        <item t="default"/>
      </items>
    </pivotField>
    <pivotField showAll="0"/>
    <pivotField numFmtId="166" showAll="0"/>
    <pivotField numFmtId="165" showAll="0"/>
    <pivotField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showAll="0"/>
    <pivotField showAll="0"/>
    <pivotField showAll="0"/>
    <pivotField dataField="1" showAll="0"/>
    <pivotField dataField="1" showAll="0"/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Count of Code" fld="1" subtotal="count" baseField="0" baseItem="0" numFmtId="167"/>
    <dataField name="Sum of Staff hours" fld="6" baseField="0" baseItem="0"/>
    <dataField name="Max of Staff hours2" fld="6" subtotal="max" baseField="1" baseItem="0"/>
    <dataField name="Average of Staff hours2" fld="6" subtotal="average" baseField="1" baseItem="2"/>
    <dataField name="Sum of Yards of debris" fld="11" baseField="1" baseItem="2"/>
    <dataField name="Count of Hazmat" fld="10" subtotal="count" baseField="0" baseItem="0"/>
  </dataFields>
  <formats count="1">
    <format dxfId="13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33B98F-518A-44E3-90D7-115011F6F8BF}" name="PivotTable4" cacheId="2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H9" firstHeaderRow="1" firstDataRow="2" firstDataCol="1"/>
  <pivotFields count="15">
    <pivotField showAll="0"/>
    <pivotField axis="axisRow" showAll="0">
      <items count="5">
        <item x="2"/>
        <item x="3"/>
        <item x="1"/>
        <item x="0"/>
        <item t="default"/>
      </items>
    </pivotField>
    <pivotField showAll="0"/>
    <pivotField numFmtId="166" showAll="0"/>
    <pivotField numFmtId="165" showAll="0"/>
    <pivotField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axis="axisCol" dataField="1" showAll="0">
      <items count="7">
        <item x="3"/>
        <item x="4"/>
        <item x="1"/>
        <item x="0"/>
        <item x="5"/>
        <item x="2"/>
        <item t="default"/>
      </items>
    </pivotField>
    <pivotField showAll="0"/>
    <pivotField showAll="0"/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9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Count of Items to storage?" fld="9" subtotal="count" baseField="0" baseItem="0" numFmtId="167"/>
  </dataFields>
  <formats count="1">
    <format dxfId="12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00F649-56E1-491B-AF4E-FDE3064B854E}" name="PivotTable6" cacheId="2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D3:E15" firstHeaderRow="1" firstDataRow="1" firstDataCol="1"/>
  <pivotFields count="15">
    <pivotField showAll="0"/>
    <pivotField showAll="0"/>
    <pivotField showAll="0"/>
    <pivotField numFmtId="166" showAll="0"/>
    <pivotField numFmtId="165" showAll="0"/>
    <pivotField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axis="axisRow" dataField="1" showAll="0">
      <items count="12">
        <item x="9"/>
        <item x="0"/>
        <item x="2"/>
        <item x="3"/>
        <item x="1"/>
        <item x="4"/>
        <item x="5"/>
        <item x="6"/>
        <item x="7"/>
        <item x="8"/>
        <item x="10"/>
        <item t="default"/>
      </items>
    </pivotField>
    <pivotField showAll="0"/>
    <pivotField showAll="0"/>
    <pivotField showAll="0"/>
    <pivotField showAll="0"/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1">
    <field x="7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Count of # staff members" fld="7" subtotal="count" baseField="7" baseItem="0" numFmtId="167"/>
  </dataFields>
  <formats count="1">
    <format dxfId="1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0EB593-CDBA-407E-ADFD-837F42214782}" name="PivotTable5" cacheId="2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74" firstHeaderRow="1" firstDataRow="1" firstDataCol="1"/>
  <pivotFields count="15">
    <pivotField showAll="0"/>
    <pivotField showAll="0"/>
    <pivotField showAll="0"/>
    <pivotField numFmtId="166" showAll="0"/>
    <pivotField numFmtId="165" showAll="0"/>
    <pivotField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dataField="1" showAll="0">
      <items count="71">
        <item x="0"/>
        <item x="64"/>
        <item x="12"/>
        <item x="65"/>
        <item x="3"/>
        <item x="66"/>
        <item x="4"/>
        <item x="54"/>
        <item x="10"/>
        <item x="62"/>
        <item x="8"/>
        <item x="63"/>
        <item x="5"/>
        <item x="11"/>
        <item x="9"/>
        <item x="17"/>
        <item x="67"/>
        <item x="24"/>
        <item x="16"/>
        <item x="13"/>
        <item x="26"/>
        <item x="21"/>
        <item x="1"/>
        <item x="27"/>
        <item x="20"/>
        <item x="18"/>
        <item x="7"/>
        <item x="28"/>
        <item x="19"/>
        <item x="6"/>
        <item x="32"/>
        <item x="14"/>
        <item x="2"/>
        <item x="59"/>
        <item x="34"/>
        <item x="25"/>
        <item x="33"/>
        <item x="22"/>
        <item x="68"/>
        <item x="42"/>
        <item x="36"/>
        <item x="52"/>
        <item x="41"/>
        <item x="58"/>
        <item x="15"/>
        <item x="23"/>
        <item x="30"/>
        <item x="31"/>
        <item x="39"/>
        <item x="43"/>
        <item x="44"/>
        <item x="51"/>
        <item x="55"/>
        <item x="49"/>
        <item x="38"/>
        <item x="29"/>
        <item x="40"/>
        <item x="53"/>
        <item x="61"/>
        <item x="48"/>
        <item x="47"/>
        <item x="46"/>
        <item x="45"/>
        <item x="50"/>
        <item x="56"/>
        <item x="57"/>
        <item x="60"/>
        <item x="37"/>
        <item x="35"/>
        <item x="69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1">
    <field x="6"/>
  </rowFields>
  <rowItems count="7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 t="grand">
      <x/>
    </i>
  </rowItems>
  <colItems count="1">
    <i/>
  </colItems>
  <dataFields count="1">
    <dataField name="Count of Staff hours" fld="6" subtotal="count" baseField="6" baseItem="0" numFmtId="167"/>
  </dataFields>
  <formats count="1">
    <format dxfId="1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E43C72-4FD8-4555-8D8D-4B1B3BFC958E}" name="PivotTable8" cacheId="22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outline="1" outlineData="1" multipleFieldFilters="0">
  <location ref="A3:B26" firstHeaderRow="1" firstDataRow="1" firstDataCol="1" rowPageCount="1" colPageCount="1"/>
  <pivotFields count="15">
    <pivotField dataField="1" showAll="0"/>
    <pivotField axis="axisPage" multipleItemSelectionAllowed="1" showAll="0">
      <items count="5">
        <item x="2"/>
        <item x="3"/>
        <item x="1"/>
        <item x="0"/>
        <item t="default"/>
      </items>
    </pivotField>
    <pivotField showAll="0"/>
    <pivotField numFmtId="166" showAll="0"/>
    <pivotField numFmtId="165" showAll="0"/>
    <pivotField axis="axisRow"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showAll="0" defaultSubtotal="0">
      <items count="6">
        <item sd="0" x="0"/>
        <item x="1"/>
        <item x="2"/>
        <item x="3"/>
        <item x="4"/>
        <item sd="0" x="5"/>
      </items>
    </pivotField>
    <pivotField axis="axisRow" showAll="0" defaultSubtotal="0">
      <items count="4">
        <item sd="0" x="0"/>
        <item x="1"/>
        <item x="2"/>
        <item sd="0" x="3"/>
      </items>
    </pivotField>
  </pivotFields>
  <rowFields count="3">
    <field x="14"/>
    <field x="13"/>
    <field x="5"/>
  </rowFields>
  <rowItems count="23">
    <i>
      <x v="1"/>
    </i>
    <i r="1">
      <x v="1"/>
    </i>
    <i r="2">
      <x v="3"/>
    </i>
    <i r="1">
      <x v="2"/>
    </i>
    <i r="2">
      <x v="4"/>
    </i>
    <i r="2">
      <x v="5"/>
    </i>
    <i r="2">
      <x v="6"/>
    </i>
    <i r="1">
      <x v="3"/>
    </i>
    <i r="2">
      <x v="7"/>
    </i>
    <i r="2">
      <x v="8"/>
    </i>
    <i r="2">
      <x v="9"/>
    </i>
    <i r="1">
      <x v="4"/>
    </i>
    <i r="2">
      <x v="10"/>
    </i>
    <i r="2">
      <x v="11"/>
    </i>
    <i r="2">
      <x v="12"/>
    </i>
    <i>
      <x v="2"/>
    </i>
    <i r="1">
      <x v="1"/>
    </i>
    <i r="2">
      <x v="1"/>
    </i>
    <i r="2">
      <x v="2"/>
    </i>
    <i r="2">
      <x v="3"/>
    </i>
    <i r="1">
      <x v="4"/>
    </i>
    <i r="2">
      <x v="11"/>
    </i>
    <i t="grand">
      <x/>
    </i>
  </rowItems>
  <colItems count="1">
    <i/>
  </colItems>
  <pageFields count="1">
    <pageField fld="1" hier="-1"/>
  </pageFields>
  <dataFields count="1">
    <dataField name="Count of ID" fld="0" subtotal="count" baseField="14" baseItem="1" numFmtId="167"/>
  </dataFields>
  <formats count="1">
    <format dxfId="9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61C568-E64F-48B2-BF86-3703FB4FEF09}" name="PivotTable1" cacheId="2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38" firstHeaderRow="1" firstDataRow="1" firstDataCol="1" rowPageCount="1" colPageCount="1"/>
  <pivotFields count="15">
    <pivotField dataField="1" showAll="0"/>
    <pivotField axis="axisPage" showAll="0">
      <items count="5">
        <item x="2"/>
        <item x="3"/>
        <item x="1"/>
        <item x="0"/>
        <item t="default"/>
      </items>
    </pivotField>
    <pivotField axis="axisRow" showAll="0">
      <items count="665">
        <item x="124"/>
        <item x="612"/>
        <item x="373"/>
        <item x="16"/>
        <item x="406"/>
        <item x="562"/>
        <item x="335"/>
        <item x="548"/>
        <item x="550"/>
        <item x="519"/>
        <item x="568"/>
        <item x="212"/>
        <item x="604"/>
        <item x="460"/>
        <item x="102"/>
        <item x="403"/>
        <item x="485"/>
        <item x="572"/>
        <item x="288"/>
        <item x="471"/>
        <item x="400"/>
        <item x="545"/>
        <item x="390"/>
        <item x="584"/>
        <item x="392"/>
        <item x="178"/>
        <item x="422"/>
        <item x="344"/>
        <item x="490"/>
        <item x="173"/>
        <item x="559"/>
        <item x="499"/>
        <item x="278"/>
        <item x="516"/>
        <item x="66"/>
        <item x="237"/>
        <item x="316"/>
        <item x="500"/>
        <item x="80"/>
        <item x="193"/>
        <item x="523"/>
        <item x="211"/>
        <item x="341"/>
        <item x="126"/>
        <item x="494"/>
        <item x="60"/>
        <item x="487"/>
        <item x="655"/>
        <item x="654"/>
        <item x="610"/>
        <item x="586"/>
        <item x="186"/>
        <item x="306"/>
        <item x="219"/>
        <item x="348"/>
        <item x="200"/>
        <item x="358"/>
        <item x="597"/>
        <item x="165"/>
        <item x="623"/>
        <item x="381"/>
        <item x="216"/>
        <item x="109"/>
        <item x="240"/>
        <item x="171"/>
        <item x="501"/>
        <item x="421"/>
        <item x="257"/>
        <item x="213"/>
        <item x="148"/>
        <item x="283"/>
        <item x="617"/>
        <item x="438"/>
        <item x="557"/>
        <item x="108"/>
        <item x="215"/>
        <item x="395"/>
        <item x="365"/>
        <item x="236"/>
        <item x="239"/>
        <item x="621"/>
        <item x="166"/>
        <item x="162"/>
        <item x="184"/>
        <item x="59"/>
        <item x="363"/>
        <item x="573"/>
        <item x="504"/>
        <item x="518"/>
        <item x="620"/>
        <item x="142"/>
        <item x="248"/>
        <item x="197"/>
        <item x="99"/>
        <item x="497"/>
        <item x="505"/>
        <item x="432"/>
        <item x="92"/>
        <item x="11"/>
        <item x="484"/>
        <item x="493"/>
        <item x="169"/>
        <item x="386"/>
        <item x="628"/>
        <item x="276"/>
        <item x="47"/>
        <item x="377"/>
        <item x="409"/>
        <item x="134"/>
        <item x="489"/>
        <item x="153"/>
        <item x="355"/>
        <item x="241"/>
        <item x="250"/>
        <item x="330"/>
        <item x="514"/>
        <item x="549"/>
        <item x="299"/>
        <item x="594"/>
        <item x="269"/>
        <item x="387"/>
        <item x="140"/>
        <item x="600"/>
        <item x="606"/>
        <item x="338"/>
        <item x="71"/>
        <item x="345"/>
        <item x="509"/>
        <item x="478"/>
        <item x="291"/>
        <item x="163"/>
        <item x="488"/>
        <item x="431"/>
        <item x="136"/>
        <item x="513"/>
        <item x="101"/>
        <item x="164"/>
        <item x="475"/>
        <item x="603"/>
        <item x="360"/>
        <item x="53"/>
        <item x="596"/>
        <item x="209"/>
        <item x="657"/>
        <item x="663"/>
        <item x="496"/>
        <item x="590"/>
        <item x="469"/>
        <item x="17"/>
        <item x="389"/>
        <item x="599"/>
        <item x="55"/>
        <item x="98"/>
        <item x="54"/>
        <item x="152"/>
        <item x="607"/>
        <item x="132"/>
        <item x="466"/>
        <item x="156"/>
        <item x="430"/>
        <item x="41"/>
        <item x="542"/>
        <item x="247"/>
        <item x="159"/>
        <item x="540"/>
        <item x="33"/>
        <item x="342"/>
        <item x="259"/>
        <item x="602"/>
        <item x="155"/>
        <item x="298"/>
        <item x="413"/>
        <item x="552"/>
        <item x="179"/>
        <item x="383"/>
        <item x="187"/>
        <item x="582"/>
        <item x="401"/>
        <item x="208"/>
        <item x="30"/>
        <item x="44"/>
        <item x="352"/>
        <item x="334"/>
        <item x="9"/>
        <item x="65"/>
        <item x="61"/>
        <item x="581"/>
        <item x="346"/>
        <item x="370"/>
        <item x="592"/>
        <item x="578"/>
        <item x="637"/>
        <item x="87"/>
        <item x="296"/>
        <item x="207"/>
        <item x="641"/>
        <item x="446"/>
        <item x="479"/>
        <item x="214"/>
        <item x="650"/>
        <item x="647"/>
        <item x="204"/>
        <item x="154"/>
        <item x="97"/>
        <item x="452"/>
        <item x="453"/>
        <item x="575"/>
        <item x="354"/>
        <item x="125"/>
        <item x="439"/>
        <item x="320"/>
        <item x="310"/>
        <item x="281"/>
        <item x="282"/>
        <item x="79"/>
        <item x="587"/>
        <item x="52"/>
        <item x="374"/>
        <item x="206"/>
        <item x="337"/>
        <item x="536"/>
        <item x="189"/>
        <item x="470"/>
        <item x="424"/>
        <item x="194"/>
        <item x="279"/>
        <item x="333"/>
        <item x="37"/>
        <item x="100"/>
        <item x="172"/>
        <item x="217"/>
        <item x="556"/>
        <item x="104"/>
        <item x="367"/>
        <item x="328"/>
        <item x="622"/>
        <item x="70"/>
        <item x="399"/>
        <item x="434"/>
        <item x="85"/>
        <item x="468"/>
        <item x="619"/>
        <item x="19"/>
        <item x="357"/>
        <item x="388"/>
        <item x="175"/>
        <item x="31"/>
        <item x="541"/>
        <item x="191"/>
        <item x="268"/>
        <item x="127"/>
        <item x="651"/>
        <item x="57"/>
        <item x="648"/>
        <item x="649"/>
        <item x="527"/>
        <item x="522"/>
        <item x="455"/>
        <item x="312"/>
        <item x="615"/>
        <item x="201"/>
        <item x="451"/>
        <item x="598"/>
        <item x="482"/>
        <item x="130"/>
        <item x="375"/>
        <item x="350"/>
        <item x="56"/>
        <item x="353"/>
        <item x="618"/>
        <item x="38"/>
        <item x="149"/>
        <item x="170"/>
        <item x="305"/>
        <item x="294"/>
        <item x="378"/>
        <item x="168"/>
        <item x="174"/>
        <item x="91"/>
        <item x="544"/>
        <item x="595"/>
        <item x="84"/>
        <item x="74"/>
        <item x="145"/>
        <item x="114"/>
        <item x="188"/>
        <item x="192"/>
        <item x="609"/>
        <item x="526"/>
        <item x="532"/>
        <item x="111"/>
        <item x="301"/>
        <item x="483"/>
        <item x="412"/>
        <item x="385"/>
        <item x="143"/>
        <item x="473"/>
        <item x="662"/>
        <item x="427"/>
        <item x="29"/>
        <item x="5"/>
        <item x="567"/>
        <item x="105"/>
        <item x="270"/>
        <item x="138"/>
        <item x="339"/>
        <item x="658"/>
        <item x="265"/>
        <item x="391"/>
        <item x="415"/>
        <item x="32"/>
        <item x="425"/>
        <item x="3"/>
        <item x="437"/>
        <item x="244"/>
        <item x="537"/>
        <item x="302"/>
        <item x="461"/>
        <item x="517"/>
        <item x="263"/>
        <item x="332"/>
        <item x="402"/>
        <item x="420"/>
        <item x="58"/>
        <item x="160"/>
        <item x="251"/>
        <item x="368"/>
        <item x="369"/>
        <item x="558"/>
        <item x="382"/>
        <item x="131"/>
        <item x="605"/>
        <item x="372"/>
        <item x="115"/>
        <item x="106"/>
        <item x="226"/>
        <item x="543"/>
        <item x="6"/>
        <item x="123"/>
        <item x="405"/>
        <item x="533"/>
        <item x="327"/>
        <item x="64"/>
        <item x="112"/>
        <item x="147"/>
        <item x="12"/>
        <item x="503"/>
        <item x="292"/>
        <item x="94"/>
        <item x="324"/>
        <item x="319"/>
        <item x="579"/>
        <item x="280"/>
        <item x="380"/>
        <item x="27"/>
        <item x="83"/>
        <item x="220"/>
        <item x="398"/>
        <item x="78"/>
        <item x="429"/>
        <item x="547"/>
        <item x="42"/>
        <item x="82"/>
        <item x="14"/>
        <item x="530"/>
        <item x="196"/>
        <item x="576"/>
        <item x="661"/>
        <item x="613"/>
        <item x="161"/>
        <item x="633"/>
        <item x="195"/>
        <item x="464"/>
        <item x="502"/>
        <item x="246"/>
        <item x="133"/>
        <item x="510"/>
        <item x="515"/>
        <item x="531"/>
        <item x="128"/>
        <item x="486"/>
        <item x="495"/>
        <item x="570"/>
        <item x="511"/>
        <item x="89"/>
        <item x="433"/>
        <item x="457"/>
        <item x="474"/>
        <item x="343"/>
        <item x="266"/>
        <item x="414"/>
        <item x="393"/>
        <item x="477"/>
        <item x="325"/>
        <item x="290"/>
        <item x="512"/>
        <item x="293"/>
        <item x="428"/>
        <item x="242"/>
        <item x="243"/>
        <item x="90"/>
        <item x="569"/>
        <item x="303"/>
        <item x="51"/>
        <item x="443"/>
        <item x="63"/>
        <item x="230"/>
        <item x="231"/>
        <item x="18"/>
        <item x="277"/>
        <item x="118"/>
        <item x="297"/>
        <item x="146"/>
        <item x="245"/>
        <item x="210"/>
        <item x="593"/>
        <item x="295"/>
        <item x="253"/>
        <item x="508"/>
        <item x="635"/>
        <item x="0"/>
        <item x="639"/>
        <item x="444"/>
        <item x="417"/>
        <item x="311"/>
        <item x="21"/>
        <item x="252"/>
        <item x="137"/>
        <item x="121"/>
        <item x="379"/>
        <item x="235"/>
        <item x="260"/>
        <item x="203"/>
        <item x="326"/>
        <item x="529"/>
        <item x="465"/>
        <item x="407"/>
        <item x="221"/>
        <item x="347"/>
        <item x="631"/>
        <item x="26"/>
        <item x="273"/>
        <item x="563"/>
        <item x="553"/>
        <item x="458"/>
        <item x="73"/>
        <item x="274"/>
        <item x="1"/>
        <item x="416"/>
        <item x="423"/>
        <item x="129"/>
        <item x="408"/>
        <item x="223"/>
        <item x="24"/>
        <item x="25"/>
        <item x="645"/>
        <item x="72"/>
        <item x="366"/>
        <item x="394"/>
        <item x="340"/>
        <item x="285"/>
        <item x="229"/>
        <item x="15"/>
        <item x="20"/>
        <item x="144"/>
        <item x="117"/>
        <item x="564"/>
        <item x="555"/>
        <item x="119"/>
        <item x="456"/>
        <item x="583"/>
        <item x="588"/>
        <item x="459"/>
        <item x="2"/>
        <item x="397"/>
        <item x="254"/>
        <item x="304"/>
        <item x="69"/>
        <item x="462"/>
        <item x="225"/>
        <item x="520"/>
        <item x="122"/>
        <item x="45"/>
        <item x="629"/>
        <item x="232"/>
        <item x="318"/>
        <item x="39"/>
        <item x="258"/>
        <item x="261"/>
        <item x="566"/>
        <item x="48"/>
        <item x="577"/>
        <item x="67"/>
        <item x="139"/>
        <item x="565"/>
        <item x="110"/>
        <item x="418"/>
        <item x="539"/>
        <item x="450"/>
        <item x="436"/>
        <item x="313"/>
        <item x="419"/>
        <item x="95"/>
        <item x="660"/>
        <item x="222"/>
        <item x="624"/>
        <item x="396"/>
        <item x="448"/>
        <item x="525"/>
        <item x="8"/>
        <item x="176"/>
        <item x="50"/>
        <item x="272"/>
        <item x="371"/>
        <item x="656"/>
        <item x="601"/>
        <item x="300"/>
        <item x="467"/>
        <item x="68"/>
        <item x="40"/>
        <item x="640"/>
        <item x="218"/>
        <item x="521"/>
        <item x="284"/>
        <item x="183"/>
        <item x="234"/>
        <item x="86"/>
        <item x="76"/>
        <item x="492"/>
        <item x="447"/>
        <item x="22"/>
        <item x="554"/>
        <item x="88"/>
        <item x="560"/>
        <item x="507"/>
        <item x="135"/>
        <item x="614"/>
        <item x="198"/>
        <item x="644"/>
        <item x="75"/>
        <item x="627"/>
        <item x="4"/>
        <item x="116"/>
        <item x="426"/>
        <item x="13"/>
        <item x="528"/>
        <item x="256"/>
        <item x="481"/>
        <item x="445"/>
        <item x="96"/>
        <item x="411"/>
        <item x="384"/>
        <item x="476"/>
        <item x="62"/>
        <item x="275"/>
        <item x="349"/>
        <item x="336"/>
        <item x="574"/>
        <item x="331"/>
        <item x="224"/>
        <item x="286"/>
        <item x="317"/>
        <item x="551"/>
        <item x="322"/>
        <item x="454"/>
        <item x="233"/>
        <item x="535"/>
        <item x="308"/>
        <item x="625"/>
        <item x="177"/>
        <item x="249"/>
        <item x="498"/>
        <item x="141"/>
        <item x="632"/>
        <item x="506"/>
        <item x="376"/>
        <item x="113"/>
        <item x="287"/>
        <item x="314"/>
        <item x="107"/>
        <item x="634"/>
        <item x="642"/>
        <item x="524"/>
        <item x="630"/>
        <item x="480"/>
        <item x="202"/>
        <item x="652"/>
        <item x="591"/>
        <item x="199"/>
        <item x="351"/>
        <item x="359"/>
        <item x="364"/>
        <item x="150"/>
        <item x="103"/>
        <item x="46"/>
        <item x="571"/>
        <item x="472"/>
        <item x="36"/>
        <item x="10"/>
        <item x="151"/>
        <item x="580"/>
        <item x="35"/>
        <item x="611"/>
        <item x="659"/>
        <item x="315"/>
        <item x="442"/>
        <item x="636"/>
        <item x="546"/>
        <item x="267"/>
        <item x="93"/>
        <item x="271"/>
        <item x="608"/>
        <item x="43"/>
        <item x="307"/>
        <item x="441"/>
        <item x="309"/>
        <item x="34"/>
        <item x="181"/>
        <item x="362"/>
        <item x="49"/>
        <item x="321"/>
        <item x="463"/>
        <item x="182"/>
        <item x="167"/>
        <item x="561"/>
        <item x="356"/>
        <item x="180"/>
        <item x="410"/>
        <item x="289"/>
        <item x="120"/>
        <item x="626"/>
        <item x="534"/>
        <item x="440"/>
        <item x="157"/>
        <item x="616"/>
        <item x="323"/>
        <item x="238"/>
        <item x="585"/>
        <item x="638"/>
        <item x="190"/>
        <item x="77"/>
        <item x="435"/>
        <item x="361"/>
        <item x="646"/>
        <item x="643"/>
        <item x="227"/>
        <item x="404"/>
        <item x="589"/>
        <item x="491"/>
        <item x="7"/>
        <item x="205"/>
        <item x="538"/>
        <item x="262"/>
        <item x="329"/>
        <item x="185"/>
        <item x="653"/>
        <item x="228"/>
        <item x="23"/>
        <item x="81"/>
        <item x="255"/>
        <item x="158"/>
        <item x="264"/>
        <item x="28"/>
        <item x="449"/>
        <item t="default"/>
      </items>
    </pivotField>
    <pivotField numFmtId="166" showAll="0"/>
    <pivotField numFmtId="165"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</pivotFields>
  <rowFields count="1">
    <field x="2"/>
  </rowFields>
  <rowItems count="135">
    <i>
      <x v="16"/>
    </i>
    <i>
      <x v="107"/>
    </i>
    <i>
      <x v="111"/>
    </i>
    <i>
      <x v="114"/>
    </i>
    <i>
      <x v="161"/>
    </i>
    <i>
      <x v="223"/>
    </i>
    <i>
      <x v="226"/>
    </i>
    <i>
      <x v="229"/>
    </i>
    <i>
      <x v="233"/>
    </i>
    <i>
      <x v="236"/>
    </i>
    <i>
      <x v="256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6"/>
    </i>
    <i>
      <x v="318"/>
    </i>
    <i>
      <x v="319"/>
    </i>
    <i>
      <x v="321"/>
    </i>
    <i>
      <x v="322"/>
    </i>
    <i>
      <x v="326"/>
    </i>
    <i>
      <x v="327"/>
    </i>
    <i>
      <x v="328"/>
    </i>
    <i>
      <x v="337"/>
    </i>
    <i>
      <x v="341"/>
    </i>
    <i>
      <x v="351"/>
    </i>
    <i>
      <x v="356"/>
    </i>
    <i>
      <x v="361"/>
    </i>
    <i>
      <x v="363"/>
    </i>
    <i>
      <x v="364"/>
    </i>
    <i>
      <x v="372"/>
    </i>
    <i>
      <x v="373"/>
    </i>
    <i>
      <x v="411"/>
    </i>
    <i>
      <x v="413"/>
    </i>
    <i>
      <x v="414"/>
    </i>
    <i>
      <x v="417"/>
    </i>
    <i>
      <x v="420"/>
    </i>
    <i>
      <x v="423"/>
    </i>
    <i>
      <x v="424"/>
    </i>
    <i>
      <x v="426"/>
    </i>
    <i>
      <x v="427"/>
    </i>
    <i>
      <x v="428"/>
    </i>
    <i>
      <x v="430"/>
    </i>
    <i>
      <x v="431"/>
    </i>
    <i>
      <x v="432"/>
    </i>
    <i>
      <x v="434"/>
    </i>
    <i>
      <x v="435"/>
    </i>
    <i>
      <x v="437"/>
    </i>
    <i>
      <x v="448"/>
    </i>
    <i>
      <x v="449"/>
    </i>
    <i>
      <x v="452"/>
    </i>
    <i>
      <x v="458"/>
    </i>
    <i>
      <x v="461"/>
    </i>
    <i>
      <x v="462"/>
    </i>
    <i>
      <x v="465"/>
    </i>
    <i>
      <x v="466"/>
    </i>
    <i>
      <x v="468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6"/>
    </i>
    <i>
      <x v="498"/>
    </i>
    <i>
      <x v="499"/>
    </i>
    <i>
      <x v="500"/>
    </i>
    <i>
      <x v="501"/>
    </i>
    <i>
      <x v="504"/>
    </i>
    <i>
      <x v="505"/>
    </i>
    <i>
      <x v="509"/>
    </i>
    <i>
      <x v="513"/>
    </i>
    <i>
      <x v="518"/>
    </i>
    <i>
      <x v="519"/>
    </i>
    <i>
      <x v="520"/>
    </i>
    <i>
      <x v="521"/>
    </i>
    <i>
      <x v="522"/>
    </i>
    <i>
      <x v="528"/>
    </i>
    <i>
      <x v="529"/>
    </i>
    <i>
      <x v="530"/>
    </i>
    <i>
      <x v="534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52"/>
    </i>
    <i>
      <x v="553"/>
    </i>
    <i>
      <x v="558"/>
    </i>
    <i>
      <x v="559"/>
    </i>
    <i>
      <x v="560"/>
    </i>
    <i>
      <x v="561"/>
    </i>
    <i>
      <x v="563"/>
    </i>
    <i>
      <x v="565"/>
    </i>
    <i>
      <x v="566"/>
    </i>
    <i>
      <x v="629"/>
    </i>
    <i>
      <x v="649"/>
    </i>
    <i>
      <x v="650"/>
    </i>
    <i>
      <x v="651"/>
    </i>
    <i>
      <x v="652"/>
    </i>
    <i>
      <x v="653"/>
    </i>
    <i>
      <x v="654"/>
    </i>
    <i>
      <x v="656"/>
    </i>
    <i>
      <x v="657"/>
    </i>
    <i>
      <x v="659"/>
    </i>
    <i>
      <x v="660"/>
    </i>
    <i>
      <x v="661"/>
    </i>
    <i>
      <x v="662"/>
    </i>
    <i>
      <x v="663"/>
    </i>
    <i t="grand">
      <x/>
    </i>
  </rowItems>
  <colItems count="1">
    <i/>
  </colItems>
  <pageFields count="1">
    <pageField fld="1" item="0" hier="-1"/>
  </pageFields>
  <dataFields count="1">
    <dataField name="Count of ID" fld="0" subtotal="count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9A81F-C6E0-472A-9E3C-04073F674AFF}">
  <sheetPr filterMode="1"/>
  <dimension ref="A1:M3391"/>
  <sheetViews>
    <sheetView zoomScaleNormal="100" workbookViewId="0">
      <pane ySplit="1" topLeftCell="A2" activePane="bottomLeft" state="frozen"/>
      <selection pane="bottomLeft" activeCell="A5" sqref="A5"/>
    </sheetView>
  </sheetViews>
  <sheetFormatPr defaultRowHeight="15"/>
  <cols>
    <col min="1" max="1" width="7.140625" bestFit="1" customWidth="1"/>
    <col min="2" max="2" width="7.5703125" bestFit="1" customWidth="1"/>
    <col min="3" max="3" width="26.42578125" bestFit="1" customWidth="1"/>
    <col min="4" max="4" width="17.140625" style="3" customWidth="1"/>
    <col min="5" max="5" width="17.7109375" style="3" bestFit="1" customWidth="1"/>
    <col min="6" max="6" width="19.85546875" style="12" bestFit="1" customWidth="1"/>
    <col min="7" max="7" width="6" bestFit="1" customWidth="1"/>
    <col min="8" max="8" width="9.42578125" bestFit="1" customWidth="1"/>
    <col min="9" max="9" width="15.7109375" bestFit="1" customWidth="1"/>
    <col min="10" max="10" width="13.42578125" bestFit="1" customWidth="1"/>
    <col min="11" max="11" width="18.28515625" style="7" bestFit="1" customWidth="1"/>
    <col min="12" max="12" width="8.140625" bestFit="1" customWidth="1"/>
    <col min="13" max="13" width="8.28515625" bestFit="1" customWidth="1"/>
  </cols>
  <sheetData>
    <row r="1" spans="1:13" s="1" customFormat="1" ht="30">
      <c r="A1" s="2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" t="s">
        <v>12</v>
      </c>
    </row>
    <row r="2" spans="1:13" hidden="1">
      <c r="A2">
        <v>311641</v>
      </c>
      <c r="B2" t="s">
        <v>13</v>
      </c>
      <c r="C2" t="s">
        <v>14</v>
      </c>
      <c r="D2" s="4">
        <v>44.059695130110903</v>
      </c>
      <c r="E2" s="3">
        <v>-123.08204622039401</v>
      </c>
      <c r="F2" s="12">
        <v>43909</v>
      </c>
      <c r="G2">
        <v>0</v>
      </c>
      <c r="H2">
        <v>1</v>
      </c>
      <c r="I2">
        <v>0</v>
      </c>
      <c r="J2" t="s">
        <v>15</v>
      </c>
      <c r="L2">
        <v>0</v>
      </c>
      <c r="M2" t="s">
        <v>16</v>
      </c>
    </row>
    <row r="3" spans="1:13" hidden="1">
      <c r="A3">
        <v>313430</v>
      </c>
      <c r="B3" t="s">
        <v>17</v>
      </c>
      <c r="C3" t="s">
        <v>18</v>
      </c>
      <c r="D3" s="4">
        <v>44.063760811694401</v>
      </c>
      <c r="E3" s="3">
        <v>-123.136140989819</v>
      </c>
      <c r="F3" s="12">
        <v>43895</v>
      </c>
      <c r="G3">
        <v>7</v>
      </c>
      <c r="H3">
        <v>4</v>
      </c>
      <c r="I3">
        <v>3</v>
      </c>
      <c r="J3" t="s">
        <v>19</v>
      </c>
      <c r="L3">
        <v>0</v>
      </c>
      <c r="M3" t="s">
        <v>19</v>
      </c>
    </row>
    <row r="4" spans="1:13" ht="30" hidden="1">
      <c r="A4">
        <v>314106</v>
      </c>
      <c r="B4" t="s">
        <v>17</v>
      </c>
      <c r="C4" t="s">
        <v>20</v>
      </c>
      <c r="D4" s="4">
        <v>44.059289326150598</v>
      </c>
      <c r="E4" s="3">
        <v>-123.102555366524</v>
      </c>
      <c r="F4" s="12">
        <v>43909</v>
      </c>
      <c r="G4">
        <v>12</v>
      </c>
      <c r="H4">
        <v>4</v>
      </c>
      <c r="I4">
        <v>3</v>
      </c>
      <c r="J4" t="s">
        <v>19</v>
      </c>
      <c r="K4" s="7" t="s">
        <v>21</v>
      </c>
      <c r="L4">
        <v>0</v>
      </c>
      <c r="M4" t="s">
        <v>19</v>
      </c>
    </row>
    <row r="5" spans="1:13" hidden="1">
      <c r="A5">
        <v>314107</v>
      </c>
      <c r="B5" t="s">
        <v>22</v>
      </c>
      <c r="C5" t="s">
        <v>23</v>
      </c>
      <c r="D5" s="4">
        <v>44.0281163034578</v>
      </c>
      <c r="E5" s="3">
        <v>-123.082331061918</v>
      </c>
      <c r="F5" s="12">
        <v>43892</v>
      </c>
      <c r="G5">
        <v>0</v>
      </c>
      <c r="H5">
        <v>1</v>
      </c>
      <c r="I5">
        <v>0</v>
      </c>
      <c r="J5" t="s">
        <v>19</v>
      </c>
      <c r="L5">
        <v>0</v>
      </c>
      <c r="M5" t="s">
        <v>19</v>
      </c>
    </row>
    <row r="6" spans="1:13" hidden="1">
      <c r="A6">
        <v>314194</v>
      </c>
      <c r="B6" t="s">
        <v>13</v>
      </c>
      <c r="C6" t="s">
        <v>14</v>
      </c>
      <c r="D6" s="4">
        <v>44.059710517103099</v>
      </c>
      <c r="E6" s="3">
        <v>-123.08200617369999</v>
      </c>
      <c r="F6" s="12">
        <v>43891</v>
      </c>
      <c r="G6">
        <v>0</v>
      </c>
      <c r="H6">
        <v>1</v>
      </c>
      <c r="I6">
        <v>0</v>
      </c>
      <c r="J6" t="s">
        <v>19</v>
      </c>
      <c r="L6">
        <v>0</v>
      </c>
      <c r="M6" t="s">
        <v>16</v>
      </c>
    </row>
    <row r="7" spans="1:13" hidden="1">
      <c r="A7">
        <v>314382</v>
      </c>
      <c r="B7" t="s">
        <v>22</v>
      </c>
      <c r="C7" t="s">
        <v>24</v>
      </c>
      <c r="D7" s="4">
        <v>44.059085403227101</v>
      </c>
      <c r="E7" s="3">
        <v>-123.09217502382</v>
      </c>
      <c r="F7" s="12">
        <v>43892</v>
      </c>
      <c r="G7">
        <v>0</v>
      </c>
      <c r="H7">
        <v>1</v>
      </c>
      <c r="I7">
        <v>0</v>
      </c>
      <c r="J7" t="s">
        <v>19</v>
      </c>
      <c r="K7" s="7" t="s">
        <v>25</v>
      </c>
      <c r="L7">
        <v>0</v>
      </c>
      <c r="M7" t="s">
        <v>16</v>
      </c>
    </row>
    <row r="8" spans="1:13" hidden="1">
      <c r="A8">
        <v>314386</v>
      </c>
      <c r="B8" t="s">
        <v>22</v>
      </c>
      <c r="C8" t="s">
        <v>26</v>
      </c>
      <c r="D8" s="4">
        <v>44.0498661782025</v>
      </c>
      <c r="E8" s="3">
        <v>-123.167482247447</v>
      </c>
      <c r="F8" s="12">
        <v>43892</v>
      </c>
      <c r="G8">
        <v>0.5</v>
      </c>
      <c r="H8">
        <v>1</v>
      </c>
      <c r="I8">
        <v>0</v>
      </c>
      <c r="J8" t="s">
        <v>19</v>
      </c>
      <c r="L8">
        <v>0</v>
      </c>
      <c r="M8" t="s">
        <v>16</v>
      </c>
    </row>
    <row r="9" spans="1:13" hidden="1">
      <c r="A9">
        <v>314395</v>
      </c>
      <c r="B9" t="s">
        <v>22</v>
      </c>
      <c r="C9" t="s">
        <v>27</v>
      </c>
      <c r="D9" s="4">
        <v>44.055120640246898</v>
      </c>
      <c r="E9" s="3">
        <v>-123.16180897297799</v>
      </c>
      <c r="F9" s="12">
        <v>43892</v>
      </c>
      <c r="G9">
        <v>0.5</v>
      </c>
      <c r="H9">
        <v>1</v>
      </c>
      <c r="I9">
        <v>0</v>
      </c>
      <c r="J9" t="s">
        <v>19</v>
      </c>
      <c r="L9">
        <v>0</v>
      </c>
      <c r="M9" t="s">
        <v>16</v>
      </c>
    </row>
    <row r="10" spans="1:13" hidden="1">
      <c r="A10">
        <v>314396</v>
      </c>
      <c r="B10" t="s">
        <v>22</v>
      </c>
      <c r="C10" t="s">
        <v>27</v>
      </c>
      <c r="D10" s="4">
        <v>44.055103138627203</v>
      </c>
      <c r="E10" s="3">
        <v>-123.161629782936</v>
      </c>
      <c r="F10" s="12">
        <v>43892</v>
      </c>
      <c r="G10">
        <v>0.5</v>
      </c>
      <c r="H10">
        <v>1</v>
      </c>
      <c r="I10">
        <v>0</v>
      </c>
      <c r="J10" t="s">
        <v>15</v>
      </c>
      <c r="L10">
        <v>0</v>
      </c>
      <c r="M10" t="s">
        <v>16</v>
      </c>
    </row>
    <row r="11" spans="1:13" hidden="1">
      <c r="A11">
        <v>314399</v>
      </c>
      <c r="B11" t="s">
        <v>22</v>
      </c>
      <c r="C11" t="s">
        <v>27</v>
      </c>
      <c r="D11" s="4">
        <v>44.055144190900599</v>
      </c>
      <c r="E11" s="3">
        <v>-123.16107236479699</v>
      </c>
      <c r="F11" s="12">
        <v>43892</v>
      </c>
      <c r="G11">
        <v>0.5</v>
      </c>
      <c r="H11">
        <v>1</v>
      </c>
      <c r="I11">
        <v>0</v>
      </c>
      <c r="J11" t="s">
        <v>28</v>
      </c>
      <c r="L11">
        <v>0</v>
      </c>
      <c r="M11" t="s">
        <v>16</v>
      </c>
    </row>
    <row r="12" spans="1:13" hidden="1">
      <c r="A12">
        <v>314432</v>
      </c>
      <c r="B12" t="s">
        <v>22</v>
      </c>
      <c r="C12" t="s">
        <v>29</v>
      </c>
      <c r="D12" s="4">
        <v>44.086167261003098</v>
      </c>
      <c r="E12" s="3">
        <v>-123.146779522581</v>
      </c>
      <c r="F12" s="12">
        <v>43893</v>
      </c>
      <c r="G12">
        <v>1</v>
      </c>
      <c r="H12">
        <v>1</v>
      </c>
      <c r="I12">
        <v>0</v>
      </c>
      <c r="J12" t="s">
        <v>19</v>
      </c>
      <c r="L12">
        <v>0</v>
      </c>
      <c r="M12" t="s">
        <v>16</v>
      </c>
    </row>
    <row r="13" spans="1:13" hidden="1">
      <c r="A13">
        <v>314480</v>
      </c>
      <c r="B13" t="s">
        <v>17</v>
      </c>
      <c r="C13" t="s">
        <v>30</v>
      </c>
      <c r="D13" s="4">
        <v>44.042292800799302</v>
      </c>
      <c r="E13" s="3">
        <v>-123.11786247559201</v>
      </c>
      <c r="F13" s="12">
        <v>43892</v>
      </c>
      <c r="G13">
        <v>1</v>
      </c>
      <c r="H13">
        <v>2</v>
      </c>
      <c r="I13">
        <v>1</v>
      </c>
      <c r="J13" t="s">
        <v>19</v>
      </c>
      <c r="L13">
        <v>0</v>
      </c>
      <c r="M13" t="s">
        <v>19</v>
      </c>
    </row>
    <row r="14" spans="1:13" hidden="1">
      <c r="A14">
        <v>314485</v>
      </c>
      <c r="B14" t="s">
        <v>22</v>
      </c>
      <c r="C14" t="s">
        <v>26</v>
      </c>
      <c r="D14" s="4">
        <v>44.042304207371501</v>
      </c>
      <c r="E14" s="3">
        <v>-123.11989090932801</v>
      </c>
      <c r="F14" s="12">
        <v>43892</v>
      </c>
      <c r="G14">
        <v>0</v>
      </c>
      <c r="H14">
        <v>1</v>
      </c>
      <c r="I14">
        <v>0</v>
      </c>
      <c r="J14" t="s">
        <v>19</v>
      </c>
      <c r="L14">
        <v>0</v>
      </c>
      <c r="M14" t="s">
        <v>16</v>
      </c>
    </row>
    <row r="15" spans="1:13" hidden="1">
      <c r="A15">
        <v>314568</v>
      </c>
      <c r="B15" t="s">
        <v>17</v>
      </c>
      <c r="C15" t="s">
        <v>30</v>
      </c>
      <c r="D15" s="4">
        <v>44.056225709788201</v>
      </c>
      <c r="E15" s="3">
        <v>-123.10030501775501</v>
      </c>
      <c r="F15" s="12">
        <v>43892</v>
      </c>
      <c r="G15">
        <v>2.5</v>
      </c>
      <c r="H15">
        <v>3</v>
      </c>
      <c r="I15">
        <v>1</v>
      </c>
      <c r="J15" t="s">
        <v>19</v>
      </c>
      <c r="L15">
        <v>0</v>
      </c>
      <c r="M15" t="s">
        <v>16</v>
      </c>
    </row>
    <row r="16" spans="1:13" hidden="1">
      <c r="A16">
        <v>314642</v>
      </c>
      <c r="B16" t="s">
        <v>17</v>
      </c>
      <c r="C16" t="s">
        <v>30</v>
      </c>
      <c r="D16" s="4">
        <v>44.053381939306703</v>
      </c>
      <c r="E16" s="3">
        <v>-123.196344741966</v>
      </c>
      <c r="F16" s="12">
        <v>43895</v>
      </c>
      <c r="G16">
        <v>10.5</v>
      </c>
      <c r="H16">
        <v>4</v>
      </c>
      <c r="I16">
        <v>2</v>
      </c>
      <c r="J16" t="s">
        <v>19</v>
      </c>
      <c r="L16">
        <v>0</v>
      </c>
      <c r="M16" t="s">
        <v>19</v>
      </c>
    </row>
    <row r="17" spans="1:13" hidden="1">
      <c r="A17">
        <v>314664</v>
      </c>
      <c r="B17" t="s">
        <v>17</v>
      </c>
      <c r="C17" t="s">
        <v>31</v>
      </c>
      <c r="D17" s="4">
        <v>44.057265064856402</v>
      </c>
      <c r="E17" s="3">
        <v>-123.106098456447</v>
      </c>
      <c r="F17" s="12">
        <v>43893</v>
      </c>
      <c r="G17">
        <v>1</v>
      </c>
      <c r="H17">
        <v>1</v>
      </c>
      <c r="I17">
        <v>1</v>
      </c>
      <c r="J17" t="s">
        <v>19</v>
      </c>
      <c r="L17">
        <v>0</v>
      </c>
      <c r="M17" t="s">
        <v>19</v>
      </c>
    </row>
    <row r="18" spans="1:13" hidden="1">
      <c r="A18">
        <v>314705</v>
      </c>
      <c r="B18" t="s">
        <v>17</v>
      </c>
      <c r="C18" t="s">
        <v>32</v>
      </c>
      <c r="D18" s="4">
        <v>44.058740650830302</v>
      </c>
      <c r="E18" s="3">
        <v>-123.099495615458</v>
      </c>
      <c r="F18" s="12">
        <v>43893</v>
      </c>
      <c r="G18">
        <v>9</v>
      </c>
      <c r="H18">
        <v>5</v>
      </c>
      <c r="I18">
        <v>3</v>
      </c>
      <c r="J18" t="s">
        <v>19</v>
      </c>
      <c r="L18">
        <v>0</v>
      </c>
      <c r="M18" t="s">
        <v>16</v>
      </c>
    </row>
    <row r="19" spans="1:13" hidden="1">
      <c r="A19">
        <v>314746</v>
      </c>
      <c r="B19" t="s">
        <v>17</v>
      </c>
      <c r="C19" t="s">
        <v>33</v>
      </c>
      <c r="D19" s="4">
        <v>44.057397884497597</v>
      </c>
      <c r="E19" s="3">
        <v>-123.17815523551999</v>
      </c>
      <c r="F19" s="12">
        <v>43893</v>
      </c>
      <c r="G19">
        <v>2</v>
      </c>
      <c r="H19">
        <v>2</v>
      </c>
      <c r="I19">
        <v>1</v>
      </c>
      <c r="J19" t="s">
        <v>19</v>
      </c>
      <c r="L19">
        <v>0</v>
      </c>
      <c r="M19" t="s">
        <v>19</v>
      </c>
    </row>
    <row r="20" spans="1:13" hidden="1">
      <c r="A20">
        <v>314775</v>
      </c>
      <c r="B20" t="s">
        <v>13</v>
      </c>
      <c r="C20" t="s">
        <v>34</v>
      </c>
      <c r="D20" s="4">
        <v>44.061545345140097</v>
      </c>
      <c r="E20" s="3">
        <v>-123.117328539174</v>
      </c>
      <c r="F20" s="12">
        <v>43897</v>
      </c>
      <c r="G20">
        <v>0.5</v>
      </c>
      <c r="H20">
        <v>1</v>
      </c>
      <c r="I20">
        <v>0</v>
      </c>
      <c r="J20" t="s">
        <v>19</v>
      </c>
      <c r="L20">
        <v>0</v>
      </c>
      <c r="M20" t="s">
        <v>16</v>
      </c>
    </row>
    <row r="21" spans="1:13" hidden="1">
      <c r="A21">
        <v>314776</v>
      </c>
      <c r="B21" t="s">
        <v>13</v>
      </c>
      <c r="C21" t="s">
        <v>34</v>
      </c>
      <c r="D21" s="4">
        <v>44.062711786538102</v>
      </c>
      <c r="E21" s="3">
        <v>-123.117074430128</v>
      </c>
      <c r="F21" s="12">
        <v>43893</v>
      </c>
      <c r="G21">
        <v>0.5</v>
      </c>
      <c r="H21">
        <v>1</v>
      </c>
      <c r="I21">
        <v>0</v>
      </c>
      <c r="J21" t="s">
        <v>28</v>
      </c>
      <c r="L21">
        <v>0</v>
      </c>
      <c r="M21" t="s">
        <v>16</v>
      </c>
    </row>
    <row r="22" spans="1:13" hidden="1">
      <c r="A22">
        <v>314778</v>
      </c>
      <c r="B22" t="s">
        <v>13</v>
      </c>
      <c r="C22" t="s">
        <v>34</v>
      </c>
      <c r="D22" s="4">
        <v>44.061968557710799</v>
      </c>
      <c r="E22" s="3">
        <v>-123.117103895231</v>
      </c>
      <c r="F22" s="12">
        <v>43893</v>
      </c>
      <c r="G22">
        <v>0.5</v>
      </c>
      <c r="H22">
        <v>1</v>
      </c>
      <c r="I22">
        <v>0</v>
      </c>
      <c r="J22" t="s">
        <v>19</v>
      </c>
      <c r="L22">
        <v>0</v>
      </c>
      <c r="M22" t="s">
        <v>16</v>
      </c>
    </row>
    <row r="23" spans="1:13" hidden="1">
      <c r="A23">
        <v>314779</v>
      </c>
      <c r="B23" t="s">
        <v>13</v>
      </c>
      <c r="C23" t="s">
        <v>34</v>
      </c>
      <c r="D23" s="4">
        <v>44.0613373886234</v>
      </c>
      <c r="E23" s="3">
        <v>-123.116927443319</v>
      </c>
      <c r="F23" s="12">
        <v>43893</v>
      </c>
      <c r="G23">
        <v>0.5</v>
      </c>
      <c r="H23">
        <v>1</v>
      </c>
      <c r="I23">
        <v>0</v>
      </c>
      <c r="J23" t="s">
        <v>19</v>
      </c>
      <c r="L23">
        <v>0</v>
      </c>
      <c r="M23" t="s">
        <v>16</v>
      </c>
    </row>
    <row r="24" spans="1:13" hidden="1">
      <c r="A24">
        <v>314782</v>
      </c>
      <c r="B24" t="s">
        <v>13</v>
      </c>
      <c r="C24" t="s">
        <v>34</v>
      </c>
      <c r="D24" s="4">
        <v>44.061039062764799</v>
      </c>
      <c r="E24" s="3">
        <v>-123.11698830720999</v>
      </c>
      <c r="F24" s="12">
        <v>43893</v>
      </c>
      <c r="G24">
        <v>0.5</v>
      </c>
      <c r="H24">
        <v>1</v>
      </c>
      <c r="I24">
        <v>0</v>
      </c>
      <c r="J24" t="s">
        <v>19</v>
      </c>
      <c r="L24">
        <v>0</v>
      </c>
      <c r="M24" t="s">
        <v>16</v>
      </c>
    </row>
    <row r="25" spans="1:13" hidden="1">
      <c r="A25">
        <v>314783</v>
      </c>
      <c r="B25" t="s">
        <v>13</v>
      </c>
      <c r="C25" t="s">
        <v>34</v>
      </c>
      <c r="D25" s="4">
        <v>44.0609212555337</v>
      </c>
      <c r="E25" s="3">
        <v>-123.116993814005</v>
      </c>
      <c r="F25" s="12">
        <v>43893</v>
      </c>
      <c r="G25">
        <v>0.5</v>
      </c>
      <c r="H25">
        <v>1</v>
      </c>
      <c r="I25">
        <v>0</v>
      </c>
      <c r="J25" t="s">
        <v>19</v>
      </c>
      <c r="L25">
        <v>0</v>
      </c>
      <c r="M25" t="s">
        <v>16</v>
      </c>
    </row>
    <row r="26" spans="1:13" hidden="1">
      <c r="A26">
        <v>314786</v>
      </c>
      <c r="B26" t="s">
        <v>13</v>
      </c>
      <c r="C26" t="s">
        <v>34</v>
      </c>
      <c r="D26" s="4">
        <v>44.060412892661802</v>
      </c>
      <c r="E26" s="3">
        <v>-123.11705343867</v>
      </c>
      <c r="F26" s="12">
        <v>43893</v>
      </c>
      <c r="G26">
        <v>0.5</v>
      </c>
      <c r="H26">
        <v>1</v>
      </c>
      <c r="I26">
        <v>0</v>
      </c>
      <c r="J26" t="s">
        <v>19</v>
      </c>
      <c r="L26">
        <v>0</v>
      </c>
      <c r="M26" t="s">
        <v>16</v>
      </c>
    </row>
    <row r="27" spans="1:13" hidden="1">
      <c r="A27">
        <v>314867</v>
      </c>
      <c r="B27" t="s">
        <v>22</v>
      </c>
      <c r="C27" t="s">
        <v>35</v>
      </c>
      <c r="D27" s="4">
        <v>44.058552493334197</v>
      </c>
      <c r="E27" s="3">
        <v>-123.097157009227</v>
      </c>
      <c r="F27" s="12">
        <v>43891</v>
      </c>
      <c r="G27">
        <v>0</v>
      </c>
      <c r="H27">
        <v>1</v>
      </c>
      <c r="I27">
        <v>0</v>
      </c>
      <c r="J27" t="s">
        <v>15</v>
      </c>
      <c r="L27">
        <v>0</v>
      </c>
      <c r="M27" t="s">
        <v>16</v>
      </c>
    </row>
    <row r="28" spans="1:13" hidden="1">
      <c r="A28">
        <v>315019</v>
      </c>
      <c r="B28" t="s">
        <v>22</v>
      </c>
      <c r="C28" t="s">
        <v>36</v>
      </c>
      <c r="D28" s="4">
        <v>44.076192898433497</v>
      </c>
      <c r="E28" s="3">
        <v>-123.106933851425</v>
      </c>
      <c r="F28" s="12">
        <v>43895</v>
      </c>
      <c r="G28">
        <v>0</v>
      </c>
      <c r="H28">
        <v>1</v>
      </c>
      <c r="I28">
        <v>0</v>
      </c>
      <c r="J28" t="s">
        <v>19</v>
      </c>
      <c r="L28">
        <v>0</v>
      </c>
      <c r="M28" t="s">
        <v>16</v>
      </c>
    </row>
    <row r="29" spans="1:13" hidden="1">
      <c r="A29">
        <v>315042</v>
      </c>
      <c r="B29" t="s">
        <v>22</v>
      </c>
      <c r="C29" t="s">
        <v>37</v>
      </c>
      <c r="D29" s="4">
        <v>44.044271659077197</v>
      </c>
      <c r="E29" s="3">
        <v>-123.052545841057</v>
      </c>
      <c r="F29" s="12">
        <v>43896</v>
      </c>
      <c r="G29">
        <v>1</v>
      </c>
      <c r="H29">
        <v>1</v>
      </c>
      <c r="I29">
        <v>0</v>
      </c>
      <c r="J29" t="s">
        <v>19</v>
      </c>
      <c r="L29">
        <v>0</v>
      </c>
      <c r="M29" t="s">
        <v>16</v>
      </c>
    </row>
    <row r="30" spans="1:13" hidden="1">
      <c r="A30">
        <v>315079</v>
      </c>
      <c r="B30" t="s">
        <v>17</v>
      </c>
      <c r="C30" t="s">
        <v>38</v>
      </c>
      <c r="D30" s="4">
        <v>44.048399070965701</v>
      </c>
      <c r="E30" s="3">
        <v>-123.12035521715001</v>
      </c>
      <c r="F30" s="12">
        <v>43894</v>
      </c>
      <c r="G30">
        <v>3.5</v>
      </c>
      <c r="H30">
        <v>5</v>
      </c>
      <c r="I30">
        <v>1</v>
      </c>
      <c r="J30" t="s">
        <v>19</v>
      </c>
      <c r="L30">
        <v>0</v>
      </c>
      <c r="M30" t="s">
        <v>19</v>
      </c>
    </row>
    <row r="31" spans="1:13" hidden="1">
      <c r="A31">
        <v>315083</v>
      </c>
      <c r="B31" t="s">
        <v>17</v>
      </c>
      <c r="C31" t="s">
        <v>39</v>
      </c>
      <c r="D31" s="4">
        <v>44.057691399849297</v>
      </c>
      <c r="E31" s="3">
        <v>-123.10569359018599</v>
      </c>
      <c r="F31" s="12">
        <v>43894</v>
      </c>
      <c r="G31">
        <v>1.5</v>
      </c>
      <c r="H31">
        <v>3</v>
      </c>
      <c r="I31">
        <v>2</v>
      </c>
      <c r="J31" t="s">
        <v>19</v>
      </c>
      <c r="L31">
        <v>0</v>
      </c>
      <c r="M31" t="s">
        <v>19</v>
      </c>
    </row>
    <row r="32" spans="1:13" hidden="1">
      <c r="A32">
        <v>315087</v>
      </c>
      <c r="B32" t="s">
        <v>17</v>
      </c>
      <c r="C32" t="s">
        <v>40</v>
      </c>
      <c r="D32" s="4">
        <v>44.053280960206997</v>
      </c>
      <c r="E32" s="3">
        <v>-123.086487936903</v>
      </c>
      <c r="F32" s="12">
        <v>43894</v>
      </c>
      <c r="G32">
        <v>2.5</v>
      </c>
      <c r="H32">
        <v>3</v>
      </c>
      <c r="I32">
        <v>2</v>
      </c>
      <c r="J32" t="s">
        <v>19</v>
      </c>
      <c r="L32">
        <v>0</v>
      </c>
      <c r="M32" t="s">
        <v>19</v>
      </c>
    </row>
    <row r="33" spans="1:13" hidden="1">
      <c r="A33">
        <v>315088</v>
      </c>
      <c r="B33" t="s">
        <v>17</v>
      </c>
      <c r="C33" t="s">
        <v>41</v>
      </c>
      <c r="D33" s="4">
        <v>44.085040251722702</v>
      </c>
      <c r="E33" s="3">
        <v>-123.102200670234</v>
      </c>
      <c r="F33" s="12">
        <v>43894</v>
      </c>
      <c r="G33">
        <v>2</v>
      </c>
      <c r="H33">
        <v>3</v>
      </c>
      <c r="I33">
        <v>1</v>
      </c>
      <c r="J33" t="s">
        <v>19</v>
      </c>
      <c r="L33">
        <v>0</v>
      </c>
      <c r="M33" t="s">
        <v>19</v>
      </c>
    </row>
    <row r="34" spans="1:13" hidden="1">
      <c r="A34">
        <v>315111</v>
      </c>
      <c r="B34" t="s">
        <v>17</v>
      </c>
      <c r="C34" t="s">
        <v>42</v>
      </c>
      <c r="D34" s="4">
        <v>44.0444185016392</v>
      </c>
      <c r="E34" s="3">
        <v>-123.052513600753</v>
      </c>
      <c r="F34" s="12">
        <v>43894</v>
      </c>
      <c r="G34">
        <v>3</v>
      </c>
      <c r="H34">
        <v>3</v>
      </c>
      <c r="I34">
        <v>2</v>
      </c>
      <c r="J34" t="s">
        <v>19</v>
      </c>
      <c r="L34">
        <v>0</v>
      </c>
      <c r="M34" t="s">
        <v>19</v>
      </c>
    </row>
    <row r="35" spans="1:13" hidden="1">
      <c r="A35">
        <v>315112</v>
      </c>
      <c r="B35" t="s">
        <v>17</v>
      </c>
      <c r="C35" t="s">
        <v>43</v>
      </c>
      <c r="D35" s="4">
        <v>44.044940374972299</v>
      </c>
      <c r="E35" s="3">
        <v>-123.061484692514</v>
      </c>
      <c r="F35" s="12">
        <v>43894</v>
      </c>
      <c r="G35">
        <v>2.5</v>
      </c>
      <c r="H35">
        <v>3</v>
      </c>
      <c r="I35">
        <v>1</v>
      </c>
      <c r="J35" t="s">
        <v>19</v>
      </c>
      <c r="L35">
        <v>0</v>
      </c>
      <c r="M35" t="s">
        <v>19</v>
      </c>
    </row>
    <row r="36" spans="1:13" hidden="1">
      <c r="A36">
        <v>315113</v>
      </c>
      <c r="B36" t="s">
        <v>22</v>
      </c>
      <c r="C36" t="s">
        <v>44</v>
      </c>
      <c r="D36" s="4">
        <v>44.042827108604499</v>
      </c>
      <c r="E36" s="3">
        <v>-123.051622742313</v>
      </c>
      <c r="F36" s="12">
        <v>43894</v>
      </c>
      <c r="G36">
        <v>2.5</v>
      </c>
      <c r="H36">
        <v>3</v>
      </c>
      <c r="I36">
        <v>1</v>
      </c>
      <c r="J36" t="s">
        <v>19</v>
      </c>
      <c r="L36">
        <v>0</v>
      </c>
      <c r="M36" t="s">
        <v>19</v>
      </c>
    </row>
    <row r="37" spans="1:13" hidden="1">
      <c r="A37">
        <v>315245</v>
      </c>
      <c r="B37" t="s">
        <v>22</v>
      </c>
      <c r="C37" t="s">
        <v>45</v>
      </c>
      <c r="D37" s="4">
        <v>44.084761685892801</v>
      </c>
      <c r="E37" s="3">
        <v>-123.119008881597</v>
      </c>
      <c r="F37" s="12">
        <v>43899</v>
      </c>
      <c r="G37">
        <v>1</v>
      </c>
      <c r="H37">
        <v>1</v>
      </c>
      <c r="I37">
        <v>0</v>
      </c>
      <c r="J37" t="s">
        <v>19</v>
      </c>
      <c r="L37">
        <v>0</v>
      </c>
      <c r="M37" t="s">
        <v>16</v>
      </c>
    </row>
    <row r="38" spans="1:13" hidden="1">
      <c r="A38">
        <v>315271</v>
      </c>
      <c r="B38" t="s">
        <v>22</v>
      </c>
      <c r="C38" t="s">
        <v>26</v>
      </c>
      <c r="D38" s="4">
        <v>44.047143840851199</v>
      </c>
      <c r="E38" s="3">
        <v>-123.137555656483</v>
      </c>
      <c r="F38" s="12">
        <v>43895</v>
      </c>
      <c r="G38">
        <v>0.25</v>
      </c>
      <c r="H38">
        <v>1</v>
      </c>
      <c r="I38">
        <v>0</v>
      </c>
      <c r="J38" t="s">
        <v>19</v>
      </c>
      <c r="L38">
        <v>0</v>
      </c>
      <c r="M38" t="s">
        <v>16</v>
      </c>
    </row>
    <row r="39" spans="1:13" hidden="1">
      <c r="A39">
        <v>315276</v>
      </c>
      <c r="B39" t="s">
        <v>17</v>
      </c>
      <c r="C39" t="s">
        <v>46</v>
      </c>
      <c r="D39" s="4">
        <v>44.044983469515799</v>
      </c>
      <c r="E39" s="3">
        <v>-123.05616852309799</v>
      </c>
      <c r="F39" s="12">
        <v>43895</v>
      </c>
      <c r="G39">
        <v>3</v>
      </c>
      <c r="H39">
        <v>3</v>
      </c>
      <c r="I39">
        <v>2</v>
      </c>
      <c r="J39" t="s">
        <v>19</v>
      </c>
      <c r="L39">
        <v>0</v>
      </c>
      <c r="M39" t="s">
        <v>19</v>
      </c>
    </row>
    <row r="40" spans="1:13" hidden="1">
      <c r="A40">
        <v>315279</v>
      </c>
      <c r="B40" t="s">
        <v>17</v>
      </c>
      <c r="C40" t="s">
        <v>47</v>
      </c>
      <c r="D40" s="4">
        <v>44.042827108604499</v>
      </c>
      <c r="E40" s="3">
        <v>-123.051622742313</v>
      </c>
      <c r="F40" s="12">
        <v>43895</v>
      </c>
      <c r="G40">
        <v>3</v>
      </c>
      <c r="H40">
        <v>3</v>
      </c>
      <c r="I40">
        <v>2</v>
      </c>
      <c r="J40" t="s">
        <v>19</v>
      </c>
      <c r="L40">
        <v>0</v>
      </c>
      <c r="M40" t="s">
        <v>19</v>
      </c>
    </row>
    <row r="41" spans="1:13" hidden="1">
      <c r="A41">
        <v>315280</v>
      </c>
      <c r="B41" t="s">
        <v>17</v>
      </c>
      <c r="C41" t="s">
        <v>48</v>
      </c>
      <c r="D41" s="4">
        <v>44.024186566649</v>
      </c>
      <c r="E41" s="3">
        <v>-123.081468881232</v>
      </c>
      <c r="F41" s="12">
        <v>43895</v>
      </c>
      <c r="G41">
        <v>5.5</v>
      </c>
      <c r="H41">
        <v>4</v>
      </c>
      <c r="I41">
        <v>1</v>
      </c>
      <c r="J41" t="s">
        <v>19</v>
      </c>
      <c r="L41">
        <v>0</v>
      </c>
      <c r="M41" t="s">
        <v>19</v>
      </c>
    </row>
    <row r="42" spans="1:13" hidden="1">
      <c r="A42">
        <v>315281</v>
      </c>
      <c r="B42" t="s">
        <v>22</v>
      </c>
      <c r="C42" t="s">
        <v>26</v>
      </c>
      <c r="D42" s="4">
        <v>44.0461710649572</v>
      </c>
      <c r="E42" s="3">
        <v>-123.131524173895</v>
      </c>
      <c r="F42" s="12">
        <v>43895</v>
      </c>
      <c r="G42">
        <v>0.25</v>
      </c>
      <c r="H42">
        <v>1</v>
      </c>
      <c r="I42">
        <v>0</v>
      </c>
      <c r="J42" t="s">
        <v>19</v>
      </c>
      <c r="L42">
        <v>0</v>
      </c>
      <c r="M42" t="s">
        <v>16</v>
      </c>
    </row>
    <row r="43" spans="1:13" hidden="1">
      <c r="A43">
        <v>315282</v>
      </c>
      <c r="B43" t="s">
        <v>17</v>
      </c>
      <c r="C43" t="s">
        <v>49</v>
      </c>
      <c r="D43" s="4">
        <v>44.060047054717103</v>
      </c>
      <c r="E43" s="3">
        <v>-123.082222093946</v>
      </c>
      <c r="F43" s="12">
        <v>43895</v>
      </c>
      <c r="G43">
        <v>1.5</v>
      </c>
      <c r="H43">
        <v>2</v>
      </c>
      <c r="I43">
        <v>1</v>
      </c>
      <c r="J43" t="s">
        <v>19</v>
      </c>
      <c r="L43">
        <v>0</v>
      </c>
      <c r="M43" t="s">
        <v>19</v>
      </c>
    </row>
    <row r="44" spans="1:13" hidden="1">
      <c r="A44">
        <v>315285</v>
      </c>
      <c r="B44" t="s">
        <v>22</v>
      </c>
      <c r="C44" t="s">
        <v>35</v>
      </c>
      <c r="D44" s="4">
        <v>44.0594108138283</v>
      </c>
      <c r="E44" s="3">
        <v>-123.09145681023</v>
      </c>
      <c r="F44" s="12">
        <v>43895</v>
      </c>
      <c r="G44">
        <v>0.5</v>
      </c>
      <c r="H44">
        <v>2</v>
      </c>
      <c r="I44">
        <v>0</v>
      </c>
      <c r="J44" t="s">
        <v>19</v>
      </c>
      <c r="L44">
        <v>0</v>
      </c>
      <c r="M44" t="s">
        <v>16</v>
      </c>
    </row>
    <row r="45" spans="1:13" hidden="1">
      <c r="A45">
        <v>315287</v>
      </c>
      <c r="B45" t="s">
        <v>22</v>
      </c>
      <c r="C45" t="s">
        <v>36</v>
      </c>
      <c r="D45" s="4">
        <v>44.071454359557102</v>
      </c>
      <c r="E45" s="3">
        <v>-123.114027833568</v>
      </c>
      <c r="F45" s="12">
        <v>43896</v>
      </c>
      <c r="G45">
        <v>1</v>
      </c>
      <c r="H45">
        <v>1</v>
      </c>
      <c r="I45">
        <v>0</v>
      </c>
      <c r="J45" t="s">
        <v>19</v>
      </c>
      <c r="L45">
        <v>0</v>
      </c>
      <c r="M45" t="s">
        <v>16</v>
      </c>
    </row>
    <row r="46" spans="1:13" hidden="1">
      <c r="A46">
        <v>315289</v>
      </c>
      <c r="B46" t="s">
        <v>22</v>
      </c>
      <c r="C46" t="s">
        <v>50</v>
      </c>
      <c r="D46" s="4">
        <v>44.059870888323097</v>
      </c>
      <c r="E46" s="3">
        <v>-123.100353639136</v>
      </c>
      <c r="F46" s="12">
        <v>43895</v>
      </c>
      <c r="G46">
        <v>0</v>
      </c>
      <c r="H46">
        <v>1</v>
      </c>
      <c r="I46">
        <v>0</v>
      </c>
      <c r="J46" t="s">
        <v>19</v>
      </c>
      <c r="L46">
        <v>0</v>
      </c>
      <c r="M46" t="s">
        <v>16</v>
      </c>
    </row>
    <row r="47" spans="1:13" hidden="1">
      <c r="A47">
        <v>315301</v>
      </c>
      <c r="B47" t="s">
        <v>22</v>
      </c>
      <c r="C47" t="s">
        <v>36</v>
      </c>
      <c r="D47" s="4">
        <v>44.0759244968148</v>
      </c>
      <c r="E47" s="3">
        <v>-123.10760731273299</v>
      </c>
      <c r="F47" s="12">
        <v>43895</v>
      </c>
      <c r="G47">
        <v>0.5</v>
      </c>
      <c r="H47">
        <v>2</v>
      </c>
      <c r="I47">
        <v>0</v>
      </c>
      <c r="J47" t="s">
        <v>19</v>
      </c>
      <c r="L47">
        <v>0</v>
      </c>
      <c r="M47" t="s">
        <v>16</v>
      </c>
    </row>
    <row r="48" spans="1:13" hidden="1">
      <c r="A48">
        <v>315314</v>
      </c>
      <c r="B48" t="s">
        <v>22</v>
      </c>
      <c r="C48" t="s">
        <v>51</v>
      </c>
      <c r="D48" s="4">
        <v>44.052470327708903</v>
      </c>
      <c r="E48" s="3">
        <v>-123.07953610067</v>
      </c>
      <c r="F48" s="12">
        <v>43895</v>
      </c>
      <c r="G48">
        <v>0.5</v>
      </c>
      <c r="H48">
        <v>2</v>
      </c>
      <c r="I48">
        <v>0</v>
      </c>
      <c r="J48" t="s">
        <v>19</v>
      </c>
      <c r="L48">
        <v>0</v>
      </c>
      <c r="M48" t="s">
        <v>16</v>
      </c>
    </row>
    <row r="49" spans="1:13" hidden="1">
      <c r="A49">
        <v>315616</v>
      </c>
      <c r="B49" t="s">
        <v>22</v>
      </c>
      <c r="C49" t="s">
        <v>27</v>
      </c>
      <c r="D49" s="4">
        <v>44.054931619857499</v>
      </c>
      <c r="E49" s="3">
        <v>-123.16170387695099</v>
      </c>
      <c r="F49" s="12">
        <v>43901</v>
      </c>
      <c r="G49">
        <v>1</v>
      </c>
      <c r="H49">
        <v>1</v>
      </c>
      <c r="I49">
        <v>0</v>
      </c>
      <c r="J49" t="s">
        <v>19</v>
      </c>
      <c r="L49">
        <v>0</v>
      </c>
      <c r="M49" t="s">
        <v>16</v>
      </c>
    </row>
    <row r="50" spans="1:13" hidden="1">
      <c r="A50">
        <v>315649</v>
      </c>
      <c r="B50" t="s">
        <v>17</v>
      </c>
      <c r="C50" t="s">
        <v>52</v>
      </c>
      <c r="D50" s="4">
        <v>44.0560075994469</v>
      </c>
      <c r="E50" s="3">
        <v>-123.10333570678</v>
      </c>
      <c r="F50" s="12">
        <v>43895</v>
      </c>
      <c r="G50">
        <v>5.5</v>
      </c>
      <c r="H50">
        <v>5</v>
      </c>
      <c r="I50">
        <v>1</v>
      </c>
      <c r="J50" t="s">
        <v>19</v>
      </c>
      <c r="L50">
        <v>0</v>
      </c>
      <c r="M50" t="s">
        <v>19</v>
      </c>
    </row>
    <row r="51" spans="1:13" hidden="1">
      <c r="A51">
        <v>315859</v>
      </c>
      <c r="B51" t="s">
        <v>17</v>
      </c>
      <c r="C51" t="s">
        <v>53</v>
      </c>
      <c r="D51" s="4">
        <v>44.052246772816197</v>
      </c>
      <c r="E51" s="3">
        <v>-123.084393290167</v>
      </c>
      <c r="F51" s="12">
        <v>43896</v>
      </c>
      <c r="G51">
        <v>3.5</v>
      </c>
      <c r="H51">
        <v>4</v>
      </c>
      <c r="I51">
        <v>2</v>
      </c>
      <c r="J51" t="s">
        <v>19</v>
      </c>
      <c r="L51">
        <v>0</v>
      </c>
      <c r="M51" t="s">
        <v>19</v>
      </c>
    </row>
    <row r="52" spans="1:13" hidden="1">
      <c r="A52">
        <v>315967</v>
      </c>
      <c r="B52" t="s">
        <v>22</v>
      </c>
      <c r="C52" t="s">
        <v>54</v>
      </c>
      <c r="D52" s="4">
        <v>44.024193236511103</v>
      </c>
      <c r="E52" s="3">
        <v>-123.08207151725701</v>
      </c>
      <c r="F52" s="12">
        <v>43899</v>
      </c>
      <c r="G52">
        <v>0.5</v>
      </c>
      <c r="H52">
        <v>2</v>
      </c>
      <c r="I52">
        <v>0</v>
      </c>
      <c r="J52" t="s">
        <v>19</v>
      </c>
      <c r="L52">
        <v>0</v>
      </c>
      <c r="M52" t="s">
        <v>16</v>
      </c>
    </row>
    <row r="53" spans="1:13" hidden="1">
      <c r="A53">
        <v>315991</v>
      </c>
      <c r="B53" t="s">
        <v>22</v>
      </c>
      <c r="C53" t="s">
        <v>51</v>
      </c>
      <c r="D53" s="4">
        <v>44.052507090633</v>
      </c>
      <c r="E53" s="3">
        <v>-123.070857124981</v>
      </c>
      <c r="F53" s="12">
        <v>43899</v>
      </c>
      <c r="G53">
        <v>0.5</v>
      </c>
      <c r="H53">
        <v>2</v>
      </c>
      <c r="I53">
        <v>0</v>
      </c>
      <c r="J53" t="s">
        <v>19</v>
      </c>
      <c r="L53">
        <v>0</v>
      </c>
      <c r="M53" t="s">
        <v>16</v>
      </c>
    </row>
    <row r="54" spans="1:13" hidden="1">
      <c r="A54">
        <v>316051</v>
      </c>
      <c r="B54" t="s">
        <v>17</v>
      </c>
      <c r="C54" t="s">
        <v>55</v>
      </c>
      <c r="D54" s="4">
        <v>44.056223084639399</v>
      </c>
      <c r="E54" s="3">
        <v>-123.106107916716</v>
      </c>
      <c r="F54" s="12">
        <v>43899</v>
      </c>
      <c r="G54">
        <v>3.5</v>
      </c>
      <c r="H54">
        <v>4</v>
      </c>
      <c r="I54">
        <v>2</v>
      </c>
      <c r="J54" t="s">
        <v>19</v>
      </c>
      <c r="L54">
        <v>0</v>
      </c>
      <c r="M54" t="s">
        <v>19</v>
      </c>
    </row>
    <row r="55" spans="1:13" hidden="1">
      <c r="A55">
        <v>316071</v>
      </c>
      <c r="B55" t="s">
        <v>17</v>
      </c>
      <c r="C55" t="s">
        <v>56</v>
      </c>
      <c r="D55" s="4">
        <v>44.055997707788897</v>
      </c>
      <c r="E55" s="3">
        <v>-123.10484040251301</v>
      </c>
      <c r="F55" s="12">
        <v>43899</v>
      </c>
      <c r="G55">
        <v>7</v>
      </c>
      <c r="H55">
        <v>5</v>
      </c>
      <c r="I55">
        <v>2</v>
      </c>
      <c r="J55" t="s">
        <v>19</v>
      </c>
      <c r="K55" s="7" t="s">
        <v>57</v>
      </c>
      <c r="L55">
        <v>0</v>
      </c>
      <c r="M55" t="s">
        <v>19</v>
      </c>
    </row>
    <row r="56" spans="1:13" hidden="1">
      <c r="A56">
        <v>316084</v>
      </c>
      <c r="B56" t="s">
        <v>17</v>
      </c>
      <c r="C56" t="s">
        <v>30</v>
      </c>
      <c r="D56" s="4">
        <v>44.059368209270502</v>
      </c>
      <c r="E56" s="3">
        <v>-123.101791742934</v>
      </c>
      <c r="F56" s="12">
        <v>43899</v>
      </c>
      <c r="G56">
        <v>3</v>
      </c>
      <c r="H56">
        <v>3</v>
      </c>
      <c r="I56">
        <v>1</v>
      </c>
      <c r="J56" t="s">
        <v>19</v>
      </c>
      <c r="L56">
        <v>0</v>
      </c>
      <c r="M56" t="s">
        <v>19</v>
      </c>
    </row>
    <row r="57" spans="1:13" hidden="1">
      <c r="A57">
        <v>316085</v>
      </c>
      <c r="B57" t="s">
        <v>17</v>
      </c>
      <c r="C57" t="s">
        <v>58</v>
      </c>
      <c r="D57" s="4">
        <v>44.058742017315801</v>
      </c>
      <c r="E57" s="3">
        <v>-123.10942868530501</v>
      </c>
      <c r="F57" s="12">
        <v>43899</v>
      </c>
      <c r="G57">
        <v>3</v>
      </c>
      <c r="H57">
        <v>3</v>
      </c>
      <c r="I57">
        <v>1</v>
      </c>
      <c r="J57" t="s">
        <v>19</v>
      </c>
      <c r="L57">
        <v>0</v>
      </c>
      <c r="M57" t="s">
        <v>19</v>
      </c>
    </row>
    <row r="58" spans="1:13" hidden="1">
      <c r="A58">
        <v>316088</v>
      </c>
      <c r="B58" t="s">
        <v>17</v>
      </c>
      <c r="C58" t="s">
        <v>59</v>
      </c>
      <c r="D58" s="4">
        <v>44.058752459697999</v>
      </c>
      <c r="E58" s="3">
        <v>-123.101770076756</v>
      </c>
      <c r="F58" s="12">
        <v>43899</v>
      </c>
      <c r="G58">
        <v>11.5</v>
      </c>
      <c r="H58">
        <v>5</v>
      </c>
      <c r="I58">
        <v>4</v>
      </c>
      <c r="J58" t="s">
        <v>15</v>
      </c>
      <c r="L58">
        <v>0</v>
      </c>
      <c r="M58" t="s">
        <v>19</v>
      </c>
    </row>
    <row r="59" spans="1:13" hidden="1">
      <c r="A59">
        <v>316215</v>
      </c>
      <c r="B59" t="s">
        <v>22</v>
      </c>
      <c r="C59" t="s">
        <v>36</v>
      </c>
      <c r="D59" s="4">
        <v>44.0759959052928</v>
      </c>
      <c r="E59" s="3">
        <v>-123.108489042236</v>
      </c>
      <c r="F59" s="12">
        <v>43906</v>
      </c>
      <c r="G59">
        <v>1.5</v>
      </c>
      <c r="H59">
        <v>2</v>
      </c>
      <c r="I59">
        <v>0</v>
      </c>
      <c r="J59" t="s">
        <v>19</v>
      </c>
      <c r="L59">
        <v>0</v>
      </c>
      <c r="M59" t="s">
        <v>16</v>
      </c>
    </row>
    <row r="60" spans="1:13" hidden="1">
      <c r="A60">
        <v>316230</v>
      </c>
      <c r="B60" t="s">
        <v>13</v>
      </c>
      <c r="C60" t="s">
        <v>18</v>
      </c>
      <c r="D60" s="4">
        <v>44.063967110899597</v>
      </c>
      <c r="E60" s="3">
        <v>-123.13760726190201</v>
      </c>
      <c r="F60" s="12">
        <v>43900</v>
      </c>
      <c r="G60">
        <v>0</v>
      </c>
      <c r="H60">
        <v>1</v>
      </c>
      <c r="I60">
        <v>0</v>
      </c>
      <c r="J60" t="s">
        <v>19</v>
      </c>
      <c r="L60">
        <v>0</v>
      </c>
      <c r="M60" t="s">
        <v>16</v>
      </c>
    </row>
    <row r="61" spans="1:13" hidden="1">
      <c r="A61">
        <v>316243</v>
      </c>
      <c r="B61" t="s">
        <v>13</v>
      </c>
      <c r="C61" t="s">
        <v>60</v>
      </c>
      <c r="D61" s="4">
        <v>44.054729980396303</v>
      </c>
      <c r="E61" s="3">
        <v>-123.127691532502</v>
      </c>
      <c r="F61" s="12">
        <v>43900</v>
      </c>
      <c r="G61">
        <v>0</v>
      </c>
      <c r="H61">
        <v>1</v>
      </c>
      <c r="I61">
        <v>0</v>
      </c>
      <c r="J61" t="s">
        <v>19</v>
      </c>
      <c r="L61">
        <v>0</v>
      </c>
      <c r="M61" t="s">
        <v>16</v>
      </c>
    </row>
    <row r="62" spans="1:13" hidden="1">
      <c r="A62">
        <v>316252</v>
      </c>
      <c r="B62" t="s">
        <v>22</v>
      </c>
      <c r="C62" t="s">
        <v>51</v>
      </c>
      <c r="D62" s="4">
        <v>44.051133136134702</v>
      </c>
      <c r="E62" s="3">
        <v>-123.065279072661</v>
      </c>
      <c r="F62" s="12">
        <v>43901</v>
      </c>
      <c r="G62">
        <v>1.5</v>
      </c>
      <c r="H62">
        <v>2</v>
      </c>
      <c r="I62">
        <v>0</v>
      </c>
      <c r="J62" t="s">
        <v>19</v>
      </c>
      <c r="L62">
        <v>0</v>
      </c>
      <c r="M62" t="s">
        <v>16</v>
      </c>
    </row>
    <row r="63" spans="1:13" hidden="1">
      <c r="A63">
        <v>316260</v>
      </c>
      <c r="B63" t="s">
        <v>13</v>
      </c>
      <c r="C63" t="s">
        <v>61</v>
      </c>
      <c r="D63" s="4">
        <v>44.051882177804004</v>
      </c>
      <c r="E63" s="3">
        <v>-123.12463381588699</v>
      </c>
      <c r="F63" s="12">
        <v>43900</v>
      </c>
      <c r="G63">
        <v>0</v>
      </c>
      <c r="H63">
        <v>1</v>
      </c>
      <c r="I63">
        <v>0</v>
      </c>
      <c r="J63" t="s">
        <v>19</v>
      </c>
      <c r="L63">
        <v>0</v>
      </c>
      <c r="M63" t="s">
        <v>16</v>
      </c>
    </row>
    <row r="64" spans="1:13" hidden="1">
      <c r="A64">
        <v>316272</v>
      </c>
      <c r="B64" t="s">
        <v>22</v>
      </c>
      <c r="C64" t="s">
        <v>62</v>
      </c>
      <c r="D64" s="4">
        <v>44.066044265439203</v>
      </c>
      <c r="E64" s="3">
        <v>-123.106960487397</v>
      </c>
      <c r="F64" s="12">
        <v>43902</v>
      </c>
      <c r="G64">
        <v>0.5</v>
      </c>
      <c r="H64">
        <v>2</v>
      </c>
      <c r="I64">
        <v>0</v>
      </c>
      <c r="J64" t="s">
        <v>19</v>
      </c>
      <c r="L64">
        <v>0</v>
      </c>
      <c r="M64" t="s">
        <v>16</v>
      </c>
    </row>
    <row r="65" spans="1:13" hidden="1">
      <c r="A65">
        <v>316281</v>
      </c>
      <c r="B65" t="s">
        <v>22</v>
      </c>
      <c r="C65" t="s">
        <v>27</v>
      </c>
      <c r="D65" s="4">
        <v>44.055057813661797</v>
      </c>
      <c r="E65" s="3">
        <v>-123.158998706861</v>
      </c>
      <c r="F65" s="12">
        <v>43902</v>
      </c>
      <c r="G65">
        <v>1</v>
      </c>
      <c r="H65">
        <v>1</v>
      </c>
      <c r="I65">
        <v>0</v>
      </c>
      <c r="J65" t="s">
        <v>19</v>
      </c>
      <c r="L65">
        <v>0</v>
      </c>
      <c r="M65" t="s">
        <v>16</v>
      </c>
    </row>
    <row r="66" spans="1:13" hidden="1">
      <c r="A66">
        <v>316299</v>
      </c>
      <c r="B66" t="s">
        <v>17</v>
      </c>
      <c r="C66" t="s">
        <v>58</v>
      </c>
      <c r="D66" s="4">
        <v>44.058742017315801</v>
      </c>
      <c r="E66" s="3">
        <v>-123.10942868530501</v>
      </c>
      <c r="F66" s="12">
        <v>43900</v>
      </c>
      <c r="G66">
        <v>20</v>
      </c>
      <c r="H66">
        <v>6</v>
      </c>
      <c r="I66">
        <v>3</v>
      </c>
      <c r="J66" t="s">
        <v>28</v>
      </c>
      <c r="L66">
        <v>0</v>
      </c>
      <c r="M66" t="s">
        <v>19</v>
      </c>
    </row>
    <row r="67" spans="1:13" hidden="1">
      <c r="A67">
        <v>316360</v>
      </c>
      <c r="B67" t="s">
        <v>22</v>
      </c>
      <c r="C67" t="s">
        <v>54</v>
      </c>
      <c r="D67" s="4">
        <v>44.030159598622397</v>
      </c>
      <c r="E67" s="3">
        <v>-123.08596998290599</v>
      </c>
      <c r="F67" s="12">
        <v>43901</v>
      </c>
      <c r="G67">
        <v>0.25</v>
      </c>
      <c r="H67">
        <v>1</v>
      </c>
      <c r="I67">
        <v>0</v>
      </c>
      <c r="J67" t="s">
        <v>19</v>
      </c>
      <c r="L67">
        <v>0</v>
      </c>
      <c r="M67" t="s">
        <v>16</v>
      </c>
    </row>
    <row r="68" spans="1:13" hidden="1">
      <c r="A68">
        <v>316396</v>
      </c>
      <c r="B68" t="s">
        <v>22</v>
      </c>
      <c r="C68" t="s">
        <v>63</v>
      </c>
      <c r="D68" s="4">
        <v>44.073223574113101</v>
      </c>
      <c r="E68" s="3">
        <v>-123.116118193731</v>
      </c>
      <c r="F68" s="12">
        <v>43902</v>
      </c>
      <c r="G68">
        <v>1</v>
      </c>
      <c r="H68">
        <v>1</v>
      </c>
      <c r="I68">
        <v>0</v>
      </c>
      <c r="J68" t="s">
        <v>19</v>
      </c>
      <c r="L68">
        <v>0</v>
      </c>
      <c r="M68" t="s">
        <v>16</v>
      </c>
    </row>
    <row r="69" spans="1:13" hidden="1">
      <c r="A69">
        <v>316641</v>
      </c>
      <c r="B69" t="s">
        <v>22</v>
      </c>
      <c r="C69" t="s">
        <v>35</v>
      </c>
      <c r="D69" s="4">
        <v>44.058466352748901</v>
      </c>
      <c r="E69" s="3">
        <v>-123.08977162681499</v>
      </c>
      <c r="F69" s="12">
        <v>43901</v>
      </c>
      <c r="G69">
        <v>0.5</v>
      </c>
      <c r="H69">
        <v>2</v>
      </c>
      <c r="I69">
        <v>0</v>
      </c>
      <c r="J69" t="s">
        <v>19</v>
      </c>
      <c r="L69">
        <v>0</v>
      </c>
      <c r="M69" t="s">
        <v>16</v>
      </c>
    </row>
    <row r="70" spans="1:13" hidden="1">
      <c r="A70">
        <v>316663</v>
      </c>
      <c r="B70" t="s">
        <v>22</v>
      </c>
      <c r="C70" t="s">
        <v>37</v>
      </c>
      <c r="D70" s="4">
        <v>44.044853790607199</v>
      </c>
      <c r="E70" s="3">
        <v>-123.053076754361</v>
      </c>
      <c r="F70" s="12">
        <v>43902</v>
      </c>
      <c r="G70">
        <v>1</v>
      </c>
      <c r="H70">
        <v>2</v>
      </c>
      <c r="I70">
        <v>0</v>
      </c>
      <c r="J70" t="s">
        <v>19</v>
      </c>
      <c r="L70">
        <v>0</v>
      </c>
      <c r="M70" t="s">
        <v>16</v>
      </c>
    </row>
    <row r="71" spans="1:13" hidden="1">
      <c r="A71">
        <v>316666</v>
      </c>
      <c r="B71" t="s">
        <v>17</v>
      </c>
      <c r="C71" t="s">
        <v>64</v>
      </c>
      <c r="D71" s="4">
        <v>44.056371893824</v>
      </c>
      <c r="E71" s="3">
        <v>-123.113658867319</v>
      </c>
      <c r="F71" s="12">
        <v>43901</v>
      </c>
      <c r="G71">
        <v>5</v>
      </c>
      <c r="H71">
        <v>5</v>
      </c>
      <c r="I71">
        <v>3</v>
      </c>
      <c r="J71" t="s">
        <v>19</v>
      </c>
      <c r="L71">
        <v>0</v>
      </c>
      <c r="M71" t="s">
        <v>19</v>
      </c>
    </row>
    <row r="72" spans="1:13" hidden="1">
      <c r="A72">
        <v>316680</v>
      </c>
      <c r="B72" t="s">
        <v>22</v>
      </c>
      <c r="C72" t="s">
        <v>65</v>
      </c>
      <c r="D72" s="4">
        <v>44.086227941596803</v>
      </c>
      <c r="E72" s="3">
        <v>-123.10372815572801</v>
      </c>
      <c r="F72" s="12">
        <v>43901</v>
      </c>
      <c r="G72">
        <v>0</v>
      </c>
      <c r="H72">
        <v>1</v>
      </c>
      <c r="I72">
        <v>0</v>
      </c>
      <c r="J72" t="s">
        <v>19</v>
      </c>
      <c r="L72">
        <v>0</v>
      </c>
      <c r="M72" t="s">
        <v>16</v>
      </c>
    </row>
    <row r="73" spans="1:13" hidden="1">
      <c r="A73">
        <v>316682</v>
      </c>
      <c r="B73" t="s">
        <v>22</v>
      </c>
      <c r="C73" t="s">
        <v>30</v>
      </c>
      <c r="D73" s="4">
        <v>43.998845919839603</v>
      </c>
      <c r="E73" s="3">
        <v>-123.05291759979001</v>
      </c>
      <c r="F73" s="12">
        <v>43906</v>
      </c>
      <c r="G73">
        <v>0.5</v>
      </c>
      <c r="H73">
        <v>1</v>
      </c>
      <c r="I73">
        <v>0</v>
      </c>
      <c r="J73" t="s">
        <v>19</v>
      </c>
      <c r="L73">
        <v>0</v>
      </c>
      <c r="M73" t="s">
        <v>16</v>
      </c>
    </row>
    <row r="74" spans="1:13" hidden="1">
      <c r="A74">
        <v>316684</v>
      </c>
      <c r="B74" t="s">
        <v>22</v>
      </c>
      <c r="C74" t="s">
        <v>30</v>
      </c>
      <c r="D74" s="4">
        <v>44.087420897837497</v>
      </c>
      <c r="E74" s="3">
        <v>-123.170864162751</v>
      </c>
      <c r="F74" s="12">
        <v>43900</v>
      </c>
      <c r="G74">
        <v>0.5</v>
      </c>
      <c r="H74">
        <v>1</v>
      </c>
      <c r="I74">
        <v>0</v>
      </c>
      <c r="J74" t="s">
        <v>19</v>
      </c>
      <c r="L74">
        <v>0</v>
      </c>
      <c r="M74" t="s">
        <v>16</v>
      </c>
    </row>
    <row r="75" spans="1:13" hidden="1">
      <c r="A75">
        <v>316696</v>
      </c>
      <c r="B75" t="s">
        <v>17</v>
      </c>
      <c r="C75" t="s">
        <v>66</v>
      </c>
      <c r="D75" s="4">
        <v>44.057506571434203</v>
      </c>
      <c r="E75" s="3">
        <v>-123.113795513947</v>
      </c>
      <c r="F75" s="12">
        <v>43901</v>
      </c>
      <c r="G75">
        <v>4</v>
      </c>
      <c r="H75">
        <v>5</v>
      </c>
      <c r="I75">
        <v>2</v>
      </c>
      <c r="J75" t="s">
        <v>19</v>
      </c>
      <c r="L75">
        <v>0</v>
      </c>
      <c r="M75" t="s">
        <v>19</v>
      </c>
    </row>
    <row r="76" spans="1:13" hidden="1">
      <c r="A76">
        <v>316700</v>
      </c>
      <c r="B76" t="s">
        <v>17</v>
      </c>
      <c r="C76" t="s">
        <v>67</v>
      </c>
      <c r="D76" s="4">
        <v>44.056514525155798</v>
      </c>
      <c r="E76" s="3">
        <v>-123.114050472695</v>
      </c>
      <c r="F76" s="12">
        <v>43901</v>
      </c>
      <c r="G76">
        <v>8.5</v>
      </c>
      <c r="H76">
        <v>5</v>
      </c>
      <c r="I76">
        <v>3</v>
      </c>
      <c r="J76" t="s">
        <v>19</v>
      </c>
      <c r="L76">
        <v>0</v>
      </c>
      <c r="M76" t="s">
        <v>19</v>
      </c>
    </row>
    <row r="77" spans="1:13" hidden="1">
      <c r="A77">
        <v>316707</v>
      </c>
      <c r="B77" t="s">
        <v>17</v>
      </c>
      <c r="C77" t="s">
        <v>31</v>
      </c>
      <c r="D77" s="4">
        <v>44.056788869013701</v>
      </c>
      <c r="E77" s="3">
        <v>-123.104809361455</v>
      </c>
      <c r="F77" s="12">
        <v>43901</v>
      </c>
      <c r="G77">
        <v>10</v>
      </c>
      <c r="H77">
        <v>5</v>
      </c>
      <c r="I77">
        <v>3</v>
      </c>
      <c r="J77" t="s">
        <v>19</v>
      </c>
      <c r="L77">
        <v>0</v>
      </c>
      <c r="M77" t="s">
        <v>19</v>
      </c>
    </row>
    <row r="78" spans="1:13" hidden="1">
      <c r="A78">
        <v>316709</v>
      </c>
      <c r="B78" t="s">
        <v>17</v>
      </c>
      <c r="C78" t="s">
        <v>68</v>
      </c>
      <c r="D78" s="4">
        <v>44.059835116571499</v>
      </c>
      <c r="E78" s="3">
        <v>-123.10526668550401</v>
      </c>
      <c r="F78" s="12">
        <v>43901</v>
      </c>
      <c r="G78">
        <v>8</v>
      </c>
      <c r="H78">
        <v>5</v>
      </c>
      <c r="I78">
        <v>3</v>
      </c>
      <c r="J78" t="s">
        <v>19</v>
      </c>
      <c r="K78" s="7" t="s">
        <v>57</v>
      </c>
      <c r="L78">
        <v>0</v>
      </c>
      <c r="M78" t="s">
        <v>19</v>
      </c>
    </row>
    <row r="79" spans="1:13" hidden="1">
      <c r="A79">
        <v>316711</v>
      </c>
      <c r="B79" t="s">
        <v>22</v>
      </c>
      <c r="C79" t="s">
        <v>26</v>
      </c>
      <c r="D79" s="4">
        <v>44.046426083671697</v>
      </c>
      <c r="E79" s="3">
        <v>-123.14502773189</v>
      </c>
      <c r="F79" s="12">
        <v>43902</v>
      </c>
      <c r="G79">
        <v>0.5</v>
      </c>
      <c r="H79">
        <v>1</v>
      </c>
      <c r="I79">
        <v>0</v>
      </c>
      <c r="J79" t="s">
        <v>19</v>
      </c>
      <c r="L79">
        <v>0</v>
      </c>
      <c r="M79" t="s">
        <v>16</v>
      </c>
    </row>
    <row r="80" spans="1:13" hidden="1">
      <c r="A80">
        <v>316712</v>
      </c>
      <c r="B80" t="s">
        <v>17</v>
      </c>
      <c r="C80" t="s">
        <v>69</v>
      </c>
      <c r="D80" s="4">
        <v>44.040428437252203</v>
      </c>
      <c r="E80" s="3">
        <v>-123.117673312996</v>
      </c>
      <c r="F80" s="12">
        <v>43895</v>
      </c>
      <c r="G80">
        <v>6.5</v>
      </c>
      <c r="H80">
        <v>5</v>
      </c>
      <c r="I80">
        <v>4</v>
      </c>
      <c r="J80" t="s">
        <v>19</v>
      </c>
      <c r="L80">
        <v>0</v>
      </c>
      <c r="M80" t="s">
        <v>19</v>
      </c>
    </row>
    <row r="81" spans="1:13" hidden="1">
      <c r="A81">
        <v>316716</v>
      </c>
      <c r="B81" t="s">
        <v>13</v>
      </c>
      <c r="C81" t="s">
        <v>34</v>
      </c>
      <c r="D81" s="4">
        <v>44.061676438764103</v>
      </c>
      <c r="E81" s="3">
        <v>-123.117141053513</v>
      </c>
      <c r="F81" s="12">
        <v>43901</v>
      </c>
      <c r="G81">
        <v>0</v>
      </c>
      <c r="H81">
        <v>1</v>
      </c>
      <c r="I81">
        <v>0</v>
      </c>
      <c r="J81" t="s">
        <v>19</v>
      </c>
      <c r="L81">
        <v>0</v>
      </c>
      <c r="M81" t="s">
        <v>16</v>
      </c>
    </row>
    <row r="82" spans="1:13" hidden="1">
      <c r="A82">
        <v>316718</v>
      </c>
      <c r="B82" t="s">
        <v>17</v>
      </c>
      <c r="C82" t="s">
        <v>70</v>
      </c>
      <c r="D82" s="4">
        <v>44.057175728268902</v>
      </c>
      <c r="E82" s="3">
        <v>-123.101831981101</v>
      </c>
      <c r="F82" s="12">
        <v>43901</v>
      </c>
      <c r="G82">
        <v>15</v>
      </c>
      <c r="H82">
        <v>5</v>
      </c>
      <c r="I82">
        <v>4</v>
      </c>
      <c r="J82" t="s">
        <v>19</v>
      </c>
      <c r="L82">
        <v>0</v>
      </c>
      <c r="M82" t="s">
        <v>16</v>
      </c>
    </row>
    <row r="83" spans="1:13" hidden="1">
      <c r="A83">
        <v>316721</v>
      </c>
      <c r="B83" t="s">
        <v>22</v>
      </c>
      <c r="C83" t="s">
        <v>71</v>
      </c>
      <c r="D83" s="4">
        <v>44.0461884312382</v>
      </c>
      <c r="E83" s="3">
        <v>-123.131886080127</v>
      </c>
      <c r="F83" s="12">
        <v>43901</v>
      </c>
      <c r="G83">
        <v>0.25</v>
      </c>
      <c r="H83">
        <v>1</v>
      </c>
      <c r="I83">
        <v>0</v>
      </c>
      <c r="J83" t="s">
        <v>19</v>
      </c>
      <c r="L83">
        <v>0</v>
      </c>
      <c r="M83" t="s">
        <v>16</v>
      </c>
    </row>
    <row r="84" spans="1:13" hidden="1">
      <c r="A84">
        <v>316722</v>
      </c>
      <c r="B84" t="s">
        <v>22</v>
      </c>
      <c r="C84" t="s">
        <v>36</v>
      </c>
      <c r="D84" s="4">
        <v>44.071430701530197</v>
      </c>
      <c r="E84" s="3">
        <v>-123.113998834323</v>
      </c>
      <c r="F84" s="12">
        <v>43901</v>
      </c>
      <c r="G84">
        <v>0.5</v>
      </c>
      <c r="H84">
        <v>2</v>
      </c>
      <c r="I84">
        <v>0</v>
      </c>
      <c r="J84" t="s">
        <v>19</v>
      </c>
      <c r="L84">
        <v>0</v>
      </c>
      <c r="M84" t="s">
        <v>16</v>
      </c>
    </row>
    <row r="85" spans="1:13" hidden="1">
      <c r="A85">
        <v>316737</v>
      </c>
      <c r="B85" t="s">
        <v>17</v>
      </c>
      <c r="C85" t="s">
        <v>72</v>
      </c>
      <c r="D85" s="4">
        <v>44.0554446115773</v>
      </c>
      <c r="E85" s="3">
        <v>-123.09874479680499</v>
      </c>
      <c r="F85" s="12">
        <v>43901</v>
      </c>
      <c r="G85">
        <v>10</v>
      </c>
      <c r="H85">
        <v>5</v>
      </c>
      <c r="I85">
        <v>4</v>
      </c>
      <c r="J85" t="s">
        <v>19</v>
      </c>
      <c r="L85">
        <v>0</v>
      </c>
      <c r="M85" t="s">
        <v>19</v>
      </c>
    </row>
    <row r="86" spans="1:13" hidden="1">
      <c r="A86">
        <v>316738</v>
      </c>
      <c r="B86" t="s">
        <v>17</v>
      </c>
      <c r="C86" t="s">
        <v>73</v>
      </c>
      <c r="D86" s="4">
        <v>44.0597634017224</v>
      </c>
      <c r="E86" s="3">
        <v>-123.112369022359</v>
      </c>
      <c r="F86" s="12">
        <v>43901</v>
      </c>
      <c r="G86">
        <v>10.5</v>
      </c>
      <c r="H86">
        <v>5</v>
      </c>
      <c r="I86">
        <v>2</v>
      </c>
      <c r="J86" t="s">
        <v>19</v>
      </c>
      <c r="L86">
        <v>0</v>
      </c>
      <c r="M86" t="s">
        <v>19</v>
      </c>
    </row>
    <row r="87" spans="1:13" hidden="1">
      <c r="A87">
        <v>316740</v>
      </c>
      <c r="B87" t="s">
        <v>17</v>
      </c>
      <c r="C87" t="s">
        <v>74</v>
      </c>
      <c r="D87" s="4">
        <v>44.0554308211291</v>
      </c>
      <c r="E87" s="3">
        <v>-123.0880887541</v>
      </c>
      <c r="F87" s="12">
        <v>43900</v>
      </c>
      <c r="G87">
        <v>4</v>
      </c>
      <c r="H87">
        <v>4</v>
      </c>
      <c r="I87">
        <v>2</v>
      </c>
      <c r="J87" t="s">
        <v>19</v>
      </c>
      <c r="L87">
        <v>0</v>
      </c>
      <c r="M87" t="s">
        <v>19</v>
      </c>
    </row>
    <row r="88" spans="1:13" hidden="1">
      <c r="A88">
        <v>316819</v>
      </c>
      <c r="B88" t="s">
        <v>22</v>
      </c>
      <c r="C88" t="s">
        <v>26</v>
      </c>
      <c r="D88" s="4">
        <v>44.042300042517098</v>
      </c>
      <c r="E88" s="3">
        <v>-123.12190556246399</v>
      </c>
      <c r="F88" s="12">
        <v>43902</v>
      </c>
      <c r="G88">
        <v>0.5</v>
      </c>
      <c r="H88">
        <v>1</v>
      </c>
      <c r="I88">
        <v>0</v>
      </c>
      <c r="J88" t="s">
        <v>19</v>
      </c>
      <c r="L88">
        <v>0</v>
      </c>
      <c r="M88" t="s">
        <v>16</v>
      </c>
    </row>
    <row r="89" spans="1:13" hidden="1">
      <c r="A89">
        <v>316822</v>
      </c>
      <c r="B89" t="s">
        <v>17</v>
      </c>
      <c r="C89" t="s">
        <v>75</v>
      </c>
      <c r="D89" s="4">
        <v>44.055395442204102</v>
      </c>
      <c r="E89" s="3">
        <v>-123.08571254179699</v>
      </c>
      <c r="F89" s="12">
        <v>43892</v>
      </c>
      <c r="G89">
        <v>5.5</v>
      </c>
      <c r="H89">
        <v>5</v>
      </c>
      <c r="I89">
        <v>1</v>
      </c>
      <c r="J89" t="s">
        <v>19</v>
      </c>
      <c r="L89">
        <v>2</v>
      </c>
      <c r="M89" t="s">
        <v>19</v>
      </c>
    </row>
    <row r="90" spans="1:13" hidden="1">
      <c r="A90">
        <v>316823</v>
      </c>
      <c r="B90" t="s">
        <v>17</v>
      </c>
      <c r="C90" t="s">
        <v>49</v>
      </c>
      <c r="D90" s="4">
        <v>44.059484651305503</v>
      </c>
      <c r="E90" s="3">
        <v>-123.080955424875</v>
      </c>
      <c r="F90" s="12">
        <v>43900</v>
      </c>
      <c r="G90">
        <v>2</v>
      </c>
      <c r="H90">
        <v>3</v>
      </c>
      <c r="I90">
        <v>2</v>
      </c>
      <c r="J90" t="s">
        <v>19</v>
      </c>
      <c r="L90">
        <v>0</v>
      </c>
      <c r="M90" t="s">
        <v>19</v>
      </c>
    </row>
    <row r="91" spans="1:13" hidden="1">
      <c r="A91">
        <v>316824</v>
      </c>
      <c r="B91" t="s">
        <v>17</v>
      </c>
      <c r="C91" t="s">
        <v>76</v>
      </c>
      <c r="D91" s="4">
        <v>44.076078817693798</v>
      </c>
      <c r="E91" s="3">
        <v>-123.06667765605999</v>
      </c>
      <c r="F91" s="12">
        <v>43900</v>
      </c>
      <c r="G91">
        <v>6.5</v>
      </c>
      <c r="H91">
        <v>5</v>
      </c>
      <c r="I91">
        <v>3</v>
      </c>
      <c r="J91" t="s">
        <v>19</v>
      </c>
      <c r="L91">
        <v>0</v>
      </c>
      <c r="M91" t="s">
        <v>19</v>
      </c>
    </row>
    <row r="92" spans="1:13" hidden="1">
      <c r="A92">
        <v>316827</v>
      </c>
      <c r="B92" t="s">
        <v>22</v>
      </c>
      <c r="C92" t="s">
        <v>26</v>
      </c>
      <c r="D92" s="4">
        <v>44.046523734997898</v>
      </c>
      <c r="E92" s="3">
        <v>-123.14494275085499</v>
      </c>
      <c r="F92" s="12">
        <v>43902</v>
      </c>
      <c r="G92">
        <v>0.5</v>
      </c>
      <c r="H92">
        <v>1</v>
      </c>
      <c r="I92">
        <v>0</v>
      </c>
      <c r="J92" t="s">
        <v>19</v>
      </c>
      <c r="L92">
        <v>0</v>
      </c>
      <c r="M92" t="s">
        <v>16</v>
      </c>
    </row>
    <row r="93" spans="1:13" hidden="1">
      <c r="A93">
        <v>316828</v>
      </c>
      <c r="B93" t="s">
        <v>13</v>
      </c>
      <c r="C93" t="s">
        <v>14</v>
      </c>
      <c r="D93" s="4">
        <v>44.0528898959533</v>
      </c>
      <c r="E93" s="3">
        <v>-123.086812143028</v>
      </c>
      <c r="F93" s="12">
        <v>43903</v>
      </c>
      <c r="G93">
        <v>0.5</v>
      </c>
      <c r="H93">
        <v>2</v>
      </c>
      <c r="I93">
        <v>1</v>
      </c>
      <c r="J93" t="s">
        <v>19</v>
      </c>
      <c r="L93">
        <v>0</v>
      </c>
      <c r="M93" t="s">
        <v>19</v>
      </c>
    </row>
    <row r="94" spans="1:13" hidden="1">
      <c r="A94">
        <v>316832</v>
      </c>
      <c r="B94" t="s">
        <v>17</v>
      </c>
      <c r="C94" t="s">
        <v>77</v>
      </c>
      <c r="D94" s="4">
        <v>44.057653755932897</v>
      </c>
      <c r="E94" s="3">
        <v>-123.104072681285</v>
      </c>
      <c r="F94" s="12">
        <v>43900</v>
      </c>
      <c r="G94">
        <v>20.5</v>
      </c>
      <c r="H94">
        <v>5</v>
      </c>
      <c r="I94">
        <v>3</v>
      </c>
      <c r="J94" t="s">
        <v>19</v>
      </c>
      <c r="L94">
        <v>0</v>
      </c>
      <c r="M94" t="s">
        <v>19</v>
      </c>
    </row>
    <row r="95" spans="1:13" hidden="1">
      <c r="A95">
        <v>316835</v>
      </c>
      <c r="B95" t="s">
        <v>17</v>
      </c>
      <c r="C95" t="s">
        <v>78</v>
      </c>
      <c r="D95" s="4">
        <v>44.057521308533403</v>
      </c>
      <c r="E95" s="3">
        <v>-123.11732976633201</v>
      </c>
      <c r="F95" s="12">
        <v>43902</v>
      </c>
      <c r="G95">
        <v>15</v>
      </c>
      <c r="H95">
        <v>6</v>
      </c>
      <c r="I95">
        <v>3</v>
      </c>
      <c r="J95" t="s">
        <v>19</v>
      </c>
      <c r="L95">
        <v>5</v>
      </c>
      <c r="M95" t="s">
        <v>19</v>
      </c>
    </row>
    <row r="96" spans="1:13" hidden="1">
      <c r="A96">
        <v>316836</v>
      </c>
      <c r="B96" t="s">
        <v>22</v>
      </c>
      <c r="C96" t="s">
        <v>27</v>
      </c>
      <c r="D96" s="4">
        <v>44.055695762109302</v>
      </c>
      <c r="E96" s="3">
        <v>-123.158424744437</v>
      </c>
      <c r="F96" s="12">
        <v>43902</v>
      </c>
      <c r="G96">
        <v>0.5</v>
      </c>
      <c r="H96">
        <v>1</v>
      </c>
      <c r="I96">
        <v>0</v>
      </c>
      <c r="J96" t="s">
        <v>19</v>
      </c>
      <c r="L96">
        <v>0</v>
      </c>
      <c r="M96" t="s">
        <v>16</v>
      </c>
    </row>
    <row r="97" spans="1:13" hidden="1">
      <c r="A97">
        <v>316945</v>
      </c>
      <c r="B97" t="s">
        <v>17</v>
      </c>
      <c r="C97" t="s">
        <v>79</v>
      </c>
      <c r="D97" s="4">
        <v>44.052181673233598</v>
      </c>
      <c r="E97" s="3">
        <v>-123.118329300119</v>
      </c>
      <c r="F97" s="12">
        <v>43899</v>
      </c>
      <c r="G97">
        <v>3.5</v>
      </c>
      <c r="H97">
        <v>5</v>
      </c>
      <c r="I97">
        <v>2</v>
      </c>
      <c r="J97" t="s">
        <v>19</v>
      </c>
      <c r="L97">
        <v>0</v>
      </c>
      <c r="M97" t="s">
        <v>19</v>
      </c>
    </row>
    <row r="98" spans="1:13" hidden="1">
      <c r="A98">
        <v>316955</v>
      </c>
      <c r="B98" t="s">
        <v>22</v>
      </c>
      <c r="C98" t="s">
        <v>35</v>
      </c>
      <c r="D98" s="4">
        <v>44.060304183463501</v>
      </c>
      <c r="E98" s="3">
        <v>-123.0906178712</v>
      </c>
      <c r="F98" s="12">
        <v>43903</v>
      </c>
      <c r="G98">
        <v>0.5</v>
      </c>
      <c r="H98">
        <v>2</v>
      </c>
      <c r="I98">
        <v>0</v>
      </c>
      <c r="J98" t="s">
        <v>19</v>
      </c>
      <c r="L98">
        <v>0</v>
      </c>
      <c r="M98" t="s">
        <v>16</v>
      </c>
    </row>
    <row r="99" spans="1:13" hidden="1">
      <c r="A99">
        <v>316957</v>
      </c>
      <c r="B99" t="s">
        <v>17</v>
      </c>
      <c r="C99" t="s">
        <v>80</v>
      </c>
      <c r="D99" s="4">
        <v>44.0519212046352</v>
      </c>
      <c r="E99" s="3">
        <v>-123.08786029326301</v>
      </c>
      <c r="F99" s="12">
        <v>43903</v>
      </c>
      <c r="G99">
        <v>2</v>
      </c>
      <c r="H99">
        <v>4</v>
      </c>
      <c r="I99">
        <v>0</v>
      </c>
      <c r="J99" t="s">
        <v>19</v>
      </c>
      <c r="L99">
        <v>0</v>
      </c>
      <c r="M99" t="s">
        <v>19</v>
      </c>
    </row>
    <row r="100" spans="1:13" hidden="1">
      <c r="A100">
        <v>316964</v>
      </c>
      <c r="B100" t="s">
        <v>17</v>
      </c>
      <c r="C100" t="s">
        <v>81</v>
      </c>
      <c r="D100" s="4">
        <v>44.046525262056697</v>
      </c>
      <c r="E100" s="3">
        <v>-123.14793640910101</v>
      </c>
      <c r="F100" s="12">
        <v>43903</v>
      </c>
      <c r="G100">
        <v>2.5</v>
      </c>
      <c r="H100">
        <v>3</v>
      </c>
      <c r="I100">
        <v>1</v>
      </c>
      <c r="J100" t="s">
        <v>19</v>
      </c>
      <c r="L100">
        <v>0</v>
      </c>
      <c r="M100" t="s">
        <v>19</v>
      </c>
    </row>
    <row r="101" spans="1:13" hidden="1">
      <c r="A101">
        <v>316968</v>
      </c>
      <c r="B101" t="s">
        <v>17</v>
      </c>
      <c r="C101" t="s">
        <v>82</v>
      </c>
      <c r="D101" s="4">
        <v>44.041308135241003</v>
      </c>
      <c r="E101" s="3">
        <v>-123.096178989216</v>
      </c>
      <c r="F101" s="12">
        <v>43903</v>
      </c>
      <c r="G101">
        <v>5.5</v>
      </c>
      <c r="H101">
        <v>4</v>
      </c>
      <c r="I101">
        <v>2</v>
      </c>
      <c r="J101" t="s">
        <v>19</v>
      </c>
      <c r="L101">
        <v>0</v>
      </c>
      <c r="M101" t="s">
        <v>19</v>
      </c>
    </row>
    <row r="102" spans="1:13" hidden="1">
      <c r="A102">
        <v>316971</v>
      </c>
      <c r="B102" t="s">
        <v>17</v>
      </c>
      <c r="C102" t="s">
        <v>83</v>
      </c>
      <c r="D102" s="4">
        <v>44.046648548027399</v>
      </c>
      <c r="E102" s="3">
        <v>-123.086745260592</v>
      </c>
      <c r="F102" s="12">
        <v>43903</v>
      </c>
      <c r="G102">
        <v>6.5</v>
      </c>
      <c r="H102">
        <v>4</v>
      </c>
      <c r="I102">
        <v>2</v>
      </c>
      <c r="J102" t="s">
        <v>19</v>
      </c>
      <c r="L102">
        <v>0</v>
      </c>
      <c r="M102" t="s">
        <v>19</v>
      </c>
    </row>
    <row r="103" spans="1:13" hidden="1">
      <c r="A103">
        <v>316979</v>
      </c>
      <c r="B103" t="s">
        <v>17</v>
      </c>
      <c r="C103" t="s">
        <v>84</v>
      </c>
      <c r="D103" s="4">
        <v>44.057597740297901</v>
      </c>
      <c r="E103" s="3">
        <v>-123.086556627796</v>
      </c>
      <c r="F103" s="12">
        <v>43903</v>
      </c>
      <c r="G103">
        <v>3.5</v>
      </c>
      <c r="H103">
        <v>4</v>
      </c>
      <c r="I103">
        <v>2</v>
      </c>
      <c r="J103" t="s">
        <v>19</v>
      </c>
      <c r="L103">
        <v>0</v>
      </c>
      <c r="M103" t="s">
        <v>19</v>
      </c>
    </row>
    <row r="104" spans="1:13" hidden="1">
      <c r="A104">
        <v>316989</v>
      </c>
      <c r="B104" t="s">
        <v>22</v>
      </c>
      <c r="C104" t="s">
        <v>85</v>
      </c>
      <c r="D104" s="4">
        <v>44.092054886930903</v>
      </c>
      <c r="E104" s="3">
        <v>-123.19012765811</v>
      </c>
      <c r="F104" s="12">
        <v>43903</v>
      </c>
      <c r="G104">
        <v>0.5</v>
      </c>
      <c r="H104">
        <v>1</v>
      </c>
      <c r="I104">
        <v>0</v>
      </c>
      <c r="J104" t="s">
        <v>19</v>
      </c>
      <c r="L104">
        <v>0</v>
      </c>
      <c r="M104" t="s">
        <v>16</v>
      </c>
    </row>
    <row r="105" spans="1:13" hidden="1">
      <c r="A105">
        <v>316998</v>
      </c>
      <c r="B105" t="s">
        <v>13</v>
      </c>
      <c r="C105" t="s">
        <v>30</v>
      </c>
      <c r="D105" s="4">
        <v>44.0519592439761</v>
      </c>
      <c r="E105" s="3">
        <v>-123.087349432845</v>
      </c>
      <c r="F105" s="12">
        <v>43905</v>
      </c>
      <c r="G105">
        <v>0</v>
      </c>
      <c r="H105">
        <v>1</v>
      </c>
      <c r="I105">
        <v>0</v>
      </c>
      <c r="J105" t="s">
        <v>19</v>
      </c>
      <c r="L105">
        <v>0</v>
      </c>
      <c r="M105" t="s">
        <v>19</v>
      </c>
    </row>
    <row r="106" spans="1:13" hidden="1">
      <c r="A106">
        <v>316999</v>
      </c>
      <c r="B106" t="s">
        <v>13</v>
      </c>
      <c r="C106" t="s">
        <v>30</v>
      </c>
      <c r="D106" s="4">
        <v>44.051957614886497</v>
      </c>
      <c r="E106" s="3">
        <v>-123.08742252248901</v>
      </c>
      <c r="F106" s="12">
        <v>43905</v>
      </c>
      <c r="G106">
        <v>0</v>
      </c>
      <c r="H106">
        <v>1</v>
      </c>
      <c r="I106">
        <v>0</v>
      </c>
      <c r="J106" t="s">
        <v>19</v>
      </c>
      <c r="L106">
        <v>0</v>
      </c>
      <c r="M106" t="s">
        <v>19</v>
      </c>
    </row>
    <row r="107" spans="1:13" hidden="1">
      <c r="A107">
        <v>317000</v>
      </c>
      <c r="B107" t="s">
        <v>17</v>
      </c>
      <c r="C107" t="s">
        <v>86</v>
      </c>
      <c r="D107" s="4">
        <v>44.053648843394498</v>
      </c>
      <c r="E107" s="3">
        <v>-123.087300981562</v>
      </c>
      <c r="F107" s="12">
        <v>43903</v>
      </c>
      <c r="G107">
        <v>4</v>
      </c>
      <c r="H107">
        <v>4</v>
      </c>
      <c r="I107">
        <v>2</v>
      </c>
      <c r="J107" t="s">
        <v>19</v>
      </c>
      <c r="L107">
        <v>0</v>
      </c>
      <c r="M107" t="s">
        <v>19</v>
      </c>
    </row>
    <row r="108" spans="1:13" hidden="1">
      <c r="A108">
        <v>317002</v>
      </c>
      <c r="B108" t="s">
        <v>17</v>
      </c>
      <c r="C108" t="s">
        <v>84</v>
      </c>
      <c r="D108" s="4">
        <v>44.057597740297901</v>
      </c>
      <c r="E108" s="3">
        <v>-123.086556627796</v>
      </c>
      <c r="F108" s="12">
        <v>43903</v>
      </c>
      <c r="G108">
        <v>4.5</v>
      </c>
      <c r="H108">
        <v>4</v>
      </c>
      <c r="I108">
        <v>2</v>
      </c>
      <c r="J108" t="s">
        <v>19</v>
      </c>
      <c r="L108">
        <v>0</v>
      </c>
      <c r="M108" t="s">
        <v>19</v>
      </c>
    </row>
    <row r="109" spans="1:13" hidden="1">
      <c r="A109">
        <v>317006</v>
      </c>
      <c r="B109" t="s">
        <v>17</v>
      </c>
      <c r="C109" t="s">
        <v>87</v>
      </c>
      <c r="D109" s="4">
        <v>44.049792063442197</v>
      </c>
      <c r="E109" s="3">
        <v>-123.08109292831899</v>
      </c>
      <c r="F109" s="12">
        <v>43903</v>
      </c>
      <c r="G109">
        <v>4</v>
      </c>
      <c r="H109">
        <v>4</v>
      </c>
      <c r="I109">
        <v>2</v>
      </c>
      <c r="J109" t="s">
        <v>19</v>
      </c>
      <c r="L109">
        <v>0</v>
      </c>
      <c r="M109" t="s">
        <v>19</v>
      </c>
    </row>
    <row r="110" spans="1:13" hidden="1">
      <c r="A110">
        <v>317032</v>
      </c>
      <c r="B110" t="s">
        <v>22</v>
      </c>
      <c r="C110" t="s">
        <v>36</v>
      </c>
      <c r="D110" s="4">
        <v>44.074173903108502</v>
      </c>
      <c r="E110" s="3">
        <v>-123.113596961246</v>
      </c>
      <c r="F110" s="12">
        <v>43907</v>
      </c>
      <c r="G110">
        <v>1</v>
      </c>
      <c r="H110">
        <v>2</v>
      </c>
      <c r="I110">
        <v>0</v>
      </c>
      <c r="J110" t="s">
        <v>19</v>
      </c>
      <c r="L110">
        <v>0</v>
      </c>
      <c r="M110" t="s">
        <v>16</v>
      </c>
    </row>
    <row r="111" spans="1:13" hidden="1">
      <c r="A111">
        <v>317058</v>
      </c>
      <c r="B111" t="s">
        <v>17</v>
      </c>
      <c r="C111" t="s">
        <v>88</v>
      </c>
      <c r="D111" s="4">
        <v>44.055590033554601</v>
      </c>
      <c r="E111" s="3">
        <v>-123.154400093631</v>
      </c>
      <c r="F111" s="12">
        <v>43903</v>
      </c>
      <c r="G111">
        <v>9</v>
      </c>
      <c r="H111">
        <v>5</v>
      </c>
      <c r="I111">
        <v>2</v>
      </c>
      <c r="J111" t="s">
        <v>19</v>
      </c>
      <c r="L111">
        <v>6</v>
      </c>
      <c r="M111" t="s">
        <v>19</v>
      </c>
    </row>
    <row r="112" spans="1:13" hidden="1">
      <c r="A112">
        <v>317059</v>
      </c>
      <c r="B112" t="s">
        <v>17</v>
      </c>
      <c r="C112" t="s">
        <v>89</v>
      </c>
      <c r="D112" s="4">
        <v>44.048113796767602</v>
      </c>
      <c r="E112" s="3">
        <v>-123.17287463606399</v>
      </c>
      <c r="F112" s="12">
        <v>43903</v>
      </c>
      <c r="G112">
        <v>1</v>
      </c>
      <c r="H112">
        <v>1</v>
      </c>
      <c r="I112">
        <v>1</v>
      </c>
      <c r="J112" t="s">
        <v>19</v>
      </c>
      <c r="L112">
        <v>0</v>
      </c>
      <c r="M112" t="s">
        <v>19</v>
      </c>
    </row>
    <row r="113" spans="1:13" hidden="1">
      <c r="A113">
        <v>317147</v>
      </c>
      <c r="B113" t="s">
        <v>22</v>
      </c>
      <c r="C113" t="s">
        <v>90</v>
      </c>
      <c r="D113" s="4">
        <v>44.0471689506128</v>
      </c>
      <c r="E113" s="3">
        <v>-123.13751655544699</v>
      </c>
      <c r="F113" s="12">
        <v>43906</v>
      </c>
      <c r="G113">
        <v>0.25</v>
      </c>
      <c r="H113">
        <v>1</v>
      </c>
      <c r="I113">
        <v>0</v>
      </c>
      <c r="J113" t="s">
        <v>19</v>
      </c>
      <c r="L113">
        <v>0</v>
      </c>
      <c r="M113" t="s">
        <v>16</v>
      </c>
    </row>
    <row r="114" spans="1:13" hidden="1">
      <c r="A114">
        <v>317157</v>
      </c>
      <c r="B114" t="s">
        <v>22</v>
      </c>
      <c r="C114" t="s">
        <v>26</v>
      </c>
      <c r="D114" s="4">
        <v>44.046215998438903</v>
      </c>
      <c r="E114" s="3">
        <v>-123.128002897404</v>
      </c>
      <c r="F114" s="12">
        <v>43908</v>
      </c>
      <c r="G114">
        <v>0.5</v>
      </c>
      <c r="H114">
        <v>1</v>
      </c>
      <c r="I114">
        <v>0</v>
      </c>
      <c r="J114" t="s">
        <v>19</v>
      </c>
      <c r="L114">
        <v>0</v>
      </c>
      <c r="M114" t="s">
        <v>16</v>
      </c>
    </row>
    <row r="115" spans="1:13" hidden="1">
      <c r="A115">
        <v>317159</v>
      </c>
      <c r="B115" t="s">
        <v>22</v>
      </c>
      <c r="C115" t="s">
        <v>91</v>
      </c>
      <c r="D115" s="4">
        <v>44.071156548585797</v>
      </c>
      <c r="E115" s="3">
        <v>-123.116528651134</v>
      </c>
      <c r="F115" s="12">
        <v>43907</v>
      </c>
      <c r="G115">
        <v>0.5</v>
      </c>
      <c r="H115">
        <v>2</v>
      </c>
      <c r="I115">
        <v>0</v>
      </c>
      <c r="J115" t="s">
        <v>19</v>
      </c>
      <c r="L115">
        <v>0</v>
      </c>
      <c r="M115" t="s">
        <v>16</v>
      </c>
    </row>
    <row r="116" spans="1:13" hidden="1">
      <c r="A116">
        <v>317163</v>
      </c>
      <c r="B116" t="s">
        <v>22</v>
      </c>
      <c r="C116" t="s">
        <v>92</v>
      </c>
      <c r="D116" s="4">
        <v>44.030722745223997</v>
      </c>
      <c r="E116" s="3">
        <v>-123.134650658506</v>
      </c>
      <c r="F116" s="12">
        <v>43906</v>
      </c>
      <c r="G116">
        <v>0.25</v>
      </c>
      <c r="H116">
        <v>1</v>
      </c>
      <c r="I116">
        <v>0</v>
      </c>
      <c r="J116" t="s">
        <v>19</v>
      </c>
      <c r="L116">
        <v>0</v>
      </c>
      <c r="M116" t="s">
        <v>16</v>
      </c>
    </row>
    <row r="117" spans="1:13" hidden="1">
      <c r="A117">
        <v>317191</v>
      </c>
      <c r="B117" t="s">
        <v>22</v>
      </c>
      <c r="C117" t="s">
        <v>27</v>
      </c>
      <c r="D117" s="4">
        <v>44.055158123386299</v>
      </c>
      <c r="E117" s="3">
        <v>-123.162035615254</v>
      </c>
      <c r="F117" s="12">
        <v>43906</v>
      </c>
      <c r="G117">
        <v>0.5</v>
      </c>
      <c r="H117">
        <v>1</v>
      </c>
      <c r="I117">
        <v>0</v>
      </c>
      <c r="J117" t="s">
        <v>19</v>
      </c>
      <c r="L117">
        <v>0</v>
      </c>
      <c r="M117" t="s">
        <v>16</v>
      </c>
    </row>
    <row r="118" spans="1:13" hidden="1">
      <c r="A118">
        <v>317195</v>
      </c>
      <c r="B118" t="s">
        <v>22</v>
      </c>
      <c r="C118" t="s">
        <v>27</v>
      </c>
      <c r="D118" s="4">
        <v>44.055155707325497</v>
      </c>
      <c r="E118" s="3">
        <v>-123.159772252601</v>
      </c>
      <c r="F118" s="12">
        <v>43909</v>
      </c>
      <c r="G118">
        <v>0</v>
      </c>
      <c r="H118">
        <v>1</v>
      </c>
      <c r="I118">
        <v>0</v>
      </c>
      <c r="J118" t="s">
        <v>19</v>
      </c>
      <c r="L118">
        <v>0</v>
      </c>
      <c r="M118" t="s">
        <v>16</v>
      </c>
    </row>
    <row r="119" spans="1:13" hidden="1">
      <c r="A119">
        <v>317224</v>
      </c>
      <c r="B119" t="s">
        <v>22</v>
      </c>
      <c r="C119" t="s">
        <v>93</v>
      </c>
      <c r="D119" s="4">
        <v>44.054687004255101</v>
      </c>
      <c r="E119" s="3">
        <v>-123.14869963224299</v>
      </c>
      <c r="F119" s="12">
        <v>43906</v>
      </c>
      <c r="G119">
        <v>0.5</v>
      </c>
      <c r="H119">
        <v>1</v>
      </c>
      <c r="I119">
        <v>0</v>
      </c>
      <c r="J119" t="s">
        <v>19</v>
      </c>
      <c r="L119">
        <v>0</v>
      </c>
      <c r="M119" t="s">
        <v>16</v>
      </c>
    </row>
    <row r="120" spans="1:13" hidden="1">
      <c r="A120">
        <v>317372</v>
      </c>
      <c r="B120" t="s">
        <v>22</v>
      </c>
      <c r="C120" t="s">
        <v>35</v>
      </c>
      <c r="D120" s="4">
        <v>44.063300057388901</v>
      </c>
      <c r="E120" s="3">
        <v>-123.100932773005</v>
      </c>
      <c r="F120" s="12">
        <v>43909</v>
      </c>
      <c r="G120">
        <v>0.5</v>
      </c>
      <c r="H120">
        <v>2</v>
      </c>
      <c r="I120">
        <v>0</v>
      </c>
      <c r="J120" t="s">
        <v>19</v>
      </c>
      <c r="L120">
        <v>0</v>
      </c>
      <c r="M120" t="s">
        <v>16</v>
      </c>
    </row>
    <row r="121" spans="1:13" hidden="1">
      <c r="A121">
        <v>317389</v>
      </c>
      <c r="B121" t="s">
        <v>22</v>
      </c>
      <c r="C121" t="s">
        <v>51</v>
      </c>
      <c r="D121" s="4">
        <v>44.051978128074801</v>
      </c>
      <c r="E121" s="3">
        <v>-123.068834840468</v>
      </c>
      <c r="F121" s="12">
        <v>43908</v>
      </c>
      <c r="G121">
        <v>0.5</v>
      </c>
      <c r="H121">
        <v>2</v>
      </c>
      <c r="I121">
        <v>0</v>
      </c>
      <c r="J121" t="s">
        <v>19</v>
      </c>
      <c r="L121">
        <v>0</v>
      </c>
      <c r="M121" t="s">
        <v>16</v>
      </c>
    </row>
    <row r="122" spans="1:13" hidden="1">
      <c r="A122">
        <v>317393</v>
      </c>
      <c r="B122" t="s">
        <v>22</v>
      </c>
      <c r="C122" t="s">
        <v>51</v>
      </c>
      <c r="D122" s="4">
        <v>44.053129033827901</v>
      </c>
      <c r="E122" s="3">
        <v>-123.06735230703001</v>
      </c>
      <c r="F122" s="12">
        <v>43908</v>
      </c>
      <c r="G122">
        <v>1</v>
      </c>
      <c r="H122">
        <v>2</v>
      </c>
      <c r="I122">
        <v>0</v>
      </c>
      <c r="J122" t="s">
        <v>19</v>
      </c>
      <c r="L122">
        <v>0</v>
      </c>
      <c r="M122" t="s">
        <v>16</v>
      </c>
    </row>
    <row r="123" spans="1:13" hidden="1">
      <c r="A123">
        <v>317439</v>
      </c>
      <c r="B123" t="s">
        <v>17</v>
      </c>
      <c r="C123" t="s">
        <v>94</v>
      </c>
      <c r="D123" s="4">
        <v>44.053586609712198</v>
      </c>
      <c r="E123" s="3">
        <v>-123.127692711585</v>
      </c>
      <c r="F123" s="12">
        <v>43907</v>
      </c>
      <c r="G123">
        <v>3</v>
      </c>
      <c r="H123">
        <v>4</v>
      </c>
      <c r="I123">
        <v>2</v>
      </c>
      <c r="J123" t="s">
        <v>19</v>
      </c>
      <c r="L123">
        <v>0</v>
      </c>
      <c r="M123" t="s">
        <v>19</v>
      </c>
    </row>
    <row r="124" spans="1:13" hidden="1">
      <c r="A124">
        <v>317440</v>
      </c>
      <c r="B124" t="s">
        <v>17</v>
      </c>
      <c r="C124" t="s">
        <v>95</v>
      </c>
      <c r="D124" s="4">
        <v>44.077096739553298</v>
      </c>
      <c r="E124" s="3">
        <v>-123.150490211028</v>
      </c>
      <c r="F124" s="12">
        <v>43907</v>
      </c>
      <c r="G124">
        <v>1</v>
      </c>
      <c r="H124">
        <v>1</v>
      </c>
      <c r="I124">
        <v>1</v>
      </c>
      <c r="J124" t="s">
        <v>19</v>
      </c>
      <c r="L124">
        <v>0</v>
      </c>
      <c r="M124" t="s">
        <v>19</v>
      </c>
    </row>
    <row r="125" spans="1:13" hidden="1">
      <c r="A125">
        <v>317441</v>
      </c>
      <c r="B125" t="s">
        <v>17</v>
      </c>
      <c r="C125" t="s">
        <v>96</v>
      </c>
      <c r="D125" s="4">
        <v>44.093546788941197</v>
      </c>
      <c r="E125" s="3">
        <v>-123.166214504264</v>
      </c>
      <c r="F125" s="12">
        <v>43907</v>
      </c>
      <c r="G125">
        <v>13.5</v>
      </c>
      <c r="H125">
        <v>4</v>
      </c>
      <c r="I125">
        <v>3</v>
      </c>
      <c r="J125" t="s">
        <v>19</v>
      </c>
      <c r="K125" s="7" t="s">
        <v>57</v>
      </c>
      <c r="L125">
        <v>4</v>
      </c>
      <c r="M125" t="s">
        <v>19</v>
      </c>
    </row>
    <row r="126" spans="1:13" hidden="1">
      <c r="A126">
        <v>317556</v>
      </c>
      <c r="B126" t="s">
        <v>22</v>
      </c>
      <c r="C126" t="s">
        <v>50</v>
      </c>
      <c r="D126" s="4">
        <v>44.0532107916695</v>
      </c>
      <c r="E126" s="3">
        <v>-123.10049428952399</v>
      </c>
      <c r="F126" s="12">
        <v>43910</v>
      </c>
      <c r="G126">
        <v>0.5</v>
      </c>
      <c r="H126">
        <v>2</v>
      </c>
      <c r="I126">
        <v>0</v>
      </c>
      <c r="J126" t="s">
        <v>19</v>
      </c>
      <c r="L126">
        <v>0</v>
      </c>
      <c r="M126" t="s">
        <v>16</v>
      </c>
    </row>
    <row r="127" spans="1:13" hidden="1">
      <c r="A127">
        <v>317581</v>
      </c>
      <c r="B127" t="s">
        <v>17</v>
      </c>
      <c r="C127" t="s">
        <v>97</v>
      </c>
      <c r="D127" s="4">
        <v>44.097090463002402</v>
      </c>
      <c r="E127" s="3">
        <v>-123.12780324928799</v>
      </c>
      <c r="F127" s="12">
        <v>43908</v>
      </c>
      <c r="G127">
        <v>6</v>
      </c>
      <c r="H127">
        <v>5</v>
      </c>
      <c r="I127">
        <v>3</v>
      </c>
      <c r="J127" t="s">
        <v>19</v>
      </c>
      <c r="L127">
        <v>0</v>
      </c>
      <c r="M127" t="s">
        <v>19</v>
      </c>
    </row>
    <row r="128" spans="1:13" hidden="1">
      <c r="A128">
        <v>317607</v>
      </c>
      <c r="B128" t="s">
        <v>17</v>
      </c>
      <c r="C128" t="s">
        <v>98</v>
      </c>
      <c r="D128" s="4">
        <v>44.070004238567797</v>
      </c>
      <c r="E128" s="3">
        <v>-123.174841322726</v>
      </c>
      <c r="F128" s="12">
        <v>43903</v>
      </c>
      <c r="G128">
        <v>10</v>
      </c>
      <c r="H128">
        <v>4</v>
      </c>
      <c r="I128">
        <v>2</v>
      </c>
      <c r="J128" t="s">
        <v>19</v>
      </c>
      <c r="L128">
        <v>2</v>
      </c>
      <c r="M128" t="s">
        <v>19</v>
      </c>
    </row>
    <row r="129" spans="1:13" hidden="1">
      <c r="A129">
        <v>317608</v>
      </c>
      <c r="B129" t="s">
        <v>17</v>
      </c>
      <c r="C129" t="s">
        <v>99</v>
      </c>
      <c r="D129" s="4">
        <v>44.095606746078303</v>
      </c>
      <c r="E129" s="3">
        <v>-123.127980382666</v>
      </c>
      <c r="F129" s="12">
        <v>43907</v>
      </c>
      <c r="G129">
        <v>4.5</v>
      </c>
      <c r="H129">
        <v>3</v>
      </c>
      <c r="I129">
        <v>1</v>
      </c>
      <c r="J129" t="s">
        <v>19</v>
      </c>
      <c r="L129">
        <v>0</v>
      </c>
      <c r="M129" t="s">
        <v>19</v>
      </c>
    </row>
    <row r="130" spans="1:13" hidden="1">
      <c r="A130">
        <v>317610</v>
      </c>
      <c r="B130" t="s">
        <v>17</v>
      </c>
      <c r="C130" t="s">
        <v>100</v>
      </c>
      <c r="D130" s="4">
        <v>44.052171469222401</v>
      </c>
      <c r="E130" s="3">
        <v>-123.120098444644</v>
      </c>
      <c r="F130" s="12">
        <v>43908</v>
      </c>
      <c r="G130">
        <v>3.5</v>
      </c>
      <c r="H130">
        <v>3</v>
      </c>
      <c r="I130">
        <v>2</v>
      </c>
      <c r="J130" t="s">
        <v>19</v>
      </c>
      <c r="L130">
        <v>0</v>
      </c>
      <c r="M130" t="s">
        <v>19</v>
      </c>
    </row>
    <row r="131" spans="1:13" hidden="1">
      <c r="A131">
        <v>317611</v>
      </c>
      <c r="B131" t="s">
        <v>17</v>
      </c>
      <c r="C131" t="s">
        <v>101</v>
      </c>
      <c r="D131" s="4">
        <v>44.087587898220299</v>
      </c>
      <c r="E131" s="3">
        <v>-123.120827092217</v>
      </c>
      <c r="F131" s="12">
        <v>43907</v>
      </c>
      <c r="G131">
        <v>0.5</v>
      </c>
      <c r="H131">
        <v>1</v>
      </c>
      <c r="I131">
        <v>1</v>
      </c>
      <c r="J131" t="s">
        <v>19</v>
      </c>
      <c r="L131">
        <v>0</v>
      </c>
      <c r="M131" t="s">
        <v>19</v>
      </c>
    </row>
    <row r="132" spans="1:13" hidden="1">
      <c r="A132">
        <v>317858</v>
      </c>
      <c r="B132" t="s">
        <v>17</v>
      </c>
      <c r="C132" t="s">
        <v>47</v>
      </c>
      <c r="D132" s="4">
        <v>44.042827108604499</v>
      </c>
      <c r="E132" s="3">
        <v>-123.051622742313</v>
      </c>
      <c r="F132" s="12">
        <v>43941</v>
      </c>
      <c r="G132">
        <v>2.5</v>
      </c>
      <c r="H132">
        <v>2</v>
      </c>
      <c r="I132">
        <v>1</v>
      </c>
      <c r="J132" t="s">
        <v>19</v>
      </c>
      <c r="L132">
        <v>0</v>
      </c>
      <c r="M132" t="s">
        <v>19</v>
      </c>
    </row>
    <row r="133" spans="1:13" hidden="1">
      <c r="A133">
        <v>317859</v>
      </c>
      <c r="B133" t="s">
        <v>17</v>
      </c>
      <c r="C133" t="s">
        <v>47</v>
      </c>
      <c r="D133" s="4">
        <v>44.042827108604499</v>
      </c>
      <c r="E133" s="3">
        <v>-123.051622742313</v>
      </c>
      <c r="F133" s="12">
        <v>43907</v>
      </c>
      <c r="G133">
        <v>2</v>
      </c>
      <c r="H133">
        <v>2</v>
      </c>
      <c r="I133">
        <v>1</v>
      </c>
      <c r="J133" t="s">
        <v>19</v>
      </c>
      <c r="L133">
        <v>0</v>
      </c>
      <c r="M133" t="s">
        <v>19</v>
      </c>
    </row>
    <row r="134" spans="1:13" hidden="1">
      <c r="A134">
        <v>317860</v>
      </c>
      <c r="B134" t="s">
        <v>17</v>
      </c>
      <c r="C134" t="s">
        <v>102</v>
      </c>
      <c r="D134" s="4">
        <v>44.098290470270499</v>
      </c>
      <c r="E134" s="3">
        <v>-123.130319522161</v>
      </c>
      <c r="F134" s="12">
        <v>43908</v>
      </c>
      <c r="G134">
        <v>0.5</v>
      </c>
      <c r="H134">
        <v>1</v>
      </c>
      <c r="I134">
        <v>0</v>
      </c>
      <c r="J134" t="s">
        <v>19</v>
      </c>
      <c r="L134">
        <v>0</v>
      </c>
      <c r="M134" t="s">
        <v>19</v>
      </c>
    </row>
    <row r="135" spans="1:13" hidden="1">
      <c r="A135">
        <v>317861</v>
      </c>
      <c r="B135" t="s">
        <v>17</v>
      </c>
      <c r="C135" t="s">
        <v>103</v>
      </c>
      <c r="D135" s="4">
        <v>44.046308924917703</v>
      </c>
      <c r="E135" s="3">
        <v>-123.118464768039</v>
      </c>
      <c r="F135" s="12">
        <v>43908</v>
      </c>
      <c r="G135">
        <v>2</v>
      </c>
      <c r="H135">
        <v>2</v>
      </c>
      <c r="I135">
        <v>1</v>
      </c>
      <c r="J135" t="s">
        <v>19</v>
      </c>
      <c r="L135">
        <v>0</v>
      </c>
      <c r="M135" t="s">
        <v>19</v>
      </c>
    </row>
    <row r="136" spans="1:13" hidden="1">
      <c r="A136">
        <v>317938</v>
      </c>
      <c r="B136" t="s">
        <v>17</v>
      </c>
      <c r="C136" t="s">
        <v>104</v>
      </c>
      <c r="D136" s="4">
        <v>44.087581781516597</v>
      </c>
      <c r="E136" s="3">
        <v>-123.120826826558</v>
      </c>
      <c r="F136" s="12">
        <v>43909</v>
      </c>
      <c r="G136">
        <v>0.5</v>
      </c>
      <c r="H136">
        <v>1</v>
      </c>
      <c r="I136">
        <v>0</v>
      </c>
      <c r="J136" t="s">
        <v>19</v>
      </c>
      <c r="L136">
        <v>0</v>
      </c>
      <c r="M136" t="s">
        <v>19</v>
      </c>
    </row>
    <row r="137" spans="1:13" hidden="1">
      <c r="A137">
        <v>317952</v>
      </c>
      <c r="B137" t="s">
        <v>22</v>
      </c>
      <c r="C137" t="s">
        <v>92</v>
      </c>
      <c r="D137" s="4">
        <v>44.029991672536703</v>
      </c>
      <c r="E137" s="3">
        <v>-123.13452454464</v>
      </c>
      <c r="F137" s="12">
        <v>43914</v>
      </c>
      <c r="G137">
        <v>0.25</v>
      </c>
      <c r="H137">
        <v>1</v>
      </c>
      <c r="I137">
        <v>0</v>
      </c>
      <c r="J137" t="s">
        <v>19</v>
      </c>
      <c r="L137">
        <v>0</v>
      </c>
      <c r="M137" t="s">
        <v>16</v>
      </c>
    </row>
    <row r="138" spans="1:13" hidden="1">
      <c r="A138">
        <v>318132</v>
      </c>
      <c r="B138" t="s">
        <v>17</v>
      </c>
      <c r="C138" t="s">
        <v>105</v>
      </c>
      <c r="D138" s="4">
        <v>44.0850068328986</v>
      </c>
      <c r="E138" s="3">
        <v>-123.102116910516</v>
      </c>
      <c r="F138" s="12">
        <v>43910</v>
      </c>
      <c r="G138">
        <v>1.5</v>
      </c>
      <c r="H138">
        <v>1</v>
      </c>
      <c r="I138">
        <v>1</v>
      </c>
      <c r="J138" t="s">
        <v>19</v>
      </c>
      <c r="L138">
        <v>0</v>
      </c>
      <c r="M138" t="s">
        <v>19</v>
      </c>
    </row>
    <row r="139" spans="1:13" hidden="1">
      <c r="A139">
        <v>318133</v>
      </c>
      <c r="B139" t="s">
        <v>17</v>
      </c>
      <c r="C139" t="s">
        <v>47</v>
      </c>
      <c r="D139" s="4">
        <v>44.042827108604499</v>
      </c>
      <c r="E139" s="3">
        <v>-123.051622742313</v>
      </c>
      <c r="F139" s="12">
        <v>43909</v>
      </c>
      <c r="G139">
        <v>2</v>
      </c>
      <c r="H139">
        <v>2</v>
      </c>
      <c r="I139">
        <v>1</v>
      </c>
      <c r="J139" t="s">
        <v>19</v>
      </c>
      <c r="L139">
        <v>0</v>
      </c>
      <c r="M139" t="s">
        <v>19</v>
      </c>
    </row>
    <row r="140" spans="1:13" hidden="1">
      <c r="A140">
        <v>318241</v>
      </c>
      <c r="B140" t="s">
        <v>22</v>
      </c>
      <c r="C140" t="s">
        <v>26</v>
      </c>
      <c r="D140" s="4">
        <v>44.042279032236102</v>
      </c>
      <c r="E140" s="3">
        <v>-123.122030475975</v>
      </c>
      <c r="F140" s="12">
        <v>43914</v>
      </c>
      <c r="G140">
        <v>0.25</v>
      </c>
      <c r="H140">
        <v>1</v>
      </c>
      <c r="I140">
        <v>0</v>
      </c>
      <c r="J140" t="s">
        <v>19</v>
      </c>
      <c r="L140">
        <v>0</v>
      </c>
      <c r="M140" t="s">
        <v>16</v>
      </c>
    </row>
    <row r="141" spans="1:13" hidden="1">
      <c r="A141">
        <v>318452</v>
      </c>
      <c r="B141" t="s">
        <v>22</v>
      </c>
      <c r="C141" t="s">
        <v>35</v>
      </c>
      <c r="D141" s="4">
        <v>44.0578392688912</v>
      </c>
      <c r="E141" s="3">
        <v>-123.09214599324901</v>
      </c>
      <c r="F141" s="12">
        <v>43916</v>
      </c>
      <c r="G141">
        <v>0</v>
      </c>
      <c r="H141">
        <v>1</v>
      </c>
      <c r="I141">
        <v>0</v>
      </c>
      <c r="J141" t="s">
        <v>19</v>
      </c>
      <c r="L141">
        <v>0</v>
      </c>
      <c r="M141" t="s">
        <v>16</v>
      </c>
    </row>
    <row r="142" spans="1:13" hidden="1">
      <c r="A142">
        <v>318709</v>
      </c>
      <c r="B142" t="s">
        <v>22</v>
      </c>
      <c r="C142" t="s">
        <v>37</v>
      </c>
      <c r="D142" s="4">
        <v>44.044789882185199</v>
      </c>
      <c r="E142" s="3">
        <v>-123.05276884534599</v>
      </c>
      <c r="F142" s="12">
        <v>43922</v>
      </c>
      <c r="G142">
        <v>1</v>
      </c>
      <c r="H142">
        <v>2</v>
      </c>
      <c r="I142">
        <v>0</v>
      </c>
      <c r="J142" t="s">
        <v>19</v>
      </c>
      <c r="L142">
        <v>0</v>
      </c>
      <c r="M142" t="s">
        <v>16</v>
      </c>
    </row>
    <row r="143" spans="1:13" hidden="1">
      <c r="A143">
        <v>319300</v>
      </c>
      <c r="B143" t="s">
        <v>17</v>
      </c>
      <c r="C143" t="s">
        <v>106</v>
      </c>
      <c r="D143" s="4">
        <v>44.063527469715503</v>
      </c>
      <c r="E143" s="3">
        <v>-123.07826227348799</v>
      </c>
      <c r="F143" s="12">
        <v>43929</v>
      </c>
      <c r="G143">
        <v>2</v>
      </c>
      <c r="H143">
        <v>2</v>
      </c>
      <c r="I143">
        <v>1</v>
      </c>
      <c r="J143" t="s">
        <v>19</v>
      </c>
      <c r="L143">
        <v>0</v>
      </c>
      <c r="M143" t="s">
        <v>19</v>
      </c>
    </row>
    <row r="144" spans="1:13" hidden="1">
      <c r="A144">
        <v>319480</v>
      </c>
      <c r="B144" t="s">
        <v>17</v>
      </c>
      <c r="C144" t="s">
        <v>107</v>
      </c>
      <c r="D144" s="4">
        <v>44.049375751169698</v>
      </c>
      <c r="E144" s="3">
        <v>-123.10563536325699</v>
      </c>
      <c r="F144" s="12">
        <v>43930</v>
      </c>
      <c r="G144">
        <v>2</v>
      </c>
      <c r="H144">
        <v>1</v>
      </c>
      <c r="I144">
        <v>1</v>
      </c>
      <c r="J144" t="s">
        <v>19</v>
      </c>
      <c r="L144">
        <v>0</v>
      </c>
      <c r="M144" t="s">
        <v>19</v>
      </c>
    </row>
    <row r="145" spans="1:13" hidden="1">
      <c r="A145">
        <v>319556</v>
      </c>
      <c r="B145" t="s">
        <v>17</v>
      </c>
      <c r="C145" t="s">
        <v>108</v>
      </c>
      <c r="D145" s="4">
        <v>44.067950338139397</v>
      </c>
      <c r="E145" s="3">
        <v>-123.143103864439</v>
      </c>
      <c r="F145" s="12">
        <v>43931</v>
      </c>
      <c r="G145">
        <v>2</v>
      </c>
      <c r="H145">
        <v>1</v>
      </c>
      <c r="I145">
        <v>1</v>
      </c>
      <c r="J145" t="s">
        <v>19</v>
      </c>
      <c r="L145">
        <v>0</v>
      </c>
      <c r="M145" t="s">
        <v>19</v>
      </c>
    </row>
    <row r="146" spans="1:13" hidden="1">
      <c r="A146">
        <v>319827</v>
      </c>
      <c r="B146" t="s">
        <v>17</v>
      </c>
      <c r="C146" t="s">
        <v>109</v>
      </c>
      <c r="D146" s="4">
        <v>44.098886166601297</v>
      </c>
      <c r="E146" s="3">
        <v>-123.12935718184001</v>
      </c>
      <c r="F146" s="12">
        <v>43935</v>
      </c>
      <c r="G146">
        <v>1.5</v>
      </c>
      <c r="H146">
        <v>1</v>
      </c>
      <c r="I146">
        <v>1</v>
      </c>
      <c r="J146" t="s">
        <v>19</v>
      </c>
      <c r="L146">
        <v>0</v>
      </c>
      <c r="M146" t="s">
        <v>19</v>
      </c>
    </row>
    <row r="147" spans="1:13" hidden="1">
      <c r="A147">
        <v>319829</v>
      </c>
      <c r="B147" t="s">
        <v>17</v>
      </c>
      <c r="C147" t="s">
        <v>102</v>
      </c>
      <c r="D147" s="4">
        <v>44.098290470270499</v>
      </c>
      <c r="E147" s="3">
        <v>-123.130319522161</v>
      </c>
      <c r="F147" s="12">
        <v>43935</v>
      </c>
      <c r="G147">
        <v>1</v>
      </c>
      <c r="H147">
        <v>1</v>
      </c>
      <c r="I147">
        <v>1</v>
      </c>
      <c r="J147" t="s">
        <v>19</v>
      </c>
      <c r="L147">
        <v>0</v>
      </c>
      <c r="M147" t="s">
        <v>19</v>
      </c>
    </row>
    <row r="148" spans="1:13" hidden="1">
      <c r="A148">
        <v>319998</v>
      </c>
      <c r="B148" t="s">
        <v>17</v>
      </c>
      <c r="C148" t="s">
        <v>47</v>
      </c>
      <c r="D148" s="4">
        <v>44.043100509874698</v>
      </c>
      <c r="E148" s="3">
        <v>-123.051248083937</v>
      </c>
      <c r="F148" s="12">
        <v>43935</v>
      </c>
      <c r="G148">
        <v>1.5</v>
      </c>
      <c r="H148">
        <v>1</v>
      </c>
      <c r="I148">
        <v>1</v>
      </c>
      <c r="J148" t="s">
        <v>19</v>
      </c>
      <c r="L148">
        <v>0</v>
      </c>
      <c r="M148" t="s">
        <v>19</v>
      </c>
    </row>
    <row r="149" spans="1:13" hidden="1">
      <c r="A149">
        <v>320030</v>
      </c>
      <c r="B149" t="s">
        <v>17</v>
      </c>
      <c r="C149" t="s">
        <v>110</v>
      </c>
      <c r="D149" s="4">
        <v>44.059939593032801</v>
      </c>
      <c r="E149" s="3">
        <v>-123.167129944544</v>
      </c>
      <c r="F149" s="12">
        <v>43936</v>
      </c>
      <c r="G149">
        <v>1</v>
      </c>
      <c r="H149">
        <v>1</v>
      </c>
      <c r="I149">
        <v>1</v>
      </c>
      <c r="J149" t="s">
        <v>19</v>
      </c>
      <c r="L149">
        <v>0</v>
      </c>
      <c r="M149" t="s">
        <v>19</v>
      </c>
    </row>
    <row r="150" spans="1:13" hidden="1">
      <c r="A150">
        <v>320059</v>
      </c>
      <c r="B150" t="s">
        <v>17</v>
      </c>
      <c r="C150" t="s">
        <v>111</v>
      </c>
      <c r="D150" s="4">
        <v>44.0760113919074</v>
      </c>
      <c r="E150" s="3">
        <v>-123.10477043030799</v>
      </c>
      <c r="F150" s="12">
        <v>43936</v>
      </c>
      <c r="G150">
        <v>5</v>
      </c>
      <c r="H150">
        <v>4</v>
      </c>
      <c r="I150">
        <v>2</v>
      </c>
      <c r="J150" t="s">
        <v>19</v>
      </c>
      <c r="L150">
        <v>0</v>
      </c>
      <c r="M150" t="s">
        <v>19</v>
      </c>
    </row>
    <row r="151" spans="1:13" hidden="1">
      <c r="A151">
        <v>320120</v>
      </c>
      <c r="B151" t="s">
        <v>13</v>
      </c>
      <c r="C151" t="s">
        <v>30</v>
      </c>
      <c r="D151" s="4">
        <v>44.051820706031101</v>
      </c>
      <c r="E151" s="3">
        <v>-123.123505399313</v>
      </c>
      <c r="F151" s="12">
        <v>43937</v>
      </c>
      <c r="G151">
        <v>0</v>
      </c>
      <c r="H151">
        <v>1</v>
      </c>
      <c r="I151">
        <v>0</v>
      </c>
      <c r="J151" t="s">
        <v>19</v>
      </c>
      <c r="L151">
        <v>0</v>
      </c>
      <c r="M151" t="s">
        <v>16</v>
      </c>
    </row>
    <row r="152" spans="1:13" hidden="1">
      <c r="A152">
        <v>320240</v>
      </c>
      <c r="B152" t="s">
        <v>17</v>
      </c>
      <c r="C152" t="s">
        <v>112</v>
      </c>
      <c r="D152" s="4">
        <v>44.040033632672397</v>
      </c>
      <c r="E152" s="3">
        <v>-123.084381418067</v>
      </c>
      <c r="F152" s="12">
        <v>43938</v>
      </c>
      <c r="G152">
        <v>2</v>
      </c>
      <c r="H152">
        <v>2</v>
      </c>
      <c r="I152">
        <v>1</v>
      </c>
      <c r="J152" t="s">
        <v>19</v>
      </c>
      <c r="L152">
        <v>0</v>
      </c>
      <c r="M152" t="s">
        <v>19</v>
      </c>
    </row>
    <row r="153" spans="1:13" hidden="1">
      <c r="A153">
        <v>320478</v>
      </c>
      <c r="B153" t="s">
        <v>17</v>
      </c>
      <c r="C153" t="s">
        <v>113</v>
      </c>
      <c r="D153" s="4">
        <v>44.024171475573603</v>
      </c>
      <c r="E153" s="3">
        <v>-123.08148346045699</v>
      </c>
      <c r="F153" s="12">
        <v>43936</v>
      </c>
      <c r="G153">
        <v>1</v>
      </c>
      <c r="H153">
        <v>1</v>
      </c>
      <c r="I153">
        <v>1</v>
      </c>
      <c r="J153" t="s">
        <v>19</v>
      </c>
      <c r="L153">
        <v>0</v>
      </c>
      <c r="M153" t="s">
        <v>19</v>
      </c>
    </row>
    <row r="154" spans="1:13" hidden="1">
      <c r="A154">
        <v>320479</v>
      </c>
      <c r="B154" t="s">
        <v>17</v>
      </c>
      <c r="C154" t="s">
        <v>114</v>
      </c>
      <c r="D154" s="4">
        <v>44.070067943740298</v>
      </c>
      <c r="E154" s="3">
        <v>-123.18257154179</v>
      </c>
      <c r="F154" s="12">
        <v>43936</v>
      </c>
      <c r="G154">
        <v>1</v>
      </c>
      <c r="H154">
        <v>1</v>
      </c>
      <c r="I154">
        <v>1</v>
      </c>
      <c r="J154" t="s">
        <v>19</v>
      </c>
      <c r="L154">
        <v>0</v>
      </c>
      <c r="M154" t="s">
        <v>19</v>
      </c>
    </row>
    <row r="155" spans="1:13" hidden="1">
      <c r="A155">
        <v>320484</v>
      </c>
      <c r="B155" t="s">
        <v>17</v>
      </c>
      <c r="C155" t="s">
        <v>115</v>
      </c>
      <c r="D155" s="4">
        <v>44.040426120716901</v>
      </c>
      <c r="E155" s="3">
        <v>-123.117692185691</v>
      </c>
      <c r="F155" s="12">
        <v>43945</v>
      </c>
      <c r="G155">
        <v>4</v>
      </c>
      <c r="H155">
        <v>4</v>
      </c>
      <c r="I155">
        <v>4</v>
      </c>
      <c r="J155" t="s">
        <v>19</v>
      </c>
      <c r="L155">
        <v>0</v>
      </c>
      <c r="M155" t="s">
        <v>19</v>
      </c>
    </row>
    <row r="156" spans="1:13" hidden="1">
      <c r="A156">
        <v>320513</v>
      </c>
      <c r="B156" t="s">
        <v>17</v>
      </c>
      <c r="C156" t="s">
        <v>116</v>
      </c>
      <c r="D156" s="4">
        <v>44.057677746880302</v>
      </c>
      <c r="E156" s="3">
        <v>-123.098782860282</v>
      </c>
      <c r="F156" s="12">
        <v>43942</v>
      </c>
      <c r="G156">
        <v>8</v>
      </c>
      <c r="H156">
        <v>4</v>
      </c>
      <c r="I156">
        <v>3</v>
      </c>
      <c r="J156" t="s">
        <v>19</v>
      </c>
      <c r="K156" s="7" t="s">
        <v>57</v>
      </c>
      <c r="L156">
        <v>0</v>
      </c>
      <c r="M156" t="s">
        <v>19</v>
      </c>
    </row>
    <row r="157" spans="1:13" hidden="1">
      <c r="A157">
        <v>320534</v>
      </c>
      <c r="B157" t="s">
        <v>17</v>
      </c>
      <c r="C157" t="s">
        <v>117</v>
      </c>
      <c r="D157" s="4">
        <v>44.0640025443996</v>
      </c>
      <c r="E157" s="3">
        <v>-123.11721305236399</v>
      </c>
      <c r="F157" s="12">
        <v>43942</v>
      </c>
      <c r="G157">
        <v>5</v>
      </c>
      <c r="H157">
        <v>1</v>
      </c>
      <c r="I157">
        <v>1</v>
      </c>
      <c r="J157" t="s">
        <v>19</v>
      </c>
      <c r="L157">
        <v>0</v>
      </c>
      <c r="M157" t="s">
        <v>19</v>
      </c>
    </row>
    <row r="158" spans="1:13" hidden="1">
      <c r="A158">
        <v>320561</v>
      </c>
      <c r="B158" t="s">
        <v>17</v>
      </c>
      <c r="C158" t="s">
        <v>118</v>
      </c>
      <c r="D158" s="4">
        <v>44.053190034082803</v>
      </c>
      <c r="E158" s="3">
        <v>-123.191678154605</v>
      </c>
      <c r="F158" s="12">
        <v>43935</v>
      </c>
      <c r="G158">
        <v>0.5</v>
      </c>
      <c r="H158">
        <v>1</v>
      </c>
      <c r="I158">
        <v>0</v>
      </c>
      <c r="J158" t="s">
        <v>19</v>
      </c>
      <c r="K158" s="7" t="s">
        <v>57</v>
      </c>
      <c r="L158">
        <v>0</v>
      </c>
      <c r="M158" t="s">
        <v>16</v>
      </c>
    </row>
    <row r="159" spans="1:13" hidden="1">
      <c r="A159">
        <v>320579</v>
      </c>
      <c r="B159" t="s">
        <v>17</v>
      </c>
      <c r="C159" t="s">
        <v>119</v>
      </c>
      <c r="D159" s="4">
        <v>44.063516012168897</v>
      </c>
      <c r="E159" s="3">
        <v>-123.078271399063</v>
      </c>
      <c r="F159" s="12">
        <v>43941</v>
      </c>
      <c r="G159">
        <v>1</v>
      </c>
      <c r="H159">
        <v>1</v>
      </c>
      <c r="I159">
        <v>1</v>
      </c>
      <c r="J159" t="s">
        <v>19</v>
      </c>
      <c r="L159">
        <v>0</v>
      </c>
      <c r="M159" t="s">
        <v>19</v>
      </c>
    </row>
    <row r="160" spans="1:13" hidden="1">
      <c r="A160">
        <v>320599</v>
      </c>
      <c r="B160" t="s">
        <v>17</v>
      </c>
      <c r="C160" t="s">
        <v>120</v>
      </c>
      <c r="D160" s="4">
        <v>44.091834971422799</v>
      </c>
      <c r="E160" s="3">
        <v>-123.177865598304</v>
      </c>
      <c r="F160" s="12">
        <v>43943</v>
      </c>
      <c r="G160">
        <v>4</v>
      </c>
      <c r="H160">
        <v>4</v>
      </c>
      <c r="I160">
        <v>4</v>
      </c>
      <c r="J160" t="s">
        <v>19</v>
      </c>
      <c r="L160">
        <v>0</v>
      </c>
      <c r="M160" t="s">
        <v>19</v>
      </c>
    </row>
    <row r="161" spans="1:13" hidden="1">
      <c r="A161">
        <v>320600</v>
      </c>
      <c r="B161" t="s">
        <v>17</v>
      </c>
      <c r="C161" t="s">
        <v>121</v>
      </c>
      <c r="D161" s="4">
        <v>44.057583257693899</v>
      </c>
      <c r="E161" s="3">
        <v>-123.107991429447</v>
      </c>
      <c r="F161" s="12">
        <v>43942</v>
      </c>
      <c r="G161">
        <v>5</v>
      </c>
      <c r="H161">
        <v>4</v>
      </c>
      <c r="I161">
        <v>4</v>
      </c>
      <c r="J161" t="s">
        <v>19</v>
      </c>
      <c r="L161">
        <v>0</v>
      </c>
      <c r="M161" t="s">
        <v>19</v>
      </c>
    </row>
    <row r="162" spans="1:13" hidden="1">
      <c r="A162">
        <v>320604</v>
      </c>
      <c r="B162" t="s">
        <v>17</v>
      </c>
      <c r="C162" t="s">
        <v>122</v>
      </c>
      <c r="D162" s="4">
        <v>44.042416262684398</v>
      </c>
      <c r="E162" s="3">
        <v>-123.118009506425</v>
      </c>
      <c r="F162" s="12">
        <v>43943</v>
      </c>
      <c r="G162">
        <v>4.5</v>
      </c>
      <c r="H162">
        <v>4</v>
      </c>
      <c r="I162">
        <v>4</v>
      </c>
      <c r="J162" t="s">
        <v>19</v>
      </c>
      <c r="L162">
        <v>0</v>
      </c>
      <c r="M162" t="s">
        <v>19</v>
      </c>
    </row>
    <row r="163" spans="1:13" hidden="1">
      <c r="A163">
        <v>320614</v>
      </c>
      <c r="B163" t="s">
        <v>17</v>
      </c>
      <c r="C163" t="s">
        <v>123</v>
      </c>
      <c r="D163" s="4">
        <v>44.054364009199297</v>
      </c>
      <c r="E163" s="3">
        <v>-123.116088210744</v>
      </c>
      <c r="F163" s="12">
        <v>43943</v>
      </c>
      <c r="G163">
        <v>15</v>
      </c>
      <c r="H163">
        <v>4</v>
      </c>
      <c r="I163">
        <v>5</v>
      </c>
      <c r="J163" t="s">
        <v>19</v>
      </c>
      <c r="L163">
        <v>0</v>
      </c>
      <c r="M163" t="s">
        <v>19</v>
      </c>
    </row>
    <row r="164" spans="1:13" hidden="1">
      <c r="A164">
        <v>320618</v>
      </c>
      <c r="B164" t="s">
        <v>17</v>
      </c>
      <c r="C164" t="s">
        <v>124</v>
      </c>
      <c r="D164" s="4">
        <v>44.0958541260107</v>
      </c>
      <c r="E164" s="3">
        <v>-123.128448181536</v>
      </c>
      <c r="F164" s="12">
        <v>43945</v>
      </c>
      <c r="G164">
        <v>4</v>
      </c>
      <c r="H164">
        <v>4</v>
      </c>
      <c r="I164">
        <v>4</v>
      </c>
      <c r="J164" t="s">
        <v>19</v>
      </c>
      <c r="L164">
        <v>0</v>
      </c>
      <c r="M164" t="s">
        <v>19</v>
      </c>
    </row>
    <row r="165" spans="1:13" hidden="1">
      <c r="A165">
        <v>320620</v>
      </c>
      <c r="B165" t="s">
        <v>22</v>
      </c>
      <c r="C165" t="s">
        <v>36</v>
      </c>
      <c r="D165" s="4">
        <v>44.073775447476997</v>
      </c>
      <c r="E165" s="3">
        <v>-123.11409026518599</v>
      </c>
      <c r="F165" s="12">
        <v>43943</v>
      </c>
      <c r="G165">
        <v>0</v>
      </c>
      <c r="H165">
        <v>1</v>
      </c>
      <c r="I165">
        <v>0</v>
      </c>
      <c r="J165" t="s">
        <v>19</v>
      </c>
      <c r="K165" s="7" t="s">
        <v>57</v>
      </c>
      <c r="L165">
        <v>0</v>
      </c>
      <c r="M165" t="s">
        <v>16</v>
      </c>
    </row>
    <row r="166" spans="1:13" hidden="1">
      <c r="A166">
        <v>320623</v>
      </c>
      <c r="B166" t="s">
        <v>17</v>
      </c>
      <c r="C166" t="s">
        <v>125</v>
      </c>
      <c r="D166" s="4">
        <v>44.048373951350101</v>
      </c>
      <c r="E166" s="3">
        <v>-123.11374962093799</v>
      </c>
      <c r="F166" s="12">
        <v>43943</v>
      </c>
      <c r="G166">
        <v>2.5</v>
      </c>
      <c r="H166">
        <v>4</v>
      </c>
      <c r="I166">
        <v>5</v>
      </c>
      <c r="J166" t="s">
        <v>19</v>
      </c>
      <c r="L166">
        <v>0</v>
      </c>
      <c r="M166" t="s">
        <v>19</v>
      </c>
    </row>
    <row r="167" spans="1:13" hidden="1">
      <c r="A167">
        <v>320625</v>
      </c>
      <c r="B167" t="s">
        <v>17</v>
      </c>
      <c r="C167" t="s">
        <v>126</v>
      </c>
      <c r="D167" s="4">
        <v>44.042564353296797</v>
      </c>
      <c r="E167" s="3">
        <v>-123.097717555865</v>
      </c>
      <c r="F167" s="12">
        <v>43943</v>
      </c>
      <c r="G167">
        <v>4.5</v>
      </c>
      <c r="H167">
        <v>4</v>
      </c>
      <c r="I167">
        <v>4</v>
      </c>
      <c r="J167" t="s">
        <v>19</v>
      </c>
      <c r="L167">
        <v>0</v>
      </c>
      <c r="M167" t="s">
        <v>19</v>
      </c>
    </row>
    <row r="168" spans="1:13" hidden="1">
      <c r="A168">
        <v>320626</v>
      </c>
      <c r="B168" t="s">
        <v>17</v>
      </c>
      <c r="C168" t="s">
        <v>127</v>
      </c>
      <c r="D168" s="4">
        <v>44.054382699237202</v>
      </c>
      <c r="E168" s="3">
        <v>-123.120074418559</v>
      </c>
      <c r="F168" s="12">
        <v>43943</v>
      </c>
      <c r="G168">
        <v>2.5</v>
      </c>
      <c r="H168">
        <v>4</v>
      </c>
      <c r="I168">
        <v>4</v>
      </c>
      <c r="J168" t="s">
        <v>19</v>
      </c>
      <c r="L168">
        <v>0</v>
      </c>
      <c r="M168" t="s">
        <v>19</v>
      </c>
    </row>
    <row r="169" spans="1:13" hidden="1">
      <c r="A169">
        <v>320629</v>
      </c>
      <c r="B169" t="s">
        <v>17</v>
      </c>
      <c r="C169" t="s">
        <v>128</v>
      </c>
      <c r="D169" s="4">
        <v>44.046494225622503</v>
      </c>
      <c r="E169" s="3">
        <v>-123.14843639361401</v>
      </c>
      <c r="F169" s="12">
        <v>43943</v>
      </c>
      <c r="G169">
        <v>4.5</v>
      </c>
      <c r="H169">
        <v>4</v>
      </c>
      <c r="I169">
        <v>4</v>
      </c>
      <c r="J169" t="s">
        <v>19</v>
      </c>
      <c r="L169">
        <v>0</v>
      </c>
      <c r="M169" t="s">
        <v>19</v>
      </c>
    </row>
    <row r="170" spans="1:13" hidden="1">
      <c r="A170">
        <v>320631</v>
      </c>
      <c r="B170" t="s">
        <v>17</v>
      </c>
      <c r="C170" t="s">
        <v>88</v>
      </c>
      <c r="D170" s="4">
        <v>44.055565550087501</v>
      </c>
      <c r="E170" s="3">
        <v>-123.15201226975</v>
      </c>
      <c r="F170" s="12">
        <v>43943</v>
      </c>
      <c r="G170">
        <v>10.5</v>
      </c>
      <c r="H170">
        <v>4</v>
      </c>
      <c r="I170">
        <v>5</v>
      </c>
      <c r="J170" t="s">
        <v>19</v>
      </c>
      <c r="L170">
        <v>0</v>
      </c>
      <c r="M170" t="s">
        <v>19</v>
      </c>
    </row>
    <row r="171" spans="1:13" hidden="1">
      <c r="A171">
        <v>320632</v>
      </c>
      <c r="B171" t="s">
        <v>17</v>
      </c>
      <c r="C171" t="s">
        <v>129</v>
      </c>
      <c r="D171" s="4">
        <v>44.064616697996499</v>
      </c>
      <c r="E171" s="3">
        <v>-123.173595851512</v>
      </c>
      <c r="F171" s="12">
        <v>43943</v>
      </c>
      <c r="G171">
        <v>4.5</v>
      </c>
      <c r="H171">
        <v>4</v>
      </c>
      <c r="I171">
        <v>4</v>
      </c>
      <c r="J171" t="s">
        <v>19</v>
      </c>
      <c r="L171">
        <v>0</v>
      </c>
      <c r="M171" t="s">
        <v>19</v>
      </c>
    </row>
    <row r="172" spans="1:13" hidden="1">
      <c r="A172">
        <v>320633</v>
      </c>
      <c r="B172" t="s">
        <v>17</v>
      </c>
      <c r="C172" t="s">
        <v>130</v>
      </c>
      <c r="D172" s="4">
        <v>44.050004751617202</v>
      </c>
      <c r="E172" s="3">
        <v>-123.122210402421</v>
      </c>
      <c r="F172" s="12">
        <v>43943</v>
      </c>
      <c r="G172">
        <v>4</v>
      </c>
      <c r="H172">
        <v>4</v>
      </c>
      <c r="I172">
        <v>4</v>
      </c>
      <c r="J172" t="s">
        <v>19</v>
      </c>
      <c r="L172">
        <v>0</v>
      </c>
      <c r="M172" t="s">
        <v>19</v>
      </c>
    </row>
    <row r="173" spans="1:13" hidden="1">
      <c r="A173">
        <v>320723</v>
      </c>
      <c r="B173" t="s">
        <v>17</v>
      </c>
      <c r="C173" t="s">
        <v>131</v>
      </c>
      <c r="D173" s="4">
        <v>44.042834610737401</v>
      </c>
      <c r="E173" s="3">
        <v>-123.088821533795</v>
      </c>
      <c r="F173" s="12">
        <v>43944</v>
      </c>
      <c r="G173">
        <v>0.5</v>
      </c>
      <c r="H173">
        <v>1</v>
      </c>
      <c r="I173">
        <v>1</v>
      </c>
      <c r="J173" t="s">
        <v>19</v>
      </c>
      <c r="L173">
        <v>0</v>
      </c>
      <c r="M173" t="s">
        <v>19</v>
      </c>
    </row>
    <row r="174" spans="1:13" hidden="1">
      <c r="A174">
        <v>320725</v>
      </c>
      <c r="B174" t="s">
        <v>17</v>
      </c>
      <c r="C174" t="s">
        <v>131</v>
      </c>
      <c r="D174" s="4">
        <v>44.042772063755201</v>
      </c>
      <c r="E174" s="3">
        <v>-123.088170128939</v>
      </c>
      <c r="F174" s="12">
        <v>43944</v>
      </c>
      <c r="G174">
        <v>0.5</v>
      </c>
      <c r="H174">
        <v>1</v>
      </c>
      <c r="I174">
        <v>1</v>
      </c>
      <c r="J174" t="s">
        <v>19</v>
      </c>
      <c r="L174">
        <v>0</v>
      </c>
      <c r="M174" t="s">
        <v>19</v>
      </c>
    </row>
    <row r="175" spans="1:13" hidden="1">
      <c r="A175">
        <v>320732</v>
      </c>
      <c r="B175" t="s">
        <v>17</v>
      </c>
      <c r="C175" t="s">
        <v>132</v>
      </c>
      <c r="D175" s="4">
        <v>44.044029823503998</v>
      </c>
      <c r="E175" s="3">
        <v>-123.083591754225</v>
      </c>
      <c r="F175" s="12">
        <v>43943</v>
      </c>
      <c r="G175">
        <v>3.5</v>
      </c>
      <c r="H175">
        <v>4</v>
      </c>
      <c r="I175">
        <v>4</v>
      </c>
      <c r="J175" t="s">
        <v>19</v>
      </c>
      <c r="L175">
        <v>0</v>
      </c>
      <c r="M175" t="s">
        <v>19</v>
      </c>
    </row>
    <row r="176" spans="1:13" hidden="1">
      <c r="A176">
        <v>320733</v>
      </c>
      <c r="B176" t="s">
        <v>17</v>
      </c>
      <c r="C176" t="s">
        <v>133</v>
      </c>
      <c r="D176" s="4">
        <v>44.071174520918099</v>
      </c>
      <c r="E176" s="3">
        <v>-123.078459528708</v>
      </c>
      <c r="F176" s="12">
        <v>43943</v>
      </c>
      <c r="G176">
        <v>2</v>
      </c>
      <c r="H176">
        <v>4</v>
      </c>
      <c r="I176">
        <v>4</v>
      </c>
      <c r="J176" t="s">
        <v>19</v>
      </c>
      <c r="L176">
        <v>0</v>
      </c>
      <c r="M176" t="s">
        <v>19</v>
      </c>
    </row>
    <row r="177" spans="1:13" hidden="1">
      <c r="A177">
        <v>320739</v>
      </c>
      <c r="B177" t="s">
        <v>17</v>
      </c>
      <c r="C177" t="s">
        <v>134</v>
      </c>
      <c r="D177" s="4">
        <v>44.054426648223497</v>
      </c>
      <c r="E177" s="3">
        <v>-123.106815442472</v>
      </c>
      <c r="F177" s="12">
        <v>43942</v>
      </c>
      <c r="G177">
        <v>0.5</v>
      </c>
      <c r="H177">
        <v>1</v>
      </c>
      <c r="I177">
        <v>1</v>
      </c>
      <c r="J177" t="s">
        <v>19</v>
      </c>
      <c r="L177">
        <v>0</v>
      </c>
      <c r="M177" t="s">
        <v>19</v>
      </c>
    </row>
    <row r="178" spans="1:13" hidden="1">
      <c r="A178">
        <v>320790</v>
      </c>
      <c r="B178" t="s">
        <v>17</v>
      </c>
      <c r="C178" t="s">
        <v>115</v>
      </c>
      <c r="D178" s="4">
        <v>44.040439785314803</v>
      </c>
      <c r="E178" s="3">
        <v>-123.117685163776</v>
      </c>
      <c r="F178" s="12">
        <v>43945</v>
      </c>
      <c r="G178">
        <v>6</v>
      </c>
      <c r="H178">
        <v>1</v>
      </c>
      <c r="I178">
        <v>1</v>
      </c>
      <c r="J178" t="s">
        <v>19</v>
      </c>
      <c r="L178">
        <v>0</v>
      </c>
      <c r="M178" t="s">
        <v>19</v>
      </c>
    </row>
    <row r="179" spans="1:13" hidden="1">
      <c r="A179">
        <v>320817</v>
      </c>
      <c r="B179" t="s">
        <v>17</v>
      </c>
      <c r="C179" t="s">
        <v>135</v>
      </c>
      <c r="D179" s="4">
        <v>44.049980419673503</v>
      </c>
      <c r="E179" s="3">
        <v>-123.12241858265</v>
      </c>
      <c r="F179" s="12">
        <v>43945</v>
      </c>
      <c r="G179">
        <v>2.5</v>
      </c>
      <c r="H179">
        <v>4</v>
      </c>
      <c r="I179">
        <v>4</v>
      </c>
      <c r="J179" t="s">
        <v>19</v>
      </c>
      <c r="L179">
        <v>0</v>
      </c>
      <c r="M179" t="s">
        <v>19</v>
      </c>
    </row>
    <row r="180" spans="1:13" hidden="1">
      <c r="A180">
        <v>320819</v>
      </c>
      <c r="B180" t="s">
        <v>17</v>
      </c>
      <c r="C180" t="s">
        <v>136</v>
      </c>
      <c r="D180" s="4">
        <v>44.047831461392903</v>
      </c>
      <c r="E180" s="3">
        <v>-123.127866471385</v>
      </c>
      <c r="F180" s="12">
        <v>43945</v>
      </c>
      <c r="G180">
        <v>4</v>
      </c>
      <c r="H180">
        <v>4</v>
      </c>
      <c r="I180">
        <v>4</v>
      </c>
      <c r="J180" t="s">
        <v>19</v>
      </c>
      <c r="L180">
        <v>0</v>
      </c>
      <c r="M180" t="s">
        <v>19</v>
      </c>
    </row>
    <row r="181" spans="1:13" hidden="1">
      <c r="A181">
        <v>320821</v>
      </c>
      <c r="B181" t="s">
        <v>17</v>
      </c>
      <c r="C181" t="s">
        <v>137</v>
      </c>
      <c r="D181" s="4">
        <v>44.052433092868</v>
      </c>
      <c r="E181" s="3">
        <v>-123.119992315527</v>
      </c>
      <c r="F181" s="12">
        <v>43945</v>
      </c>
      <c r="G181">
        <v>2.5</v>
      </c>
      <c r="H181">
        <v>4</v>
      </c>
      <c r="I181">
        <v>4</v>
      </c>
      <c r="J181" t="s">
        <v>19</v>
      </c>
      <c r="L181">
        <v>0</v>
      </c>
      <c r="M181" t="s">
        <v>19</v>
      </c>
    </row>
    <row r="182" spans="1:13" hidden="1">
      <c r="A182">
        <v>320923</v>
      </c>
      <c r="B182" t="s">
        <v>17</v>
      </c>
      <c r="C182" t="s">
        <v>138</v>
      </c>
      <c r="D182" s="4">
        <v>44.096572854638801</v>
      </c>
      <c r="E182" s="3">
        <v>-123.128279589348</v>
      </c>
      <c r="F182" s="12">
        <v>43945</v>
      </c>
      <c r="G182">
        <v>4</v>
      </c>
      <c r="H182">
        <v>4</v>
      </c>
      <c r="I182">
        <v>4</v>
      </c>
      <c r="J182" t="s">
        <v>19</v>
      </c>
      <c r="L182">
        <v>0</v>
      </c>
      <c r="M182" t="s">
        <v>19</v>
      </c>
    </row>
    <row r="183" spans="1:13" hidden="1">
      <c r="A183">
        <v>321018</v>
      </c>
      <c r="B183" t="s">
        <v>22</v>
      </c>
      <c r="C183" t="s">
        <v>139</v>
      </c>
      <c r="D183" s="4">
        <v>44.055136874364401</v>
      </c>
      <c r="E183" s="3">
        <v>-123.109953823532</v>
      </c>
      <c r="F183" s="12">
        <v>43948</v>
      </c>
      <c r="G183">
        <v>0.5</v>
      </c>
      <c r="H183">
        <v>1</v>
      </c>
      <c r="I183">
        <v>0</v>
      </c>
      <c r="J183" t="s">
        <v>19</v>
      </c>
      <c r="L183">
        <v>0</v>
      </c>
      <c r="M183" t="s">
        <v>16</v>
      </c>
    </row>
    <row r="184" spans="1:13" hidden="1">
      <c r="A184">
        <v>321023</v>
      </c>
      <c r="B184" t="s">
        <v>22</v>
      </c>
      <c r="C184" t="s">
        <v>140</v>
      </c>
      <c r="D184" s="4">
        <v>44.046381961895101</v>
      </c>
      <c r="E184" s="3">
        <v>-123.103899059643</v>
      </c>
      <c r="F184" s="12">
        <v>43948</v>
      </c>
      <c r="G184">
        <v>0.25</v>
      </c>
      <c r="H184">
        <v>1</v>
      </c>
      <c r="I184">
        <v>0</v>
      </c>
      <c r="J184" t="s">
        <v>19</v>
      </c>
      <c r="L184">
        <v>0</v>
      </c>
      <c r="M184" t="s">
        <v>16</v>
      </c>
    </row>
    <row r="185" spans="1:13" hidden="1">
      <c r="A185">
        <v>321112</v>
      </c>
      <c r="B185" t="s">
        <v>17</v>
      </c>
      <c r="C185" t="s">
        <v>46</v>
      </c>
      <c r="D185" s="4">
        <v>44.0437795604605</v>
      </c>
      <c r="E185" s="3">
        <v>-123.052387731336</v>
      </c>
      <c r="F185" s="12">
        <v>43948</v>
      </c>
      <c r="G185">
        <v>1</v>
      </c>
      <c r="H185">
        <v>1</v>
      </c>
      <c r="I185">
        <v>1</v>
      </c>
      <c r="J185" t="s">
        <v>19</v>
      </c>
      <c r="L185">
        <v>0</v>
      </c>
      <c r="M185" t="s">
        <v>19</v>
      </c>
    </row>
    <row r="186" spans="1:13" hidden="1">
      <c r="A186">
        <v>321304</v>
      </c>
      <c r="B186" t="s">
        <v>17</v>
      </c>
      <c r="C186" t="s">
        <v>141</v>
      </c>
      <c r="D186" s="4">
        <v>44.050944694826399</v>
      </c>
      <c r="E186" s="3">
        <v>-123.082569155977</v>
      </c>
      <c r="F186" s="12">
        <v>43950</v>
      </c>
      <c r="G186">
        <v>9</v>
      </c>
      <c r="H186">
        <v>4</v>
      </c>
      <c r="I186">
        <v>4</v>
      </c>
      <c r="J186" t="s">
        <v>19</v>
      </c>
      <c r="L186">
        <v>0</v>
      </c>
      <c r="M186" t="s">
        <v>16</v>
      </c>
    </row>
    <row r="187" spans="1:13" hidden="1">
      <c r="A187">
        <v>321331</v>
      </c>
      <c r="B187" t="s">
        <v>22</v>
      </c>
      <c r="C187" t="s">
        <v>142</v>
      </c>
      <c r="D187" s="4">
        <v>44.098591891551102</v>
      </c>
      <c r="E187" s="3">
        <v>-123.121700924884</v>
      </c>
      <c r="F187" s="12">
        <v>43949</v>
      </c>
      <c r="G187">
        <v>0</v>
      </c>
      <c r="H187">
        <v>1</v>
      </c>
      <c r="I187">
        <v>0</v>
      </c>
      <c r="J187" t="s">
        <v>19</v>
      </c>
      <c r="L187">
        <v>0</v>
      </c>
      <c r="M187" t="s">
        <v>16</v>
      </c>
    </row>
    <row r="188" spans="1:13" hidden="1">
      <c r="A188">
        <v>321340</v>
      </c>
      <c r="B188" t="s">
        <v>17</v>
      </c>
      <c r="C188" t="s">
        <v>115</v>
      </c>
      <c r="D188" s="4">
        <v>44.042098120710797</v>
      </c>
      <c r="E188" s="3">
        <v>-123.11584620263299</v>
      </c>
      <c r="F188" s="12">
        <v>43949</v>
      </c>
      <c r="G188">
        <v>5</v>
      </c>
      <c r="H188">
        <v>4</v>
      </c>
      <c r="I188">
        <v>4</v>
      </c>
      <c r="J188" t="s">
        <v>19</v>
      </c>
      <c r="L188">
        <v>0</v>
      </c>
      <c r="M188" t="s">
        <v>19</v>
      </c>
    </row>
    <row r="189" spans="1:13" hidden="1">
      <c r="A189">
        <v>321472</v>
      </c>
      <c r="B189" t="s">
        <v>22</v>
      </c>
      <c r="C189" t="s">
        <v>143</v>
      </c>
      <c r="D189" s="4">
        <v>44.054844235451398</v>
      </c>
      <c r="E189" s="3">
        <v>-123.127656052563</v>
      </c>
      <c r="F189" s="12">
        <v>43950</v>
      </c>
      <c r="G189">
        <v>0.5</v>
      </c>
      <c r="H189">
        <v>1</v>
      </c>
      <c r="I189">
        <v>0</v>
      </c>
      <c r="J189" t="s">
        <v>19</v>
      </c>
      <c r="L189">
        <v>0</v>
      </c>
      <c r="M189" t="s">
        <v>19</v>
      </c>
    </row>
    <row r="190" spans="1:13" hidden="1">
      <c r="A190">
        <v>321586</v>
      </c>
      <c r="B190" t="s">
        <v>17</v>
      </c>
      <c r="C190" t="s">
        <v>30</v>
      </c>
      <c r="D190" s="4">
        <v>44.079821570106198</v>
      </c>
      <c r="E190" s="3">
        <v>-123.17325931618301</v>
      </c>
      <c r="F190" s="12">
        <v>43980</v>
      </c>
      <c r="G190">
        <v>0.5</v>
      </c>
      <c r="H190">
        <v>1</v>
      </c>
      <c r="I190">
        <v>1</v>
      </c>
      <c r="J190" t="s">
        <v>19</v>
      </c>
      <c r="L190">
        <v>0</v>
      </c>
      <c r="M190" t="s">
        <v>19</v>
      </c>
    </row>
    <row r="191" spans="1:13" hidden="1">
      <c r="A191">
        <v>321623</v>
      </c>
      <c r="B191" t="s">
        <v>17</v>
      </c>
      <c r="C191" t="s">
        <v>118</v>
      </c>
      <c r="D191" s="4">
        <v>44.053702901888201</v>
      </c>
      <c r="E191" s="3">
        <v>-123.191803274189</v>
      </c>
      <c r="F191" s="12">
        <v>43951</v>
      </c>
      <c r="G191">
        <v>1</v>
      </c>
      <c r="H191">
        <v>1</v>
      </c>
      <c r="I191">
        <v>1</v>
      </c>
      <c r="J191" t="s">
        <v>19</v>
      </c>
      <c r="K191" s="7" t="s">
        <v>57</v>
      </c>
      <c r="L191">
        <v>0</v>
      </c>
      <c r="M191" t="s">
        <v>16</v>
      </c>
    </row>
    <row r="192" spans="1:13" hidden="1">
      <c r="A192">
        <v>321635</v>
      </c>
      <c r="B192" t="s">
        <v>22</v>
      </c>
      <c r="C192" t="s">
        <v>144</v>
      </c>
      <c r="D192" s="4">
        <v>44.042654768805399</v>
      </c>
      <c r="E192" s="3">
        <v>-123.119753952731</v>
      </c>
      <c r="F192" s="12">
        <v>43951</v>
      </c>
      <c r="G192">
        <v>0</v>
      </c>
      <c r="H192">
        <v>1</v>
      </c>
      <c r="I192">
        <v>0</v>
      </c>
      <c r="J192" t="s">
        <v>19</v>
      </c>
      <c r="L192">
        <v>0</v>
      </c>
      <c r="M192" t="s">
        <v>16</v>
      </c>
    </row>
    <row r="193" spans="1:13" hidden="1">
      <c r="A193">
        <v>321830</v>
      </c>
      <c r="B193" t="s">
        <v>22</v>
      </c>
      <c r="C193" t="s">
        <v>30</v>
      </c>
      <c r="D193" s="4">
        <v>44.054751223423899</v>
      </c>
      <c r="E193" s="3">
        <v>-123.128248677762</v>
      </c>
      <c r="F193" s="12">
        <v>43952</v>
      </c>
      <c r="G193">
        <v>0.5</v>
      </c>
      <c r="H193">
        <v>1</v>
      </c>
      <c r="I193">
        <v>0</v>
      </c>
      <c r="J193" t="s">
        <v>19</v>
      </c>
      <c r="L193">
        <v>0</v>
      </c>
      <c r="M193" t="s">
        <v>16</v>
      </c>
    </row>
    <row r="194" spans="1:13" hidden="1">
      <c r="A194">
        <v>321831</v>
      </c>
      <c r="B194" t="s">
        <v>22</v>
      </c>
      <c r="C194" t="s">
        <v>145</v>
      </c>
      <c r="D194" s="4">
        <v>44.049716537475703</v>
      </c>
      <c r="E194" s="3">
        <v>-123.105287154113</v>
      </c>
      <c r="F194" s="12">
        <v>43952</v>
      </c>
      <c r="G194">
        <v>0</v>
      </c>
      <c r="H194">
        <v>2</v>
      </c>
      <c r="I194">
        <v>0</v>
      </c>
      <c r="J194" t="s">
        <v>19</v>
      </c>
      <c r="L194">
        <v>0</v>
      </c>
      <c r="M194" t="s">
        <v>16</v>
      </c>
    </row>
    <row r="195" spans="1:13" hidden="1">
      <c r="A195">
        <v>321890</v>
      </c>
      <c r="B195" t="s">
        <v>17</v>
      </c>
      <c r="C195" t="s">
        <v>146</v>
      </c>
      <c r="D195" s="4">
        <v>44.0501513921621</v>
      </c>
      <c r="E195" s="3">
        <v>-123.15781971392001</v>
      </c>
      <c r="F195" s="12">
        <v>43952</v>
      </c>
      <c r="G195">
        <v>5.5</v>
      </c>
      <c r="H195">
        <v>3</v>
      </c>
      <c r="I195">
        <v>3</v>
      </c>
      <c r="J195" t="s">
        <v>19</v>
      </c>
      <c r="L195">
        <v>0</v>
      </c>
      <c r="M195" t="s">
        <v>19</v>
      </c>
    </row>
    <row r="196" spans="1:13" hidden="1">
      <c r="A196">
        <v>321891</v>
      </c>
      <c r="B196" t="s">
        <v>17</v>
      </c>
      <c r="C196" t="s">
        <v>147</v>
      </c>
      <c r="D196" s="4">
        <v>44.0499701040861</v>
      </c>
      <c r="E196" s="3">
        <v>-123.12395882251001</v>
      </c>
      <c r="F196" s="12">
        <v>43952</v>
      </c>
      <c r="G196">
        <v>4.5</v>
      </c>
      <c r="H196">
        <v>3</v>
      </c>
      <c r="I196">
        <v>3</v>
      </c>
      <c r="J196" t="s">
        <v>19</v>
      </c>
      <c r="L196">
        <v>0</v>
      </c>
      <c r="M196" t="s">
        <v>19</v>
      </c>
    </row>
    <row r="197" spans="1:13" hidden="1">
      <c r="A197">
        <v>321892</v>
      </c>
      <c r="B197" t="s">
        <v>17</v>
      </c>
      <c r="C197" t="s">
        <v>148</v>
      </c>
      <c r="D197" s="4">
        <v>44.055443991593002</v>
      </c>
      <c r="E197" s="3">
        <v>-123.11045490312</v>
      </c>
      <c r="F197" s="12">
        <v>43952</v>
      </c>
      <c r="G197">
        <v>3</v>
      </c>
      <c r="H197">
        <v>3</v>
      </c>
      <c r="I197">
        <v>3</v>
      </c>
      <c r="J197" t="s">
        <v>19</v>
      </c>
      <c r="L197">
        <v>0</v>
      </c>
      <c r="M197" t="s">
        <v>19</v>
      </c>
    </row>
    <row r="198" spans="1:13" hidden="1">
      <c r="A198">
        <v>321893</v>
      </c>
      <c r="B198" t="s">
        <v>17</v>
      </c>
      <c r="C198" t="s">
        <v>149</v>
      </c>
      <c r="D198" s="4">
        <v>44.0466567045696</v>
      </c>
      <c r="E198" s="3">
        <v>-123.100303044594</v>
      </c>
      <c r="F198" s="12">
        <v>43952</v>
      </c>
      <c r="G198">
        <v>4</v>
      </c>
      <c r="H198">
        <v>3</v>
      </c>
      <c r="I198">
        <v>3</v>
      </c>
      <c r="J198" t="s">
        <v>19</v>
      </c>
      <c r="L198">
        <v>0</v>
      </c>
      <c r="M198" t="s">
        <v>19</v>
      </c>
    </row>
    <row r="199" spans="1:13" hidden="1">
      <c r="A199">
        <v>321896</v>
      </c>
      <c r="B199" t="s">
        <v>17</v>
      </c>
      <c r="C199" t="s">
        <v>30</v>
      </c>
      <c r="D199" s="4">
        <v>44.053157421648002</v>
      </c>
      <c r="E199" s="3">
        <v>-123.120042473399</v>
      </c>
      <c r="F199" s="12">
        <v>43952</v>
      </c>
      <c r="G199">
        <v>4</v>
      </c>
      <c r="H199">
        <v>3</v>
      </c>
      <c r="I199">
        <v>3</v>
      </c>
      <c r="J199" t="s">
        <v>19</v>
      </c>
      <c r="L199">
        <v>0</v>
      </c>
      <c r="M199" t="s">
        <v>19</v>
      </c>
    </row>
    <row r="200" spans="1:13" hidden="1">
      <c r="A200">
        <v>321904</v>
      </c>
      <c r="B200" t="s">
        <v>17</v>
      </c>
      <c r="C200" t="s">
        <v>150</v>
      </c>
      <c r="D200" s="4">
        <v>44.0511263464903</v>
      </c>
      <c r="E200" s="3">
        <v>-123.115823214374</v>
      </c>
      <c r="F200" s="12">
        <v>43952</v>
      </c>
      <c r="G200">
        <v>9</v>
      </c>
      <c r="H200">
        <v>3</v>
      </c>
      <c r="I200">
        <v>3</v>
      </c>
      <c r="J200" t="s">
        <v>19</v>
      </c>
      <c r="L200">
        <v>0</v>
      </c>
      <c r="M200" t="s">
        <v>19</v>
      </c>
    </row>
    <row r="201" spans="1:13" hidden="1">
      <c r="A201">
        <v>321911</v>
      </c>
      <c r="B201" t="s">
        <v>17</v>
      </c>
      <c r="C201" t="s">
        <v>151</v>
      </c>
      <c r="D201" s="4">
        <v>44.043331301185397</v>
      </c>
      <c r="E201" s="3">
        <v>-123.09114852009399</v>
      </c>
      <c r="F201" s="12">
        <v>43952</v>
      </c>
      <c r="G201">
        <v>5</v>
      </c>
      <c r="H201">
        <v>3</v>
      </c>
      <c r="I201">
        <v>3</v>
      </c>
      <c r="J201" t="s">
        <v>19</v>
      </c>
      <c r="L201">
        <v>0</v>
      </c>
      <c r="M201" t="s">
        <v>19</v>
      </c>
    </row>
    <row r="202" spans="1:13" hidden="1">
      <c r="A202">
        <v>321912</v>
      </c>
      <c r="B202" t="s">
        <v>17</v>
      </c>
      <c r="C202" t="s">
        <v>152</v>
      </c>
      <c r="D202" s="4">
        <v>44.0623397192984</v>
      </c>
      <c r="E202" s="3">
        <v>-123.079990895999</v>
      </c>
      <c r="F202" s="12">
        <v>43952</v>
      </c>
      <c r="G202">
        <v>3.5</v>
      </c>
      <c r="H202">
        <v>3</v>
      </c>
      <c r="I202">
        <v>3</v>
      </c>
      <c r="J202" t="s">
        <v>19</v>
      </c>
      <c r="L202">
        <v>0</v>
      </c>
      <c r="M202" t="s">
        <v>19</v>
      </c>
    </row>
    <row r="203" spans="1:13" hidden="1">
      <c r="A203">
        <v>321918</v>
      </c>
      <c r="B203" t="s">
        <v>17</v>
      </c>
      <c r="C203" t="s">
        <v>153</v>
      </c>
      <c r="D203" s="4">
        <v>44.051234675363801</v>
      </c>
      <c r="E203" s="3">
        <v>-123.109441828038</v>
      </c>
      <c r="F203" s="12">
        <v>43952</v>
      </c>
      <c r="G203">
        <v>3.5</v>
      </c>
      <c r="H203">
        <v>3</v>
      </c>
      <c r="I203">
        <v>3</v>
      </c>
      <c r="J203" t="s">
        <v>19</v>
      </c>
      <c r="L203">
        <v>0</v>
      </c>
      <c r="M203" t="s">
        <v>19</v>
      </c>
    </row>
    <row r="204" spans="1:13" hidden="1">
      <c r="A204">
        <v>321927</v>
      </c>
      <c r="B204" t="s">
        <v>17</v>
      </c>
      <c r="C204" t="s">
        <v>154</v>
      </c>
      <c r="D204" s="4">
        <v>44.087000592630098</v>
      </c>
      <c r="E204" s="3">
        <v>-123.067591522268</v>
      </c>
      <c r="F204" s="12">
        <v>43952</v>
      </c>
      <c r="G204">
        <v>3.5</v>
      </c>
      <c r="H204">
        <v>3</v>
      </c>
      <c r="I204">
        <v>3</v>
      </c>
      <c r="J204" t="s">
        <v>19</v>
      </c>
      <c r="L204">
        <v>0</v>
      </c>
      <c r="M204" t="s">
        <v>19</v>
      </c>
    </row>
    <row r="205" spans="1:13" hidden="1">
      <c r="A205">
        <v>321928</v>
      </c>
      <c r="B205" t="s">
        <v>17</v>
      </c>
      <c r="C205" t="s">
        <v>155</v>
      </c>
      <c r="D205" s="4">
        <v>44.057658255800703</v>
      </c>
      <c r="E205" s="3">
        <v>-123.109414182588</v>
      </c>
      <c r="F205" s="12">
        <v>43952</v>
      </c>
      <c r="G205">
        <v>2</v>
      </c>
      <c r="H205">
        <v>3</v>
      </c>
      <c r="I205">
        <v>3</v>
      </c>
      <c r="J205" t="s">
        <v>19</v>
      </c>
      <c r="L205">
        <v>0</v>
      </c>
      <c r="M205" t="s">
        <v>19</v>
      </c>
    </row>
    <row r="206" spans="1:13" hidden="1">
      <c r="A206">
        <v>321942</v>
      </c>
      <c r="B206" t="s">
        <v>17</v>
      </c>
      <c r="C206" t="s">
        <v>156</v>
      </c>
      <c r="D206" s="4">
        <v>44.047718287990797</v>
      </c>
      <c r="E206" s="3">
        <v>-123.085113655548</v>
      </c>
      <c r="F206" s="12">
        <v>43952</v>
      </c>
      <c r="G206">
        <v>4</v>
      </c>
      <c r="H206">
        <v>3</v>
      </c>
      <c r="I206">
        <v>3</v>
      </c>
      <c r="J206" t="s">
        <v>19</v>
      </c>
      <c r="L206">
        <v>0</v>
      </c>
      <c r="M206" t="s">
        <v>19</v>
      </c>
    </row>
    <row r="207" spans="1:13" hidden="1">
      <c r="A207">
        <v>321944</v>
      </c>
      <c r="B207" t="s">
        <v>17</v>
      </c>
      <c r="C207" t="s">
        <v>157</v>
      </c>
      <c r="D207" s="4">
        <v>44.0587689425994</v>
      </c>
      <c r="E207" s="3">
        <v>-123.112379307316</v>
      </c>
      <c r="F207" s="12">
        <v>43952</v>
      </c>
      <c r="G207">
        <v>2</v>
      </c>
      <c r="H207">
        <v>3</v>
      </c>
      <c r="I207">
        <v>3</v>
      </c>
      <c r="J207" t="s">
        <v>19</v>
      </c>
      <c r="L207">
        <v>0</v>
      </c>
      <c r="M207" t="s">
        <v>19</v>
      </c>
    </row>
    <row r="208" spans="1:13" hidden="1">
      <c r="A208">
        <v>321945</v>
      </c>
      <c r="B208" t="s">
        <v>17</v>
      </c>
      <c r="C208" t="s">
        <v>158</v>
      </c>
      <c r="D208" s="4">
        <v>44.064698796059602</v>
      </c>
      <c r="E208" s="3">
        <v>-123.182707823843</v>
      </c>
      <c r="F208" s="12">
        <v>43952</v>
      </c>
      <c r="G208">
        <v>2</v>
      </c>
      <c r="H208">
        <v>3</v>
      </c>
      <c r="I208">
        <v>3</v>
      </c>
      <c r="J208" t="s">
        <v>19</v>
      </c>
      <c r="L208">
        <v>0</v>
      </c>
      <c r="M208" t="s">
        <v>19</v>
      </c>
    </row>
    <row r="209" spans="1:13" hidden="1">
      <c r="A209">
        <v>322256</v>
      </c>
      <c r="B209" t="s">
        <v>17</v>
      </c>
      <c r="C209" t="s">
        <v>159</v>
      </c>
      <c r="D209" s="4">
        <v>44.032346105693698</v>
      </c>
      <c r="E209" s="3">
        <v>-123.080167194062</v>
      </c>
      <c r="F209" s="12">
        <v>43955</v>
      </c>
      <c r="G209">
        <v>1</v>
      </c>
      <c r="H209">
        <v>1</v>
      </c>
      <c r="I209">
        <v>1</v>
      </c>
      <c r="J209" t="s">
        <v>19</v>
      </c>
      <c r="L209">
        <v>0</v>
      </c>
      <c r="M209" t="s">
        <v>19</v>
      </c>
    </row>
    <row r="210" spans="1:13" hidden="1">
      <c r="A210">
        <v>322357</v>
      </c>
      <c r="B210" t="s">
        <v>22</v>
      </c>
      <c r="C210" t="s">
        <v>160</v>
      </c>
      <c r="D210" s="4">
        <v>44.042451466309501</v>
      </c>
      <c r="E210" s="3">
        <v>-123.12205419035401</v>
      </c>
      <c r="F210" s="12">
        <v>43956</v>
      </c>
      <c r="G210">
        <v>0.5</v>
      </c>
      <c r="H210">
        <v>1</v>
      </c>
      <c r="I210">
        <v>0</v>
      </c>
      <c r="J210" t="s">
        <v>19</v>
      </c>
      <c r="L210">
        <v>0</v>
      </c>
      <c r="M210" t="s">
        <v>16</v>
      </c>
    </row>
    <row r="211" spans="1:13" hidden="1">
      <c r="A211">
        <v>322358</v>
      </c>
      <c r="B211" t="s">
        <v>22</v>
      </c>
      <c r="C211" t="s">
        <v>160</v>
      </c>
      <c r="D211" s="4">
        <v>44.042405163729498</v>
      </c>
      <c r="E211" s="3">
        <v>-123.12174423090801</v>
      </c>
      <c r="F211" s="12">
        <v>43956</v>
      </c>
      <c r="G211">
        <v>0.25</v>
      </c>
      <c r="H211">
        <v>1</v>
      </c>
      <c r="I211">
        <v>0</v>
      </c>
      <c r="J211" t="s">
        <v>19</v>
      </c>
      <c r="L211">
        <v>0</v>
      </c>
      <c r="M211" t="s">
        <v>16</v>
      </c>
    </row>
    <row r="212" spans="1:13" hidden="1">
      <c r="A212">
        <v>322360</v>
      </c>
      <c r="B212" t="s">
        <v>22</v>
      </c>
      <c r="C212" t="s">
        <v>161</v>
      </c>
      <c r="D212" s="4">
        <v>44.042385147305403</v>
      </c>
      <c r="E212" s="3">
        <v>-123.122450883098</v>
      </c>
      <c r="F212" s="12">
        <v>43956</v>
      </c>
      <c r="G212">
        <v>0</v>
      </c>
      <c r="H212">
        <v>1</v>
      </c>
      <c r="I212">
        <v>0</v>
      </c>
      <c r="J212" t="s">
        <v>19</v>
      </c>
      <c r="L212">
        <v>0</v>
      </c>
      <c r="M212" t="s">
        <v>16</v>
      </c>
    </row>
    <row r="213" spans="1:13" hidden="1">
      <c r="A213">
        <v>322361</v>
      </c>
      <c r="B213" t="s">
        <v>22</v>
      </c>
      <c r="C213" t="s">
        <v>160</v>
      </c>
      <c r="D213" s="4">
        <v>44.042307373859103</v>
      </c>
      <c r="E213" s="3">
        <v>-123.12229446766899</v>
      </c>
      <c r="F213" s="12">
        <v>43956</v>
      </c>
      <c r="G213">
        <v>0.25</v>
      </c>
      <c r="H213">
        <v>1</v>
      </c>
      <c r="I213">
        <v>0</v>
      </c>
      <c r="J213" t="s">
        <v>19</v>
      </c>
      <c r="L213">
        <v>0</v>
      </c>
      <c r="M213" t="s">
        <v>16</v>
      </c>
    </row>
    <row r="214" spans="1:13" hidden="1">
      <c r="A214">
        <v>322362</v>
      </c>
      <c r="B214" t="s">
        <v>22</v>
      </c>
      <c r="C214" t="s">
        <v>160</v>
      </c>
      <c r="D214" s="4">
        <v>44.042214300653697</v>
      </c>
      <c r="E214" s="3">
        <v>-123.120726469628</v>
      </c>
      <c r="F214" s="12">
        <v>43956</v>
      </c>
      <c r="G214">
        <v>0.5</v>
      </c>
      <c r="H214">
        <v>1</v>
      </c>
      <c r="I214">
        <v>0</v>
      </c>
      <c r="J214" t="s">
        <v>19</v>
      </c>
      <c r="L214">
        <v>0</v>
      </c>
      <c r="M214" t="s">
        <v>16</v>
      </c>
    </row>
    <row r="215" spans="1:13" hidden="1">
      <c r="A215">
        <v>322364</v>
      </c>
      <c r="B215" t="s">
        <v>22</v>
      </c>
      <c r="C215" t="s">
        <v>160</v>
      </c>
      <c r="D215" s="4">
        <v>44.042235836948599</v>
      </c>
      <c r="E215" s="3">
        <v>-123.119983935112</v>
      </c>
      <c r="F215" s="12">
        <v>43956</v>
      </c>
      <c r="G215">
        <v>0.5</v>
      </c>
      <c r="H215">
        <v>1</v>
      </c>
      <c r="I215">
        <v>0</v>
      </c>
      <c r="J215" t="s">
        <v>19</v>
      </c>
      <c r="L215">
        <v>0</v>
      </c>
      <c r="M215" t="s">
        <v>16</v>
      </c>
    </row>
    <row r="216" spans="1:13" hidden="1">
      <c r="A216">
        <v>322395</v>
      </c>
      <c r="B216" t="s">
        <v>17</v>
      </c>
      <c r="C216" t="s">
        <v>162</v>
      </c>
      <c r="D216" s="4">
        <v>44.064798907702901</v>
      </c>
      <c r="E216" s="3">
        <v>-123.072421018824</v>
      </c>
      <c r="F216" s="12">
        <v>43957</v>
      </c>
      <c r="G216">
        <v>3</v>
      </c>
      <c r="H216">
        <v>1</v>
      </c>
      <c r="I216">
        <v>1</v>
      </c>
      <c r="J216" t="s">
        <v>19</v>
      </c>
      <c r="L216">
        <v>0</v>
      </c>
      <c r="M216" t="s">
        <v>19</v>
      </c>
    </row>
    <row r="217" spans="1:13" hidden="1">
      <c r="A217">
        <v>322589</v>
      </c>
      <c r="B217" t="s">
        <v>22</v>
      </c>
      <c r="C217" t="s">
        <v>160</v>
      </c>
      <c r="D217" s="4">
        <v>44.042737998438298</v>
      </c>
      <c r="E217" s="3">
        <v>-123.12087727004401</v>
      </c>
      <c r="F217" s="12">
        <v>43957</v>
      </c>
      <c r="G217">
        <v>0.25</v>
      </c>
      <c r="H217">
        <v>1</v>
      </c>
      <c r="I217">
        <v>0</v>
      </c>
      <c r="J217" t="s">
        <v>19</v>
      </c>
      <c r="L217">
        <v>0</v>
      </c>
      <c r="M217" t="s">
        <v>16</v>
      </c>
    </row>
    <row r="218" spans="1:13" hidden="1">
      <c r="A218">
        <v>322605</v>
      </c>
      <c r="B218" t="s">
        <v>17</v>
      </c>
      <c r="C218" t="s">
        <v>163</v>
      </c>
      <c r="D218" s="4">
        <v>44.045541764766703</v>
      </c>
      <c r="E218" s="3">
        <v>-123.12465634038701</v>
      </c>
      <c r="F218" s="12">
        <v>43955</v>
      </c>
      <c r="G218">
        <v>1.5</v>
      </c>
      <c r="H218">
        <v>1</v>
      </c>
      <c r="I218">
        <v>1</v>
      </c>
      <c r="J218" t="s">
        <v>19</v>
      </c>
      <c r="L218">
        <v>0</v>
      </c>
      <c r="M218" t="s">
        <v>19</v>
      </c>
    </row>
    <row r="219" spans="1:13" hidden="1">
      <c r="A219">
        <v>322606</v>
      </c>
      <c r="B219" t="s">
        <v>17</v>
      </c>
      <c r="C219" t="s">
        <v>164</v>
      </c>
      <c r="D219" s="4">
        <v>44.048353388661297</v>
      </c>
      <c r="E219" s="3">
        <v>-123.12178414617701</v>
      </c>
      <c r="F219" s="12">
        <v>43966</v>
      </c>
      <c r="G219">
        <v>1.5</v>
      </c>
      <c r="H219">
        <v>1</v>
      </c>
      <c r="I219">
        <v>1</v>
      </c>
      <c r="J219" t="s">
        <v>19</v>
      </c>
      <c r="L219">
        <v>0</v>
      </c>
      <c r="M219" t="s">
        <v>19</v>
      </c>
    </row>
    <row r="220" spans="1:13" hidden="1">
      <c r="A220">
        <v>322610</v>
      </c>
      <c r="B220" t="s">
        <v>17</v>
      </c>
      <c r="C220" t="s">
        <v>165</v>
      </c>
      <c r="D220" s="4">
        <v>44.049569342482599</v>
      </c>
      <c r="E220" s="3">
        <v>-123.11866320731799</v>
      </c>
      <c r="F220" s="12">
        <v>43958</v>
      </c>
      <c r="G220">
        <v>4</v>
      </c>
      <c r="H220">
        <v>3</v>
      </c>
      <c r="I220">
        <v>2</v>
      </c>
      <c r="J220" t="s">
        <v>19</v>
      </c>
      <c r="L220">
        <v>0</v>
      </c>
      <c r="M220" t="s">
        <v>19</v>
      </c>
    </row>
    <row r="221" spans="1:13" hidden="1">
      <c r="A221">
        <v>322611</v>
      </c>
      <c r="B221" t="s">
        <v>17</v>
      </c>
      <c r="C221" t="s">
        <v>166</v>
      </c>
      <c r="D221" s="4">
        <v>44.048882549147201</v>
      </c>
      <c r="E221" s="3">
        <v>-123.11806265187199</v>
      </c>
      <c r="F221" s="12">
        <v>43962</v>
      </c>
      <c r="G221">
        <v>1</v>
      </c>
      <c r="H221">
        <v>1</v>
      </c>
      <c r="I221">
        <v>1</v>
      </c>
      <c r="J221" t="s">
        <v>19</v>
      </c>
      <c r="L221">
        <v>0</v>
      </c>
      <c r="M221" t="s">
        <v>19</v>
      </c>
    </row>
    <row r="222" spans="1:13" hidden="1">
      <c r="A222">
        <v>322612</v>
      </c>
      <c r="B222" t="s">
        <v>22</v>
      </c>
      <c r="C222" t="s">
        <v>27</v>
      </c>
      <c r="D222" s="4">
        <v>44.055107238932699</v>
      </c>
      <c r="E222" s="3">
        <v>-123.159863758941</v>
      </c>
      <c r="F222" s="12">
        <v>43957</v>
      </c>
      <c r="G222">
        <v>0.5</v>
      </c>
      <c r="H222">
        <v>1</v>
      </c>
      <c r="I222">
        <v>0</v>
      </c>
      <c r="J222" t="s">
        <v>19</v>
      </c>
      <c r="L222">
        <v>0</v>
      </c>
      <c r="M222" t="s">
        <v>16</v>
      </c>
    </row>
    <row r="223" spans="1:13" hidden="1">
      <c r="A223">
        <v>322613</v>
      </c>
      <c r="B223" t="s">
        <v>22</v>
      </c>
      <c r="C223" t="s">
        <v>27</v>
      </c>
      <c r="D223" s="4">
        <v>44.055118540063098</v>
      </c>
      <c r="E223" s="3">
        <v>-123.159779230284</v>
      </c>
      <c r="F223" s="12">
        <v>43957</v>
      </c>
      <c r="G223">
        <v>0.5</v>
      </c>
      <c r="H223">
        <v>1</v>
      </c>
      <c r="I223">
        <v>0</v>
      </c>
      <c r="J223" t="s">
        <v>19</v>
      </c>
      <c r="L223">
        <v>0</v>
      </c>
      <c r="M223" t="s">
        <v>16</v>
      </c>
    </row>
    <row r="224" spans="1:13" hidden="1">
      <c r="A224">
        <v>322745</v>
      </c>
      <c r="B224" t="s">
        <v>17</v>
      </c>
      <c r="C224" t="s">
        <v>167</v>
      </c>
      <c r="D224" s="4">
        <v>44.076789045989301</v>
      </c>
      <c r="E224" s="3">
        <v>-123.203350051302</v>
      </c>
      <c r="F224" s="12">
        <v>43958</v>
      </c>
      <c r="G224">
        <v>1</v>
      </c>
      <c r="H224">
        <v>1</v>
      </c>
      <c r="I224">
        <v>1</v>
      </c>
      <c r="J224" t="s">
        <v>19</v>
      </c>
      <c r="L224">
        <v>0</v>
      </c>
      <c r="M224" t="s">
        <v>19</v>
      </c>
    </row>
    <row r="225" spans="1:13" hidden="1">
      <c r="A225">
        <v>322751</v>
      </c>
      <c r="B225" t="s">
        <v>17</v>
      </c>
      <c r="C225" t="s">
        <v>168</v>
      </c>
      <c r="D225" s="4">
        <v>44.070617866685502</v>
      </c>
      <c r="E225" s="3">
        <v>-123.15952604951001</v>
      </c>
      <c r="F225" s="12">
        <v>43958</v>
      </c>
      <c r="G225">
        <v>1</v>
      </c>
      <c r="H225">
        <v>1</v>
      </c>
      <c r="I225">
        <v>1</v>
      </c>
      <c r="J225" t="s">
        <v>19</v>
      </c>
      <c r="L225">
        <v>0</v>
      </c>
      <c r="M225" t="s">
        <v>19</v>
      </c>
    </row>
    <row r="226" spans="1:13" hidden="1">
      <c r="A226">
        <v>322773</v>
      </c>
      <c r="B226" t="s">
        <v>17</v>
      </c>
      <c r="C226" t="s">
        <v>138</v>
      </c>
      <c r="D226" s="4">
        <v>44.097020413319797</v>
      </c>
      <c r="E226" s="3">
        <v>-123.128650918806</v>
      </c>
      <c r="F226" s="12">
        <v>43958</v>
      </c>
      <c r="G226">
        <v>1</v>
      </c>
      <c r="H226">
        <v>1</v>
      </c>
      <c r="I226">
        <v>1</v>
      </c>
      <c r="J226" t="s">
        <v>19</v>
      </c>
      <c r="L226">
        <v>0</v>
      </c>
      <c r="M226" t="s">
        <v>19</v>
      </c>
    </row>
    <row r="227" spans="1:13" hidden="1">
      <c r="A227">
        <v>322774</v>
      </c>
      <c r="B227" t="s">
        <v>17</v>
      </c>
      <c r="C227" t="s">
        <v>169</v>
      </c>
      <c r="D227" s="4">
        <v>44.079614760585599</v>
      </c>
      <c r="E227" s="3">
        <v>-123.113980219274</v>
      </c>
      <c r="F227" s="12">
        <v>43958</v>
      </c>
      <c r="G227">
        <v>1.5</v>
      </c>
      <c r="H227">
        <v>1</v>
      </c>
      <c r="I227">
        <v>1</v>
      </c>
      <c r="J227" t="s">
        <v>19</v>
      </c>
      <c r="L227">
        <v>0</v>
      </c>
      <c r="M227" t="s">
        <v>19</v>
      </c>
    </row>
    <row r="228" spans="1:13" hidden="1">
      <c r="A228">
        <v>322775</v>
      </c>
      <c r="B228" t="s">
        <v>17</v>
      </c>
      <c r="C228" t="s">
        <v>170</v>
      </c>
      <c r="D228" s="4">
        <v>44.085991858601901</v>
      </c>
      <c r="E228" s="3">
        <v>-123.048513253292</v>
      </c>
      <c r="F228" s="12">
        <v>43958</v>
      </c>
      <c r="G228">
        <v>7.5</v>
      </c>
      <c r="H228">
        <v>3</v>
      </c>
      <c r="I228">
        <v>3</v>
      </c>
      <c r="J228" t="s">
        <v>19</v>
      </c>
      <c r="L228">
        <v>0</v>
      </c>
      <c r="M228" t="s">
        <v>19</v>
      </c>
    </row>
    <row r="229" spans="1:13" hidden="1">
      <c r="A229">
        <v>322822</v>
      </c>
      <c r="B229" t="s">
        <v>22</v>
      </c>
      <c r="C229" t="s">
        <v>51</v>
      </c>
      <c r="D229" s="4">
        <v>44.046787240467602</v>
      </c>
      <c r="E229" s="3">
        <v>-123.05018322509601</v>
      </c>
      <c r="F229" s="12">
        <v>43959</v>
      </c>
      <c r="G229">
        <v>0.5</v>
      </c>
      <c r="H229">
        <v>1</v>
      </c>
      <c r="I229">
        <v>0</v>
      </c>
      <c r="J229" t="s">
        <v>19</v>
      </c>
      <c r="L229">
        <v>0</v>
      </c>
      <c r="M229" t="s">
        <v>16</v>
      </c>
    </row>
    <row r="230" spans="1:13" hidden="1">
      <c r="A230">
        <v>322831</v>
      </c>
      <c r="B230" t="s">
        <v>17</v>
      </c>
      <c r="C230" t="s">
        <v>171</v>
      </c>
      <c r="D230" s="4">
        <v>44.044424568531902</v>
      </c>
      <c r="E230" s="3">
        <v>-123.112477795619</v>
      </c>
      <c r="F230" s="12">
        <v>43958</v>
      </c>
      <c r="G230">
        <v>4</v>
      </c>
      <c r="H230">
        <v>3</v>
      </c>
      <c r="I230">
        <v>3</v>
      </c>
      <c r="J230" t="s">
        <v>19</v>
      </c>
      <c r="L230">
        <v>0</v>
      </c>
      <c r="M230" t="s">
        <v>19</v>
      </c>
    </row>
    <row r="231" spans="1:13" hidden="1">
      <c r="A231">
        <v>322832</v>
      </c>
      <c r="B231" t="s">
        <v>17</v>
      </c>
      <c r="C231" t="s">
        <v>172</v>
      </c>
      <c r="D231" s="4">
        <v>44.052515065687601</v>
      </c>
      <c r="E231" s="3">
        <v>-123.10185175305</v>
      </c>
      <c r="F231" s="12">
        <v>43958</v>
      </c>
      <c r="G231">
        <v>5.5</v>
      </c>
      <c r="H231">
        <v>3</v>
      </c>
      <c r="I231">
        <v>3</v>
      </c>
      <c r="J231" t="s">
        <v>19</v>
      </c>
      <c r="L231">
        <v>0</v>
      </c>
      <c r="M231" t="s">
        <v>19</v>
      </c>
    </row>
    <row r="232" spans="1:13" hidden="1">
      <c r="A232">
        <v>322836</v>
      </c>
      <c r="B232" t="s">
        <v>17</v>
      </c>
      <c r="C232" t="s">
        <v>173</v>
      </c>
      <c r="D232" s="4">
        <v>44.043320327994799</v>
      </c>
      <c r="E232" s="3">
        <v>-123.101970766292</v>
      </c>
      <c r="F232" s="12">
        <v>43959</v>
      </c>
      <c r="G232">
        <f>2.5*3+2</f>
        <v>9.5</v>
      </c>
      <c r="H232">
        <v>3</v>
      </c>
      <c r="I232">
        <v>3</v>
      </c>
      <c r="J232" t="s">
        <v>19</v>
      </c>
      <c r="L232">
        <v>0</v>
      </c>
      <c r="M232" t="s">
        <v>19</v>
      </c>
    </row>
    <row r="233" spans="1:13" hidden="1">
      <c r="A233">
        <v>322837</v>
      </c>
      <c r="B233" t="s">
        <v>22</v>
      </c>
      <c r="C233" t="s">
        <v>160</v>
      </c>
      <c r="D233" s="4">
        <v>44.042651798917603</v>
      </c>
      <c r="E233" s="3">
        <v>-123.12118959304399</v>
      </c>
      <c r="F233" s="12">
        <v>43959</v>
      </c>
      <c r="G233">
        <v>0.5</v>
      </c>
      <c r="H233">
        <v>1</v>
      </c>
      <c r="I233">
        <v>0</v>
      </c>
      <c r="J233" t="s">
        <v>19</v>
      </c>
      <c r="L233">
        <v>0</v>
      </c>
      <c r="M233" t="s">
        <v>16</v>
      </c>
    </row>
    <row r="234" spans="1:13" hidden="1">
      <c r="A234">
        <v>322838</v>
      </c>
      <c r="B234" t="s">
        <v>22</v>
      </c>
      <c r="C234" t="s">
        <v>160</v>
      </c>
      <c r="D234" s="4">
        <v>44.042708326390702</v>
      </c>
      <c r="E234" s="3">
        <v>-123.121186429342</v>
      </c>
      <c r="F234" s="12">
        <v>43959</v>
      </c>
      <c r="G234">
        <v>0</v>
      </c>
      <c r="H234">
        <v>1</v>
      </c>
      <c r="I234">
        <v>0</v>
      </c>
      <c r="J234" t="s">
        <v>19</v>
      </c>
      <c r="L234">
        <v>0</v>
      </c>
      <c r="M234" t="s">
        <v>16</v>
      </c>
    </row>
    <row r="235" spans="1:13" hidden="1">
      <c r="A235">
        <v>322840</v>
      </c>
      <c r="B235" t="s">
        <v>22</v>
      </c>
      <c r="C235" t="s">
        <v>160</v>
      </c>
      <c r="D235" s="4">
        <v>44.042363518158197</v>
      </c>
      <c r="E235" s="3">
        <v>-123.122415865999</v>
      </c>
      <c r="F235" s="12">
        <v>43959</v>
      </c>
      <c r="G235">
        <v>0.25</v>
      </c>
      <c r="H235">
        <v>1</v>
      </c>
      <c r="I235">
        <v>0</v>
      </c>
      <c r="J235" t="s">
        <v>19</v>
      </c>
      <c r="L235">
        <v>0</v>
      </c>
      <c r="M235" t="s">
        <v>16</v>
      </c>
    </row>
    <row r="236" spans="1:13" hidden="1">
      <c r="A236">
        <v>322842</v>
      </c>
      <c r="B236" t="s">
        <v>17</v>
      </c>
      <c r="C236" t="s">
        <v>174</v>
      </c>
      <c r="D236" s="4">
        <v>44.058740597299703</v>
      </c>
      <c r="E236" s="3">
        <v>-123.10528225890999</v>
      </c>
      <c r="F236" s="12">
        <v>43959</v>
      </c>
      <c r="G236">
        <v>7</v>
      </c>
      <c r="H236">
        <v>3</v>
      </c>
      <c r="I236">
        <v>3</v>
      </c>
      <c r="J236" t="s">
        <v>19</v>
      </c>
      <c r="L236">
        <v>0</v>
      </c>
      <c r="M236" t="s">
        <v>19</v>
      </c>
    </row>
    <row r="237" spans="1:13" hidden="1">
      <c r="A237">
        <v>322843</v>
      </c>
      <c r="B237" t="s">
        <v>17</v>
      </c>
      <c r="C237" t="s">
        <v>175</v>
      </c>
      <c r="D237" s="4">
        <v>44.057640385330998</v>
      </c>
      <c r="E237" s="3">
        <v>-123.10483323905299</v>
      </c>
      <c r="F237" s="12">
        <v>43959</v>
      </c>
      <c r="G237">
        <v>4</v>
      </c>
      <c r="H237">
        <v>3</v>
      </c>
      <c r="I237">
        <v>3</v>
      </c>
      <c r="J237" t="s">
        <v>19</v>
      </c>
      <c r="L237">
        <v>0</v>
      </c>
      <c r="M237" t="s">
        <v>19</v>
      </c>
    </row>
    <row r="238" spans="1:13" hidden="1">
      <c r="A238">
        <v>322846</v>
      </c>
      <c r="B238" t="s">
        <v>17</v>
      </c>
      <c r="C238" t="s">
        <v>176</v>
      </c>
      <c r="D238" s="4">
        <v>44.058804832507498</v>
      </c>
      <c r="E238" s="3">
        <v>-123.11029531129</v>
      </c>
      <c r="F238" s="12">
        <v>43959</v>
      </c>
      <c r="G238">
        <v>4</v>
      </c>
      <c r="H238">
        <v>3</v>
      </c>
      <c r="I238">
        <v>3</v>
      </c>
      <c r="J238" t="s">
        <v>19</v>
      </c>
      <c r="L238">
        <v>0</v>
      </c>
      <c r="M238" t="s">
        <v>19</v>
      </c>
    </row>
    <row r="239" spans="1:13" hidden="1">
      <c r="A239">
        <v>322848</v>
      </c>
      <c r="B239" t="s">
        <v>17</v>
      </c>
      <c r="C239" t="s">
        <v>115</v>
      </c>
      <c r="D239" s="4">
        <v>44.040439785314803</v>
      </c>
      <c r="E239" s="3">
        <v>-123.117685163776</v>
      </c>
      <c r="F239" s="12">
        <v>43959</v>
      </c>
      <c r="G239">
        <v>4</v>
      </c>
      <c r="H239">
        <v>1</v>
      </c>
      <c r="I239">
        <v>1</v>
      </c>
      <c r="J239" t="s">
        <v>19</v>
      </c>
      <c r="L239">
        <v>0</v>
      </c>
      <c r="M239" t="s">
        <v>19</v>
      </c>
    </row>
    <row r="240" spans="1:13" hidden="1">
      <c r="A240">
        <v>322861</v>
      </c>
      <c r="B240" t="s">
        <v>22</v>
      </c>
      <c r="C240" t="s">
        <v>27</v>
      </c>
      <c r="D240" s="4">
        <v>44.055108074250697</v>
      </c>
      <c r="E240" s="3">
        <v>-123.159780142638</v>
      </c>
      <c r="F240" s="12">
        <v>43959</v>
      </c>
      <c r="G240">
        <v>0.5</v>
      </c>
      <c r="H240">
        <v>1</v>
      </c>
      <c r="I240">
        <v>0</v>
      </c>
      <c r="J240" t="s">
        <v>19</v>
      </c>
      <c r="L240">
        <v>0</v>
      </c>
      <c r="M240" t="s">
        <v>16</v>
      </c>
    </row>
    <row r="241" spans="1:13" hidden="1">
      <c r="A241">
        <v>323706</v>
      </c>
      <c r="B241" t="s">
        <v>17</v>
      </c>
      <c r="C241" t="s">
        <v>138</v>
      </c>
      <c r="D241" s="4">
        <v>44.096970740773301</v>
      </c>
      <c r="E241" s="3">
        <v>-123.128462593295</v>
      </c>
      <c r="F241" s="12">
        <v>43964</v>
      </c>
      <c r="G241">
        <v>5.5</v>
      </c>
      <c r="H241">
        <v>3</v>
      </c>
      <c r="I241">
        <v>2</v>
      </c>
      <c r="J241" t="s">
        <v>19</v>
      </c>
      <c r="L241">
        <v>0</v>
      </c>
      <c r="M241" t="s">
        <v>16</v>
      </c>
    </row>
    <row r="242" spans="1:13" hidden="1">
      <c r="A242">
        <v>323711</v>
      </c>
      <c r="B242" t="s">
        <v>17</v>
      </c>
      <c r="C242" t="s">
        <v>177</v>
      </c>
      <c r="D242" s="4">
        <v>44.050460931169702</v>
      </c>
      <c r="E242" s="3">
        <v>-123.174978326759</v>
      </c>
      <c r="F242" s="12">
        <v>43964</v>
      </c>
      <c r="G242">
        <v>4</v>
      </c>
      <c r="H242">
        <v>3</v>
      </c>
      <c r="I242">
        <v>3</v>
      </c>
      <c r="J242" t="s">
        <v>19</v>
      </c>
      <c r="L242">
        <v>0</v>
      </c>
      <c r="M242" t="s">
        <v>19</v>
      </c>
    </row>
    <row r="243" spans="1:13" hidden="1">
      <c r="A243">
        <v>323726</v>
      </c>
      <c r="B243" t="s">
        <v>17</v>
      </c>
      <c r="C243" t="s">
        <v>178</v>
      </c>
      <c r="D243" s="4">
        <v>44.0551862605382</v>
      </c>
      <c r="E243" s="3">
        <v>-123.153002816398</v>
      </c>
      <c r="F243" s="12">
        <v>43964</v>
      </c>
      <c r="G243">
        <v>1.5</v>
      </c>
      <c r="H243">
        <v>1</v>
      </c>
      <c r="I243">
        <v>1</v>
      </c>
      <c r="J243" t="s">
        <v>19</v>
      </c>
      <c r="L243">
        <v>0</v>
      </c>
      <c r="M243" t="s">
        <v>19</v>
      </c>
    </row>
    <row r="244" spans="1:13" hidden="1">
      <c r="A244">
        <v>323729</v>
      </c>
      <c r="B244" t="s">
        <v>17</v>
      </c>
      <c r="C244" t="s">
        <v>179</v>
      </c>
      <c r="D244" s="4">
        <v>44.066583137461102</v>
      </c>
      <c r="E244" s="3">
        <v>-123.136133618694</v>
      </c>
      <c r="F244" s="12">
        <v>43964</v>
      </c>
      <c r="G244">
        <v>1</v>
      </c>
      <c r="H244">
        <v>1</v>
      </c>
      <c r="I244">
        <v>1</v>
      </c>
      <c r="J244" t="s">
        <v>19</v>
      </c>
      <c r="L244">
        <v>0</v>
      </c>
      <c r="M244" t="s">
        <v>19</v>
      </c>
    </row>
    <row r="245" spans="1:13" hidden="1">
      <c r="A245">
        <v>323742</v>
      </c>
      <c r="B245" t="s">
        <v>17</v>
      </c>
      <c r="C245" t="s">
        <v>180</v>
      </c>
      <c r="D245" s="4">
        <v>44.052711091130597</v>
      </c>
      <c r="E245" s="3">
        <v>-123.113143584906</v>
      </c>
      <c r="F245" s="12">
        <v>43964</v>
      </c>
      <c r="G245">
        <v>8.5</v>
      </c>
      <c r="H245">
        <v>3</v>
      </c>
      <c r="I245">
        <v>3</v>
      </c>
      <c r="J245" t="s">
        <v>19</v>
      </c>
      <c r="L245">
        <v>0</v>
      </c>
      <c r="M245" t="s">
        <v>19</v>
      </c>
    </row>
    <row r="246" spans="1:13" hidden="1">
      <c r="A246">
        <v>323788</v>
      </c>
      <c r="B246" t="s">
        <v>22</v>
      </c>
      <c r="C246" t="s">
        <v>181</v>
      </c>
      <c r="D246" s="4">
        <v>44.042048118404097</v>
      </c>
      <c r="E246" s="3">
        <v>-123.116079209547</v>
      </c>
      <c r="F246" s="12">
        <v>43965</v>
      </c>
      <c r="G246">
        <v>1</v>
      </c>
      <c r="H246">
        <v>1</v>
      </c>
      <c r="I246">
        <v>0</v>
      </c>
      <c r="J246" t="s">
        <v>19</v>
      </c>
      <c r="L246">
        <v>0</v>
      </c>
      <c r="M246" t="s">
        <v>16</v>
      </c>
    </row>
    <row r="247" spans="1:13" hidden="1">
      <c r="A247">
        <v>323790</v>
      </c>
      <c r="B247" t="s">
        <v>17</v>
      </c>
      <c r="C247" t="s">
        <v>182</v>
      </c>
      <c r="D247" s="4">
        <v>44.064324552339102</v>
      </c>
      <c r="E247" s="3">
        <v>-123.089301686506</v>
      </c>
      <c r="F247" s="12">
        <v>43965</v>
      </c>
      <c r="G247">
        <v>1</v>
      </c>
      <c r="H247">
        <v>1</v>
      </c>
      <c r="I247">
        <v>1</v>
      </c>
      <c r="J247" t="s">
        <v>19</v>
      </c>
      <c r="L247">
        <v>0</v>
      </c>
      <c r="M247" t="s">
        <v>19</v>
      </c>
    </row>
    <row r="248" spans="1:13" hidden="1">
      <c r="A248">
        <v>323801</v>
      </c>
      <c r="B248" t="s">
        <v>22</v>
      </c>
      <c r="C248" t="s">
        <v>181</v>
      </c>
      <c r="D248" s="4">
        <v>44.042165187374302</v>
      </c>
      <c r="E248" s="3">
        <v>-123.11614644455901</v>
      </c>
      <c r="F248" s="12">
        <v>43965</v>
      </c>
      <c r="G248">
        <v>1</v>
      </c>
      <c r="H248">
        <v>1</v>
      </c>
      <c r="I248">
        <v>0</v>
      </c>
      <c r="J248" t="s">
        <v>19</v>
      </c>
      <c r="L248">
        <v>0</v>
      </c>
      <c r="M248" t="s">
        <v>16</v>
      </c>
    </row>
    <row r="249" spans="1:13" hidden="1">
      <c r="A249">
        <v>323802</v>
      </c>
      <c r="B249" t="s">
        <v>22</v>
      </c>
      <c r="C249" t="s">
        <v>181</v>
      </c>
      <c r="D249" s="4">
        <v>44.0423427751074</v>
      </c>
      <c r="E249" s="3">
        <v>-123.11602943569299</v>
      </c>
      <c r="F249" s="12">
        <v>43965</v>
      </c>
      <c r="G249">
        <v>1</v>
      </c>
      <c r="H249">
        <v>1</v>
      </c>
      <c r="I249">
        <v>0</v>
      </c>
      <c r="J249" t="s">
        <v>19</v>
      </c>
      <c r="L249">
        <v>0</v>
      </c>
      <c r="M249" t="s">
        <v>16</v>
      </c>
    </row>
    <row r="250" spans="1:13" hidden="1">
      <c r="A250">
        <v>323803</v>
      </c>
      <c r="B250" t="s">
        <v>22</v>
      </c>
      <c r="C250" t="s">
        <v>140</v>
      </c>
      <c r="D250" s="4">
        <v>44.046522001694299</v>
      </c>
      <c r="E250" s="3">
        <v>-123.10370923217</v>
      </c>
      <c r="F250" s="12">
        <v>43965</v>
      </c>
      <c r="G250">
        <v>0.25</v>
      </c>
      <c r="H250">
        <v>1</v>
      </c>
      <c r="I250">
        <v>0</v>
      </c>
      <c r="J250" t="s">
        <v>19</v>
      </c>
      <c r="L250">
        <v>0</v>
      </c>
      <c r="M250" t="s">
        <v>16</v>
      </c>
    </row>
    <row r="251" spans="1:13" hidden="1">
      <c r="A251">
        <v>323804</v>
      </c>
      <c r="B251" t="s">
        <v>17</v>
      </c>
      <c r="C251" t="s">
        <v>183</v>
      </c>
      <c r="D251" s="4">
        <v>44.077358338481098</v>
      </c>
      <c r="E251" s="3">
        <v>-123.059428598973</v>
      </c>
      <c r="F251" s="12">
        <v>43965</v>
      </c>
      <c r="G251">
        <v>7.5</v>
      </c>
      <c r="H251">
        <v>3</v>
      </c>
      <c r="I251">
        <v>3</v>
      </c>
      <c r="J251" t="s">
        <v>19</v>
      </c>
      <c r="L251">
        <v>0</v>
      </c>
      <c r="M251" t="s">
        <v>19</v>
      </c>
    </row>
    <row r="252" spans="1:13" hidden="1">
      <c r="A252">
        <v>323813</v>
      </c>
      <c r="B252" t="s">
        <v>17</v>
      </c>
      <c r="C252" t="s">
        <v>184</v>
      </c>
      <c r="D252" s="4">
        <v>44.098729353205698</v>
      </c>
      <c r="E252" s="3">
        <v>-123.124605221707</v>
      </c>
      <c r="F252" s="12">
        <v>43965</v>
      </c>
      <c r="G252">
        <v>4</v>
      </c>
      <c r="H252">
        <v>3</v>
      </c>
      <c r="I252">
        <v>3</v>
      </c>
      <c r="J252" t="s">
        <v>19</v>
      </c>
      <c r="L252">
        <v>0</v>
      </c>
      <c r="M252" t="s">
        <v>19</v>
      </c>
    </row>
    <row r="253" spans="1:13" hidden="1">
      <c r="A253">
        <v>323819</v>
      </c>
      <c r="B253" t="s">
        <v>17</v>
      </c>
      <c r="C253" t="s">
        <v>157</v>
      </c>
      <c r="D253" s="4">
        <v>44.058772880358703</v>
      </c>
      <c r="E253" s="3">
        <v>-123.113104544039</v>
      </c>
      <c r="F253" s="12">
        <v>43964</v>
      </c>
      <c r="G253">
        <v>4</v>
      </c>
      <c r="H253">
        <v>3</v>
      </c>
      <c r="I253">
        <v>3</v>
      </c>
      <c r="J253" t="s">
        <v>19</v>
      </c>
      <c r="L253">
        <v>0</v>
      </c>
      <c r="M253" t="s">
        <v>19</v>
      </c>
    </row>
    <row r="254" spans="1:13" hidden="1">
      <c r="A254">
        <v>323821</v>
      </c>
      <c r="B254" t="s">
        <v>17</v>
      </c>
      <c r="C254" t="s">
        <v>30</v>
      </c>
      <c r="D254" s="4">
        <v>44.055650828675297</v>
      </c>
      <c r="E254" s="3">
        <v>-123.103357155314</v>
      </c>
      <c r="F254" s="12">
        <v>43964</v>
      </c>
      <c r="G254">
        <v>2</v>
      </c>
      <c r="H254">
        <v>3</v>
      </c>
      <c r="I254">
        <v>3</v>
      </c>
      <c r="J254" t="s">
        <v>19</v>
      </c>
      <c r="L254">
        <v>0</v>
      </c>
      <c r="M254" t="s">
        <v>19</v>
      </c>
    </row>
    <row r="255" spans="1:13" hidden="1">
      <c r="A255">
        <v>323822</v>
      </c>
      <c r="B255" t="s">
        <v>17</v>
      </c>
      <c r="C255" t="s">
        <v>185</v>
      </c>
      <c r="D255" s="4">
        <v>44.057651323619403</v>
      </c>
      <c r="E255" s="3">
        <v>-123.10393223596201</v>
      </c>
      <c r="F255" s="12">
        <v>43965</v>
      </c>
      <c r="G255">
        <v>5.5</v>
      </c>
      <c r="H255">
        <v>3</v>
      </c>
      <c r="I255">
        <v>3</v>
      </c>
      <c r="J255" t="s">
        <v>19</v>
      </c>
      <c r="L255">
        <v>0</v>
      </c>
      <c r="M255" t="s">
        <v>19</v>
      </c>
    </row>
    <row r="256" spans="1:13" hidden="1">
      <c r="A256">
        <v>323823</v>
      </c>
      <c r="B256" t="s">
        <v>17</v>
      </c>
      <c r="C256" t="s">
        <v>186</v>
      </c>
      <c r="D256" s="4">
        <v>44.057232008924203</v>
      </c>
      <c r="E256" s="3">
        <v>-123.107919321738</v>
      </c>
      <c r="F256" s="12">
        <v>43965</v>
      </c>
      <c r="G256">
        <v>3</v>
      </c>
      <c r="H256">
        <v>3</v>
      </c>
      <c r="I256">
        <v>3</v>
      </c>
      <c r="J256" t="s">
        <v>19</v>
      </c>
      <c r="L256">
        <v>0</v>
      </c>
      <c r="M256" t="s">
        <v>19</v>
      </c>
    </row>
    <row r="257" spans="1:13" hidden="1">
      <c r="A257">
        <v>323839</v>
      </c>
      <c r="B257" t="s">
        <v>17</v>
      </c>
      <c r="C257" t="s">
        <v>187</v>
      </c>
      <c r="D257" s="4">
        <v>44.0568976678775</v>
      </c>
      <c r="E257" s="3">
        <v>-123.102921231594</v>
      </c>
      <c r="F257" s="12">
        <v>43965</v>
      </c>
      <c r="G257">
        <v>7.5</v>
      </c>
      <c r="H257">
        <v>3</v>
      </c>
      <c r="I257">
        <v>3</v>
      </c>
      <c r="J257" t="s">
        <v>19</v>
      </c>
      <c r="L257">
        <v>0</v>
      </c>
      <c r="M257" t="s">
        <v>19</v>
      </c>
    </row>
    <row r="258" spans="1:13" hidden="1">
      <c r="A258">
        <v>323855</v>
      </c>
      <c r="B258" t="s">
        <v>17</v>
      </c>
      <c r="C258" t="s">
        <v>188</v>
      </c>
      <c r="D258" s="4">
        <v>44.045534216557499</v>
      </c>
      <c r="E258" s="3">
        <v>-123.11096201447501</v>
      </c>
      <c r="F258" s="12">
        <v>43965</v>
      </c>
      <c r="G258">
        <v>5</v>
      </c>
      <c r="H258">
        <v>3</v>
      </c>
      <c r="I258">
        <v>3</v>
      </c>
      <c r="J258" t="s">
        <v>19</v>
      </c>
      <c r="L258">
        <v>0</v>
      </c>
      <c r="M258" t="s">
        <v>19</v>
      </c>
    </row>
    <row r="259" spans="1:13" hidden="1">
      <c r="A259">
        <v>323918</v>
      </c>
      <c r="B259" t="s">
        <v>17</v>
      </c>
      <c r="C259" t="s">
        <v>189</v>
      </c>
      <c r="D259" s="4">
        <v>44.043740383994397</v>
      </c>
      <c r="E259" s="3">
        <v>-123.093477401545</v>
      </c>
      <c r="F259" s="12">
        <v>43966</v>
      </c>
      <c r="G259">
        <v>13.5</v>
      </c>
      <c r="H259">
        <v>3</v>
      </c>
      <c r="I259">
        <v>3</v>
      </c>
      <c r="J259" t="s">
        <v>19</v>
      </c>
      <c r="L259">
        <v>0</v>
      </c>
      <c r="M259" t="s">
        <v>19</v>
      </c>
    </row>
    <row r="260" spans="1:13" hidden="1">
      <c r="A260">
        <v>323919</v>
      </c>
      <c r="B260" t="s">
        <v>17</v>
      </c>
      <c r="C260" t="s">
        <v>156</v>
      </c>
      <c r="D260" s="4">
        <v>44.047433240863498</v>
      </c>
      <c r="E260" s="3">
        <v>-123.085116807418</v>
      </c>
      <c r="F260" s="12">
        <v>43966</v>
      </c>
      <c r="G260">
        <v>7.5</v>
      </c>
      <c r="H260">
        <v>3</v>
      </c>
      <c r="I260">
        <v>3</v>
      </c>
      <c r="J260" t="s">
        <v>19</v>
      </c>
      <c r="L260">
        <v>0</v>
      </c>
      <c r="M260" t="s">
        <v>19</v>
      </c>
    </row>
    <row r="261" spans="1:13" ht="30" hidden="1">
      <c r="A261">
        <v>323943</v>
      </c>
      <c r="B261" t="s">
        <v>17</v>
      </c>
      <c r="C261" t="s">
        <v>190</v>
      </c>
      <c r="D261" s="4">
        <v>44.0538154196364</v>
      </c>
      <c r="E261" s="3">
        <v>-123.115479516056</v>
      </c>
      <c r="F261" s="12">
        <v>43969</v>
      </c>
      <c r="G261">
        <v>2</v>
      </c>
      <c r="H261">
        <v>1</v>
      </c>
      <c r="I261">
        <v>1</v>
      </c>
      <c r="J261" t="s">
        <v>19</v>
      </c>
      <c r="K261" s="7" t="s">
        <v>21</v>
      </c>
      <c r="L261">
        <v>0</v>
      </c>
      <c r="M261" t="s">
        <v>19</v>
      </c>
    </row>
    <row r="262" spans="1:13" hidden="1">
      <c r="A262">
        <v>323945</v>
      </c>
      <c r="B262" t="s">
        <v>17</v>
      </c>
      <c r="C262" t="s">
        <v>191</v>
      </c>
      <c r="D262" s="4">
        <v>44.052143311887399</v>
      </c>
      <c r="E262" s="3">
        <v>-123.100303617552</v>
      </c>
      <c r="F262" s="12">
        <v>43966</v>
      </c>
      <c r="G262">
        <v>6</v>
      </c>
      <c r="H262">
        <v>3</v>
      </c>
      <c r="I262">
        <v>3</v>
      </c>
      <c r="J262" t="s">
        <v>19</v>
      </c>
      <c r="L262">
        <v>0</v>
      </c>
      <c r="M262" t="s">
        <v>19</v>
      </c>
    </row>
    <row r="263" spans="1:13" hidden="1">
      <c r="A263">
        <v>323949</v>
      </c>
      <c r="B263" t="s">
        <v>17</v>
      </c>
      <c r="C263" t="s">
        <v>192</v>
      </c>
      <c r="D263" s="4">
        <v>44.038380289677498</v>
      </c>
      <c r="E263" s="3">
        <v>-123.090428345128</v>
      </c>
      <c r="F263" s="12">
        <v>43966</v>
      </c>
      <c r="G263">
        <v>4</v>
      </c>
      <c r="H263">
        <v>3</v>
      </c>
      <c r="I263">
        <v>3</v>
      </c>
      <c r="J263" t="s">
        <v>19</v>
      </c>
      <c r="L263">
        <v>0</v>
      </c>
      <c r="M263" t="s">
        <v>19</v>
      </c>
    </row>
    <row r="264" spans="1:13" hidden="1">
      <c r="A264">
        <v>324043</v>
      </c>
      <c r="B264" t="s">
        <v>17</v>
      </c>
      <c r="C264" t="s">
        <v>193</v>
      </c>
      <c r="D264" s="4">
        <v>44.052164193794901</v>
      </c>
      <c r="E264" s="3">
        <v>-123.103345030311</v>
      </c>
      <c r="F264" s="12">
        <v>43970</v>
      </c>
      <c r="G264">
        <v>1</v>
      </c>
      <c r="H264">
        <v>1</v>
      </c>
      <c r="I264">
        <v>1</v>
      </c>
      <c r="J264" t="s">
        <v>19</v>
      </c>
      <c r="L264">
        <v>0</v>
      </c>
      <c r="M264" t="s">
        <v>19</v>
      </c>
    </row>
    <row r="265" spans="1:13" hidden="1">
      <c r="A265">
        <v>324126</v>
      </c>
      <c r="B265" t="s">
        <v>17</v>
      </c>
      <c r="C265" t="s">
        <v>194</v>
      </c>
      <c r="D265" s="4">
        <v>44.043620583312098</v>
      </c>
      <c r="E265" s="3">
        <v>-123.09558210922</v>
      </c>
      <c r="F265" s="12">
        <v>43969</v>
      </c>
      <c r="G265">
        <v>1</v>
      </c>
      <c r="H265">
        <v>1</v>
      </c>
      <c r="I265">
        <v>1</v>
      </c>
      <c r="J265" t="s">
        <v>19</v>
      </c>
      <c r="L265">
        <v>0</v>
      </c>
      <c r="M265" t="s">
        <v>19</v>
      </c>
    </row>
    <row r="266" spans="1:13" hidden="1">
      <c r="A266">
        <v>324309</v>
      </c>
      <c r="B266" t="s">
        <v>22</v>
      </c>
      <c r="C266" t="s">
        <v>181</v>
      </c>
      <c r="D266" s="4">
        <v>44.015515362665397</v>
      </c>
      <c r="E266" s="3">
        <v>-123.083652055145</v>
      </c>
      <c r="F266" s="12">
        <v>43971</v>
      </c>
      <c r="G266">
        <v>0.25</v>
      </c>
      <c r="H266">
        <v>1</v>
      </c>
      <c r="I266">
        <v>0</v>
      </c>
      <c r="J266" t="s">
        <v>19</v>
      </c>
      <c r="L266">
        <v>0</v>
      </c>
      <c r="M266" t="s">
        <v>16</v>
      </c>
    </row>
    <row r="267" spans="1:13" hidden="1">
      <c r="A267">
        <v>324371</v>
      </c>
      <c r="B267" t="s">
        <v>22</v>
      </c>
      <c r="C267" t="s">
        <v>30</v>
      </c>
      <c r="D267" s="4">
        <v>44.061717196010299</v>
      </c>
      <c r="E267" s="3">
        <v>-123.119298525772</v>
      </c>
      <c r="F267" s="12">
        <v>43971</v>
      </c>
      <c r="G267">
        <v>0</v>
      </c>
      <c r="H267">
        <v>1</v>
      </c>
      <c r="I267">
        <v>0</v>
      </c>
      <c r="J267" t="s">
        <v>19</v>
      </c>
      <c r="L267">
        <v>0</v>
      </c>
      <c r="M267" t="s">
        <v>16</v>
      </c>
    </row>
    <row r="268" spans="1:13" hidden="1">
      <c r="A268">
        <v>324480</v>
      </c>
      <c r="B268" t="s">
        <v>17</v>
      </c>
      <c r="C268" t="s">
        <v>195</v>
      </c>
      <c r="D268" s="4">
        <v>44.054133773472302</v>
      </c>
      <c r="E268" s="3">
        <v>-123.145312078994</v>
      </c>
      <c r="F268" s="12">
        <v>43966</v>
      </c>
      <c r="G268">
        <f>1.5*3+3.5</f>
        <v>8</v>
      </c>
      <c r="H268">
        <v>3</v>
      </c>
      <c r="I268">
        <v>3</v>
      </c>
      <c r="J268" t="s">
        <v>19</v>
      </c>
      <c r="L268">
        <v>0</v>
      </c>
      <c r="M268" t="s">
        <v>19</v>
      </c>
    </row>
    <row r="269" spans="1:13" hidden="1">
      <c r="A269">
        <v>324481</v>
      </c>
      <c r="B269" t="s">
        <v>17</v>
      </c>
      <c r="C269" t="s">
        <v>196</v>
      </c>
      <c r="D269" s="4">
        <v>44.046792796244901</v>
      </c>
      <c r="E269" s="3">
        <v>-123.08784786379999</v>
      </c>
      <c r="F269" s="12">
        <v>43972</v>
      </c>
      <c r="G269">
        <v>8.5</v>
      </c>
      <c r="H269">
        <v>3</v>
      </c>
      <c r="I269">
        <v>4</v>
      </c>
      <c r="J269" t="s">
        <v>19</v>
      </c>
      <c r="L269">
        <v>0</v>
      </c>
      <c r="M269" t="s">
        <v>19</v>
      </c>
    </row>
    <row r="270" spans="1:13" hidden="1">
      <c r="A270">
        <v>324482</v>
      </c>
      <c r="B270" t="s">
        <v>17</v>
      </c>
      <c r="C270" t="s">
        <v>197</v>
      </c>
      <c r="D270" s="4">
        <v>44.059821498655602</v>
      </c>
      <c r="E270" s="3">
        <v>-123.103292770614</v>
      </c>
      <c r="F270" s="12">
        <v>43970</v>
      </c>
      <c r="G270">
        <v>1</v>
      </c>
      <c r="H270">
        <v>1</v>
      </c>
      <c r="I270">
        <v>1</v>
      </c>
      <c r="J270" t="s">
        <v>19</v>
      </c>
      <c r="L270">
        <v>0</v>
      </c>
      <c r="M270" t="s">
        <v>19</v>
      </c>
    </row>
    <row r="271" spans="1:13" hidden="1">
      <c r="A271">
        <v>324483</v>
      </c>
      <c r="B271" t="s">
        <v>17</v>
      </c>
      <c r="C271" t="s">
        <v>198</v>
      </c>
      <c r="D271" s="4">
        <v>44.053947344316299</v>
      </c>
      <c r="E271" s="3">
        <v>-123.11549484433</v>
      </c>
      <c r="F271" s="12">
        <v>43972</v>
      </c>
      <c r="G271">
        <v>11.5</v>
      </c>
      <c r="H271">
        <v>3</v>
      </c>
      <c r="I271">
        <v>4</v>
      </c>
      <c r="J271" t="s">
        <v>19</v>
      </c>
      <c r="L271">
        <v>0</v>
      </c>
      <c r="M271" t="s">
        <v>19</v>
      </c>
    </row>
    <row r="272" spans="1:13" hidden="1">
      <c r="A272">
        <v>324501</v>
      </c>
      <c r="B272" t="s">
        <v>17</v>
      </c>
      <c r="C272" t="s">
        <v>199</v>
      </c>
      <c r="D272" s="4">
        <v>44.041785587436998</v>
      </c>
      <c r="E272" s="3">
        <v>-123.183954584162</v>
      </c>
      <c r="F272" s="12">
        <v>43972</v>
      </c>
      <c r="G272">
        <v>7</v>
      </c>
      <c r="H272">
        <v>3</v>
      </c>
      <c r="I272">
        <v>4</v>
      </c>
      <c r="J272" t="s">
        <v>19</v>
      </c>
      <c r="L272">
        <v>0</v>
      </c>
      <c r="M272" t="s">
        <v>19</v>
      </c>
    </row>
    <row r="273" spans="1:13" hidden="1">
      <c r="A273">
        <v>324502</v>
      </c>
      <c r="B273" t="s">
        <v>17</v>
      </c>
      <c r="C273" t="s">
        <v>20</v>
      </c>
      <c r="D273" s="4">
        <v>44.059286082711203</v>
      </c>
      <c r="E273" s="3">
        <v>-123.102559471991</v>
      </c>
      <c r="F273" s="12">
        <v>43972</v>
      </c>
      <c r="G273">
        <v>5</v>
      </c>
      <c r="H273">
        <v>3</v>
      </c>
      <c r="I273">
        <v>4</v>
      </c>
      <c r="J273" t="s">
        <v>19</v>
      </c>
      <c r="L273">
        <v>0</v>
      </c>
      <c r="M273" t="s">
        <v>19</v>
      </c>
    </row>
    <row r="274" spans="1:13" hidden="1">
      <c r="A274">
        <v>324503</v>
      </c>
      <c r="B274" t="s">
        <v>17</v>
      </c>
      <c r="C274" t="s">
        <v>200</v>
      </c>
      <c r="D274" s="4">
        <v>44.048150050756703</v>
      </c>
      <c r="E274" s="3">
        <v>-123.12070070188101</v>
      </c>
      <c r="F274" s="12">
        <v>43972</v>
      </c>
      <c r="G274">
        <v>9</v>
      </c>
      <c r="H274">
        <v>3</v>
      </c>
      <c r="I274">
        <v>3</v>
      </c>
      <c r="J274" t="s">
        <v>19</v>
      </c>
      <c r="L274">
        <v>0</v>
      </c>
      <c r="M274" t="s">
        <v>19</v>
      </c>
    </row>
    <row r="275" spans="1:13" hidden="1">
      <c r="A275">
        <v>324504</v>
      </c>
      <c r="B275" t="s">
        <v>22</v>
      </c>
      <c r="C275" t="s">
        <v>142</v>
      </c>
      <c r="D275" s="4">
        <v>44.098545873333002</v>
      </c>
      <c r="E275" s="3">
        <v>-123.12119053036</v>
      </c>
      <c r="F275" s="12">
        <v>43972</v>
      </c>
      <c r="G275">
        <v>0</v>
      </c>
      <c r="H275">
        <v>1</v>
      </c>
      <c r="I275">
        <v>0</v>
      </c>
      <c r="J275" t="s">
        <v>19</v>
      </c>
      <c r="L275">
        <v>0</v>
      </c>
      <c r="M275" t="s">
        <v>16</v>
      </c>
    </row>
    <row r="276" spans="1:13" hidden="1">
      <c r="A276">
        <v>324505</v>
      </c>
      <c r="B276" t="s">
        <v>22</v>
      </c>
      <c r="C276" t="s">
        <v>142</v>
      </c>
      <c r="D276" s="4">
        <v>44.0986042304433</v>
      </c>
      <c r="E276" s="3">
        <v>-123.12218749157999</v>
      </c>
      <c r="F276" s="12">
        <v>43972</v>
      </c>
      <c r="G276">
        <v>0</v>
      </c>
      <c r="H276">
        <v>1</v>
      </c>
      <c r="I276">
        <v>0</v>
      </c>
      <c r="J276" t="s">
        <v>19</v>
      </c>
      <c r="L276">
        <v>0</v>
      </c>
      <c r="M276" t="s">
        <v>16</v>
      </c>
    </row>
    <row r="277" spans="1:13" hidden="1">
      <c r="A277">
        <v>324506</v>
      </c>
      <c r="B277" t="s">
        <v>22</v>
      </c>
      <c r="C277" t="s">
        <v>142</v>
      </c>
      <c r="D277" s="4">
        <v>44.098571053057398</v>
      </c>
      <c r="E277" s="3">
        <v>-123.12108017474</v>
      </c>
      <c r="F277" s="12">
        <v>43972</v>
      </c>
      <c r="G277">
        <v>0</v>
      </c>
      <c r="H277">
        <v>1</v>
      </c>
      <c r="I277">
        <v>0</v>
      </c>
      <c r="J277" t="s">
        <v>19</v>
      </c>
      <c r="L277">
        <v>0</v>
      </c>
      <c r="M277" t="s">
        <v>16</v>
      </c>
    </row>
    <row r="278" spans="1:13" hidden="1">
      <c r="A278">
        <v>324507</v>
      </c>
      <c r="B278" t="s">
        <v>22</v>
      </c>
      <c r="C278" t="s">
        <v>142</v>
      </c>
      <c r="D278" s="4">
        <v>44.098583332865097</v>
      </c>
      <c r="E278" s="3">
        <v>-123.12168518491799</v>
      </c>
      <c r="F278" s="12">
        <v>43972</v>
      </c>
      <c r="G278">
        <v>0.5</v>
      </c>
      <c r="H278">
        <v>1</v>
      </c>
      <c r="I278">
        <v>0</v>
      </c>
      <c r="J278" t="s">
        <v>19</v>
      </c>
      <c r="L278">
        <v>0</v>
      </c>
      <c r="M278" t="s">
        <v>16</v>
      </c>
    </row>
    <row r="279" spans="1:13" hidden="1">
      <c r="A279">
        <v>324512</v>
      </c>
      <c r="B279" t="s">
        <v>17</v>
      </c>
      <c r="C279" t="s">
        <v>201</v>
      </c>
      <c r="D279" s="4">
        <v>44.062213459325001</v>
      </c>
      <c r="E279" s="3">
        <v>-123.139307404571</v>
      </c>
      <c r="F279" s="12">
        <v>43972</v>
      </c>
      <c r="G279">
        <v>0.5</v>
      </c>
      <c r="H279">
        <v>1</v>
      </c>
      <c r="I279">
        <v>0</v>
      </c>
      <c r="J279" t="s">
        <v>19</v>
      </c>
      <c r="K279" s="7" t="s">
        <v>57</v>
      </c>
      <c r="L279">
        <v>0</v>
      </c>
      <c r="M279" t="s">
        <v>16</v>
      </c>
    </row>
    <row r="280" spans="1:13" hidden="1">
      <c r="A280">
        <v>324533</v>
      </c>
      <c r="B280" t="s">
        <v>17</v>
      </c>
      <c r="C280" t="s">
        <v>202</v>
      </c>
      <c r="D280" s="4">
        <v>44.065873006305601</v>
      </c>
      <c r="E280" s="3">
        <v>-123.135906551509</v>
      </c>
      <c r="F280" s="12">
        <v>43972</v>
      </c>
      <c r="G280">
        <v>0.5</v>
      </c>
      <c r="H280">
        <v>1</v>
      </c>
      <c r="I280">
        <v>1</v>
      </c>
      <c r="J280" t="s">
        <v>19</v>
      </c>
      <c r="L280">
        <v>0</v>
      </c>
      <c r="M280" t="s">
        <v>19</v>
      </c>
    </row>
    <row r="281" spans="1:13" hidden="1">
      <c r="A281">
        <v>324535</v>
      </c>
      <c r="B281" t="s">
        <v>17</v>
      </c>
      <c r="C281" t="s">
        <v>203</v>
      </c>
      <c r="D281" s="4">
        <v>44.054344152349003</v>
      </c>
      <c r="E281" s="3">
        <v>-123.09724753811101</v>
      </c>
      <c r="F281" s="12">
        <v>43972</v>
      </c>
      <c r="G281">
        <v>4</v>
      </c>
      <c r="H281">
        <v>3</v>
      </c>
      <c r="I281">
        <v>3</v>
      </c>
      <c r="J281" t="s">
        <v>19</v>
      </c>
      <c r="L281">
        <v>0</v>
      </c>
      <c r="M281" t="s">
        <v>19</v>
      </c>
    </row>
    <row r="282" spans="1:13" hidden="1">
      <c r="A282">
        <v>324694</v>
      </c>
      <c r="B282" t="s">
        <v>22</v>
      </c>
      <c r="C282" t="s">
        <v>142</v>
      </c>
      <c r="D282" s="4">
        <v>44.098543893337997</v>
      </c>
      <c r="E282" s="3">
        <v>-123.121952599292</v>
      </c>
      <c r="F282" s="12">
        <v>43977</v>
      </c>
      <c r="G282">
        <v>0</v>
      </c>
      <c r="H282">
        <v>1</v>
      </c>
      <c r="I282">
        <v>0</v>
      </c>
      <c r="J282" t="s">
        <v>19</v>
      </c>
      <c r="L282">
        <v>0</v>
      </c>
      <c r="M282" t="s">
        <v>16</v>
      </c>
    </row>
    <row r="283" spans="1:13" hidden="1">
      <c r="A283">
        <v>324865</v>
      </c>
      <c r="B283" t="s">
        <v>22</v>
      </c>
      <c r="C283" t="s">
        <v>26</v>
      </c>
      <c r="D283" s="4">
        <v>44.042533859717601</v>
      </c>
      <c r="E283" s="3">
        <v>-123.120203953553</v>
      </c>
      <c r="F283" s="12">
        <v>43978</v>
      </c>
      <c r="G283">
        <v>0</v>
      </c>
      <c r="H283">
        <v>1</v>
      </c>
      <c r="I283">
        <v>0</v>
      </c>
      <c r="J283" t="s">
        <v>19</v>
      </c>
      <c r="L283">
        <v>0</v>
      </c>
      <c r="M283" t="s">
        <v>16</v>
      </c>
    </row>
    <row r="284" spans="1:13" hidden="1">
      <c r="A284">
        <v>324896</v>
      </c>
      <c r="B284" t="s">
        <v>17</v>
      </c>
      <c r="C284" t="s">
        <v>204</v>
      </c>
      <c r="D284" s="4">
        <v>44.054913735104002</v>
      </c>
      <c r="E284" s="3">
        <v>-123.115515607539</v>
      </c>
      <c r="F284" s="12">
        <v>43980</v>
      </c>
      <c r="G284">
        <v>1</v>
      </c>
      <c r="H284">
        <v>1</v>
      </c>
      <c r="I284">
        <v>1</v>
      </c>
      <c r="J284" t="s">
        <v>19</v>
      </c>
      <c r="L284">
        <v>0</v>
      </c>
      <c r="M284" t="s">
        <v>19</v>
      </c>
    </row>
    <row r="285" spans="1:13" hidden="1">
      <c r="A285">
        <v>324901</v>
      </c>
      <c r="B285" t="s">
        <v>17</v>
      </c>
      <c r="C285" t="s">
        <v>123</v>
      </c>
      <c r="D285" s="4">
        <v>44.0543612344119</v>
      </c>
      <c r="E285" s="3">
        <v>-123.115947632269</v>
      </c>
      <c r="F285" s="12">
        <v>43980</v>
      </c>
      <c r="G285">
        <v>32.5</v>
      </c>
      <c r="H285">
        <v>7</v>
      </c>
      <c r="I285">
        <v>9</v>
      </c>
      <c r="J285" t="s">
        <v>15</v>
      </c>
      <c r="K285" s="7" t="s">
        <v>57</v>
      </c>
      <c r="L285">
        <v>0</v>
      </c>
      <c r="M285" t="s">
        <v>16</v>
      </c>
    </row>
    <row r="286" spans="1:13" hidden="1">
      <c r="A286">
        <v>324937</v>
      </c>
      <c r="B286" t="s">
        <v>17</v>
      </c>
      <c r="C286" t="s">
        <v>205</v>
      </c>
      <c r="D286" s="4">
        <v>44.054354089280899</v>
      </c>
      <c r="E286" s="3">
        <v>-123.10636971180099</v>
      </c>
      <c r="F286" s="12">
        <v>43978</v>
      </c>
      <c r="G286">
        <v>8.5</v>
      </c>
      <c r="H286">
        <v>5</v>
      </c>
      <c r="I286">
        <v>3</v>
      </c>
      <c r="J286" t="s">
        <v>15</v>
      </c>
      <c r="L286">
        <v>0</v>
      </c>
      <c r="M286" t="s">
        <v>16</v>
      </c>
    </row>
    <row r="287" spans="1:13" hidden="1">
      <c r="A287">
        <v>324957</v>
      </c>
      <c r="B287" t="s">
        <v>17</v>
      </c>
      <c r="C287" t="s">
        <v>47</v>
      </c>
      <c r="D287" s="4">
        <v>44.042826802210897</v>
      </c>
      <c r="E287" s="3">
        <v>-123.05165306183601</v>
      </c>
      <c r="F287" s="12">
        <v>43978</v>
      </c>
      <c r="G287">
        <v>2</v>
      </c>
      <c r="H287">
        <v>1</v>
      </c>
      <c r="I287">
        <v>1</v>
      </c>
      <c r="J287" t="s">
        <v>19</v>
      </c>
      <c r="L287">
        <v>0</v>
      </c>
      <c r="M287" t="s">
        <v>19</v>
      </c>
    </row>
    <row r="288" spans="1:13" hidden="1">
      <c r="A288">
        <v>324962</v>
      </c>
      <c r="B288" t="s">
        <v>17</v>
      </c>
      <c r="C288" t="s">
        <v>206</v>
      </c>
      <c r="D288" s="4">
        <v>44.097032798811497</v>
      </c>
      <c r="E288" s="3">
        <v>-123.128354224662</v>
      </c>
      <c r="F288" s="12">
        <v>43978</v>
      </c>
      <c r="G288">
        <v>21</v>
      </c>
      <c r="H288">
        <v>5</v>
      </c>
      <c r="I288">
        <v>4</v>
      </c>
      <c r="J288" t="s">
        <v>19</v>
      </c>
      <c r="L288">
        <v>0</v>
      </c>
      <c r="M288" t="s">
        <v>19</v>
      </c>
    </row>
    <row r="289" spans="1:13" hidden="1">
      <c r="A289">
        <v>325038</v>
      </c>
      <c r="B289" t="s">
        <v>22</v>
      </c>
      <c r="C289" t="s">
        <v>30</v>
      </c>
      <c r="D289" s="4">
        <v>44.099180345582703</v>
      </c>
      <c r="E289" s="3">
        <v>-123.122073842524</v>
      </c>
      <c r="F289" s="12">
        <v>43979</v>
      </c>
      <c r="G289">
        <v>0</v>
      </c>
      <c r="H289">
        <v>1</v>
      </c>
      <c r="I289">
        <v>0</v>
      </c>
      <c r="J289" t="s">
        <v>19</v>
      </c>
      <c r="L289">
        <v>0</v>
      </c>
      <c r="M289" t="s">
        <v>16</v>
      </c>
    </row>
    <row r="290" spans="1:13" hidden="1">
      <c r="A290">
        <v>325063</v>
      </c>
      <c r="B290" t="s">
        <v>17</v>
      </c>
      <c r="C290" t="s">
        <v>207</v>
      </c>
      <c r="D290" s="4">
        <v>44.081660425137699</v>
      </c>
      <c r="E290" s="3">
        <v>-123.05700127062801</v>
      </c>
      <c r="F290" s="12">
        <v>43973</v>
      </c>
      <c r="G290">
        <v>2.5</v>
      </c>
      <c r="H290">
        <v>3</v>
      </c>
      <c r="I290">
        <v>3</v>
      </c>
      <c r="J290" t="s">
        <v>19</v>
      </c>
      <c r="L290">
        <v>0</v>
      </c>
      <c r="M290" t="s">
        <v>19</v>
      </c>
    </row>
    <row r="291" spans="1:13" hidden="1">
      <c r="A291">
        <v>325152</v>
      </c>
      <c r="B291" t="s">
        <v>22</v>
      </c>
      <c r="C291" t="s">
        <v>208</v>
      </c>
      <c r="D291" s="4">
        <v>44.053198628379498</v>
      </c>
      <c r="E291" s="3">
        <v>-123.100956829344</v>
      </c>
      <c r="F291" s="12">
        <v>43980</v>
      </c>
      <c r="G291">
        <v>0</v>
      </c>
      <c r="H291">
        <v>1</v>
      </c>
      <c r="I291">
        <v>0</v>
      </c>
      <c r="J291" t="s">
        <v>19</v>
      </c>
      <c r="L291">
        <v>0</v>
      </c>
      <c r="M291" t="s">
        <v>16</v>
      </c>
    </row>
    <row r="292" spans="1:13" hidden="1">
      <c r="A292">
        <v>325153</v>
      </c>
      <c r="B292" t="s">
        <v>22</v>
      </c>
      <c r="C292" t="s">
        <v>208</v>
      </c>
      <c r="D292" s="4">
        <v>44.053065326010397</v>
      </c>
      <c r="E292" s="3">
        <v>-123.101585566705</v>
      </c>
      <c r="F292" s="12">
        <v>43980</v>
      </c>
      <c r="G292">
        <v>0.5</v>
      </c>
      <c r="H292">
        <v>1</v>
      </c>
      <c r="I292">
        <v>0</v>
      </c>
      <c r="J292" t="s">
        <v>19</v>
      </c>
      <c r="L292">
        <v>0</v>
      </c>
      <c r="M292" t="s">
        <v>16</v>
      </c>
    </row>
    <row r="293" spans="1:13" hidden="1">
      <c r="A293">
        <v>325157</v>
      </c>
      <c r="B293" t="s">
        <v>22</v>
      </c>
      <c r="C293" t="s">
        <v>208</v>
      </c>
      <c r="D293" s="4">
        <v>44.052881528309499</v>
      </c>
      <c r="E293" s="3">
        <v>-123.101269272708</v>
      </c>
      <c r="F293" s="12">
        <v>43980</v>
      </c>
      <c r="G293">
        <v>0.5</v>
      </c>
      <c r="H293">
        <v>1</v>
      </c>
      <c r="I293">
        <v>0</v>
      </c>
      <c r="J293" t="s">
        <v>19</v>
      </c>
      <c r="L293">
        <v>0</v>
      </c>
      <c r="M293" t="s">
        <v>16</v>
      </c>
    </row>
    <row r="294" spans="1:13" hidden="1">
      <c r="A294">
        <v>325158</v>
      </c>
      <c r="B294" t="s">
        <v>22</v>
      </c>
      <c r="C294" t="s">
        <v>208</v>
      </c>
      <c r="D294" s="4">
        <v>44.052459742365599</v>
      </c>
      <c r="E294" s="3">
        <v>-123.100744471719</v>
      </c>
      <c r="F294" s="12">
        <v>43980</v>
      </c>
      <c r="G294">
        <v>0.5</v>
      </c>
      <c r="H294">
        <v>1</v>
      </c>
      <c r="I294">
        <v>0</v>
      </c>
      <c r="J294" t="s">
        <v>19</v>
      </c>
      <c r="L294">
        <v>0</v>
      </c>
      <c r="M294" t="s">
        <v>16</v>
      </c>
    </row>
    <row r="295" spans="1:13" hidden="1">
      <c r="A295">
        <v>325159</v>
      </c>
      <c r="B295" t="s">
        <v>22</v>
      </c>
      <c r="C295" t="s">
        <v>208</v>
      </c>
      <c r="D295" s="4">
        <v>44.052914504583903</v>
      </c>
      <c r="E295" s="3">
        <v>-123.100609248243</v>
      </c>
      <c r="F295" s="12">
        <v>43980</v>
      </c>
      <c r="G295">
        <v>0.5</v>
      </c>
      <c r="H295">
        <v>1</v>
      </c>
      <c r="I295">
        <v>0</v>
      </c>
      <c r="J295" t="s">
        <v>19</v>
      </c>
      <c r="L295">
        <v>0</v>
      </c>
      <c r="M295" t="s">
        <v>16</v>
      </c>
    </row>
    <row r="296" spans="1:13" hidden="1">
      <c r="A296">
        <v>325168</v>
      </c>
      <c r="B296" t="s">
        <v>17</v>
      </c>
      <c r="C296" t="s">
        <v>209</v>
      </c>
      <c r="D296" s="4">
        <v>44.045455547282799</v>
      </c>
      <c r="E296" s="3">
        <v>-123.117018020145</v>
      </c>
      <c r="F296" s="12">
        <v>43979</v>
      </c>
      <c r="G296">
        <v>5.5</v>
      </c>
      <c r="H296">
        <v>3</v>
      </c>
      <c r="I296">
        <v>3</v>
      </c>
      <c r="J296" t="s">
        <v>19</v>
      </c>
      <c r="K296" s="7" t="s">
        <v>57</v>
      </c>
      <c r="L296">
        <v>0</v>
      </c>
      <c r="M296" t="s">
        <v>19</v>
      </c>
    </row>
    <row r="297" spans="1:13" hidden="1">
      <c r="A297">
        <v>325383</v>
      </c>
      <c r="B297" t="s">
        <v>17</v>
      </c>
      <c r="C297" t="s">
        <v>102</v>
      </c>
      <c r="D297" s="4">
        <v>44.098290470270499</v>
      </c>
      <c r="E297" s="3">
        <v>-123.130319522161</v>
      </c>
      <c r="F297" s="12">
        <v>43983</v>
      </c>
      <c r="G297">
        <v>1</v>
      </c>
      <c r="H297">
        <v>1</v>
      </c>
      <c r="I297">
        <v>1</v>
      </c>
      <c r="J297" t="s">
        <v>19</v>
      </c>
      <c r="L297">
        <v>0</v>
      </c>
      <c r="M297" t="s">
        <v>19</v>
      </c>
    </row>
    <row r="298" spans="1:13" hidden="1">
      <c r="A298">
        <v>325391</v>
      </c>
      <c r="B298" t="s">
        <v>22</v>
      </c>
      <c r="C298" t="s">
        <v>160</v>
      </c>
      <c r="D298" s="4">
        <v>44.0429273119315</v>
      </c>
      <c r="E298" s="3">
        <v>-123.12299171610999</v>
      </c>
      <c r="F298" s="12">
        <v>43983</v>
      </c>
      <c r="G298">
        <v>0</v>
      </c>
      <c r="H298">
        <v>1</v>
      </c>
      <c r="I298">
        <v>0</v>
      </c>
      <c r="J298" t="s">
        <v>19</v>
      </c>
      <c r="L298">
        <v>0</v>
      </c>
      <c r="M298" t="s">
        <v>16</v>
      </c>
    </row>
    <row r="299" spans="1:13" hidden="1">
      <c r="A299">
        <v>325392</v>
      </c>
      <c r="B299" t="s">
        <v>22</v>
      </c>
      <c r="C299" t="s">
        <v>160</v>
      </c>
      <c r="D299" s="4">
        <v>44.042493316703599</v>
      </c>
      <c r="E299" s="3">
        <v>-123.119834078365</v>
      </c>
      <c r="F299" s="12">
        <v>43983</v>
      </c>
      <c r="G299">
        <v>0</v>
      </c>
      <c r="H299">
        <v>1</v>
      </c>
      <c r="I299">
        <v>0</v>
      </c>
      <c r="J299" t="s">
        <v>19</v>
      </c>
      <c r="L299">
        <v>0</v>
      </c>
      <c r="M299" t="s">
        <v>16</v>
      </c>
    </row>
    <row r="300" spans="1:13" hidden="1">
      <c r="A300">
        <v>325405</v>
      </c>
      <c r="B300" t="s">
        <v>17</v>
      </c>
      <c r="C300" t="s">
        <v>138</v>
      </c>
      <c r="D300" s="4">
        <v>44.097116117671398</v>
      </c>
      <c r="E300" s="3">
        <v>-123.128527898768</v>
      </c>
      <c r="F300" s="12">
        <v>43983</v>
      </c>
      <c r="G300">
        <v>0.5</v>
      </c>
      <c r="H300">
        <v>1</v>
      </c>
      <c r="I300">
        <v>0</v>
      </c>
      <c r="J300" t="s">
        <v>19</v>
      </c>
      <c r="L300">
        <v>0</v>
      </c>
      <c r="M300" t="s">
        <v>19</v>
      </c>
    </row>
    <row r="301" spans="1:13" hidden="1">
      <c r="A301">
        <v>325563</v>
      </c>
      <c r="B301" t="s">
        <v>17</v>
      </c>
      <c r="C301" t="s">
        <v>210</v>
      </c>
      <c r="D301" s="4">
        <v>44.046032669639501</v>
      </c>
      <c r="E301" s="3">
        <v>-123.148160111618</v>
      </c>
      <c r="F301" s="12">
        <v>43978</v>
      </c>
      <c r="G301">
        <v>15</v>
      </c>
      <c r="H301">
        <v>3</v>
      </c>
      <c r="I301">
        <v>3</v>
      </c>
      <c r="J301" t="s">
        <v>19</v>
      </c>
      <c r="L301">
        <v>0</v>
      </c>
      <c r="M301" t="s">
        <v>19</v>
      </c>
    </row>
    <row r="302" spans="1:13" hidden="1">
      <c r="A302">
        <v>325568</v>
      </c>
      <c r="B302" t="s">
        <v>17</v>
      </c>
      <c r="C302" t="s">
        <v>211</v>
      </c>
      <c r="D302" s="4">
        <v>44.064099498184099</v>
      </c>
      <c r="E302" s="3">
        <v>-123.207771832085</v>
      </c>
      <c r="F302" s="12">
        <v>43984</v>
      </c>
      <c r="G302">
        <v>1</v>
      </c>
      <c r="H302">
        <v>1</v>
      </c>
      <c r="I302">
        <v>1</v>
      </c>
      <c r="J302" t="s">
        <v>19</v>
      </c>
      <c r="L302">
        <v>0</v>
      </c>
      <c r="M302" t="s">
        <v>19</v>
      </c>
    </row>
    <row r="303" spans="1:13" hidden="1">
      <c r="A303">
        <v>325584</v>
      </c>
      <c r="B303" t="s">
        <v>17</v>
      </c>
      <c r="C303" t="s">
        <v>173</v>
      </c>
      <c r="D303" s="4">
        <v>44.043315898221003</v>
      </c>
      <c r="E303" s="3">
        <v>-123.101951476699</v>
      </c>
      <c r="F303" s="12">
        <v>43985</v>
      </c>
      <c r="G303">
        <v>4</v>
      </c>
      <c r="H303">
        <v>2</v>
      </c>
      <c r="I303">
        <v>2</v>
      </c>
      <c r="J303" t="s">
        <v>19</v>
      </c>
      <c r="L303">
        <v>0</v>
      </c>
      <c r="M303" t="s">
        <v>19</v>
      </c>
    </row>
    <row r="304" spans="1:13" hidden="1">
      <c r="A304">
        <v>325585</v>
      </c>
      <c r="B304" t="s">
        <v>17</v>
      </c>
      <c r="C304" t="s">
        <v>212</v>
      </c>
      <c r="D304" s="4">
        <v>44.053813643189898</v>
      </c>
      <c r="E304" s="3">
        <v>-123.115498416398</v>
      </c>
      <c r="F304" s="12">
        <v>43985</v>
      </c>
      <c r="G304">
        <v>4</v>
      </c>
      <c r="H304">
        <v>3</v>
      </c>
      <c r="I304">
        <v>3</v>
      </c>
      <c r="J304" t="s">
        <v>19</v>
      </c>
      <c r="L304">
        <v>0</v>
      </c>
      <c r="M304" t="s">
        <v>19</v>
      </c>
    </row>
    <row r="305" spans="1:13" hidden="1">
      <c r="A305">
        <v>325587</v>
      </c>
      <c r="B305" t="s">
        <v>17</v>
      </c>
      <c r="C305" t="s">
        <v>213</v>
      </c>
      <c r="D305" s="4">
        <v>44.0518463551225</v>
      </c>
      <c r="E305" s="3">
        <v>-123.122772788478</v>
      </c>
      <c r="F305" s="12">
        <v>43984</v>
      </c>
      <c r="G305">
        <v>1</v>
      </c>
      <c r="H305">
        <v>1</v>
      </c>
      <c r="I305">
        <v>1</v>
      </c>
      <c r="J305" t="s">
        <v>19</v>
      </c>
      <c r="L305">
        <v>0</v>
      </c>
      <c r="M305" t="s">
        <v>19</v>
      </c>
    </row>
    <row r="306" spans="1:13" hidden="1">
      <c r="A306">
        <v>325588</v>
      </c>
      <c r="B306" t="s">
        <v>17</v>
      </c>
      <c r="C306" t="s">
        <v>214</v>
      </c>
      <c r="D306" s="4">
        <v>44.053308791268599</v>
      </c>
      <c r="E306" s="3">
        <v>-123.1018227827</v>
      </c>
      <c r="F306" s="12">
        <v>43977</v>
      </c>
      <c r="G306">
        <v>1</v>
      </c>
      <c r="H306">
        <v>1</v>
      </c>
      <c r="I306">
        <v>1</v>
      </c>
      <c r="J306" t="s">
        <v>19</v>
      </c>
      <c r="L306">
        <v>0</v>
      </c>
      <c r="M306" t="s">
        <v>19</v>
      </c>
    </row>
    <row r="307" spans="1:13" hidden="1">
      <c r="A307">
        <v>325589</v>
      </c>
      <c r="B307" t="s">
        <v>17</v>
      </c>
      <c r="C307" t="s">
        <v>215</v>
      </c>
      <c r="D307" s="4">
        <v>44.050998882871099</v>
      </c>
      <c r="E307" s="3">
        <v>-123.11582568248301</v>
      </c>
      <c r="F307" s="12">
        <v>43973</v>
      </c>
      <c r="G307">
        <v>5</v>
      </c>
      <c r="H307">
        <v>2</v>
      </c>
      <c r="I307">
        <v>2</v>
      </c>
      <c r="J307" t="s">
        <v>19</v>
      </c>
      <c r="L307">
        <v>0</v>
      </c>
      <c r="M307" t="s">
        <v>19</v>
      </c>
    </row>
    <row r="308" spans="1:13" hidden="1">
      <c r="A308">
        <v>325590</v>
      </c>
      <c r="B308" t="s">
        <v>17</v>
      </c>
      <c r="C308" t="s">
        <v>216</v>
      </c>
      <c r="D308" s="4">
        <v>44.045210316597199</v>
      </c>
      <c r="E308" s="3">
        <v>-123.166083780238</v>
      </c>
      <c r="F308" s="12">
        <v>43985</v>
      </c>
      <c r="G308">
        <v>12</v>
      </c>
      <c r="H308">
        <v>2</v>
      </c>
      <c r="I308">
        <v>2</v>
      </c>
      <c r="J308" t="s">
        <v>19</v>
      </c>
      <c r="L308">
        <v>0</v>
      </c>
      <c r="M308" t="s">
        <v>19</v>
      </c>
    </row>
    <row r="309" spans="1:13" hidden="1">
      <c r="A309">
        <v>325682</v>
      </c>
      <c r="B309" t="s">
        <v>17</v>
      </c>
      <c r="C309" t="s">
        <v>118</v>
      </c>
      <c r="D309" s="4">
        <v>44.051275954737697</v>
      </c>
      <c r="E309" s="3">
        <v>-123.196187647152</v>
      </c>
      <c r="F309" s="12">
        <v>43985</v>
      </c>
      <c r="G309">
        <v>1</v>
      </c>
      <c r="H309">
        <v>1</v>
      </c>
      <c r="I309">
        <v>1</v>
      </c>
      <c r="J309" t="s">
        <v>19</v>
      </c>
      <c r="L309">
        <v>0</v>
      </c>
      <c r="M309" t="s">
        <v>19</v>
      </c>
    </row>
    <row r="310" spans="1:13" hidden="1">
      <c r="A310">
        <v>325709</v>
      </c>
      <c r="B310" t="s">
        <v>17</v>
      </c>
      <c r="C310" t="s">
        <v>217</v>
      </c>
      <c r="D310" s="4">
        <v>44.053797700834998</v>
      </c>
      <c r="E310" s="3">
        <v>-123.10821507615201</v>
      </c>
      <c r="F310" s="12">
        <v>43985</v>
      </c>
      <c r="G310">
        <v>21.5</v>
      </c>
      <c r="H310">
        <v>3</v>
      </c>
      <c r="I310">
        <v>3</v>
      </c>
      <c r="J310" t="s">
        <v>19</v>
      </c>
      <c r="K310" s="7" t="s">
        <v>57</v>
      </c>
      <c r="L310">
        <v>0</v>
      </c>
      <c r="M310" t="s">
        <v>19</v>
      </c>
    </row>
    <row r="311" spans="1:13" hidden="1">
      <c r="A311">
        <v>325833</v>
      </c>
      <c r="B311" t="s">
        <v>17</v>
      </c>
      <c r="C311" t="s">
        <v>218</v>
      </c>
      <c r="D311" s="4">
        <v>44.097781373691497</v>
      </c>
      <c r="E311" s="3">
        <v>-123.115652634583</v>
      </c>
      <c r="F311" s="12">
        <v>43986</v>
      </c>
      <c r="G311">
        <v>3</v>
      </c>
      <c r="H311">
        <v>3</v>
      </c>
      <c r="I311">
        <v>3</v>
      </c>
      <c r="J311" t="s">
        <v>19</v>
      </c>
      <c r="L311">
        <v>0</v>
      </c>
      <c r="M311" t="s">
        <v>19</v>
      </c>
    </row>
    <row r="312" spans="1:13" hidden="1">
      <c r="A312">
        <v>325838</v>
      </c>
      <c r="B312" t="s">
        <v>17</v>
      </c>
      <c r="C312" t="s">
        <v>219</v>
      </c>
      <c r="D312" s="4">
        <v>44.095838364930302</v>
      </c>
      <c r="E312" s="3">
        <v>-123.10755266944599</v>
      </c>
      <c r="F312" s="12">
        <v>43985</v>
      </c>
      <c r="G312">
        <v>4</v>
      </c>
      <c r="H312">
        <v>3</v>
      </c>
      <c r="I312">
        <v>3</v>
      </c>
      <c r="J312" t="s">
        <v>19</v>
      </c>
      <c r="L312">
        <v>0</v>
      </c>
      <c r="M312" t="s">
        <v>16</v>
      </c>
    </row>
    <row r="313" spans="1:13" hidden="1">
      <c r="A313">
        <v>325843</v>
      </c>
      <c r="B313" t="s">
        <v>17</v>
      </c>
      <c r="C313" t="s">
        <v>138</v>
      </c>
      <c r="D313" s="4">
        <v>44.096572854638801</v>
      </c>
      <c r="E313" s="3">
        <v>-123.128279589348</v>
      </c>
      <c r="F313" s="12">
        <v>43986</v>
      </c>
      <c r="G313">
        <v>1.5</v>
      </c>
      <c r="H313">
        <v>2</v>
      </c>
      <c r="I313">
        <v>2</v>
      </c>
      <c r="J313" t="s">
        <v>19</v>
      </c>
      <c r="L313">
        <v>0</v>
      </c>
      <c r="M313" t="s">
        <v>19</v>
      </c>
    </row>
    <row r="314" spans="1:13" hidden="1">
      <c r="A314">
        <v>325844</v>
      </c>
      <c r="B314" t="s">
        <v>17</v>
      </c>
      <c r="C314" t="s">
        <v>138</v>
      </c>
      <c r="D314" s="4">
        <v>44.096571118501899</v>
      </c>
      <c r="E314" s="3">
        <v>-123.12829663045299</v>
      </c>
      <c r="F314" s="12">
        <v>43986</v>
      </c>
      <c r="G314">
        <v>1.5</v>
      </c>
      <c r="H314">
        <v>2</v>
      </c>
      <c r="I314">
        <v>2</v>
      </c>
      <c r="J314" t="s">
        <v>19</v>
      </c>
      <c r="L314">
        <v>0</v>
      </c>
      <c r="M314" t="s">
        <v>19</v>
      </c>
    </row>
    <row r="315" spans="1:13" hidden="1">
      <c r="A315">
        <v>325860</v>
      </c>
      <c r="B315" t="s">
        <v>17</v>
      </c>
      <c r="C315" t="s">
        <v>220</v>
      </c>
      <c r="D315" s="4">
        <v>44.091070133747699</v>
      </c>
      <c r="E315" s="3">
        <v>-123.11687533571499</v>
      </c>
      <c r="F315" s="12">
        <v>43986</v>
      </c>
      <c r="G315">
        <v>2</v>
      </c>
      <c r="H315">
        <v>2</v>
      </c>
      <c r="I315">
        <v>2</v>
      </c>
      <c r="J315" t="s">
        <v>19</v>
      </c>
      <c r="L315">
        <v>0</v>
      </c>
      <c r="M315" t="s">
        <v>19</v>
      </c>
    </row>
    <row r="316" spans="1:13" hidden="1">
      <c r="A316">
        <v>326057</v>
      </c>
      <c r="B316" t="s">
        <v>22</v>
      </c>
      <c r="C316" t="s">
        <v>26</v>
      </c>
      <c r="D316" s="4">
        <v>44.042251622289399</v>
      </c>
      <c r="E316" s="3">
        <v>-123.119942802927</v>
      </c>
      <c r="F316" s="12">
        <v>43987</v>
      </c>
      <c r="G316">
        <v>0</v>
      </c>
      <c r="H316">
        <v>1</v>
      </c>
      <c r="I316">
        <v>0</v>
      </c>
      <c r="J316" t="s">
        <v>19</v>
      </c>
      <c r="L316">
        <v>0</v>
      </c>
      <c r="M316" t="s">
        <v>16</v>
      </c>
    </row>
    <row r="317" spans="1:13" hidden="1">
      <c r="A317">
        <v>326058</v>
      </c>
      <c r="B317" t="s">
        <v>17</v>
      </c>
      <c r="C317" t="s">
        <v>78</v>
      </c>
      <c r="D317" s="4">
        <v>44.057521308533403</v>
      </c>
      <c r="E317" s="3">
        <v>-123.11732976633201</v>
      </c>
      <c r="F317" s="12">
        <v>43986</v>
      </c>
      <c r="G317">
        <v>3</v>
      </c>
      <c r="H317">
        <v>2</v>
      </c>
      <c r="I317">
        <v>2</v>
      </c>
      <c r="J317" t="s">
        <v>19</v>
      </c>
      <c r="L317">
        <v>0</v>
      </c>
      <c r="M317" t="s">
        <v>19</v>
      </c>
    </row>
    <row r="318" spans="1:13" hidden="1">
      <c r="A318">
        <v>326059</v>
      </c>
      <c r="B318" t="s">
        <v>17</v>
      </c>
      <c r="C318" t="s">
        <v>221</v>
      </c>
      <c r="D318" s="4">
        <v>44.097866753098998</v>
      </c>
      <c r="E318" s="3">
        <v>-123.12038626037101</v>
      </c>
      <c r="F318" s="12">
        <v>43985</v>
      </c>
      <c r="G318">
        <v>4</v>
      </c>
      <c r="H318">
        <v>3</v>
      </c>
      <c r="I318">
        <v>3</v>
      </c>
      <c r="J318" t="s">
        <v>19</v>
      </c>
      <c r="L318">
        <v>0</v>
      </c>
      <c r="M318" t="s">
        <v>19</v>
      </c>
    </row>
    <row r="319" spans="1:13" hidden="1">
      <c r="A319">
        <v>326073</v>
      </c>
      <c r="B319" t="s">
        <v>17</v>
      </c>
      <c r="C319" t="s">
        <v>222</v>
      </c>
      <c r="D319" s="4">
        <v>44.045526589334202</v>
      </c>
      <c r="E319" s="3">
        <v>-123.10958352564001</v>
      </c>
      <c r="F319" s="12">
        <v>43987</v>
      </c>
      <c r="G319">
        <v>11</v>
      </c>
      <c r="H319">
        <v>3</v>
      </c>
      <c r="I319">
        <v>3</v>
      </c>
      <c r="J319" t="s">
        <v>19</v>
      </c>
      <c r="L319">
        <v>0</v>
      </c>
      <c r="M319" t="s">
        <v>19</v>
      </c>
    </row>
    <row r="320" spans="1:13" hidden="1">
      <c r="A320">
        <v>326074</v>
      </c>
      <c r="B320" t="s">
        <v>17</v>
      </c>
      <c r="C320" t="s">
        <v>223</v>
      </c>
      <c r="D320" s="4">
        <v>44.045542667298903</v>
      </c>
      <c r="E320" s="3">
        <v>-123.107914701086</v>
      </c>
      <c r="F320" s="12">
        <v>43987</v>
      </c>
      <c r="G320">
        <v>9</v>
      </c>
      <c r="H320">
        <v>3</v>
      </c>
      <c r="I320">
        <v>3</v>
      </c>
      <c r="J320" t="s">
        <v>19</v>
      </c>
      <c r="L320">
        <v>0</v>
      </c>
      <c r="M320" t="s">
        <v>19</v>
      </c>
    </row>
    <row r="321" spans="1:13" hidden="1">
      <c r="A321">
        <v>326075</v>
      </c>
      <c r="B321" t="s">
        <v>17</v>
      </c>
      <c r="C321" t="s">
        <v>224</v>
      </c>
      <c r="D321" s="4">
        <v>44.045020665106499</v>
      </c>
      <c r="E321" s="3">
        <v>-123.104507712152</v>
      </c>
      <c r="F321" s="12">
        <v>43987</v>
      </c>
      <c r="G321">
        <v>9</v>
      </c>
      <c r="H321">
        <v>3</v>
      </c>
      <c r="I321">
        <v>3</v>
      </c>
      <c r="J321" t="s">
        <v>19</v>
      </c>
      <c r="L321">
        <v>0</v>
      </c>
      <c r="M321" t="s">
        <v>19</v>
      </c>
    </row>
    <row r="322" spans="1:13" hidden="1">
      <c r="A322">
        <v>326076</v>
      </c>
      <c r="B322" t="s">
        <v>17</v>
      </c>
      <c r="C322" t="s">
        <v>66</v>
      </c>
      <c r="D322" s="4">
        <v>44.056574090674403</v>
      </c>
      <c r="E322" s="3">
        <v>-123.114040316339</v>
      </c>
      <c r="F322" s="12">
        <v>43987</v>
      </c>
      <c r="G322">
        <v>11</v>
      </c>
      <c r="H322">
        <v>3</v>
      </c>
      <c r="I322">
        <v>3</v>
      </c>
      <c r="J322" t="s">
        <v>19</v>
      </c>
      <c r="L322">
        <v>0</v>
      </c>
      <c r="M322" t="s">
        <v>19</v>
      </c>
    </row>
    <row r="323" spans="1:13" hidden="1">
      <c r="A323">
        <v>326080</v>
      </c>
      <c r="B323" t="s">
        <v>22</v>
      </c>
      <c r="C323" t="s">
        <v>181</v>
      </c>
      <c r="D323" s="4">
        <v>44.040762496258502</v>
      </c>
      <c r="E323" s="3">
        <v>-123.115376557242</v>
      </c>
      <c r="F323" s="12">
        <v>43988</v>
      </c>
      <c r="G323">
        <v>0</v>
      </c>
      <c r="H323">
        <v>1</v>
      </c>
      <c r="I323">
        <v>0</v>
      </c>
      <c r="J323" t="s">
        <v>19</v>
      </c>
      <c r="L323">
        <v>0</v>
      </c>
      <c r="M323" t="s">
        <v>16</v>
      </c>
    </row>
    <row r="324" spans="1:13" hidden="1">
      <c r="A324">
        <v>326081</v>
      </c>
      <c r="B324" t="s">
        <v>22</v>
      </c>
      <c r="C324" t="s">
        <v>181</v>
      </c>
      <c r="D324" s="4">
        <v>44.041096190752903</v>
      </c>
      <c r="E324" s="3">
        <v>-123.11544443341199</v>
      </c>
      <c r="F324" s="12">
        <v>43988</v>
      </c>
      <c r="G324">
        <v>0</v>
      </c>
      <c r="H324">
        <v>1</v>
      </c>
      <c r="I324">
        <v>0</v>
      </c>
      <c r="J324" t="s">
        <v>19</v>
      </c>
      <c r="L324">
        <v>0</v>
      </c>
      <c r="M324" t="s">
        <v>16</v>
      </c>
    </row>
    <row r="325" spans="1:13" hidden="1">
      <c r="A325">
        <v>326082</v>
      </c>
      <c r="B325" t="s">
        <v>22</v>
      </c>
      <c r="C325" t="s">
        <v>181</v>
      </c>
      <c r="D325" s="4">
        <v>44.041468788506798</v>
      </c>
      <c r="E325" s="3">
        <v>-123.115739803851</v>
      </c>
      <c r="F325" s="12">
        <v>43988</v>
      </c>
      <c r="G325">
        <v>0</v>
      </c>
      <c r="H325">
        <v>1</v>
      </c>
      <c r="I325">
        <v>0</v>
      </c>
      <c r="J325" t="s">
        <v>19</v>
      </c>
      <c r="L325">
        <v>0</v>
      </c>
      <c r="M325" t="s">
        <v>16</v>
      </c>
    </row>
    <row r="326" spans="1:13" hidden="1">
      <c r="A326">
        <v>326083</v>
      </c>
      <c r="B326" t="s">
        <v>22</v>
      </c>
      <c r="C326" t="s">
        <v>181</v>
      </c>
      <c r="D326" s="4">
        <v>44.041825161784502</v>
      </c>
      <c r="E326" s="3">
        <v>-123.115708305176</v>
      </c>
      <c r="F326" s="12">
        <v>43988</v>
      </c>
      <c r="G326">
        <v>0</v>
      </c>
      <c r="H326">
        <v>1</v>
      </c>
      <c r="I326">
        <v>0</v>
      </c>
      <c r="J326" t="s">
        <v>19</v>
      </c>
      <c r="L326">
        <v>0</v>
      </c>
      <c r="M326" t="s">
        <v>16</v>
      </c>
    </row>
    <row r="327" spans="1:13" hidden="1">
      <c r="A327">
        <v>326084</v>
      </c>
      <c r="B327" t="s">
        <v>22</v>
      </c>
      <c r="C327" t="s">
        <v>181</v>
      </c>
      <c r="D327" s="4">
        <v>44.042012216324999</v>
      </c>
      <c r="E327" s="3">
        <v>-123.115171166173</v>
      </c>
      <c r="F327" s="12">
        <v>43988</v>
      </c>
      <c r="G327">
        <v>0</v>
      </c>
      <c r="H327">
        <v>1</v>
      </c>
      <c r="I327">
        <v>0</v>
      </c>
      <c r="J327" t="s">
        <v>19</v>
      </c>
      <c r="L327">
        <v>0</v>
      </c>
      <c r="M327" t="s">
        <v>16</v>
      </c>
    </row>
    <row r="328" spans="1:13" hidden="1">
      <c r="A328">
        <v>326085</v>
      </c>
      <c r="B328" t="s">
        <v>22</v>
      </c>
      <c r="C328" t="s">
        <v>181</v>
      </c>
      <c r="D328" s="4">
        <v>44.042051156519904</v>
      </c>
      <c r="E328" s="3">
        <v>-123.115840548386</v>
      </c>
      <c r="F328" s="12">
        <v>43988</v>
      </c>
      <c r="G328">
        <v>0</v>
      </c>
      <c r="H328">
        <v>1</v>
      </c>
      <c r="I328">
        <v>0</v>
      </c>
      <c r="J328" t="s">
        <v>19</v>
      </c>
      <c r="L328">
        <v>0</v>
      </c>
      <c r="M328" t="s">
        <v>16</v>
      </c>
    </row>
    <row r="329" spans="1:13" hidden="1">
      <c r="A329">
        <v>326086</v>
      </c>
      <c r="B329" t="s">
        <v>22</v>
      </c>
      <c r="C329" t="s">
        <v>181</v>
      </c>
      <c r="D329" s="4">
        <v>44.042129787293099</v>
      </c>
      <c r="E329" s="3">
        <v>-123.11715750377699</v>
      </c>
      <c r="F329" s="12">
        <v>43988</v>
      </c>
      <c r="G329">
        <v>0</v>
      </c>
      <c r="H329">
        <v>1</v>
      </c>
      <c r="I329">
        <v>0</v>
      </c>
      <c r="J329" t="s">
        <v>19</v>
      </c>
      <c r="L329">
        <v>0</v>
      </c>
      <c r="M329" t="s">
        <v>16</v>
      </c>
    </row>
    <row r="330" spans="1:13" hidden="1">
      <c r="A330">
        <v>326087</v>
      </c>
      <c r="B330" t="s">
        <v>22</v>
      </c>
      <c r="C330" t="s">
        <v>181</v>
      </c>
      <c r="D330" s="4">
        <v>44.042420732362501</v>
      </c>
      <c r="E330" s="3">
        <v>-123.115626750201</v>
      </c>
      <c r="F330" s="12">
        <v>43988</v>
      </c>
      <c r="G330">
        <v>0</v>
      </c>
      <c r="H330">
        <v>1</v>
      </c>
      <c r="I330">
        <v>0</v>
      </c>
      <c r="J330" t="s">
        <v>19</v>
      </c>
      <c r="L330">
        <v>0</v>
      </c>
      <c r="M330" t="s">
        <v>16</v>
      </c>
    </row>
    <row r="331" spans="1:13" hidden="1">
      <c r="A331">
        <v>326088</v>
      </c>
      <c r="B331" t="s">
        <v>22</v>
      </c>
      <c r="C331" t="s">
        <v>181</v>
      </c>
      <c r="D331" s="4">
        <v>44.042386990580198</v>
      </c>
      <c r="E331" s="3">
        <v>-123.117379108818</v>
      </c>
      <c r="F331" s="12">
        <v>43988</v>
      </c>
      <c r="G331">
        <v>0</v>
      </c>
      <c r="H331">
        <v>1</v>
      </c>
      <c r="I331">
        <v>0</v>
      </c>
      <c r="J331" t="s">
        <v>19</v>
      </c>
      <c r="L331">
        <v>0</v>
      </c>
      <c r="M331" t="s">
        <v>16</v>
      </c>
    </row>
    <row r="332" spans="1:13" hidden="1">
      <c r="A332">
        <v>326089</v>
      </c>
      <c r="B332" t="s">
        <v>22</v>
      </c>
      <c r="C332" t="s">
        <v>181</v>
      </c>
      <c r="D332" s="4">
        <v>44.042369495501397</v>
      </c>
      <c r="E332" s="3">
        <v>-123.11779552260801</v>
      </c>
      <c r="F332" s="12">
        <v>43988</v>
      </c>
      <c r="G332">
        <v>0</v>
      </c>
      <c r="H332">
        <v>1</v>
      </c>
      <c r="I332">
        <v>0</v>
      </c>
      <c r="J332" t="s">
        <v>19</v>
      </c>
      <c r="L332">
        <v>0</v>
      </c>
      <c r="M332" t="s">
        <v>16</v>
      </c>
    </row>
    <row r="333" spans="1:13" hidden="1">
      <c r="A333">
        <v>326090</v>
      </c>
      <c r="B333" t="s">
        <v>22</v>
      </c>
      <c r="C333" t="s">
        <v>181</v>
      </c>
      <c r="D333" s="4">
        <v>44.042964816978802</v>
      </c>
      <c r="E333" s="3">
        <v>-123.117733075351</v>
      </c>
      <c r="F333" s="12">
        <v>43988</v>
      </c>
      <c r="G333">
        <v>0</v>
      </c>
      <c r="H333">
        <v>1</v>
      </c>
      <c r="I333">
        <v>0</v>
      </c>
      <c r="J333" t="s">
        <v>19</v>
      </c>
      <c r="L333">
        <v>0</v>
      </c>
      <c r="M333" t="s">
        <v>16</v>
      </c>
    </row>
    <row r="334" spans="1:13" hidden="1">
      <c r="A334">
        <v>326180</v>
      </c>
      <c r="B334" t="s">
        <v>22</v>
      </c>
      <c r="C334" t="s">
        <v>145</v>
      </c>
      <c r="D334" s="4">
        <v>44.049468291171799</v>
      </c>
      <c r="E334" s="3">
        <v>-123.106145712402</v>
      </c>
      <c r="F334" s="12">
        <v>43990</v>
      </c>
      <c r="G334">
        <v>0</v>
      </c>
      <c r="H334">
        <v>1</v>
      </c>
      <c r="I334">
        <v>0</v>
      </c>
      <c r="J334" t="s">
        <v>19</v>
      </c>
      <c r="L334">
        <v>0</v>
      </c>
      <c r="M334" t="s">
        <v>16</v>
      </c>
    </row>
    <row r="335" spans="1:13" ht="30" hidden="1">
      <c r="A335">
        <v>326193</v>
      </c>
      <c r="B335" t="s">
        <v>17</v>
      </c>
      <c r="C335" t="s">
        <v>225</v>
      </c>
      <c r="D335" s="4">
        <v>44.045528550465399</v>
      </c>
      <c r="E335" s="3">
        <v>-123.10791783642</v>
      </c>
      <c r="F335" s="12">
        <v>43990</v>
      </c>
      <c r="G335">
        <v>9</v>
      </c>
      <c r="H335">
        <v>4</v>
      </c>
      <c r="I335">
        <v>3</v>
      </c>
      <c r="J335" t="s">
        <v>19</v>
      </c>
      <c r="K335" s="7" t="s">
        <v>21</v>
      </c>
      <c r="L335">
        <v>0</v>
      </c>
      <c r="M335" t="s">
        <v>16</v>
      </c>
    </row>
    <row r="336" spans="1:13" hidden="1">
      <c r="A336">
        <v>326207</v>
      </c>
      <c r="B336" t="s">
        <v>22</v>
      </c>
      <c r="C336" t="s">
        <v>160</v>
      </c>
      <c r="D336" s="4">
        <v>44.042596818001897</v>
      </c>
      <c r="E336" s="3">
        <v>-123.11939730280299</v>
      </c>
      <c r="F336" s="12">
        <v>43990</v>
      </c>
      <c r="G336">
        <v>0.5</v>
      </c>
      <c r="H336">
        <v>1</v>
      </c>
      <c r="I336">
        <v>0</v>
      </c>
      <c r="J336" t="s">
        <v>19</v>
      </c>
      <c r="L336">
        <v>0</v>
      </c>
      <c r="M336" t="s">
        <v>16</v>
      </c>
    </row>
    <row r="337" spans="1:13" hidden="1">
      <c r="A337">
        <v>326208</v>
      </c>
      <c r="B337" t="s">
        <v>22</v>
      </c>
      <c r="C337" t="s">
        <v>226</v>
      </c>
      <c r="D337" s="4">
        <v>44.042242134275902</v>
      </c>
      <c r="E337" s="3">
        <v>-123.119876482694</v>
      </c>
      <c r="F337" s="12">
        <v>43990</v>
      </c>
      <c r="G337">
        <v>0.5</v>
      </c>
      <c r="H337">
        <v>2</v>
      </c>
      <c r="I337">
        <v>0</v>
      </c>
      <c r="J337" t="s">
        <v>19</v>
      </c>
      <c r="L337">
        <v>0</v>
      </c>
      <c r="M337" t="s">
        <v>16</v>
      </c>
    </row>
    <row r="338" spans="1:13" hidden="1">
      <c r="A338">
        <v>326209</v>
      </c>
      <c r="B338" t="s">
        <v>22</v>
      </c>
      <c r="C338" t="s">
        <v>226</v>
      </c>
      <c r="D338" s="4">
        <v>44.042209109606297</v>
      </c>
      <c r="E338" s="3">
        <v>-123.12169390249601</v>
      </c>
      <c r="F338" s="12">
        <v>43990</v>
      </c>
      <c r="G338">
        <v>0.5</v>
      </c>
      <c r="H338">
        <v>2</v>
      </c>
      <c r="I338">
        <v>0</v>
      </c>
      <c r="J338" t="s">
        <v>19</v>
      </c>
      <c r="L338">
        <v>0</v>
      </c>
      <c r="M338" t="s">
        <v>16</v>
      </c>
    </row>
    <row r="339" spans="1:13" hidden="1">
      <c r="A339">
        <v>326210</v>
      </c>
      <c r="B339" t="s">
        <v>22</v>
      </c>
      <c r="C339" t="s">
        <v>160</v>
      </c>
      <c r="D339" s="4">
        <v>44.042605064595897</v>
      </c>
      <c r="E339" s="3">
        <v>-123.122385536446</v>
      </c>
      <c r="F339" s="12">
        <v>43990</v>
      </c>
      <c r="G339">
        <v>0.25</v>
      </c>
      <c r="H339">
        <v>1</v>
      </c>
      <c r="I339">
        <v>0</v>
      </c>
      <c r="J339" t="s">
        <v>19</v>
      </c>
      <c r="L339">
        <v>0</v>
      </c>
      <c r="M339" t="s">
        <v>16</v>
      </c>
    </row>
    <row r="340" spans="1:13" hidden="1">
      <c r="A340">
        <v>326213</v>
      </c>
      <c r="B340" t="s">
        <v>17</v>
      </c>
      <c r="C340" t="s">
        <v>227</v>
      </c>
      <c r="D340" s="4">
        <v>44.096034522558298</v>
      </c>
      <c r="E340" s="3">
        <v>-123.129210044741</v>
      </c>
      <c r="F340" s="12">
        <v>43991</v>
      </c>
      <c r="G340">
        <v>1</v>
      </c>
      <c r="H340">
        <v>1</v>
      </c>
      <c r="I340">
        <v>1</v>
      </c>
      <c r="J340" t="s">
        <v>19</v>
      </c>
      <c r="L340">
        <v>0</v>
      </c>
      <c r="M340" t="s">
        <v>19</v>
      </c>
    </row>
    <row r="341" spans="1:13" hidden="1">
      <c r="A341">
        <v>326214</v>
      </c>
      <c r="B341" t="s">
        <v>17</v>
      </c>
      <c r="C341" t="s">
        <v>138</v>
      </c>
      <c r="D341" s="4">
        <v>44.097539529838699</v>
      </c>
      <c r="E341" s="3">
        <v>-123.128736756642</v>
      </c>
      <c r="F341" s="12">
        <v>43991</v>
      </c>
      <c r="G341">
        <v>1</v>
      </c>
      <c r="H341">
        <v>1</v>
      </c>
      <c r="I341">
        <v>1</v>
      </c>
      <c r="J341" t="s">
        <v>19</v>
      </c>
      <c r="L341">
        <v>0</v>
      </c>
      <c r="M341" t="s">
        <v>19</v>
      </c>
    </row>
    <row r="342" spans="1:13" hidden="1">
      <c r="A342">
        <v>326299</v>
      </c>
      <c r="B342" t="s">
        <v>22</v>
      </c>
      <c r="C342" t="s">
        <v>145</v>
      </c>
      <c r="D342" s="4">
        <v>44.049570211543099</v>
      </c>
      <c r="E342" s="3">
        <v>-123.105740881206</v>
      </c>
      <c r="F342" s="12">
        <v>43991</v>
      </c>
      <c r="G342">
        <v>0</v>
      </c>
      <c r="H342">
        <v>1</v>
      </c>
      <c r="I342">
        <v>0</v>
      </c>
      <c r="J342" t="s">
        <v>19</v>
      </c>
      <c r="L342">
        <v>0</v>
      </c>
      <c r="M342" t="s">
        <v>16</v>
      </c>
    </row>
    <row r="343" spans="1:13" hidden="1">
      <c r="A343">
        <v>326305</v>
      </c>
      <c r="B343" t="s">
        <v>17</v>
      </c>
      <c r="C343" t="s">
        <v>138</v>
      </c>
      <c r="D343" s="4">
        <v>44.097559983431502</v>
      </c>
      <c r="E343" s="3">
        <v>-123.12872815224</v>
      </c>
      <c r="F343" s="12">
        <v>43991</v>
      </c>
      <c r="G343">
        <v>1</v>
      </c>
      <c r="H343">
        <v>1</v>
      </c>
      <c r="I343">
        <v>1</v>
      </c>
      <c r="J343" t="s">
        <v>19</v>
      </c>
      <c r="L343">
        <v>0</v>
      </c>
      <c r="M343" t="s">
        <v>19</v>
      </c>
    </row>
    <row r="344" spans="1:13" hidden="1">
      <c r="A344">
        <v>326310</v>
      </c>
      <c r="B344" t="s">
        <v>22</v>
      </c>
      <c r="C344" t="s">
        <v>181</v>
      </c>
      <c r="D344" s="4">
        <v>44.037715568660197</v>
      </c>
      <c r="E344" s="3">
        <v>-123.115604958671</v>
      </c>
      <c r="F344" s="12">
        <v>43991</v>
      </c>
      <c r="G344">
        <v>0</v>
      </c>
      <c r="H344">
        <v>1</v>
      </c>
      <c r="I344">
        <v>0</v>
      </c>
      <c r="J344" t="s">
        <v>19</v>
      </c>
      <c r="L344">
        <v>0</v>
      </c>
      <c r="M344" t="s">
        <v>16</v>
      </c>
    </row>
    <row r="345" spans="1:13" hidden="1">
      <c r="A345">
        <v>326311</v>
      </c>
      <c r="B345" t="s">
        <v>22</v>
      </c>
      <c r="C345" t="s">
        <v>181</v>
      </c>
      <c r="D345" s="4">
        <v>44.039019122110602</v>
      </c>
      <c r="E345" s="3">
        <v>-123.115847646304</v>
      </c>
      <c r="F345" s="12">
        <v>43991</v>
      </c>
      <c r="G345">
        <v>0.5</v>
      </c>
      <c r="H345">
        <v>2</v>
      </c>
      <c r="I345">
        <v>0</v>
      </c>
      <c r="J345" t="s">
        <v>19</v>
      </c>
      <c r="L345">
        <v>0</v>
      </c>
      <c r="M345" t="s">
        <v>16</v>
      </c>
    </row>
    <row r="346" spans="1:13" hidden="1">
      <c r="A346">
        <v>326312</v>
      </c>
      <c r="B346" t="s">
        <v>22</v>
      </c>
      <c r="C346" t="s">
        <v>181</v>
      </c>
      <c r="D346" s="4">
        <v>44.039042313548201</v>
      </c>
      <c r="E346" s="3">
        <v>-123.11592928459601</v>
      </c>
      <c r="F346" s="12">
        <v>43991</v>
      </c>
      <c r="G346">
        <v>0.5</v>
      </c>
      <c r="H346">
        <v>2</v>
      </c>
      <c r="I346">
        <v>0</v>
      </c>
      <c r="J346" t="s">
        <v>19</v>
      </c>
      <c r="L346">
        <v>0</v>
      </c>
      <c r="M346" t="s">
        <v>16</v>
      </c>
    </row>
    <row r="347" spans="1:13" hidden="1">
      <c r="A347">
        <v>326336</v>
      </c>
      <c r="B347" t="s">
        <v>22</v>
      </c>
      <c r="C347" t="s">
        <v>228</v>
      </c>
      <c r="D347" s="4">
        <v>44.038092386183401</v>
      </c>
      <c r="E347" s="3">
        <v>-123.068879787942</v>
      </c>
      <c r="F347" s="12">
        <v>43991</v>
      </c>
      <c r="G347">
        <v>0</v>
      </c>
      <c r="H347">
        <v>1</v>
      </c>
      <c r="I347">
        <v>0</v>
      </c>
      <c r="J347" t="s">
        <v>19</v>
      </c>
      <c r="L347">
        <v>0</v>
      </c>
      <c r="M347" t="s">
        <v>16</v>
      </c>
    </row>
    <row r="348" spans="1:13" hidden="1">
      <c r="A348">
        <v>326354</v>
      </c>
      <c r="B348" t="s">
        <v>22</v>
      </c>
      <c r="C348" t="s">
        <v>160</v>
      </c>
      <c r="D348" s="4">
        <v>44.0423474638797</v>
      </c>
      <c r="E348" s="3">
        <v>-123.11960605802599</v>
      </c>
      <c r="F348" s="12">
        <v>43991</v>
      </c>
      <c r="G348">
        <v>0.5</v>
      </c>
      <c r="H348">
        <v>2</v>
      </c>
      <c r="I348">
        <v>0</v>
      </c>
      <c r="J348" t="s">
        <v>19</v>
      </c>
      <c r="L348">
        <v>0</v>
      </c>
      <c r="M348" t="s">
        <v>16</v>
      </c>
    </row>
    <row r="349" spans="1:13" hidden="1">
      <c r="A349">
        <v>326480</v>
      </c>
      <c r="B349" t="s">
        <v>17</v>
      </c>
      <c r="C349" t="s">
        <v>229</v>
      </c>
      <c r="D349" s="4">
        <v>44.054230887862303</v>
      </c>
      <c r="E349" s="3">
        <v>-123.09726738630999</v>
      </c>
      <c r="F349" s="12">
        <v>43992</v>
      </c>
      <c r="G349">
        <v>14</v>
      </c>
      <c r="H349">
        <v>3</v>
      </c>
      <c r="I349">
        <v>3</v>
      </c>
      <c r="J349" t="s">
        <v>19</v>
      </c>
      <c r="L349">
        <v>0</v>
      </c>
      <c r="M349" t="s">
        <v>19</v>
      </c>
    </row>
    <row r="350" spans="1:13" hidden="1">
      <c r="A350">
        <v>326481</v>
      </c>
      <c r="B350" t="s">
        <v>17</v>
      </c>
      <c r="C350" t="s">
        <v>230</v>
      </c>
      <c r="D350" s="4">
        <v>44.055226938864401</v>
      </c>
      <c r="E350" s="3">
        <v>-123.099136954268</v>
      </c>
      <c r="F350" s="12">
        <v>43992</v>
      </c>
      <c r="G350">
        <v>12</v>
      </c>
      <c r="H350">
        <v>3</v>
      </c>
      <c r="I350">
        <v>3</v>
      </c>
      <c r="J350" t="s">
        <v>19</v>
      </c>
      <c r="L350">
        <v>0</v>
      </c>
      <c r="M350" t="s">
        <v>19</v>
      </c>
    </row>
    <row r="351" spans="1:13" hidden="1">
      <c r="A351">
        <v>326483</v>
      </c>
      <c r="B351" t="s">
        <v>17</v>
      </c>
      <c r="C351" t="s">
        <v>30</v>
      </c>
      <c r="D351" s="4">
        <v>44.053257403905903</v>
      </c>
      <c r="E351" s="3">
        <v>-123.10229162303401</v>
      </c>
      <c r="F351" s="12">
        <v>43992</v>
      </c>
      <c r="G351">
        <v>4.5</v>
      </c>
      <c r="H351">
        <v>3</v>
      </c>
      <c r="I351">
        <v>3</v>
      </c>
      <c r="J351" t="s">
        <v>19</v>
      </c>
      <c r="L351">
        <v>0</v>
      </c>
      <c r="M351" t="s">
        <v>19</v>
      </c>
    </row>
    <row r="352" spans="1:13" hidden="1">
      <c r="A352">
        <v>326486</v>
      </c>
      <c r="B352" t="s">
        <v>17</v>
      </c>
      <c r="C352" t="s">
        <v>231</v>
      </c>
      <c r="D352" s="4">
        <v>44.056985205241503</v>
      </c>
      <c r="E352" s="3">
        <v>-123.10636780338599</v>
      </c>
      <c r="F352" s="12">
        <v>43992</v>
      </c>
      <c r="G352">
        <v>10</v>
      </c>
      <c r="H352">
        <v>3</v>
      </c>
      <c r="I352">
        <v>3</v>
      </c>
      <c r="J352" t="s">
        <v>19</v>
      </c>
      <c r="L352">
        <v>0</v>
      </c>
      <c r="M352" t="s">
        <v>19</v>
      </c>
    </row>
    <row r="353" spans="1:13" hidden="1">
      <c r="A353">
        <v>326488</v>
      </c>
      <c r="B353" t="s">
        <v>17</v>
      </c>
      <c r="C353" t="s">
        <v>217</v>
      </c>
      <c r="D353" s="4">
        <v>44.053807698298201</v>
      </c>
      <c r="E353" s="3">
        <v>-123.109420937628</v>
      </c>
      <c r="F353" s="12">
        <v>43992</v>
      </c>
      <c r="G353">
        <v>4</v>
      </c>
      <c r="H353">
        <v>3</v>
      </c>
      <c r="I353">
        <v>3</v>
      </c>
      <c r="J353" t="s">
        <v>19</v>
      </c>
      <c r="L353">
        <v>0</v>
      </c>
      <c r="M353" t="s">
        <v>19</v>
      </c>
    </row>
    <row r="354" spans="1:13" hidden="1">
      <c r="A354">
        <v>326500</v>
      </c>
      <c r="B354" t="s">
        <v>17</v>
      </c>
      <c r="C354" t="s">
        <v>223</v>
      </c>
      <c r="D354" s="4">
        <v>44.045542667298903</v>
      </c>
      <c r="E354" s="3">
        <v>-123.107914701086</v>
      </c>
      <c r="F354" s="12">
        <v>43992</v>
      </c>
      <c r="G354">
        <v>4</v>
      </c>
      <c r="H354">
        <v>3</v>
      </c>
      <c r="I354">
        <v>3</v>
      </c>
      <c r="J354" t="s">
        <v>19</v>
      </c>
      <c r="L354">
        <v>0</v>
      </c>
      <c r="M354" t="s">
        <v>19</v>
      </c>
    </row>
    <row r="355" spans="1:13" hidden="1">
      <c r="A355">
        <v>326502</v>
      </c>
      <c r="B355" t="s">
        <v>17</v>
      </c>
      <c r="C355" t="s">
        <v>67</v>
      </c>
      <c r="D355" s="4">
        <v>44.056023186985797</v>
      </c>
      <c r="E355" s="3">
        <v>-123.113993865637</v>
      </c>
      <c r="F355" s="12">
        <v>43992</v>
      </c>
      <c r="G355">
        <v>7</v>
      </c>
      <c r="H355">
        <v>3</v>
      </c>
      <c r="I355">
        <v>3</v>
      </c>
      <c r="J355" t="s">
        <v>19</v>
      </c>
      <c r="L355">
        <v>0</v>
      </c>
      <c r="M355" t="s">
        <v>19</v>
      </c>
    </row>
    <row r="356" spans="1:13" hidden="1">
      <c r="A356">
        <v>326520</v>
      </c>
      <c r="B356" t="s">
        <v>17</v>
      </c>
      <c r="C356" t="s">
        <v>232</v>
      </c>
      <c r="D356" s="4">
        <v>44.0642411796807</v>
      </c>
      <c r="E356" s="3">
        <v>-123.138769069495</v>
      </c>
      <c r="F356" s="12">
        <v>43992</v>
      </c>
      <c r="G356">
        <v>1.5</v>
      </c>
      <c r="H356">
        <v>3</v>
      </c>
      <c r="I356">
        <v>3</v>
      </c>
      <c r="J356" t="s">
        <v>19</v>
      </c>
      <c r="L356">
        <v>0</v>
      </c>
      <c r="M356" t="s">
        <v>19</v>
      </c>
    </row>
    <row r="357" spans="1:13" hidden="1">
      <c r="A357">
        <v>326678</v>
      </c>
      <c r="B357" t="s">
        <v>17</v>
      </c>
      <c r="C357" t="s">
        <v>227</v>
      </c>
      <c r="D357" s="4">
        <v>44.096486293929203</v>
      </c>
      <c r="E357" s="3">
        <v>-123.12914052493799</v>
      </c>
      <c r="F357" s="12">
        <v>43992</v>
      </c>
      <c r="G357">
        <v>0.5</v>
      </c>
      <c r="H357">
        <v>1</v>
      </c>
      <c r="I357">
        <v>0</v>
      </c>
      <c r="J357" t="s">
        <v>19</v>
      </c>
      <c r="L357">
        <v>0</v>
      </c>
      <c r="M357" t="s">
        <v>19</v>
      </c>
    </row>
    <row r="358" spans="1:13" hidden="1">
      <c r="A358">
        <v>326717</v>
      </c>
      <c r="B358" t="s">
        <v>22</v>
      </c>
      <c r="C358" t="s">
        <v>145</v>
      </c>
      <c r="D358" s="4">
        <v>44.049577567082402</v>
      </c>
      <c r="E358" s="3">
        <v>-123.105886514029</v>
      </c>
      <c r="F358" s="12">
        <v>43993</v>
      </c>
      <c r="G358">
        <v>0</v>
      </c>
      <c r="H358">
        <v>1</v>
      </c>
      <c r="I358">
        <v>0</v>
      </c>
      <c r="J358" t="s">
        <v>19</v>
      </c>
      <c r="L358">
        <v>0</v>
      </c>
      <c r="M358" t="s">
        <v>16</v>
      </c>
    </row>
    <row r="359" spans="1:13" hidden="1">
      <c r="A359">
        <v>326761</v>
      </c>
      <c r="B359" t="s">
        <v>22</v>
      </c>
      <c r="C359" t="s">
        <v>160</v>
      </c>
      <c r="D359" s="4">
        <v>44.042250499124698</v>
      </c>
      <c r="E359" s="3">
        <v>-123.120710439918</v>
      </c>
      <c r="F359" s="12">
        <v>43993</v>
      </c>
      <c r="G359">
        <v>0.5</v>
      </c>
      <c r="H359">
        <v>2</v>
      </c>
      <c r="I359">
        <v>0</v>
      </c>
      <c r="J359" t="s">
        <v>19</v>
      </c>
      <c r="L359">
        <v>0</v>
      </c>
      <c r="M359" t="s">
        <v>16</v>
      </c>
    </row>
    <row r="360" spans="1:13" hidden="1">
      <c r="A360">
        <v>326762</v>
      </c>
      <c r="B360" t="s">
        <v>22</v>
      </c>
      <c r="C360" t="s">
        <v>160</v>
      </c>
      <c r="D360" s="4">
        <v>44.042276086544099</v>
      </c>
      <c r="E360" s="3">
        <v>-123.12213695040499</v>
      </c>
      <c r="F360" s="12">
        <v>43993</v>
      </c>
      <c r="G360">
        <v>0.5</v>
      </c>
      <c r="H360">
        <v>2</v>
      </c>
      <c r="I360">
        <v>0</v>
      </c>
      <c r="J360" t="s">
        <v>19</v>
      </c>
      <c r="L360">
        <v>0</v>
      </c>
      <c r="M360" t="s">
        <v>16</v>
      </c>
    </row>
    <row r="361" spans="1:13" hidden="1">
      <c r="A361">
        <v>326763</v>
      </c>
      <c r="B361" t="s">
        <v>22</v>
      </c>
      <c r="C361" t="s">
        <v>36</v>
      </c>
      <c r="D361" s="4">
        <v>44.075990298607898</v>
      </c>
      <c r="E361" s="3">
        <v>-123.10855024883</v>
      </c>
      <c r="F361" s="12">
        <v>43993</v>
      </c>
      <c r="G361">
        <v>0.5</v>
      </c>
      <c r="H361">
        <v>1</v>
      </c>
      <c r="I361">
        <v>0</v>
      </c>
      <c r="J361" t="s">
        <v>19</v>
      </c>
      <c r="L361">
        <v>0</v>
      </c>
      <c r="M361" t="s">
        <v>16</v>
      </c>
    </row>
    <row r="362" spans="1:13" hidden="1">
      <c r="A362">
        <v>326766</v>
      </c>
      <c r="B362" t="s">
        <v>22</v>
      </c>
      <c r="C362" t="s">
        <v>160</v>
      </c>
      <c r="D362" s="4">
        <v>44.042550180323197</v>
      </c>
      <c r="E362" s="3">
        <v>-123.121431092729</v>
      </c>
      <c r="F362" s="12">
        <v>43993</v>
      </c>
      <c r="G362">
        <v>0</v>
      </c>
      <c r="H362">
        <v>1</v>
      </c>
      <c r="I362">
        <v>0</v>
      </c>
      <c r="J362" t="s">
        <v>19</v>
      </c>
      <c r="L362">
        <v>0</v>
      </c>
      <c r="M362" t="s">
        <v>16</v>
      </c>
    </row>
    <row r="363" spans="1:13" hidden="1">
      <c r="A363">
        <v>326768</v>
      </c>
      <c r="B363" t="s">
        <v>22</v>
      </c>
      <c r="C363" t="s">
        <v>26</v>
      </c>
      <c r="D363" s="4">
        <v>44.046333228044098</v>
      </c>
      <c r="E363" s="3">
        <v>-123.141046749903</v>
      </c>
      <c r="F363" s="12">
        <v>43993</v>
      </c>
      <c r="G363">
        <v>1</v>
      </c>
      <c r="H363">
        <v>2</v>
      </c>
      <c r="I363">
        <v>0</v>
      </c>
      <c r="J363" t="s">
        <v>19</v>
      </c>
      <c r="L363">
        <v>0</v>
      </c>
      <c r="M363" t="s">
        <v>16</v>
      </c>
    </row>
    <row r="364" spans="1:13" hidden="1">
      <c r="A364">
        <v>326782</v>
      </c>
      <c r="B364" t="s">
        <v>22</v>
      </c>
      <c r="C364" t="s">
        <v>233</v>
      </c>
      <c r="D364" s="4">
        <v>44.0914495238803</v>
      </c>
      <c r="E364" s="3">
        <v>-123.115633634582</v>
      </c>
      <c r="F364" s="12">
        <v>43993</v>
      </c>
      <c r="G364">
        <v>0.5</v>
      </c>
      <c r="H364">
        <v>1</v>
      </c>
      <c r="I364">
        <v>0</v>
      </c>
      <c r="J364" t="s">
        <v>19</v>
      </c>
      <c r="L364">
        <v>0</v>
      </c>
      <c r="M364" t="s">
        <v>16</v>
      </c>
    </row>
    <row r="365" spans="1:13" hidden="1">
      <c r="A365">
        <v>326881</v>
      </c>
      <c r="B365" t="s">
        <v>22</v>
      </c>
      <c r="C365" t="s">
        <v>36</v>
      </c>
      <c r="D365" s="4">
        <v>44.071922748990701</v>
      </c>
      <c r="E365" s="3">
        <v>-123.114295771249</v>
      </c>
      <c r="F365" s="12">
        <v>43993</v>
      </c>
      <c r="G365">
        <v>0.5</v>
      </c>
      <c r="H365">
        <v>1</v>
      </c>
      <c r="I365">
        <v>0</v>
      </c>
      <c r="J365" t="s">
        <v>19</v>
      </c>
      <c r="L365">
        <v>0</v>
      </c>
      <c r="M365" t="s">
        <v>16</v>
      </c>
    </row>
    <row r="366" spans="1:13" hidden="1">
      <c r="A366">
        <v>326883</v>
      </c>
      <c r="B366" t="s">
        <v>17</v>
      </c>
      <c r="C366" t="s">
        <v>89</v>
      </c>
      <c r="D366" s="4">
        <v>44.048113796767602</v>
      </c>
      <c r="E366" s="3">
        <v>-123.17287463606399</v>
      </c>
      <c r="F366" s="12">
        <v>43993</v>
      </c>
      <c r="G366">
        <v>1</v>
      </c>
      <c r="H366">
        <v>1</v>
      </c>
      <c r="I366">
        <v>1</v>
      </c>
      <c r="J366" t="s">
        <v>19</v>
      </c>
      <c r="L366">
        <v>0</v>
      </c>
      <c r="M366" t="s">
        <v>19</v>
      </c>
    </row>
    <row r="367" spans="1:13" hidden="1">
      <c r="A367">
        <v>326891</v>
      </c>
      <c r="B367" t="s">
        <v>17</v>
      </c>
      <c r="C367" t="s">
        <v>104</v>
      </c>
      <c r="D367" s="4">
        <v>44.095317446838102</v>
      </c>
      <c r="E367" s="3">
        <v>-123.108276525116</v>
      </c>
      <c r="F367" s="12">
        <v>43994</v>
      </c>
      <c r="G367">
        <v>8</v>
      </c>
      <c r="H367">
        <v>3</v>
      </c>
      <c r="I367">
        <v>2</v>
      </c>
      <c r="J367" t="s">
        <v>19</v>
      </c>
      <c r="L367">
        <v>0</v>
      </c>
      <c r="M367" t="s">
        <v>19</v>
      </c>
    </row>
    <row r="368" spans="1:13" hidden="1">
      <c r="A368">
        <v>326892</v>
      </c>
      <c r="B368" t="s">
        <v>17</v>
      </c>
      <c r="C368" t="s">
        <v>234</v>
      </c>
      <c r="D368" s="4">
        <v>44.0460861079967</v>
      </c>
      <c r="E368" s="3">
        <v>-123.120079207296</v>
      </c>
      <c r="F368" s="12">
        <v>43993</v>
      </c>
      <c r="G368">
        <v>8</v>
      </c>
      <c r="H368">
        <v>1</v>
      </c>
      <c r="I368">
        <v>1</v>
      </c>
      <c r="J368" t="s">
        <v>19</v>
      </c>
      <c r="L368">
        <v>0</v>
      </c>
      <c r="M368" t="s">
        <v>19</v>
      </c>
    </row>
    <row r="369" spans="1:13" hidden="1">
      <c r="A369">
        <v>326966</v>
      </c>
      <c r="B369" t="s">
        <v>22</v>
      </c>
      <c r="C369" t="s">
        <v>90</v>
      </c>
      <c r="D369" s="4">
        <v>44.047192684404898</v>
      </c>
      <c r="E369" s="3">
        <v>-123.13678104822</v>
      </c>
      <c r="F369" s="12">
        <v>43994</v>
      </c>
      <c r="G369">
        <v>7.5</v>
      </c>
      <c r="H369">
        <v>3</v>
      </c>
      <c r="I369">
        <v>0</v>
      </c>
      <c r="J369" t="s">
        <v>19</v>
      </c>
      <c r="L369">
        <v>0</v>
      </c>
      <c r="M369" t="s">
        <v>16</v>
      </c>
    </row>
    <row r="370" spans="1:13" hidden="1">
      <c r="A370">
        <v>326986</v>
      </c>
      <c r="B370" t="s">
        <v>17</v>
      </c>
      <c r="C370" t="s">
        <v>235</v>
      </c>
      <c r="D370" s="4">
        <v>44.048281673877497</v>
      </c>
      <c r="E370" s="3">
        <v>-123.085877438569</v>
      </c>
      <c r="F370" s="12">
        <v>43994</v>
      </c>
      <c r="G370">
        <v>11</v>
      </c>
      <c r="H370">
        <v>2</v>
      </c>
      <c r="I370">
        <v>2</v>
      </c>
      <c r="J370" t="s">
        <v>19</v>
      </c>
      <c r="L370">
        <v>0</v>
      </c>
      <c r="M370" t="s">
        <v>19</v>
      </c>
    </row>
    <row r="371" spans="1:13" hidden="1">
      <c r="A371">
        <v>326988</v>
      </c>
      <c r="B371" t="s">
        <v>17</v>
      </c>
      <c r="C371" t="s">
        <v>236</v>
      </c>
      <c r="D371" s="4">
        <v>44.044207190296802</v>
      </c>
      <c r="E371" s="3">
        <v>-123.09697520818099</v>
      </c>
      <c r="F371" s="12">
        <v>43994</v>
      </c>
      <c r="G371">
        <v>20</v>
      </c>
      <c r="H371">
        <v>3</v>
      </c>
      <c r="I371">
        <v>2</v>
      </c>
      <c r="J371" t="s">
        <v>19</v>
      </c>
      <c r="L371">
        <v>0</v>
      </c>
      <c r="M371" t="s">
        <v>19</v>
      </c>
    </row>
    <row r="372" spans="1:13" hidden="1">
      <c r="A372">
        <v>327018</v>
      </c>
      <c r="B372" t="s">
        <v>17</v>
      </c>
      <c r="C372" t="s">
        <v>237</v>
      </c>
      <c r="D372" s="4">
        <v>44.0489083423357</v>
      </c>
      <c r="E372" s="3">
        <v>-123.16751970833199</v>
      </c>
      <c r="F372" s="12">
        <v>43994</v>
      </c>
      <c r="G372">
        <v>7</v>
      </c>
      <c r="H372">
        <v>2</v>
      </c>
      <c r="I372">
        <v>2</v>
      </c>
      <c r="J372" t="s">
        <v>19</v>
      </c>
      <c r="L372">
        <v>0</v>
      </c>
      <c r="M372" t="s">
        <v>19</v>
      </c>
    </row>
    <row r="373" spans="1:13" hidden="1">
      <c r="A373">
        <v>327024</v>
      </c>
      <c r="B373" t="s">
        <v>17</v>
      </c>
      <c r="C373" t="s">
        <v>238</v>
      </c>
      <c r="D373" s="4">
        <v>44.042535391740799</v>
      </c>
      <c r="E373" s="3">
        <v>-123.120120135926</v>
      </c>
      <c r="F373" s="12">
        <v>43994</v>
      </c>
      <c r="G373">
        <v>7</v>
      </c>
      <c r="H373">
        <v>2</v>
      </c>
      <c r="I373">
        <v>2</v>
      </c>
      <c r="J373" t="s">
        <v>19</v>
      </c>
      <c r="L373">
        <v>0</v>
      </c>
      <c r="M373" t="s">
        <v>19</v>
      </c>
    </row>
    <row r="374" spans="1:13" hidden="1">
      <c r="A374">
        <v>327032</v>
      </c>
      <c r="B374" t="s">
        <v>17</v>
      </c>
      <c r="C374" t="s">
        <v>191</v>
      </c>
      <c r="D374" s="4">
        <v>44.052143311887399</v>
      </c>
      <c r="E374" s="3">
        <v>-123.100303617552</v>
      </c>
      <c r="F374" s="12">
        <v>43994</v>
      </c>
      <c r="G374">
        <v>4</v>
      </c>
      <c r="H374">
        <v>2</v>
      </c>
      <c r="I374">
        <v>2</v>
      </c>
      <c r="J374" t="s">
        <v>19</v>
      </c>
      <c r="L374">
        <v>0</v>
      </c>
      <c r="M374" t="s">
        <v>19</v>
      </c>
    </row>
    <row r="375" spans="1:13" hidden="1">
      <c r="A375">
        <v>327036</v>
      </c>
      <c r="B375" t="s">
        <v>17</v>
      </c>
      <c r="C375" t="s">
        <v>239</v>
      </c>
      <c r="D375" s="4">
        <v>44.045532560162002</v>
      </c>
      <c r="E375" s="3">
        <v>-123.11228018274601</v>
      </c>
      <c r="F375" s="12">
        <v>43994</v>
      </c>
      <c r="G375">
        <v>6</v>
      </c>
      <c r="H375">
        <v>2</v>
      </c>
      <c r="I375">
        <v>2</v>
      </c>
      <c r="J375" t="s">
        <v>19</v>
      </c>
      <c r="L375">
        <v>0</v>
      </c>
      <c r="M375" t="s">
        <v>19</v>
      </c>
    </row>
    <row r="376" spans="1:13" hidden="1">
      <c r="A376">
        <v>327043</v>
      </c>
      <c r="B376" t="s">
        <v>22</v>
      </c>
      <c r="C376" t="s">
        <v>26</v>
      </c>
      <c r="D376" s="4">
        <v>44.042728079662403</v>
      </c>
      <c r="E376" s="3">
        <v>-123.119701334947</v>
      </c>
      <c r="F376" s="12">
        <v>43995</v>
      </c>
      <c r="G376">
        <v>0</v>
      </c>
      <c r="H376">
        <v>1</v>
      </c>
      <c r="I376">
        <v>0</v>
      </c>
      <c r="J376" t="s">
        <v>19</v>
      </c>
      <c r="L376">
        <v>0</v>
      </c>
      <c r="M376" t="s">
        <v>16</v>
      </c>
    </row>
    <row r="377" spans="1:13" hidden="1">
      <c r="A377">
        <v>327127</v>
      </c>
      <c r="B377" t="s">
        <v>22</v>
      </c>
      <c r="C377" t="s">
        <v>181</v>
      </c>
      <c r="D377" s="4">
        <v>44.041507067395301</v>
      </c>
      <c r="E377" s="3">
        <v>-123.115982998608</v>
      </c>
      <c r="F377" s="12">
        <v>43997</v>
      </c>
      <c r="G377">
        <v>0.25</v>
      </c>
      <c r="H377">
        <v>1</v>
      </c>
      <c r="I377">
        <v>0</v>
      </c>
      <c r="J377" t="s">
        <v>19</v>
      </c>
      <c r="L377">
        <v>0</v>
      </c>
      <c r="M377" t="s">
        <v>16</v>
      </c>
    </row>
    <row r="378" spans="1:13" hidden="1">
      <c r="A378">
        <v>327131</v>
      </c>
      <c r="B378" t="s">
        <v>22</v>
      </c>
      <c r="C378" t="s">
        <v>50</v>
      </c>
      <c r="D378" s="4">
        <v>44.057814603156402</v>
      </c>
      <c r="E378" s="3">
        <v>-123.10139628930099</v>
      </c>
      <c r="F378" s="12">
        <v>43997</v>
      </c>
      <c r="G378">
        <v>0.25</v>
      </c>
      <c r="H378">
        <v>1</v>
      </c>
      <c r="I378">
        <v>0</v>
      </c>
      <c r="J378" t="s">
        <v>19</v>
      </c>
      <c r="L378">
        <v>0</v>
      </c>
      <c r="M378" t="s">
        <v>16</v>
      </c>
    </row>
    <row r="379" spans="1:13" hidden="1">
      <c r="A379">
        <v>327132</v>
      </c>
      <c r="B379" t="s">
        <v>22</v>
      </c>
      <c r="C379" t="s">
        <v>50</v>
      </c>
      <c r="D379" s="4">
        <v>44.056938731754499</v>
      </c>
      <c r="E379" s="3">
        <v>-123.101507004818</v>
      </c>
      <c r="F379" s="12">
        <v>43997</v>
      </c>
      <c r="G379">
        <v>0</v>
      </c>
      <c r="H379">
        <v>1</v>
      </c>
      <c r="I379">
        <v>0</v>
      </c>
      <c r="J379" t="s">
        <v>19</v>
      </c>
      <c r="L379">
        <v>0</v>
      </c>
      <c r="M379" t="s">
        <v>16</v>
      </c>
    </row>
    <row r="380" spans="1:13" hidden="1">
      <c r="A380">
        <v>327134</v>
      </c>
      <c r="B380" t="s">
        <v>22</v>
      </c>
      <c r="C380" t="s">
        <v>50</v>
      </c>
      <c r="D380" s="4">
        <v>44.056944507338599</v>
      </c>
      <c r="E380" s="3">
        <v>-123.10125729109799</v>
      </c>
      <c r="F380" s="12">
        <v>43997</v>
      </c>
      <c r="G380">
        <v>0</v>
      </c>
      <c r="H380">
        <v>1</v>
      </c>
      <c r="I380">
        <v>0</v>
      </c>
      <c r="J380" t="s">
        <v>15</v>
      </c>
      <c r="L380">
        <v>0</v>
      </c>
      <c r="M380" t="s">
        <v>16</v>
      </c>
    </row>
    <row r="381" spans="1:13" hidden="1">
      <c r="A381">
        <v>327135</v>
      </c>
      <c r="B381" t="s">
        <v>22</v>
      </c>
      <c r="C381" t="s">
        <v>50</v>
      </c>
      <c r="D381" s="4">
        <v>44.057039054012201</v>
      </c>
      <c r="E381" s="3">
        <v>-123.101088313353</v>
      </c>
      <c r="F381" s="12">
        <v>43997</v>
      </c>
      <c r="G381">
        <v>0</v>
      </c>
      <c r="H381">
        <v>1</v>
      </c>
      <c r="I381">
        <v>0</v>
      </c>
      <c r="J381" t="s">
        <v>15</v>
      </c>
      <c r="L381">
        <v>0</v>
      </c>
      <c r="M381" t="s">
        <v>16</v>
      </c>
    </row>
    <row r="382" spans="1:13" hidden="1">
      <c r="A382">
        <v>327136</v>
      </c>
      <c r="B382" t="s">
        <v>22</v>
      </c>
      <c r="C382" t="s">
        <v>50</v>
      </c>
      <c r="D382" s="4">
        <v>44.057042507006699</v>
      </c>
      <c r="E382" s="3">
        <v>-123.101074852743</v>
      </c>
      <c r="F382" s="12">
        <v>43997</v>
      </c>
      <c r="G382">
        <v>0</v>
      </c>
      <c r="H382">
        <v>1</v>
      </c>
      <c r="I382">
        <v>0</v>
      </c>
      <c r="J382" t="s">
        <v>19</v>
      </c>
      <c r="L382">
        <v>0</v>
      </c>
      <c r="M382" t="s">
        <v>16</v>
      </c>
    </row>
    <row r="383" spans="1:13" hidden="1">
      <c r="A383">
        <v>327137</v>
      </c>
      <c r="B383" t="s">
        <v>22</v>
      </c>
      <c r="C383" t="s">
        <v>50</v>
      </c>
      <c r="D383" s="4">
        <v>44.057069228897099</v>
      </c>
      <c r="E383" s="3">
        <v>-123.100927049958</v>
      </c>
      <c r="F383" s="12">
        <v>43997</v>
      </c>
      <c r="G383">
        <v>0</v>
      </c>
      <c r="H383">
        <v>1</v>
      </c>
      <c r="I383">
        <v>0</v>
      </c>
      <c r="J383" t="s">
        <v>19</v>
      </c>
      <c r="L383">
        <v>0</v>
      </c>
      <c r="M383" t="s">
        <v>16</v>
      </c>
    </row>
    <row r="384" spans="1:13" hidden="1">
      <c r="A384">
        <v>327141</v>
      </c>
      <c r="B384" t="s">
        <v>22</v>
      </c>
      <c r="C384" t="s">
        <v>50</v>
      </c>
      <c r="D384" s="4">
        <v>44.057127346974397</v>
      </c>
      <c r="E384" s="3">
        <v>-123.100884979779</v>
      </c>
      <c r="F384" s="12">
        <v>43997</v>
      </c>
      <c r="G384">
        <v>0</v>
      </c>
      <c r="H384">
        <v>1</v>
      </c>
      <c r="I384">
        <v>0</v>
      </c>
      <c r="J384" t="s">
        <v>19</v>
      </c>
      <c r="L384">
        <v>0</v>
      </c>
      <c r="M384" t="s">
        <v>16</v>
      </c>
    </row>
    <row r="385" spans="1:13" hidden="1">
      <c r="A385">
        <v>327147</v>
      </c>
      <c r="B385" t="s">
        <v>22</v>
      </c>
      <c r="C385" t="s">
        <v>50</v>
      </c>
      <c r="D385" s="4">
        <v>44.057149788502798</v>
      </c>
      <c r="E385" s="3">
        <v>-123.100871962567</v>
      </c>
      <c r="F385" s="12">
        <v>43997</v>
      </c>
      <c r="G385">
        <v>0</v>
      </c>
      <c r="H385">
        <v>1</v>
      </c>
      <c r="I385">
        <v>0</v>
      </c>
      <c r="J385" t="s">
        <v>19</v>
      </c>
      <c r="L385">
        <v>0</v>
      </c>
      <c r="M385" t="s">
        <v>16</v>
      </c>
    </row>
    <row r="386" spans="1:13" hidden="1">
      <c r="A386">
        <v>327150</v>
      </c>
      <c r="B386" t="s">
        <v>22</v>
      </c>
      <c r="C386" t="s">
        <v>50</v>
      </c>
      <c r="D386" s="4">
        <v>44.057145169079</v>
      </c>
      <c r="E386" s="3">
        <v>-123.10086514615701</v>
      </c>
      <c r="F386" s="12">
        <v>43997</v>
      </c>
      <c r="G386">
        <v>0.5</v>
      </c>
      <c r="H386">
        <v>1</v>
      </c>
      <c r="I386">
        <v>0</v>
      </c>
      <c r="J386" t="s">
        <v>15</v>
      </c>
      <c r="L386">
        <v>0</v>
      </c>
      <c r="M386" t="s">
        <v>16</v>
      </c>
    </row>
    <row r="387" spans="1:13" hidden="1">
      <c r="A387">
        <v>327151</v>
      </c>
      <c r="B387" t="s">
        <v>22</v>
      </c>
      <c r="C387" t="s">
        <v>50</v>
      </c>
      <c r="D387" s="4">
        <v>44.057175628698502</v>
      </c>
      <c r="E387" s="3">
        <v>-123.100859965753</v>
      </c>
      <c r="F387" s="12">
        <v>43997</v>
      </c>
      <c r="G387">
        <v>0.5</v>
      </c>
      <c r="H387">
        <v>1</v>
      </c>
      <c r="I387">
        <v>0</v>
      </c>
      <c r="J387" t="s">
        <v>15</v>
      </c>
      <c r="L387">
        <v>0</v>
      </c>
      <c r="M387" t="s">
        <v>16</v>
      </c>
    </row>
    <row r="388" spans="1:13" hidden="1">
      <c r="A388">
        <v>327154</v>
      </c>
      <c r="B388" t="s">
        <v>22</v>
      </c>
      <c r="C388" t="s">
        <v>50</v>
      </c>
      <c r="D388" s="4">
        <v>44.057214520664203</v>
      </c>
      <c r="E388" s="3">
        <v>-123.100828054633</v>
      </c>
      <c r="F388" s="12">
        <v>43997</v>
      </c>
      <c r="G388">
        <v>0</v>
      </c>
      <c r="H388">
        <v>1</v>
      </c>
      <c r="I388">
        <v>0</v>
      </c>
      <c r="J388" t="s">
        <v>19</v>
      </c>
      <c r="L388">
        <v>0</v>
      </c>
      <c r="M388" t="s">
        <v>16</v>
      </c>
    </row>
    <row r="389" spans="1:13" hidden="1">
      <c r="A389">
        <v>327158</v>
      </c>
      <c r="B389" t="s">
        <v>22</v>
      </c>
      <c r="C389" t="s">
        <v>50</v>
      </c>
      <c r="D389" s="4">
        <v>44.057238957927296</v>
      </c>
      <c r="E389" s="3">
        <v>-123.100814374211</v>
      </c>
      <c r="F389" s="12">
        <v>43997</v>
      </c>
      <c r="G389">
        <v>0</v>
      </c>
      <c r="H389">
        <v>1</v>
      </c>
      <c r="I389">
        <v>0</v>
      </c>
      <c r="J389" t="s">
        <v>19</v>
      </c>
      <c r="L389">
        <v>0</v>
      </c>
      <c r="M389" t="s">
        <v>16</v>
      </c>
    </row>
    <row r="390" spans="1:13" hidden="1">
      <c r="A390">
        <v>327159</v>
      </c>
      <c r="B390" t="s">
        <v>22</v>
      </c>
      <c r="C390" t="s">
        <v>50</v>
      </c>
      <c r="D390" s="4">
        <v>44.057232396635797</v>
      </c>
      <c r="E390" s="3">
        <v>-123.10085404580801</v>
      </c>
      <c r="F390" s="12">
        <v>43997</v>
      </c>
      <c r="G390">
        <v>0</v>
      </c>
      <c r="H390">
        <v>1</v>
      </c>
      <c r="I390">
        <v>0</v>
      </c>
      <c r="J390" t="s">
        <v>19</v>
      </c>
      <c r="L390">
        <v>0</v>
      </c>
      <c r="M390" t="s">
        <v>16</v>
      </c>
    </row>
    <row r="391" spans="1:13" hidden="1">
      <c r="A391">
        <v>327160</v>
      </c>
      <c r="B391" t="s">
        <v>22</v>
      </c>
      <c r="C391" t="s">
        <v>50</v>
      </c>
      <c r="D391" s="4">
        <v>44.057315769758503</v>
      </c>
      <c r="E391" s="3">
        <v>-123.10073365421199</v>
      </c>
      <c r="F391" s="12">
        <v>43997</v>
      </c>
      <c r="G391">
        <v>0</v>
      </c>
      <c r="H391">
        <v>1</v>
      </c>
      <c r="I391">
        <v>0</v>
      </c>
      <c r="J391" t="s">
        <v>19</v>
      </c>
      <c r="L391">
        <v>0</v>
      </c>
      <c r="M391" t="s">
        <v>16</v>
      </c>
    </row>
    <row r="392" spans="1:13" hidden="1">
      <c r="A392">
        <v>327170</v>
      </c>
      <c r="B392" t="s">
        <v>22</v>
      </c>
      <c r="C392" t="s">
        <v>50</v>
      </c>
      <c r="D392" s="4">
        <v>44.057014113560101</v>
      </c>
      <c r="E392" s="3">
        <v>-123.101695040697</v>
      </c>
      <c r="F392" s="12">
        <v>43997</v>
      </c>
      <c r="G392">
        <v>0</v>
      </c>
      <c r="H392">
        <v>1</v>
      </c>
      <c r="I392">
        <v>0</v>
      </c>
      <c r="J392" t="s">
        <v>19</v>
      </c>
      <c r="L392">
        <v>0</v>
      </c>
      <c r="M392" t="s">
        <v>16</v>
      </c>
    </row>
    <row r="393" spans="1:13" hidden="1">
      <c r="A393">
        <v>327175</v>
      </c>
      <c r="B393" t="s">
        <v>22</v>
      </c>
      <c r="C393" t="s">
        <v>50</v>
      </c>
      <c r="D393" s="4">
        <v>44.056802416488402</v>
      </c>
      <c r="E393" s="3">
        <v>-123.10146255060199</v>
      </c>
      <c r="F393" s="12">
        <v>43997</v>
      </c>
      <c r="G393">
        <v>0</v>
      </c>
      <c r="H393">
        <v>1</v>
      </c>
      <c r="I393">
        <v>0</v>
      </c>
      <c r="J393" t="s">
        <v>19</v>
      </c>
      <c r="L393">
        <v>0</v>
      </c>
      <c r="M393" t="s">
        <v>16</v>
      </c>
    </row>
    <row r="394" spans="1:13" hidden="1">
      <c r="A394">
        <v>327176</v>
      </c>
      <c r="B394" t="s">
        <v>22</v>
      </c>
      <c r="C394" t="s">
        <v>50</v>
      </c>
      <c r="D394" s="4">
        <v>44.0568809300593</v>
      </c>
      <c r="E394" s="3">
        <v>-123.10143047441601</v>
      </c>
      <c r="F394" s="12">
        <v>43997</v>
      </c>
      <c r="G394">
        <v>0</v>
      </c>
      <c r="H394">
        <v>1</v>
      </c>
      <c r="I394">
        <v>0</v>
      </c>
      <c r="J394" t="s">
        <v>19</v>
      </c>
      <c r="L394">
        <v>0</v>
      </c>
      <c r="M394" t="s">
        <v>16</v>
      </c>
    </row>
    <row r="395" spans="1:13" hidden="1">
      <c r="A395">
        <v>327179</v>
      </c>
      <c r="B395" t="s">
        <v>22</v>
      </c>
      <c r="C395" t="s">
        <v>50</v>
      </c>
      <c r="D395" s="4">
        <v>44.057166981162801</v>
      </c>
      <c r="E395" s="3">
        <v>-123.101547304966</v>
      </c>
      <c r="F395" s="12">
        <v>43997</v>
      </c>
      <c r="G395">
        <v>0</v>
      </c>
      <c r="H395">
        <v>1</v>
      </c>
      <c r="I395">
        <v>0</v>
      </c>
      <c r="J395" t="s">
        <v>19</v>
      </c>
      <c r="L395">
        <v>0</v>
      </c>
      <c r="M395" t="s">
        <v>16</v>
      </c>
    </row>
    <row r="396" spans="1:13" hidden="1">
      <c r="A396">
        <v>327180</v>
      </c>
      <c r="B396" t="s">
        <v>22</v>
      </c>
      <c r="C396" t="s">
        <v>50</v>
      </c>
      <c r="D396" s="4">
        <v>44.057125921460297</v>
      </c>
      <c r="E396" s="3">
        <v>-123.10159959871601</v>
      </c>
      <c r="F396" s="12">
        <v>43997</v>
      </c>
      <c r="G396">
        <v>0.5</v>
      </c>
      <c r="H396">
        <v>1</v>
      </c>
      <c r="I396">
        <v>0</v>
      </c>
      <c r="J396" t="s">
        <v>28</v>
      </c>
      <c r="L396">
        <v>0</v>
      </c>
      <c r="M396" t="s">
        <v>16</v>
      </c>
    </row>
    <row r="397" spans="1:13" hidden="1">
      <c r="A397">
        <v>327221</v>
      </c>
      <c r="B397" t="s">
        <v>17</v>
      </c>
      <c r="C397" t="s">
        <v>240</v>
      </c>
      <c r="D397" s="4">
        <v>44.0545132145633</v>
      </c>
      <c r="E397" s="3">
        <v>-123.133958822457</v>
      </c>
      <c r="F397" s="12">
        <v>43994</v>
      </c>
      <c r="G397">
        <v>8</v>
      </c>
      <c r="H397">
        <v>2</v>
      </c>
      <c r="I397">
        <v>2</v>
      </c>
      <c r="J397" t="s">
        <v>19</v>
      </c>
      <c r="L397">
        <v>0</v>
      </c>
      <c r="M397" t="s">
        <v>19</v>
      </c>
    </row>
    <row r="398" spans="1:13" hidden="1">
      <c r="A398">
        <v>327225</v>
      </c>
      <c r="B398" t="s">
        <v>17</v>
      </c>
      <c r="C398" t="s">
        <v>236</v>
      </c>
      <c r="D398" s="4">
        <v>44.044207190296802</v>
      </c>
      <c r="E398" s="3">
        <v>-123.09697520818099</v>
      </c>
      <c r="F398" s="12">
        <v>43994</v>
      </c>
      <c r="G398">
        <v>2.5</v>
      </c>
      <c r="H398">
        <v>2</v>
      </c>
      <c r="I398">
        <v>2</v>
      </c>
      <c r="J398" t="s">
        <v>19</v>
      </c>
      <c r="L398">
        <v>0</v>
      </c>
      <c r="M398" t="s">
        <v>19</v>
      </c>
    </row>
    <row r="399" spans="1:13" hidden="1">
      <c r="A399">
        <v>327229</v>
      </c>
      <c r="B399" t="s">
        <v>17</v>
      </c>
      <c r="C399" t="s">
        <v>152</v>
      </c>
      <c r="D399" s="4">
        <v>44.061755267683502</v>
      </c>
      <c r="E399" s="3">
        <v>-123.080578633519</v>
      </c>
      <c r="F399" s="12">
        <v>44000</v>
      </c>
      <c r="G399">
        <v>1</v>
      </c>
      <c r="H399">
        <v>1</v>
      </c>
      <c r="I399">
        <v>1</v>
      </c>
      <c r="J399" t="s">
        <v>19</v>
      </c>
      <c r="L399">
        <v>0</v>
      </c>
      <c r="M399" t="s">
        <v>19</v>
      </c>
    </row>
    <row r="400" spans="1:13" hidden="1">
      <c r="A400">
        <v>327230</v>
      </c>
      <c r="B400" t="s">
        <v>17</v>
      </c>
      <c r="C400" t="s">
        <v>106</v>
      </c>
      <c r="D400" s="4">
        <v>44.063538061805097</v>
      </c>
      <c r="E400" s="3">
        <v>-123.078279957782</v>
      </c>
      <c r="F400" s="12">
        <v>44000</v>
      </c>
      <c r="G400">
        <v>1.5</v>
      </c>
      <c r="H400">
        <v>1</v>
      </c>
      <c r="I400">
        <v>1</v>
      </c>
      <c r="J400" t="s">
        <v>19</v>
      </c>
      <c r="L400">
        <v>0</v>
      </c>
      <c r="M400" t="s">
        <v>19</v>
      </c>
    </row>
    <row r="401" spans="1:13" hidden="1">
      <c r="A401">
        <v>327314</v>
      </c>
      <c r="B401" t="s">
        <v>22</v>
      </c>
      <c r="C401" t="s">
        <v>241</v>
      </c>
      <c r="D401" s="4">
        <v>44.046232615197702</v>
      </c>
      <c r="E401" s="3">
        <v>-123.14136093133</v>
      </c>
      <c r="F401" s="12">
        <v>43998</v>
      </c>
      <c r="G401">
        <v>0.5</v>
      </c>
      <c r="H401">
        <v>1</v>
      </c>
      <c r="I401">
        <v>0</v>
      </c>
      <c r="J401" t="s">
        <v>19</v>
      </c>
      <c r="L401">
        <v>0</v>
      </c>
      <c r="M401" t="s">
        <v>16</v>
      </c>
    </row>
    <row r="402" spans="1:13" hidden="1">
      <c r="A402">
        <v>327315</v>
      </c>
      <c r="B402" t="s">
        <v>22</v>
      </c>
      <c r="C402" t="s">
        <v>181</v>
      </c>
      <c r="D402" s="4">
        <v>44.0414847559423</v>
      </c>
      <c r="E402" s="3">
        <v>-123.11592224088</v>
      </c>
      <c r="F402" s="12">
        <v>43998</v>
      </c>
      <c r="G402">
        <v>0</v>
      </c>
      <c r="H402">
        <v>1</v>
      </c>
      <c r="I402">
        <v>0</v>
      </c>
      <c r="J402" t="s">
        <v>19</v>
      </c>
      <c r="L402">
        <v>0</v>
      </c>
      <c r="M402" t="s">
        <v>16</v>
      </c>
    </row>
    <row r="403" spans="1:13" hidden="1">
      <c r="A403">
        <v>327317</v>
      </c>
      <c r="B403" t="s">
        <v>22</v>
      </c>
      <c r="C403" t="s">
        <v>160</v>
      </c>
      <c r="D403" s="4">
        <v>44.042279968344701</v>
      </c>
      <c r="E403" s="3">
        <v>-123.12004726460501</v>
      </c>
      <c r="F403" s="12">
        <v>43998</v>
      </c>
      <c r="G403">
        <v>0</v>
      </c>
      <c r="H403">
        <v>1</v>
      </c>
      <c r="I403">
        <v>0</v>
      </c>
      <c r="J403" t="s">
        <v>19</v>
      </c>
      <c r="L403">
        <v>0</v>
      </c>
      <c r="M403" t="s">
        <v>16</v>
      </c>
    </row>
    <row r="404" spans="1:13" hidden="1">
      <c r="A404">
        <v>327330</v>
      </c>
      <c r="B404" t="s">
        <v>17</v>
      </c>
      <c r="C404" t="s">
        <v>242</v>
      </c>
      <c r="D404" s="4">
        <v>44.044475190354298</v>
      </c>
      <c r="E404" s="3">
        <v>-123.153207591425</v>
      </c>
      <c r="F404" s="12">
        <v>44000</v>
      </c>
      <c r="G404">
        <v>1.5</v>
      </c>
      <c r="H404">
        <v>1</v>
      </c>
      <c r="I404">
        <v>1</v>
      </c>
      <c r="J404" t="s">
        <v>19</v>
      </c>
      <c r="L404">
        <v>0</v>
      </c>
      <c r="M404" t="s">
        <v>19</v>
      </c>
    </row>
    <row r="405" spans="1:13" hidden="1">
      <c r="A405">
        <v>327371</v>
      </c>
      <c r="B405" t="s">
        <v>22</v>
      </c>
      <c r="C405" t="s">
        <v>26</v>
      </c>
      <c r="D405" s="4">
        <v>44.046245532189197</v>
      </c>
      <c r="E405" s="3">
        <v>-123.145715910951</v>
      </c>
      <c r="F405" s="12">
        <v>43998</v>
      </c>
      <c r="G405">
        <v>0.5</v>
      </c>
      <c r="H405">
        <v>1</v>
      </c>
      <c r="I405">
        <v>0</v>
      </c>
      <c r="J405" t="s">
        <v>19</v>
      </c>
      <c r="L405">
        <v>0</v>
      </c>
      <c r="M405" t="s">
        <v>16</v>
      </c>
    </row>
    <row r="406" spans="1:13" hidden="1">
      <c r="A406">
        <v>327375</v>
      </c>
      <c r="B406" t="s">
        <v>22</v>
      </c>
      <c r="C406" t="s">
        <v>26</v>
      </c>
      <c r="D406" s="4">
        <v>44.046428733027902</v>
      </c>
      <c r="E406" s="3">
        <v>-123.145192008254</v>
      </c>
      <c r="F406" s="12">
        <v>43998</v>
      </c>
      <c r="G406">
        <v>0.5</v>
      </c>
      <c r="H406">
        <v>1</v>
      </c>
      <c r="I406">
        <v>0</v>
      </c>
      <c r="J406" t="s">
        <v>19</v>
      </c>
      <c r="L406">
        <v>0</v>
      </c>
      <c r="M406" t="s">
        <v>16</v>
      </c>
    </row>
    <row r="407" spans="1:13" hidden="1">
      <c r="A407">
        <v>327379</v>
      </c>
      <c r="B407" t="s">
        <v>22</v>
      </c>
      <c r="C407" t="s">
        <v>26</v>
      </c>
      <c r="D407" s="4">
        <v>44.046761246768398</v>
      </c>
      <c r="E407" s="3">
        <v>-123.149874374747</v>
      </c>
      <c r="F407" s="12">
        <v>43998</v>
      </c>
      <c r="G407">
        <v>0.5</v>
      </c>
      <c r="H407">
        <v>1</v>
      </c>
      <c r="I407">
        <v>0</v>
      </c>
      <c r="J407" t="s">
        <v>19</v>
      </c>
      <c r="L407">
        <v>0</v>
      </c>
      <c r="M407" t="s">
        <v>16</v>
      </c>
    </row>
    <row r="408" spans="1:13" hidden="1">
      <c r="A408">
        <v>327383</v>
      </c>
      <c r="B408" t="s">
        <v>22</v>
      </c>
      <c r="C408" t="s">
        <v>26</v>
      </c>
      <c r="D408" s="4">
        <v>44.047499186381003</v>
      </c>
      <c r="E408" s="3">
        <v>-123.155695557279</v>
      </c>
      <c r="F408" s="12">
        <v>43998</v>
      </c>
      <c r="G408">
        <v>0.5</v>
      </c>
      <c r="H408">
        <v>1</v>
      </c>
      <c r="I408">
        <v>0</v>
      </c>
      <c r="J408" t="s">
        <v>19</v>
      </c>
      <c r="L408">
        <v>0</v>
      </c>
      <c r="M408" t="s">
        <v>16</v>
      </c>
    </row>
    <row r="409" spans="1:13" hidden="1">
      <c r="A409">
        <v>327388</v>
      </c>
      <c r="B409" t="s">
        <v>22</v>
      </c>
      <c r="C409" t="s">
        <v>243</v>
      </c>
      <c r="D409" s="4">
        <v>44.050037777322601</v>
      </c>
      <c r="E409" s="3">
        <v>-123.16809832408801</v>
      </c>
      <c r="F409" s="12">
        <v>43998</v>
      </c>
      <c r="G409">
        <v>0</v>
      </c>
      <c r="H409">
        <v>1</v>
      </c>
      <c r="I409">
        <v>0</v>
      </c>
      <c r="J409" t="s">
        <v>19</v>
      </c>
      <c r="L409">
        <v>0</v>
      </c>
      <c r="M409" t="s">
        <v>16</v>
      </c>
    </row>
    <row r="410" spans="1:13" hidden="1">
      <c r="A410">
        <v>327393</v>
      </c>
      <c r="B410" t="s">
        <v>22</v>
      </c>
      <c r="C410" t="s">
        <v>243</v>
      </c>
      <c r="D410" s="4">
        <v>44.0503109235325</v>
      </c>
      <c r="E410" s="3">
        <v>-123.167939604656</v>
      </c>
      <c r="F410" s="12">
        <v>43998</v>
      </c>
      <c r="G410">
        <v>0</v>
      </c>
      <c r="H410">
        <v>1</v>
      </c>
      <c r="I410">
        <v>0</v>
      </c>
      <c r="J410" t="s">
        <v>19</v>
      </c>
      <c r="L410">
        <v>0</v>
      </c>
      <c r="M410" t="s">
        <v>16</v>
      </c>
    </row>
    <row r="411" spans="1:13" hidden="1">
      <c r="A411">
        <v>328444</v>
      </c>
      <c r="B411" t="s">
        <v>22</v>
      </c>
      <c r="C411" t="s">
        <v>244</v>
      </c>
      <c r="D411" s="4">
        <v>44.044797401735899</v>
      </c>
      <c r="E411" s="3">
        <v>-123.125838232777</v>
      </c>
      <c r="F411" s="12">
        <v>43999</v>
      </c>
      <c r="G411">
        <v>0</v>
      </c>
      <c r="H411">
        <v>1</v>
      </c>
      <c r="I411">
        <v>0</v>
      </c>
      <c r="J411" t="s">
        <v>19</v>
      </c>
      <c r="L411">
        <v>0</v>
      </c>
      <c r="M411" t="s">
        <v>16</v>
      </c>
    </row>
    <row r="412" spans="1:13" hidden="1">
      <c r="A412">
        <v>328446</v>
      </c>
      <c r="B412" t="s">
        <v>22</v>
      </c>
      <c r="C412" t="s">
        <v>244</v>
      </c>
      <c r="D412" s="4">
        <v>44.044442300635403</v>
      </c>
      <c r="E412" s="3">
        <v>-123.125924779453</v>
      </c>
      <c r="F412" s="12">
        <v>43999</v>
      </c>
      <c r="G412">
        <v>0</v>
      </c>
      <c r="H412">
        <v>1</v>
      </c>
      <c r="I412">
        <v>0</v>
      </c>
      <c r="J412" t="s">
        <v>19</v>
      </c>
      <c r="K412" s="7" t="s">
        <v>245</v>
      </c>
      <c r="L412">
        <v>0</v>
      </c>
      <c r="M412" t="s">
        <v>16</v>
      </c>
    </row>
    <row r="413" spans="1:13" hidden="1">
      <c r="A413">
        <v>328579</v>
      </c>
      <c r="B413" t="s">
        <v>22</v>
      </c>
      <c r="C413" t="s">
        <v>246</v>
      </c>
      <c r="D413" s="4">
        <v>44.063371377136598</v>
      </c>
      <c r="E413" s="3">
        <v>-123.10115748948699</v>
      </c>
      <c r="F413" s="12">
        <v>44000</v>
      </c>
      <c r="G413">
        <v>0.5</v>
      </c>
      <c r="H413">
        <v>1</v>
      </c>
      <c r="I413">
        <v>0</v>
      </c>
      <c r="J413" t="s">
        <v>19</v>
      </c>
      <c r="L413">
        <v>0</v>
      </c>
      <c r="M413" t="s">
        <v>16</v>
      </c>
    </row>
    <row r="414" spans="1:13" hidden="1">
      <c r="A414">
        <v>328580</v>
      </c>
      <c r="B414" t="s">
        <v>22</v>
      </c>
      <c r="C414" t="s">
        <v>247</v>
      </c>
      <c r="D414" s="4">
        <v>44.063440990806299</v>
      </c>
      <c r="E414" s="3">
        <v>-123.101104672169</v>
      </c>
      <c r="F414" s="12">
        <v>44000</v>
      </c>
      <c r="G414">
        <v>0.5</v>
      </c>
      <c r="H414">
        <v>1</v>
      </c>
      <c r="I414">
        <v>0</v>
      </c>
      <c r="J414" t="s">
        <v>19</v>
      </c>
      <c r="L414">
        <v>0</v>
      </c>
      <c r="M414" t="s">
        <v>16</v>
      </c>
    </row>
    <row r="415" spans="1:13" hidden="1">
      <c r="A415">
        <v>328585</v>
      </c>
      <c r="B415" t="s">
        <v>22</v>
      </c>
      <c r="C415" t="s">
        <v>51</v>
      </c>
      <c r="D415" s="4">
        <v>44.045939462571603</v>
      </c>
      <c r="E415" s="3">
        <v>-123.05402718381301</v>
      </c>
      <c r="F415" s="12">
        <v>44000</v>
      </c>
      <c r="G415">
        <v>0</v>
      </c>
      <c r="H415">
        <v>1</v>
      </c>
      <c r="I415">
        <v>0</v>
      </c>
      <c r="J415" t="s">
        <v>19</v>
      </c>
      <c r="L415">
        <v>0</v>
      </c>
      <c r="M415" t="s">
        <v>16</v>
      </c>
    </row>
    <row r="416" spans="1:13" hidden="1">
      <c r="A416">
        <v>328586</v>
      </c>
      <c r="B416" t="s">
        <v>22</v>
      </c>
      <c r="C416" t="s">
        <v>37</v>
      </c>
      <c r="D416" s="4">
        <v>44.044237616016098</v>
      </c>
      <c r="E416" s="3">
        <v>-123.051125108904</v>
      </c>
      <c r="F416" s="12">
        <v>44000</v>
      </c>
      <c r="G416">
        <v>0</v>
      </c>
      <c r="H416">
        <v>1</v>
      </c>
      <c r="I416">
        <v>0</v>
      </c>
      <c r="J416" t="s">
        <v>15</v>
      </c>
      <c r="L416">
        <v>0</v>
      </c>
      <c r="M416" t="s">
        <v>16</v>
      </c>
    </row>
    <row r="417" spans="1:13" hidden="1">
      <c r="A417">
        <v>328587</v>
      </c>
      <c r="B417" t="s">
        <v>22</v>
      </c>
      <c r="C417" t="s">
        <v>37</v>
      </c>
      <c r="D417" s="4">
        <v>44.0443371197468</v>
      </c>
      <c r="E417" s="3">
        <v>-123.05124752461499</v>
      </c>
      <c r="F417" s="12">
        <v>44000</v>
      </c>
      <c r="G417">
        <v>0</v>
      </c>
      <c r="H417">
        <v>1</v>
      </c>
      <c r="I417">
        <v>0</v>
      </c>
      <c r="J417" t="s">
        <v>15</v>
      </c>
      <c r="L417">
        <v>0</v>
      </c>
      <c r="M417" t="s">
        <v>16</v>
      </c>
    </row>
    <row r="418" spans="1:13" hidden="1">
      <c r="A418">
        <v>328591</v>
      </c>
      <c r="B418" t="s">
        <v>22</v>
      </c>
      <c r="C418" t="s">
        <v>37</v>
      </c>
      <c r="D418" s="4">
        <v>44.0445238809966</v>
      </c>
      <c r="E418" s="3">
        <v>-123.051930611972</v>
      </c>
      <c r="F418" s="12">
        <v>44000</v>
      </c>
      <c r="G418">
        <v>0</v>
      </c>
      <c r="H418">
        <v>1</v>
      </c>
      <c r="I418">
        <v>0</v>
      </c>
      <c r="J418" t="s">
        <v>19</v>
      </c>
      <c r="L418">
        <v>0</v>
      </c>
      <c r="M418" t="s">
        <v>16</v>
      </c>
    </row>
    <row r="419" spans="1:13" hidden="1">
      <c r="A419">
        <v>328592</v>
      </c>
      <c r="B419" t="s">
        <v>22</v>
      </c>
      <c r="C419" t="s">
        <v>51</v>
      </c>
      <c r="D419" s="4">
        <v>44.048174867783601</v>
      </c>
      <c r="E419" s="3">
        <v>-123.059427023255</v>
      </c>
      <c r="F419" s="12">
        <v>44000</v>
      </c>
      <c r="G419">
        <v>0</v>
      </c>
      <c r="H419">
        <v>1</v>
      </c>
      <c r="I419">
        <v>0</v>
      </c>
      <c r="J419" t="s">
        <v>19</v>
      </c>
      <c r="L419">
        <v>0</v>
      </c>
      <c r="M419" t="s">
        <v>16</v>
      </c>
    </row>
    <row r="420" spans="1:13" hidden="1">
      <c r="A420">
        <v>328593</v>
      </c>
      <c r="B420" t="s">
        <v>22</v>
      </c>
      <c r="C420" t="s">
        <v>37</v>
      </c>
      <c r="D420" s="4">
        <v>44.044787123711401</v>
      </c>
      <c r="E420" s="3">
        <v>-123.053340445969</v>
      </c>
      <c r="F420" s="12">
        <v>44000</v>
      </c>
      <c r="G420">
        <v>0</v>
      </c>
      <c r="H420">
        <v>1</v>
      </c>
      <c r="I420">
        <v>0</v>
      </c>
      <c r="J420" t="s">
        <v>19</v>
      </c>
      <c r="L420">
        <v>0</v>
      </c>
      <c r="M420" t="s">
        <v>16</v>
      </c>
    </row>
    <row r="421" spans="1:13" hidden="1">
      <c r="A421">
        <v>328596</v>
      </c>
      <c r="B421" t="s">
        <v>22</v>
      </c>
      <c r="C421" t="s">
        <v>51</v>
      </c>
      <c r="D421" s="4">
        <v>44.049443662875703</v>
      </c>
      <c r="E421" s="3">
        <v>-123.06275470743</v>
      </c>
      <c r="F421" s="12">
        <v>44000</v>
      </c>
      <c r="G421">
        <v>0</v>
      </c>
      <c r="H421">
        <v>1</v>
      </c>
      <c r="I421">
        <v>0</v>
      </c>
      <c r="J421" t="s">
        <v>15</v>
      </c>
      <c r="L421">
        <v>0</v>
      </c>
      <c r="M421" t="s">
        <v>16</v>
      </c>
    </row>
    <row r="422" spans="1:13" hidden="1">
      <c r="A422">
        <v>328598</v>
      </c>
      <c r="B422" t="s">
        <v>22</v>
      </c>
      <c r="C422" t="s">
        <v>51</v>
      </c>
      <c r="D422" s="4">
        <v>44.052527468136702</v>
      </c>
      <c r="E422" s="3">
        <v>-123.07971594839501</v>
      </c>
      <c r="F422" s="12">
        <v>44000</v>
      </c>
      <c r="G422">
        <v>0</v>
      </c>
      <c r="H422">
        <v>1</v>
      </c>
      <c r="I422">
        <v>0</v>
      </c>
      <c r="J422" t="s">
        <v>19</v>
      </c>
      <c r="L422">
        <v>0</v>
      </c>
      <c r="M422" t="s">
        <v>16</v>
      </c>
    </row>
    <row r="423" spans="1:13" hidden="1">
      <c r="A423">
        <v>328599</v>
      </c>
      <c r="B423" t="s">
        <v>22</v>
      </c>
      <c r="C423" t="s">
        <v>51</v>
      </c>
      <c r="D423" s="4">
        <v>44.052358226264403</v>
      </c>
      <c r="E423" s="3">
        <v>-123.079892740571</v>
      </c>
      <c r="F423" s="12">
        <v>44000</v>
      </c>
      <c r="G423">
        <v>0.5</v>
      </c>
      <c r="H423">
        <v>1</v>
      </c>
      <c r="I423">
        <v>0</v>
      </c>
      <c r="J423" t="s">
        <v>19</v>
      </c>
      <c r="L423">
        <v>0</v>
      </c>
      <c r="M423" t="s">
        <v>16</v>
      </c>
    </row>
    <row r="424" spans="1:13" hidden="1">
      <c r="A424">
        <v>328600</v>
      </c>
      <c r="B424" t="s">
        <v>22</v>
      </c>
      <c r="C424" t="s">
        <v>51</v>
      </c>
      <c r="D424" s="4">
        <v>44.052682068825298</v>
      </c>
      <c r="E424" s="3">
        <v>-123.080590862078</v>
      </c>
      <c r="F424" s="12">
        <v>44000</v>
      </c>
      <c r="G424">
        <v>0</v>
      </c>
      <c r="H424">
        <v>1</v>
      </c>
      <c r="I424">
        <v>0</v>
      </c>
      <c r="J424" t="s">
        <v>19</v>
      </c>
      <c r="L424">
        <v>0</v>
      </c>
      <c r="M424" t="s">
        <v>16</v>
      </c>
    </row>
    <row r="425" spans="1:13" hidden="1">
      <c r="A425">
        <v>328601</v>
      </c>
      <c r="B425" t="s">
        <v>22</v>
      </c>
      <c r="C425" t="s">
        <v>51</v>
      </c>
      <c r="D425" s="4">
        <v>44.050520863292299</v>
      </c>
      <c r="E425" s="3">
        <v>-123.065495253441</v>
      </c>
      <c r="F425" s="12">
        <v>44000</v>
      </c>
      <c r="G425">
        <v>0</v>
      </c>
      <c r="H425">
        <v>1</v>
      </c>
      <c r="I425">
        <v>0</v>
      </c>
      <c r="J425" t="s">
        <v>19</v>
      </c>
      <c r="L425">
        <v>0</v>
      </c>
      <c r="M425" t="s">
        <v>16</v>
      </c>
    </row>
    <row r="426" spans="1:13" hidden="1">
      <c r="A426">
        <v>328602</v>
      </c>
      <c r="B426" t="s">
        <v>22</v>
      </c>
      <c r="C426" t="s">
        <v>51</v>
      </c>
      <c r="D426" s="4">
        <v>44.0501933970762</v>
      </c>
      <c r="E426" s="3">
        <v>-123.065405312244</v>
      </c>
      <c r="F426" s="12">
        <v>44000</v>
      </c>
      <c r="G426">
        <v>0</v>
      </c>
      <c r="H426">
        <v>1</v>
      </c>
      <c r="I426">
        <v>0</v>
      </c>
      <c r="J426" t="s">
        <v>19</v>
      </c>
      <c r="L426">
        <v>0</v>
      </c>
      <c r="M426" t="s">
        <v>16</v>
      </c>
    </row>
    <row r="427" spans="1:13" hidden="1">
      <c r="A427">
        <v>328607</v>
      </c>
      <c r="B427" t="s">
        <v>22</v>
      </c>
      <c r="C427" t="s">
        <v>51</v>
      </c>
      <c r="D427" s="4">
        <v>44.059424286504097</v>
      </c>
      <c r="E427" s="3">
        <v>-123.07580010110701</v>
      </c>
      <c r="F427" s="12">
        <v>44000</v>
      </c>
      <c r="G427">
        <v>0</v>
      </c>
      <c r="H427">
        <v>1</v>
      </c>
      <c r="I427">
        <v>0</v>
      </c>
      <c r="J427" t="s">
        <v>19</v>
      </c>
      <c r="L427">
        <v>0</v>
      </c>
      <c r="M427" t="s">
        <v>16</v>
      </c>
    </row>
    <row r="428" spans="1:13" hidden="1">
      <c r="A428">
        <v>328610</v>
      </c>
      <c r="B428" t="s">
        <v>22</v>
      </c>
      <c r="C428" t="s">
        <v>248</v>
      </c>
      <c r="D428" s="4">
        <v>44.0921729456281</v>
      </c>
      <c r="E428" s="3">
        <v>-123.190092068445</v>
      </c>
      <c r="F428" s="12">
        <v>44000</v>
      </c>
      <c r="G428">
        <v>0.25</v>
      </c>
      <c r="H428">
        <v>1</v>
      </c>
      <c r="I428">
        <v>0</v>
      </c>
      <c r="J428" t="s">
        <v>19</v>
      </c>
      <c r="L428">
        <v>0</v>
      </c>
      <c r="M428" t="s">
        <v>16</v>
      </c>
    </row>
    <row r="429" spans="1:13" hidden="1">
      <c r="A429">
        <v>328611</v>
      </c>
      <c r="B429" t="s">
        <v>22</v>
      </c>
      <c r="C429" t="s">
        <v>24</v>
      </c>
      <c r="D429" s="4">
        <v>44.057535299794303</v>
      </c>
      <c r="E429" s="3">
        <v>-123.08444811587501</v>
      </c>
      <c r="F429" s="12">
        <v>44000</v>
      </c>
      <c r="G429">
        <v>0.5</v>
      </c>
      <c r="H429">
        <v>1</v>
      </c>
      <c r="I429">
        <v>0</v>
      </c>
      <c r="J429" t="s">
        <v>19</v>
      </c>
      <c r="L429">
        <v>0</v>
      </c>
      <c r="M429" t="s">
        <v>16</v>
      </c>
    </row>
    <row r="430" spans="1:13" hidden="1">
      <c r="A430">
        <v>328613</v>
      </c>
      <c r="B430" t="s">
        <v>22</v>
      </c>
      <c r="C430" t="s">
        <v>249</v>
      </c>
      <c r="D430" s="4">
        <v>44.063766232312297</v>
      </c>
      <c r="E430" s="3">
        <v>-123.102369639177</v>
      </c>
      <c r="F430" s="12">
        <v>44000</v>
      </c>
      <c r="G430">
        <v>0</v>
      </c>
      <c r="H430">
        <v>1</v>
      </c>
      <c r="I430">
        <v>0</v>
      </c>
      <c r="J430" t="s">
        <v>19</v>
      </c>
      <c r="L430">
        <v>0</v>
      </c>
      <c r="M430" t="s">
        <v>16</v>
      </c>
    </row>
    <row r="431" spans="1:13" hidden="1">
      <c r="A431">
        <v>328614</v>
      </c>
      <c r="B431" t="s">
        <v>22</v>
      </c>
      <c r="C431" t="s">
        <v>249</v>
      </c>
      <c r="D431" s="4">
        <v>44.063975116998002</v>
      </c>
      <c r="E431" s="3">
        <v>-123.103450412022</v>
      </c>
      <c r="F431" s="12">
        <v>44000</v>
      </c>
      <c r="G431">
        <v>0</v>
      </c>
      <c r="H431">
        <v>1</v>
      </c>
      <c r="I431">
        <v>0</v>
      </c>
      <c r="J431" t="s">
        <v>19</v>
      </c>
      <c r="L431">
        <v>0</v>
      </c>
      <c r="M431" t="s">
        <v>16</v>
      </c>
    </row>
    <row r="432" spans="1:13" hidden="1">
      <c r="A432">
        <v>328622</v>
      </c>
      <c r="B432" t="s">
        <v>22</v>
      </c>
      <c r="C432" t="s">
        <v>24</v>
      </c>
      <c r="D432" s="4">
        <v>44.058519709601804</v>
      </c>
      <c r="E432" s="3">
        <v>-123.085818630148</v>
      </c>
      <c r="F432" s="12">
        <v>44000</v>
      </c>
      <c r="G432">
        <v>0</v>
      </c>
      <c r="H432">
        <v>1</v>
      </c>
      <c r="I432">
        <v>0</v>
      </c>
      <c r="J432" t="s">
        <v>19</v>
      </c>
      <c r="L432">
        <v>0</v>
      </c>
      <c r="M432" t="s">
        <v>16</v>
      </c>
    </row>
    <row r="433" spans="1:13" hidden="1">
      <c r="A433">
        <v>328625</v>
      </c>
      <c r="B433" t="s">
        <v>22</v>
      </c>
      <c r="C433" t="s">
        <v>24</v>
      </c>
      <c r="D433" s="4">
        <v>44.058816343853799</v>
      </c>
      <c r="E433" s="3">
        <v>-123.086047092456</v>
      </c>
      <c r="F433" s="12">
        <v>44000</v>
      </c>
      <c r="G433">
        <v>0</v>
      </c>
      <c r="H433">
        <v>1</v>
      </c>
      <c r="I433">
        <v>0</v>
      </c>
      <c r="J433" t="s">
        <v>19</v>
      </c>
      <c r="L433">
        <v>0</v>
      </c>
      <c r="M433" t="s">
        <v>16</v>
      </c>
    </row>
    <row r="434" spans="1:13" hidden="1">
      <c r="A434">
        <v>328627</v>
      </c>
      <c r="B434" t="s">
        <v>22</v>
      </c>
      <c r="C434" t="s">
        <v>24</v>
      </c>
      <c r="D434" s="4">
        <v>44.058969741933502</v>
      </c>
      <c r="E434" s="3">
        <v>-123.086549606765</v>
      </c>
      <c r="F434" s="12">
        <v>44000</v>
      </c>
      <c r="G434">
        <v>0</v>
      </c>
      <c r="H434">
        <v>1</v>
      </c>
      <c r="I434">
        <v>0</v>
      </c>
      <c r="J434" t="s">
        <v>19</v>
      </c>
      <c r="L434">
        <v>0</v>
      </c>
      <c r="M434" t="s">
        <v>16</v>
      </c>
    </row>
    <row r="435" spans="1:13" hidden="1">
      <c r="A435">
        <v>328628</v>
      </c>
      <c r="B435" t="s">
        <v>22</v>
      </c>
      <c r="C435" t="s">
        <v>24</v>
      </c>
      <c r="D435" s="4">
        <v>44.059062964398599</v>
      </c>
      <c r="E435" s="3">
        <v>-123.08687149456701</v>
      </c>
      <c r="F435" s="12">
        <v>44000</v>
      </c>
      <c r="G435">
        <v>0</v>
      </c>
      <c r="H435">
        <v>1</v>
      </c>
      <c r="I435">
        <v>0</v>
      </c>
      <c r="J435" t="s">
        <v>19</v>
      </c>
      <c r="L435">
        <v>0</v>
      </c>
      <c r="M435" t="s">
        <v>16</v>
      </c>
    </row>
    <row r="436" spans="1:13" hidden="1">
      <c r="A436">
        <v>328629</v>
      </c>
      <c r="B436" t="s">
        <v>22</v>
      </c>
      <c r="C436" t="s">
        <v>24</v>
      </c>
      <c r="D436" s="4">
        <v>44.059352520226803</v>
      </c>
      <c r="E436" s="3">
        <v>-123.08775280755199</v>
      </c>
      <c r="F436" s="12">
        <v>44000</v>
      </c>
      <c r="G436">
        <v>0</v>
      </c>
      <c r="H436">
        <v>1</v>
      </c>
      <c r="I436">
        <v>0</v>
      </c>
      <c r="J436" t="s">
        <v>19</v>
      </c>
      <c r="L436">
        <v>0</v>
      </c>
      <c r="M436" t="s">
        <v>16</v>
      </c>
    </row>
    <row r="437" spans="1:13" hidden="1">
      <c r="A437">
        <v>328630</v>
      </c>
      <c r="B437" t="s">
        <v>22</v>
      </c>
      <c r="C437" t="s">
        <v>24</v>
      </c>
      <c r="D437" s="4">
        <v>44.060198356711602</v>
      </c>
      <c r="E437" s="3">
        <v>-123.090163200215</v>
      </c>
      <c r="F437" s="12">
        <v>44000</v>
      </c>
      <c r="G437">
        <v>0</v>
      </c>
      <c r="H437">
        <v>1</v>
      </c>
      <c r="I437">
        <v>0</v>
      </c>
      <c r="J437" t="s">
        <v>19</v>
      </c>
      <c r="L437">
        <v>0</v>
      </c>
      <c r="M437" t="s">
        <v>16</v>
      </c>
    </row>
    <row r="438" spans="1:13" hidden="1">
      <c r="A438">
        <v>328631</v>
      </c>
      <c r="B438" t="s">
        <v>22</v>
      </c>
      <c r="C438" t="s">
        <v>24</v>
      </c>
      <c r="D438" s="4">
        <v>44.0603158405534</v>
      </c>
      <c r="E438" s="3">
        <v>-123.09068055314501</v>
      </c>
      <c r="F438" s="12">
        <v>44000</v>
      </c>
      <c r="G438">
        <v>0</v>
      </c>
      <c r="H438">
        <v>1</v>
      </c>
      <c r="I438">
        <v>0</v>
      </c>
      <c r="J438" t="s">
        <v>19</v>
      </c>
      <c r="L438">
        <v>0</v>
      </c>
      <c r="M438" t="s">
        <v>16</v>
      </c>
    </row>
    <row r="439" spans="1:13" hidden="1">
      <c r="A439">
        <v>328635</v>
      </c>
      <c r="B439" t="s">
        <v>22</v>
      </c>
      <c r="C439" t="s">
        <v>244</v>
      </c>
      <c r="D439" s="4">
        <v>44.044270599803703</v>
      </c>
      <c r="E439" s="3">
        <v>-123.126760049956</v>
      </c>
      <c r="F439" s="12">
        <v>44000</v>
      </c>
      <c r="G439">
        <v>0</v>
      </c>
      <c r="H439">
        <v>1</v>
      </c>
      <c r="I439">
        <v>0</v>
      </c>
      <c r="J439" t="s">
        <v>19</v>
      </c>
      <c r="L439">
        <v>0</v>
      </c>
      <c r="M439" t="s">
        <v>16</v>
      </c>
    </row>
    <row r="440" spans="1:13" hidden="1">
      <c r="A440">
        <v>328636</v>
      </c>
      <c r="B440" t="s">
        <v>22</v>
      </c>
      <c r="C440" t="s">
        <v>244</v>
      </c>
      <c r="D440" s="4">
        <v>44.044291663589</v>
      </c>
      <c r="E440" s="3">
        <v>-123.126784184844</v>
      </c>
      <c r="F440" s="12">
        <v>44000</v>
      </c>
      <c r="G440">
        <v>0</v>
      </c>
      <c r="H440">
        <v>1</v>
      </c>
      <c r="I440">
        <v>0</v>
      </c>
      <c r="J440" t="s">
        <v>19</v>
      </c>
      <c r="L440">
        <v>0</v>
      </c>
      <c r="M440" t="s">
        <v>16</v>
      </c>
    </row>
    <row r="441" spans="1:13" hidden="1">
      <c r="A441">
        <v>328637</v>
      </c>
      <c r="B441" t="s">
        <v>22</v>
      </c>
      <c r="C441" t="s">
        <v>244</v>
      </c>
      <c r="D441" s="4">
        <v>44.044267406288803</v>
      </c>
      <c r="E441" s="3">
        <v>-123.12676190834701</v>
      </c>
      <c r="F441" s="12">
        <v>44000</v>
      </c>
      <c r="G441">
        <v>0</v>
      </c>
      <c r="H441">
        <v>1</v>
      </c>
      <c r="I441">
        <v>0</v>
      </c>
      <c r="J441" t="s">
        <v>19</v>
      </c>
      <c r="L441">
        <v>0</v>
      </c>
      <c r="M441" t="s">
        <v>16</v>
      </c>
    </row>
    <row r="442" spans="1:13" hidden="1">
      <c r="A442">
        <v>328638</v>
      </c>
      <c r="B442" t="s">
        <v>22</v>
      </c>
      <c r="C442" t="s">
        <v>244</v>
      </c>
      <c r="D442" s="4">
        <v>44.044254511230299</v>
      </c>
      <c r="E442" s="3">
        <v>-123.12677070978999</v>
      </c>
      <c r="F442" s="12">
        <v>44000</v>
      </c>
      <c r="G442">
        <v>0</v>
      </c>
      <c r="H442">
        <v>1</v>
      </c>
      <c r="I442">
        <v>0</v>
      </c>
      <c r="J442" t="s">
        <v>19</v>
      </c>
      <c r="L442">
        <v>0</v>
      </c>
      <c r="M442" t="s">
        <v>16</v>
      </c>
    </row>
    <row r="443" spans="1:13" hidden="1">
      <c r="A443">
        <v>328639</v>
      </c>
      <c r="B443" t="s">
        <v>22</v>
      </c>
      <c r="C443" t="s">
        <v>244</v>
      </c>
      <c r="D443" s="4">
        <v>44.044258019825698</v>
      </c>
      <c r="E443" s="3">
        <v>-123.12673503579801</v>
      </c>
      <c r="F443" s="12">
        <v>44000</v>
      </c>
      <c r="G443">
        <v>0</v>
      </c>
      <c r="H443">
        <v>1</v>
      </c>
      <c r="I443">
        <v>0</v>
      </c>
      <c r="J443" t="s">
        <v>19</v>
      </c>
      <c r="L443">
        <v>0</v>
      </c>
      <c r="M443" t="s">
        <v>16</v>
      </c>
    </row>
    <row r="444" spans="1:13" hidden="1">
      <c r="A444">
        <v>328640</v>
      </c>
      <c r="B444" t="s">
        <v>22</v>
      </c>
      <c r="C444" t="s">
        <v>244</v>
      </c>
      <c r="D444" s="4">
        <v>44.044248164553402</v>
      </c>
      <c r="E444" s="3">
        <v>-123.126701027477</v>
      </c>
      <c r="F444" s="12">
        <v>44000</v>
      </c>
      <c r="G444">
        <v>0</v>
      </c>
      <c r="H444">
        <v>1</v>
      </c>
      <c r="I444">
        <v>0</v>
      </c>
      <c r="J444" t="s">
        <v>19</v>
      </c>
      <c r="L444">
        <v>0</v>
      </c>
      <c r="M444" t="s">
        <v>16</v>
      </c>
    </row>
    <row r="445" spans="1:13" hidden="1">
      <c r="A445">
        <v>328641</v>
      </c>
      <c r="B445" t="s">
        <v>22</v>
      </c>
      <c r="C445" t="s">
        <v>244</v>
      </c>
      <c r="D445" s="4">
        <v>44.0442886569517</v>
      </c>
      <c r="E445" s="3">
        <v>-123.12661465777499</v>
      </c>
      <c r="F445" s="12">
        <v>44000</v>
      </c>
      <c r="G445">
        <v>0</v>
      </c>
      <c r="H445">
        <v>1</v>
      </c>
      <c r="I445">
        <v>0</v>
      </c>
      <c r="J445" t="s">
        <v>19</v>
      </c>
      <c r="L445">
        <v>0</v>
      </c>
      <c r="M445" t="s">
        <v>16</v>
      </c>
    </row>
    <row r="446" spans="1:13" hidden="1">
      <c r="A446">
        <v>328642</v>
      </c>
      <c r="B446" t="s">
        <v>22</v>
      </c>
      <c r="C446" t="s">
        <v>244</v>
      </c>
      <c r="D446" s="4">
        <v>44.044333500776297</v>
      </c>
      <c r="E446" s="3">
        <v>-123.126686139462</v>
      </c>
      <c r="F446" s="12">
        <v>44000</v>
      </c>
      <c r="G446">
        <v>0</v>
      </c>
      <c r="H446">
        <v>1</v>
      </c>
      <c r="I446">
        <v>0</v>
      </c>
      <c r="J446" t="s">
        <v>19</v>
      </c>
      <c r="L446">
        <v>0</v>
      </c>
      <c r="M446" t="s">
        <v>16</v>
      </c>
    </row>
    <row r="447" spans="1:13" hidden="1">
      <c r="A447">
        <v>328742</v>
      </c>
      <c r="B447" t="s">
        <v>22</v>
      </c>
      <c r="C447" t="s">
        <v>24</v>
      </c>
      <c r="D447" s="4">
        <v>44.060401288616703</v>
      </c>
      <c r="E447" s="3">
        <v>-123.09145112908899</v>
      </c>
      <c r="F447" s="12">
        <v>44001</v>
      </c>
      <c r="G447">
        <v>0</v>
      </c>
      <c r="H447">
        <v>1</v>
      </c>
      <c r="I447">
        <v>0</v>
      </c>
      <c r="J447" t="s">
        <v>19</v>
      </c>
      <c r="L447">
        <v>0</v>
      </c>
      <c r="M447" t="s">
        <v>16</v>
      </c>
    </row>
    <row r="448" spans="1:13" hidden="1">
      <c r="A448">
        <v>328758</v>
      </c>
      <c r="B448" t="s">
        <v>17</v>
      </c>
      <c r="C448" t="s">
        <v>18</v>
      </c>
      <c r="D448" s="4">
        <v>44.064042667246802</v>
      </c>
      <c r="E448" s="3">
        <v>-123.137674123408</v>
      </c>
      <c r="F448" s="12">
        <v>44006</v>
      </c>
      <c r="G448">
        <v>13</v>
      </c>
      <c r="H448">
        <v>4</v>
      </c>
      <c r="I448">
        <v>3</v>
      </c>
      <c r="J448" t="s">
        <v>19</v>
      </c>
      <c r="L448">
        <v>0</v>
      </c>
      <c r="M448" t="s">
        <v>19</v>
      </c>
    </row>
    <row r="449" spans="1:13" hidden="1">
      <c r="A449">
        <v>328759</v>
      </c>
      <c r="B449" t="s">
        <v>17</v>
      </c>
      <c r="C449" t="s">
        <v>250</v>
      </c>
      <c r="D449" s="4">
        <v>44.067896642741601</v>
      </c>
      <c r="E449" s="3">
        <v>-123.173945059856</v>
      </c>
      <c r="F449" s="12">
        <v>44007</v>
      </c>
      <c r="G449">
        <v>75.5</v>
      </c>
      <c r="H449">
        <v>7</v>
      </c>
      <c r="I449">
        <v>5</v>
      </c>
      <c r="J449" t="s">
        <v>19</v>
      </c>
      <c r="K449" s="7" t="s">
        <v>57</v>
      </c>
      <c r="L449" t="s">
        <v>251</v>
      </c>
      <c r="M449" t="s">
        <v>16</v>
      </c>
    </row>
    <row r="450" spans="1:13" hidden="1">
      <c r="A450">
        <v>328760</v>
      </c>
      <c r="B450" t="s">
        <v>17</v>
      </c>
      <c r="C450" t="s">
        <v>252</v>
      </c>
      <c r="D450" s="4">
        <v>44.050922112052902</v>
      </c>
      <c r="E450" s="3">
        <v>-123.116986658157</v>
      </c>
      <c r="F450" s="12">
        <v>44006</v>
      </c>
      <c r="G450">
        <v>17</v>
      </c>
      <c r="H450">
        <v>4</v>
      </c>
      <c r="I450">
        <v>3</v>
      </c>
      <c r="J450" t="s">
        <v>19</v>
      </c>
      <c r="L450">
        <v>0</v>
      </c>
      <c r="M450" t="s">
        <v>16</v>
      </c>
    </row>
    <row r="451" spans="1:13" hidden="1">
      <c r="A451">
        <v>328774</v>
      </c>
      <c r="B451" t="s">
        <v>22</v>
      </c>
      <c r="C451" t="s">
        <v>24</v>
      </c>
      <c r="D451" s="4">
        <v>44.062160962977202</v>
      </c>
      <c r="E451" s="3">
        <v>-123.097256432319</v>
      </c>
      <c r="F451" s="12">
        <v>44001</v>
      </c>
      <c r="G451">
        <v>0.25</v>
      </c>
      <c r="H451">
        <v>1</v>
      </c>
      <c r="I451">
        <v>0</v>
      </c>
      <c r="J451" t="s">
        <v>19</v>
      </c>
      <c r="L451">
        <v>0</v>
      </c>
      <c r="M451" t="s">
        <v>16</v>
      </c>
    </row>
    <row r="452" spans="1:13" hidden="1">
      <c r="A452">
        <v>328778</v>
      </c>
      <c r="B452" t="s">
        <v>22</v>
      </c>
      <c r="C452" t="s">
        <v>24</v>
      </c>
      <c r="D452" s="4">
        <v>44.062280181490301</v>
      </c>
      <c r="E452" s="3">
        <v>-123.097674747235</v>
      </c>
      <c r="F452" s="12">
        <v>44001</v>
      </c>
      <c r="G452">
        <v>0</v>
      </c>
      <c r="H452">
        <v>1</v>
      </c>
      <c r="I452">
        <v>0</v>
      </c>
      <c r="J452" t="s">
        <v>19</v>
      </c>
      <c r="L452">
        <v>0</v>
      </c>
      <c r="M452" t="s">
        <v>16</v>
      </c>
    </row>
    <row r="453" spans="1:13" hidden="1">
      <c r="A453">
        <v>328779</v>
      </c>
      <c r="B453" t="s">
        <v>22</v>
      </c>
      <c r="C453" t="s">
        <v>24</v>
      </c>
      <c r="D453" s="4">
        <v>44.061785419855902</v>
      </c>
      <c r="E453" s="3">
        <v>-123.097662323652</v>
      </c>
      <c r="F453" s="12">
        <v>44001</v>
      </c>
      <c r="G453">
        <v>0.25</v>
      </c>
      <c r="H453">
        <v>1</v>
      </c>
      <c r="I453">
        <v>0</v>
      </c>
      <c r="J453" t="s">
        <v>19</v>
      </c>
      <c r="L453">
        <v>0</v>
      </c>
      <c r="M453" t="s">
        <v>16</v>
      </c>
    </row>
    <row r="454" spans="1:13" hidden="1">
      <c r="A454">
        <v>328780</v>
      </c>
      <c r="B454" t="s">
        <v>22</v>
      </c>
      <c r="C454" t="s">
        <v>24</v>
      </c>
      <c r="D454" s="4">
        <v>44.063241443478098</v>
      </c>
      <c r="E454" s="3">
        <v>-123.100317638308</v>
      </c>
      <c r="F454" s="12">
        <v>44001</v>
      </c>
      <c r="G454">
        <v>0</v>
      </c>
      <c r="H454">
        <v>1</v>
      </c>
      <c r="I454">
        <v>0</v>
      </c>
      <c r="J454" t="s">
        <v>19</v>
      </c>
      <c r="L454">
        <v>0</v>
      </c>
      <c r="M454" t="s">
        <v>16</v>
      </c>
    </row>
    <row r="455" spans="1:13" hidden="1">
      <c r="A455">
        <v>328783</v>
      </c>
      <c r="B455" t="s">
        <v>22</v>
      </c>
      <c r="C455" t="s">
        <v>249</v>
      </c>
      <c r="D455" s="4">
        <v>44.064297090024198</v>
      </c>
      <c r="E455" s="3">
        <v>-123.104446538847</v>
      </c>
      <c r="F455" s="12">
        <v>44001</v>
      </c>
      <c r="G455">
        <v>0</v>
      </c>
      <c r="H455">
        <v>1</v>
      </c>
      <c r="I455">
        <v>0</v>
      </c>
      <c r="J455" t="s">
        <v>19</v>
      </c>
      <c r="L455">
        <v>0</v>
      </c>
      <c r="M455" t="s">
        <v>16</v>
      </c>
    </row>
    <row r="456" spans="1:13" hidden="1">
      <c r="A456">
        <v>328789</v>
      </c>
      <c r="B456" t="s">
        <v>22</v>
      </c>
      <c r="C456" t="s">
        <v>90</v>
      </c>
      <c r="D456" s="4">
        <v>44.047122891812897</v>
      </c>
      <c r="E456" s="3">
        <v>-123.136829059291</v>
      </c>
      <c r="F456" s="12">
        <v>44001</v>
      </c>
      <c r="G456">
        <v>0.25</v>
      </c>
      <c r="H456">
        <v>1</v>
      </c>
      <c r="I456">
        <v>0</v>
      </c>
      <c r="J456" t="s">
        <v>19</v>
      </c>
      <c r="L456">
        <v>0</v>
      </c>
      <c r="M456" t="s">
        <v>16</v>
      </c>
    </row>
    <row r="457" spans="1:13" hidden="1">
      <c r="A457">
        <v>328790</v>
      </c>
      <c r="B457" t="s">
        <v>22</v>
      </c>
      <c r="C457" t="s">
        <v>249</v>
      </c>
      <c r="D457" s="4">
        <v>44.063738366830798</v>
      </c>
      <c r="E457" s="3">
        <v>-123.10549507291201</v>
      </c>
      <c r="F457" s="12">
        <v>44001</v>
      </c>
      <c r="G457">
        <v>0</v>
      </c>
      <c r="H457">
        <v>1</v>
      </c>
      <c r="I457">
        <v>0</v>
      </c>
      <c r="J457" t="s">
        <v>19</v>
      </c>
      <c r="L457">
        <v>0</v>
      </c>
      <c r="M457" t="s">
        <v>16</v>
      </c>
    </row>
    <row r="458" spans="1:13" hidden="1">
      <c r="A458">
        <v>328792</v>
      </c>
      <c r="B458" t="s">
        <v>22</v>
      </c>
      <c r="C458" t="s">
        <v>249</v>
      </c>
      <c r="D458" s="4">
        <v>44.064531354731301</v>
      </c>
      <c r="E458" s="3">
        <v>-123.105731591907</v>
      </c>
      <c r="F458" s="12">
        <v>44001</v>
      </c>
      <c r="G458">
        <v>0</v>
      </c>
      <c r="H458">
        <v>1</v>
      </c>
      <c r="I458">
        <v>0</v>
      </c>
      <c r="J458" t="s">
        <v>15</v>
      </c>
      <c r="L458">
        <v>0</v>
      </c>
      <c r="M458" t="s">
        <v>16</v>
      </c>
    </row>
    <row r="459" spans="1:13" hidden="1">
      <c r="A459">
        <v>328793</v>
      </c>
      <c r="B459" t="s">
        <v>22</v>
      </c>
      <c r="C459" t="s">
        <v>249</v>
      </c>
      <c r="D459" s="4">
        <v>44.064582582272003</v>
      </c>
      <c r="E459" s="3">
        <v>-123.106104924009</v>
      </c>
      <c r="F459" s="12">
        <v>44001</v>
      </c>
      <c r="G459">
        <v>0.25</v>
      </c>
      <c r="H459">
        <v>1</v>
      </c>
      <c r="I459">
        <v>0</v>
      </c>
      <c r="J459" t="s">
        <v>19</v>
      </c>
      <c r="L459">
        <v>0</v>
      </c>
      <c r="M459" t="s">
        <v>16</v>
      </c>
    </row>
    <row r="460" spans="1:13" hidden="1">
      <c r="A460">
        <v>328799</v>
      </c>
      <c r="B460" t="s">
        <v>22</v>
      </c>
      <c r="C460" t="s">
        <v>249</v>
      </c>
      <c r="D460" s="4">
        <v>44.067674519649898</v>
      </c>
      <c r="E460" s="3">
        <v>-123.11327372105499</v>
      </c>
      <c r="F460" s="12">
        <v>44001</v>
      </c>
      <c r="G460">
        <v>0</v>
      </c>
      <c r="H460">
        <v>1</v>
      </c>
      <c r="I460">
        <v>0</v>
      </c>
      <c r="J460" t="s">
        <v>19</v>
      </c>
      <c r="L460">
        <v>0</v>
      </c>
      <c r="M460" t="s">
        <v>16</v>
      </c>
    </row>
    <row r="461" spans="1:13" hidden="1">
      <c r="A461">
        <v>328800</v>
      </c>
      <c r="B461" t="s">
        <v>22</v>
      </c>
      <c r="C461" t="s">
        <v>249</v>
      </c>
      <c r="D461" s="4">
        <v>44.067733790614703</v>
      </c>
      <c r="E461" s="3">
        <v>-123.113652673236</v>
      </c>
      <c r="F461" s="12">
        <v>44001</v>
      </c>
      <c r="G461">
        <v>0.5</v>
      </c>
      <c r="H461">
        <v>1</v>
      </c>
      <c r="I461">
        <v>0</v>
      </c>
      <c r="J461" t="s">
        <v>19</v>
      </c>
      <c r="L461">
        <v>0</v>
      </c>
      <c r="M461" t="s">
        <v>16</v>
      </c>
    </row>
    <row r="462" spans="1:13" hidden="1">
      <c r="A462">
        <v>328801</v>
      </c>
      <c r="B462" t="s">
        <v>22</v>
      </c>
      <c r="C462" t="s">
        <v>253</v>
      </c>
      <c r="D462" s="4">
        <v>44.0685739515162</v>
      </c>
      <c r="E462" s="3">
        <v>-123.11520048701701</v>
      </c>
      <c r="F462" s="12">
        <v>44001</v>
      </c>
      <c r="G462">
        <v>0.5</v>
      </c>
      <c r="H462">
        <v>1</v>
      </c>
      <c r="I462">
        <v>0</v>
      </c>
      <c r="J462" t="s">
        <v>19</v>
      </c>
      <c r="L462">
        <v>0</v>
      </c>
      <c r="M462" t="s">
        <v>16</v>
      </c>
    </row>
    <row r="463" spans="1:13" hidden="1">
      <c r="A463">
        <v>328805</v>
      </c>
      <c r="B463" t="s">
        <v>22</v>
      </c>
      <c r="C463" t="s">
        <v>91</v>
      </c>
      <c r="D463" s="4">
        <v>44.072561157147703</v>
      </c>
      <c r="E463" s="3">
        <v>-123.116165790271</v>
      </c>
      <c r="F463" s="12">
        <v>44001</v>
      </c>
      <c r="G463">
        <v>0</v>
      </c>
      <c r="H463">
        <v>1</v>
      </c>
      <c r="I463">
        <v>0</v>
      </c>
      <c r="J463" t="s">
        <v>19</v>
      </c>
      <c r="L463">
        <v>0</v>
      </c>
      <c r="M463" t="s">
        <v>16</v>
      </c>
    </row>
    <row r="464" spans="1:13" hidden="1">
      <c r="A464">
        <v>328806</v>
      </c>
      <c r="B464" t="s">
        <v>22</v>
      </c>
      <c r="C464" t="s">
        <v>91</v>
      </c>
      <c r="D464" s="4">
        <v>44.072489985242299</v>
      </c>
      <c r="E464" s="3">
        <v>-123.116227522972</v>
      </c>
      <c r="F464" s="12">
        <v>44001</v>
      </c>
      <c r="G464">
        <v>0</v>
      </c>
      <c r="H464">
        <v>1</v>
      </c>
      <c r="I464">
        <v>0</v>
      </c>
      <c r="J464" t="s">
        <v>19</v>
      </c>
      <c r="L464">
        <v>0</v>
      </c>
      <c r="M464" t="s">
        <v>16</v>
      </c>
    </row>
    <row r="465" spans="1:13" hidden="1">
      <c r="A465">
        <v>328807</v>
      </c>
      <c r="B465" t="s">
        <v>22</v>
      </c>
      <c r="C465" t="s">
        <v>45</v>
      </c>
      <c r="D465" s="4">
        <v>44.084888079229103</v>
      </c>
      <c r="E465" s="3">
        <v>-123.119932118064</v>
      </c>
      <c r="F465" s="12">
        <v>44001</v>
      </c>
      <c r="G465">
        <v>0</v>
      </c>
      <c r="H465">
        <v>1</v>
      </c>
      <c r="I465">
        <v>0</v>
      </c>
      <c r="J465" t="s">
        <v>19</v>
      </c>
      <c r="L465">
        <v>0</v>
      </c>
      <c r="M465" t="s">
        <v>16</v>
      </c>
    </row>
    <row r="466" spans="1:13" hidden="1">
      <c r="A466">
        <v>328817</v>
      </c>
      <c r="B466" t="s">
        <v>22</v>
      </c>
      <c r="C466" t="s">
        <v>51</v>
      </c>
      <c r="D466" s="4">
        <v>44.045750057046597</v>
      </c>
      <c r="E466" s="3">
        <v>-123.052662508783</v>
      </c>
      <c r="F466" s="12">
        <v>44002</v>
      </c>
      <c r="G466">
        <v>0</v>
      </c>
      <c r="H466">
        <v>1</v>
      </c>
      <c r="I466">
        <v>0</v>
      </c>
      <c r="J466" t="s">
        <v>19</v>
      </c>
      <c r="L466">
        <v>0</v>
      </c>
      <c r="M466" t="s">
        <v>16</v>
      </c>
    </row>
    <row r="467" spans="1:13" hidden="1">
      <c r="A467">
        <v>328818</v>
      </c>
      <c r="B467" t="s">
        <v>22</v>
      </c>
      <c r="C467" t="s">
        <v>51</v>
      </c>
      <c r="D467" s="4">
        <v>44.045738093080899</v>
      </c>
      <c r="E467" s="3">
        <v>-123.052539169312</v>
      </c>
      <c r="F467" s="12">
        <v>44002</v>
      </c>
      <c r="G467">
        <v>0.5</v>
      </c>
      <c r="H467">
        <v>1</v>
      </c>
      <c r="I467">
        <v>0</v>
      </c>
      <c r="J467" t="s">
        <v>19</v>
      </c>
      <c r="L467">
        <v>0</v>
      </c>
      <c r="M467" t="s">
        <v>16</v>
      </c>
    </row>
    <row r="468" spans="1:13" hidden="1">
      <c r="A468">
        <v>328881</v>
      </c>
      <c r="B468" t="s">
        <v>22</v>
      </c>
      <c r="C468" t="s">
        <v>161</v>
      </c>
      <c r="D468" s="4">
        <v>44.0422260073384</v>
      </c>
      <c r="E468" s="3">
        <v>-123.121918450819</v>
      </c>
      <c r="F468" s="12">
        <v>44004</v>
      </c>
      <c r="G468">
        <v>0.25</v>
      </c>
      <c r="H468">
        <v>1</v>
      </c>
      <c r="I468">
        <v>0</v>
      </c>
      <c r="J468" t="s">
        <v>19</v>
      </c>
      <c r="L468">
        <v>0</v>
      </c>
      <c r="M468" t="s">
        <v>16</v>
      </c>
    </row>
    <row r="469" spans="1:13" hidden="1">
      <c r="A469">
        <v>328882</v>
      </c>
      <c r="B469" t="s">
        <v>22</v>
      </c>
      <c r="C469" t="s">
        <v>226</v>
      </c>
      <c r="D469" s="4">
        <v>44.042225806522197</v>
      </c>
      <c r="E469" s="3">
        <v>-123.12008922831799</v>
      </c>
      <c r="F469" s="12">
        <v>44004</v>
      </c>
      <c r="G469">
        <v>0.25</v>
      </c>
      <c r="H469">
        <v>1</v>
      </c>
      <c r="I469">
        <v>0</v>
      </c>
      <c r="J469" t="s">
        <v>19</v>
      </c>
      <c r="L469">
        <v>0</v>
      </c>
      <c r="M469" t="s">
        <v>16</v>
      </c>
    </row>
    <row r="470" spans="1:13" hidden="1">
      <c r="A470">
        <v>328884</v>
      </c>
      <c r="B470" t="s">
        <v>22</v>
      </c>
      <c r="C470" t="s">
        <v>35</v>
      </c>
      <c r="D470" s="4">
        <v>44.059694186247803</v>
      </c>
      <c r="E470" s="3">
        <v>-123.08746753509401</v>
      </c>
      <c r="F470" s="12">
        <v>44004</v>
      </c>
      <c r="G470">
        <v>0.25</v>
      </c>
      <c r="H470">
        <v>1</v>
      </c>
      <c r="I470">
        <v>0</v>
      </c>
      <c r="J470" t="s">
        <v>19</v>
      </c>
      <c r="L470">
        <v>0</v>
      </c>
      <c r="M470" t="s">
        <v>16</v>
      </c>
    </row>
    <row r="471" spans="1:13" hidden="1">
      <c r="A471">
        <v>328886</v>
      </c>
      <c r="B471" t="s">
        <v>22</v>
      </c>
      <c r="C471" t="s">
        <v>35</v>
      </c>
      <c r="D471" s="4">
        <v>44.059714555048302</v>
      </c>
      <c r="E471" s="3">
        <v>-123.087741355362</v>
      </c>
      <c r="F471" s="12">
        <v>44004</v>
      </c>
      <c r="G471">
        <v>0.25</v>
      </c>
      <c r="H471">
        <v>1</v>
      </c>
      <c r="I471">
        <v>0</v>
      </c>
      <c r="J471" t="s">
        <v>19</v>
      </c>
      <c r="L471">
        <v>0</v>
      </c>
      <c r="M471" t="s">
        <v>16</v>
      </c>
    </row>
    <row r="472" spans="1:13" hidden="1">
      <c r="A472">
        <v>328887</v>
      </c>
      <c r="B472" t="s">
        <v>22</v>
      </c>
      <c r="C472" t="s">
        <v>35</v>
      </c>
      <c r="D472" s="4">
        <v>44.059772310014502</v>
      </c>
      <c r="E472" s="3">
        <v>-123.08788904501</v>
      </c>
      <c r="F472" s="12">
        <v>44004</v>
      </c>
      <c r="G472">
        <v>0.25</v>
      </c>
      <c r="H472">
        <v>1</v>
      </c>
      <c r="I472">
        <v>0</v>
      </c>
      <c r="J472" t="s">
        <v>19</v>
      </c>
      <c r="L472">
        <v>0</v>
      </c>
      <c r="M472" t="s">
        <v>16</v>
      </c>
    </row>
    <row r="473" spans="1:13" hidden="1">
      <c r="A473">
        <v>328888</v>
      </c>
      <c r="B473" t="s">
        <v>22</v>
      </c>
      <c r="C473" t="s">
        <v>35</v>
      </c>
      <c r="D473" s="4">
        <v>44.059783149101897</v>
      </c>
      <c r="E473" s="3">
        <v>-123.08789962342701</v>
      </c>
      <c r="F473" s="12">
        <v>44004</v>
      </c>
      <c r="G473">
        <v>0.25</v>
      </c>
      <c r="H473">
        <v>1</v>
      </c>
      <c r="I473">
        <v>0</v>
      </c>
      <c r="J473" t="s">
        <v>19</v>
      </c>
      <c r="L473">
        <v>0</v>
      </c>
      <c r="M473" t="s">
        <v>16</v>
      </c>
    </row>
    <row r="474" spans="1:13" hidden="1">
      <c r="A474">
        <v>328889</v>
      </c>
      <c r="B474" t="s">
        <v>22</v>
      </c>
      <c r="C474" t="s">
        <v>35</v>
      </c>
      <c r="D474" s="4">
        <v>44.059799204273098</v>
      </c>
      <c r="E474" s="3">
        <v>-123.08796299222099</v>
      </c>
      <c r="F474" s="12">
        <v>44004</v>
      </c>
      <c r="G474">
        <v>0.25</v>
      </c>
      <c r="H474">
        <v>1</v>
      </c>
      <c r="I474">
        <v>0</v>
      </c>
      <c r="J474" t="s">
        <v>19</v>
      </c>
      <c r="L474">
        <v>0</v>
      </c>
      <c r="M474" t="s">
        <v>16</v>
      </c>
    </row>
    <row r="475" spans="1:13" hidden="1">
      <c r="A475">
        <v>328891</v>
      </c>
      <c r="B475" t="s">
        <v>22</v>
      </c>
      <c r="C475" t="s">
        <v>35</v>
      </c>
      <c r="D475" s="4">
        <v>44.059825494402297</v>
      </c>
      <c r="E475" s="3">
        <v>-123.08800345064699</v>
      </c>
      <c r="F475" s="12">
        <v>44004</v>
      </c>
      <c r="G475">
        <v>0.25</v>
      </c>
      <c r="H475">
        <v>1</v>
      </c>
      <c r="I475">
        <v>0</v>
      </c>
      <c r="J475" t="s">
        <v>19</v>
      </c>
      <c r="L475">
        <v>0</v>
      </c>
      <c r="M475" t="s">
        <v>16</v>
      </c>
    </row>
    <row r="476" spans="1:13" hidden="1">
      <c r="A476">
        <v>328909</v>
      </c>
      <c r="B476" t="s">
        <v>22</v>
      </c>
      <c r="C476" t="s">
        <v>254</v>
      </c>
      <c r="D476" s="4">
        <v>44.068778406974502</v>
      </c>
      <c r="E476" s="3">
        <v>-123.11464188328</v>
      </c>
      <c r="F476" s="12">
        <v>44004</v>
      </c>
      <c r="G476">
        <v>0.25</v>
      </c>
      <c r="H476">
        <v>1</v>
      </c>
      <c r="I476">
        <v>0</v>
      </c>
      <c r="J476" t="s">
        <v>19</v>
      </c>
      <c r="L476">
        <v>0</v>
      </c>
      <c r="M476" t="s">
        <v>16</v>
      </c>
    </row>
    <row r="477" spans="1:13" hidden="1">
      <c r="A477">
        <v>328911</v>
      </c>
      <c r="B477" t="s">
        <v>22</v>
      </c>
      <c r="C477" t="s">
        <v>254</v>
      </c>
      <c r="D477" s="4">
        <v>44.068742023388602</v>
      </c>
      <c r="E477" s="3">
        <v>-123.11480614987801</v>
      </c>
      <c r="F477" s="12">
        <v>44004</v>
      </c>
      <c r="G477">
        <v>0.25</v>
      </c>
      <c r="H477">
        <v>1</v>
      </c>
      <c r="I477">
        <v>0</v>
      </c>
      <c r="J477" t="s">
        <v>19</v>
      </c>
      <c r="L477">
        <v>0</v>
      </c>
      <c r="M477" t="s">
        <v>16</v>
      </c>
    </row>
    <row r="478" spans="1:13" hidden="1">
      <c r="A478">
        <v>328912</v>
      </c>
      <c r="B478" t="s">
        <v>22</v>
      </c>
      <c r="C478" t="s">
        <v>35</v>
      </c>
      <c r="D478" s="4">
        <v>44.060030139050497</v>
      </c>
      <c r="E478" s="3">
        <v>-123.089764664733</v>
      </c>
      <c r="F478" s="12">
        <v>44004</v>
      </c>
      <c r="G478">
        <v>0</v>
      </c>
      <c r="H478">
        <v>1</v>
      </c>
      <c r="I478">
        <v>0</v>
      </c>
      <c r="J478" t="s">
        <v>19</v>
      </c>
      <c r="L478">
        <v>0</v>
      </c>
      <c r="M478" t="s">
        <v>16</v>
      </c>
    </row>
    <row r="479" spans="1:13" hidden="1">
      <c r="A479">
        <v>328913</v>
      </c>
      <c r="B479" t="s">
        <v>22</v>
      </c>
      <c r="C479" t="s">
        <v>254</v>
      </c>
      <c r="D479" s="4">
        <v>44.068844235962601</v>
      </c>
      <c r="E479" s="3">
        <v>-123.114913355148</v>
      </c>
      <c r="F479" s="12">
        <v>44004</v>
      </c>
      <c r="G479">
        <v>0.25</v>
      </c>
      <c r="H479">
        <v>1</v>
      </c>
      <c r="I479">
        <v>0</v>
      </c>
      <c r="J479" t="s">
        <v>19</v>
      </c>
      <c r="L479">
        <v>0</v>
      </c>
      <c r="M479" t="s">
        <v>16</v>
      </c>
    </row>
    <row r="480" spans="1:13" hidden="1">
      <c r="A480">
        <v>328915</v>
      </c>
      <c r="B480" t="s">
        <v>22</v>
      </c>
      <c r="C480" t="s">
        <v>254</v>
      </c>
      <c r="D480" s="4">
        <v>44.0689721716424</v>
      </c>
      <c r="E480" s="3">
        <v>-123.11498583404</v>
      </c>
      <c r="F480" s="12">
        <v>44004</v>
      </c>
      <c r="G480">
        <v>0.25</v>
      </c>
      <c r="H480">
        <v>1</v>
      </c>
      <c r="I480">
        <v>0</v>
      </c>
      <c r="J480" t="s">
        <v>19</v>
      </c>
      <c r="L480">
        <v>0</v>
      </c>
      <c r="M480" t="s">
        <v>16</v>
      </c>
    </row>
    <row r="481" spans="1:13" hidden="1">
      <c r="A481">
        <v>328916</v>
      </c>
      <c r="B481" t="s">
        <v>17</v>
      </c>
      <c r="C481" t="s">
        <v>255</v>
      </c>
      <c r="D481" s="4">
        <v>44.053532918879903</v>
      </c>
      <c r="E481" s="3">
        <v>-123.087310995927</v>
      </c>
      <c r="F481" s="12">
        <v>44004</v>
      </c>
      <c r="G481">
        <v>59</v>
      </c>
      <c r="H481">
        <v>7</v>
      </c>
      <c r="I481">
        <v>6</v>
      </c>
      <c r="J481" t="s">
        <v>19</v>
      </c>
      <c r="K481" s="7" t="s">
        <v>57</v>
      </c>
      <c r="L481" t="s">
        <v>251</v>
      </c>
      <c r="M481" t="s">
        <v>16</v>
      </c>
    </row>
    <row r="482" spans="1:13" hidden="1">
      <c r="A482">
        <v>328933</v>
      </c>
      <c r="B482" t="s">
        <v>17</v>
      </c>
      <c r="C482" t="s">
        <v>256</v>
      </c>
      <c r="D482" s="4">
        <v>44.052130857662199</v>
      </c>
      <c r="E482" s="3">
        <v>-123.087519211067</v>
      </c>
      <c r="F482" s="12">
        <v>43993</v>
      </c>
      <c r="G482">
        <v>31</v>
      </c>
      <c r="H482">
        <v>7</v>
      </c>
      <c r="I482">
        <v>5</v>
      </c>
      <c r="J482" t="s">
        <v>19</v>
      </c>
      <c r="L482" t="s">
        <v>251</v>
      </c>
      <c r="M482" t="s">
        <v>16</v>
      </c>
    </row>
    <row r="483" spans="1:13" hidden="1">
      <c r="A483">
        <v>328936</v>
      </c>
      <c r="B483" t="s">
        <v>17</v>
      </c>
      <c r="C483" t="s">
        <v>122</v>
      </c>
      <c r="D483" s="4">
        <v>44.042290368686601</v>
      </c>
      <c r="E483" s="3">
        <v>-123.117902439601</v>
      </c>
      <c r="F483" s="12">
        <v>44000</v>
      </c>
      <c r="G483">
        <v>24</v>
      </c>
      <c r="H483">
        <v>6</v>
      </c>
      <c r="I483">
        <v>3</v>
      </c>
      <c r="J483" t="s">
        <v>19</v>
      </c>
      <c r="L483">
        <v>0</v>
      </c>
      <c r="M483" t="s">
        <v>19</v>
      </c>
    </row>
    <row r="484" spans="1:13" hidden="1">
      <c r="A484">
        <v>328942</v>
      </c>
      <c r="B484" t="s">
        <v>22</v>
      </c>
      <c r="C484" t="s">
        <v>35</v>
      </c>
      <c r="D484" s="4">
        <v>44.061780385483097</v>
      </c>
      <c r="E484" s="3">
        <v>-123.09743659857</v>
      </c>
      <c r="F484" s="12">
        <v>44006</v>
      </c>
      <c r="G484">
        <v>0.5</v>
      </c>
      <c r="H484">
        <v>1</v>
      </c>
      <c r="I484">
        <v>0</v>
      </c>
      <c r="J484" t="s">
        <v>19</v>
      </c>
      <c r="L484">
        <v>0</v>
      </c>
      <c r="M484" t="s">
        <v>16</v>
      </c>
    </row>
    <row r="485" spans="1:13" hidden="1">
      <c r="A485">
        <v>328949</v>
      </c>
      <c r="B485" t="s">
        <v>22</v>
      </c>
      <c r="C485" t="s">
        <v>249</v>
      </c>
      <c r="D485" s="4">
        <v>44.064524009479797</v>
      </c>
      <c r="E485" s="3">
        <v>-123.10576199344101</v>
      </c>
      <c r="F485" s="12">
        <v>44004</v>
      </c>
      <c r="G485">
        <v>0.25</v>
      </c>
      <c r="H485">
        <v>1</v>
      </c>
      <c r="I485">
        <v>0</v>
      </c>
      <c r="J485" t="s">
        <v>19</v>
      </c>
      <c r="L485">
        <v>0</v>
      </c>
      <c r="M485" t="s">
        <v>16</v>
      </c>
    </row>
    <row r="486" spans="1:13" hidden="1">
      <c r="A486">
        <v>328968</v>
      </c>
      <c r="B486" t="s">
        <v>22</v>
      </c>
      <c r="C486" t="s">
        <v>45</v>
      </c>
      <c r="D486" s="4">
        <v>44.067370635638298</v>
      </c>
      <c r="E486" s="3">
        <v>-123.113921672516</v>
      </c>
      <c r="F486" s="12">
        <v>44004</v>
      </c>
      <c r="G486">
        <v>0</v>
      </c>
      <c r="H486">
        <v>1</v>
      </c>
      <c r="I486">
        <v>0</v>
      </c>
      <c r="J486" t="s">
        <v>19</v>
      </c>
      <c r="L486">
        <v>0</v>
      </c>
      <c r="M486" t="s">
        <v>16</v>
      </c>
    </row>
    <row r="487" spans="1:13" hidden="1">
      <c r="A487">
        <v>328969</v>
      </c>
      <c r="B487" t="s">
        <v>22</v>
      </c>
      <c r="C487" t="s">
        <v>45</v>
      </c>
      <c r="D487" s="4">
        <v>44.071280039284602</v>
      </c>
      <c r="E487" s="3">
        <v>-123.116430722901</v>
      </c>
      <c r="F487" s="12">
        <v>44004</v>
      </c>
      <c r="G487">
        <v>0.25</v>
      </c>
      <c r="H487">
        <v>1</v>
      </c>
      <c r="I487">
        <v>0</v>
      </c>
      <c r="J487" t="s">
        <v>19</v>
      </c>
      <c r="L487">
        <v>0</v>
      </c>
      <c r="M487" t="s">
        <v>16</v>
      </c>
    </row>
    <row r="488" spans="1:13" hidden="1">
      <c r="A488">
        <v>328970</v>
      </c>
      <c r="B488" t="s">
        <v>22</v>
      </c>
      <c r="C488" t="s">
        <v>45</v>
      </c>
      <c r="D488" s="4">
        <v>44.088040883672299</v>
      </c>
      <c r="E488" s="3">
        <v>-123.11967774968601</v>
      </c>
      <c r="F488" s="12">
        <v>44004</v>
      </c>
      <c r="G488">
        <v>0</v>
      </c>
      <c r="H488">
        <v>1</v>
      </c>
      <c r="I488">
        <v>0</v>
      </c>
      <c r="J488" t="s">
        <v>19</v>
      </c>
      <c r="L488">
        <v>0</v>
      </c>
      <c r="M488" t="s">
        <v>16</v>
      </c>
    </row>
    <row r="489" spans="1:13" hidden="1">
      <c r="A489">
        <v>328990</v>
      </c>
      <c r="B489" t="s">
        <v>22</v>
      </c>
      <c r="C489" t="s">
        <v>90</v>
      </c>
      <c r="D489" s="4">
        <v>44.046423811940798</v>
      </c>
      <c r="E489" s="3">
        <v>-123.13606374627</v>
      </c>
      <c r="F489" s="12">
        <v>44004</v>
      </c>
      <c r="G489">
        <v>0</v>
      </c>
      <c r="H489">
        <v>1</v>
      </c>
      <c r="I489">
        <v>0</v>
      </c>
      <c r="J489" t="s">
        <v>19</v>
      </c>
      <c r="L489">
        <v>0</v>
      </c>
      <c r="M489" t="s">
        <v>16</v>
      </c>
    </row>
    <row r="490" spans="1:13" hidden="1">
      <c r="A490">
        <v>329080</v>
      </c>
      <c r="B490" t="s">
        <v>22</v>
      </c>
      <c r="C490" t="s">
        <v>257</v>
      </c>
      <c r="D490" s="4">
        <v>44.067788656798101</v>
      </c>
      <c r="E490" s="3">
        <v>-123.111338161815</v>
      </c>
      <c r="F490" s="12">
        <v>44005</v>
      </c>
      <c r="G490">
        <v>0</v>
      </c>
      <c r="H490">
        <v>1</v>
      </c>
      <c r="I490">
        <v>0</v>
      </c>
      <c r="J490" t="s">
        <v>19</v>
      </c>
      <c r="L490">
        <v>0</v>
      </c>
      <c r="M490" t="s">
        <v>16</v>
      </c>
    </row>
    <row r="491" spans="1:13" hidden="1">
      <c r="A491">
        <v>329093</v>
      </c>
      <c r="B491" t="s">
        <v>22</v>
      </c>
      <c r="C491" t="s">
        <v>257</v>
      </c>
      <c r="D491" s="4">
        <v>44.065973652466802</v>
      </c>
      <c r="E491" s="3">
        <v>-123.106853166981</v>
      </c>
      <c r="F491" s="12">
        <v>44005</v>
      </c>
      <c r="G491">
        <v>0</v>
      </c>
      <c r="H491">
        <v>1</v>
      </c>
      <c r="I491">
        <v>0</v>
      </c>
      <c r="J491" t="s">
        <v>19</v>
      </c>
      <c r="L491">
        <v>0</v>
      </c>
      <c r="M491" t="s">
        <v>16</v>
      </c>
    </row>
    <row r="492" spans="1:13" hidden="1">
      <c r="A492">
        <v>329096</v>
      </c>
      <c r="B492" t="s">
        <v>22</v>
      </c>
      <c r="C492" t="s">
        <v>258</v>
      </c>
      <c r="D492" s="4">
        <v>44.067428853564699</v>
      </c>
      <c r="E492" s="3">
        <v>-123.110797732268</v>
      </c>
      <c r="F492" s="12">
        <v>44005</v>
      </c>
      <c r="G492">
        <v>0</v>
      </c>
      <c r="H492">
        <v>1</v>
      </c>
      <c r="I492">
        <v>0</v>
      </c>
      <c r="J492" t="s">
        <v>19</v>
      </c>
      <c r="L492">
        <v>0</v>
      </c>
      <c r="M492" t="s">
        <v>16</v>
      </c>
    </row>
    <row r="493" spans="1:13" hidden="1">
      <c r="A493">
        <v>329107</v>
      </c>
      <c r="B493" t="s">
        <v>22</v>
      </c>
      <c r="C493" t="s">
        <v>51</v>
      </c>
      <c r="D493" s="4">
        <v>44.051972270754099</v>
      </c>
      <c r="E493" s="3">
        <v>-123.069909004621</v>
      </c>
      <c r="F493" s="12">
        <v>44005</v>
      </c>
      <c r="G493">
        <v>0</v>
      </c>
      <c r="H493">
        <v>1</v>
      </c>
      <c r="I493">
        <v>0</v>
      </c>
      <c r="J493" t="s">
        <v>19</v>
      </c>
      <c r="L493">
        <v>0</v>
      </c>
      <c r="M493" t="s">
        <v>16</v>
      </c>
    </row>
    <row r="494" spans="1:13" hidden="1">
      <c r="A494">
        <v>329108</v>
      </c>
      <c r="B494" t="s">
        <v>22</v>
      </c>
      <c r="C494" t="s">
        <v>51</v>
      </c>
      <c r="D494" s="4">
        <v>44.051905219401</v>
      </c>
      <c r="E494" s="3">
        <v>-123.069614888443</v>
      </c>
      <c r="F494" s="12">
        <v>44005</v>
      </c>
      <c r="G494">
        <v>0</v>
      </c>
      <c r="H494">
        <v>1</v>
      </c>
      <c r="I494">
        <v>0</v>
      </c>
      <c r="J494" t="s">
        <v>19</v>
      </c>
      <c r="L494">
        <v>0</v>
      </c>
      <c r="M494" t="s">
        <v>16</v>
      </c>
    </row>
    <row r="495" spans="1:13" hidden="1">
      <c r="A495">
        <v>329126</v>
      </c>
      <c r="B495" t="s">
        <v>22</v>
      </c>
      <c r="C495" t="s">
        <v>51</v>
      </c>
      <c r="D495" s="4">
        <v>44.046210673038502</v>
      </c>
      <c r="E495" s="3">
        <v>-123.05494306301701</v>
      </c>
      <c r="F495" s="12">
        <v>44005</v>
      </c>
      <c r="G495">
        <v>0</v>
      </c>
      <c r="H495">
        <v>1</v>
      </c>
      <c r="I495">
        <v>0</v>
      </c>
      <c r="J495" t="s">
        <v>19</v>
      </c>
      <c r="L495">
        <v>0</v>
      </c>
      <c r="M495" t="s">
        <v>16</v>
      </c>
    </row>
    <row r="496" spans="1:13" hidden="1">
      <c r="A496">
        <v>329144</v>
      </c>
      <c r="B496" t="s">
        <v>22</v>
      </c>
      <c r="C496" t="s">
        <v>51</v>
      </c>
      <c r="D496" s="4">
        <v>44.050595084366101</v>
      </c>
      <c r="E496" s="3">
        <v>-123.065950208915</v>
      </c>
      <c r="F496" s="12">
        <v>44005</v>
      </c>
      <c r="G496">
        <v>0</v>
      </c>
      <c r="H496">
        <v>1</v>
      </c>
      <c r="I496">
        <v>0</v>
      </c>
      <c r="J496" t="s">
        <v>19</v>
      </c>
      <c r="L496">
        <v>0</v>
      </c>
      <c r="M496" t="s">
        <v>16</v>
      </c>
    </row>
    <row r="497" spans="1:13" hidden="1">
      <c r="A497">
        <v>329146</v>
      </c>
      <c r="B497" t="s">
        <v>22</v>
      </c>
      <c r="C497" t="s">
        <v>51</v>
      </c>
      <c r="D497" s="4">
        <v>44.059550881963901</v>
      </c>
      <c r="E497" s="3">
        <v>-123.07562557809101</v>
      </c>
      <c r="F497" s="12">
        <v>44005</v>
      </c>
      <c r="G497">
        <v>0</v>
      </c>
      <c r="H497">
        <v>1</v>
      </c>
      <c r="I497">
        <v>0</v>
      </c>
      <c r="J497" t="s">
        <v>19</v>
      </c>
      <c r="L497">
        <v>0</v>
      </c>
      <c r="M497" t="s">
        <v>16</v>
      </c>
    </row>
    <row r="498" spans="1:13" hidden="1">
      <c r="A498">
        <v>329152</v>
      </c>
      <c r="B498" t="s">
        <v>22</v>
      </c>
      <c r="C498" t="s">
        <v>24</v>
      </c>
      <c r="D498" s="4">
        <v>44.059692436361999</v>
      </c>
      <c r="E498" s="3">
        <v>-123.088701216601</v>
      </c>
      <c r="F498" s="12">
        <v>44005</v>
      </c>
      <c r="G498">
        <v>0</v>
      </c>
      <c r="H498">
        <v>1</v>
      </c>
      <c r="I498">
        <v>0</v>
      </c>
      <c r="J498" t="s">
        <v>19</v>
      </c>
      <c r="L498">
        <v>0</v>
      </c>
      <c r="M498" t="s">
        <v>16</v>
      </c>
    </row>
    <row r="499" spans="1:13" hidden="1">
      <c r="A499">
        <v>329190</v>
      </c>
      <c r="B499" t="s">
        <v>22</v>
      </c>
      <c r="C499" t="s">
        <v>51</v>
      </c>
      <c r="D499" s="4">
        <v>44.052276886773797</v>
      </c>
      <c r="E499" s="3">
        <v>-123.070965676878</v>
      </c>
      <c r="F499" s="12">
        <v>44005</v>
      </c>
      <c r="G499">
        <v>0</v>
      </c>
      <c r="H499">
        <v>1</v>
      </c>
      <c r="I499">
        <v>0</v>
      </c>
      <c r="J499" t="s">
        <v>19</v>
      </c>
      <c r="L499">
        <v>0</v>
      </c>
      <c r="M499" t="s">
        <v>16</v>
      </c>
    </row>
    <row r="500" spans="1:13" hidden="1">
      <c r="A500">
        <v>329696</v>
      </c>
      <c r="B500" t="s">
        <v>22</v>
      </c>
      <c r="C500" t="s">
        <v>35</v>
      </c>
      <c r="D500" s="4">
        <v>44.059632827962602</v>
      </c>
      <c r="E500" s="3">
        <v>-123.087744095381</v>
      </c>
      <c r="F500" s="12">
        <v>44007</v>
      </c>
      <c r="G500">
        <v>0.5</v>
      </c>
      <c r="H500">
        <v>1</v>
      </c>
      <c r="I500">
        <v>0</v>
      </c>
      <c r="J500" t="s">
        <v>19</v>
      </c>
      <c r="L500">
        <v>0</v>
      </c>
      <c r="M500" t="s">
        <v>16</v>
      </c>
    </row>
    <row r="501" spans="1:13" hidden="1">
      <c r="A501">
        <v>329701</v>
      </c>
      <c r="B501" t="s">
        <v>17</v>
      </c>
      <c r="C501" t="s">
        <v>259</v>
      </c>
      <c r="D501" s="4">
        <v>44.095592733086498</v>
      </c>
      <c r="E501" s="3">
        <v>-123.12795503466199</v>
      </c>
      <c r="F501" s="12">
        <v>44007</v>
      </c>
      <c r="G501">
        <v>1</v>
      </c>
      <c r="H501">
        <v>1</v>
      </c>
      <c r="I501">
        <v>1</v>
      </c>
      <c r="J501" t="s">
        <v>19</v>
      </c>
      <c r="L501">
        <v>0</v>
      </c>
      <c r="M501" t="s">
        <v>19</v>
      </c>
    </row>
    <row r="502" spans="1:13" hidden="1">
      <c r="A502">
        <v>329757</v>
      </c>
      <c r="B502" t="s">
        <v>22</v>
      </c>
      <c r="C502" t="s">
        <v>260</v>
      </c>
      <c r="D502" s="4">
        <v>44.067765530477701</v>
      </c>
      <c r="E502" s="3">
        <v>-123.14298312992899</v>
      </c>
      <c r="F502" s="12">
        <v>44008</v>
      </c>
      <c r="G502">
        <v>0.25</v>
      </c>
      <c r="H502">
        <v>1</v>
      </c>
      <c r="I502">
        <v>0</v>
      </c>
      <c r="J502" t="s">
        <v>19</v>
      </c>
      <c r="L502">
        <v>0</v>
      </c>
      <c r="M502" t="s">
        <v>16</v>
      </c>
    </row>
    <row r="503" spans="1:13" hidden="1">
      <c r="A503">
        <v>329783</v>
      </c>
      <c r="B503" t="s">
        <v>17</v>
      </c>
      <c r="C503" t="s">
        <v>116</v>
      </c>
      <c r="D503" s="4">
        <v>44.057641865569899</v>
      </c>
      <c r="E503" s="3">
        <v>-123.09873661671899</v>
      </c>
      <c r="F503" s="12">
        <v>44008</v>
      </c>
      <c r="G503">
        <v>11</v>
      </c>
      <c r="H503">
        <v>3</v>
      </c>
      <c r="I503">
        <v>2</v>
      </c>
      <c r="J503" t="s">
        <v>19</v>
      </c>
      <c r="L503">
        <v>0</v>
      </c>
      <c r="M503" t="s">
        <v>19</v>
      </c>
    </row>
    <row r="504" spans="1:13" hidden="1">
      <c r="A504">
        <v>329784</v>
      </c>
      <c r="B504" t="s">
        <v>17</v>
      </c>
      <c r="C504" t="s">
        <v>261</v>
      </c>
      <c r="D504" s="4">
        <v>44.043335032314097</v>
      </c>
      <c r="E504" s="3">
        <v>-123.095507047505</v>
      </c>
      <c r="F504" s="12">
        <v>44008</v>
      </c>
      <c r="G504">
        <v>4</v>
      </c>
      <c r="H504">
        <v>3</v>
      </c>
      <c r="I504">
        <v>2</v>
      </c>
      <c r="J504" t="s">
        <v>19</v>
      </c>
      <c r="K504" s="7" t="s">
        <v>262</v>
      </c>
      <c r="L504">
        <v>0</v>
      </c>
      <c r="M504" t="s">
        <v>19</v>
      </c>
    </row>
    <row r="505" spans="1:13" hidden="1">
      <c r="A505">
        <v>329785</v>
      </c>
      <c r="B505" t="s">
        <v>17</v>
      </c>
      <c r="C505" t="s">
        <v>263</v>
      </c>
      <c r="D505" s="4">
        <v>44.0480749273123</v>
      </c>
      <c r="E505" s="3">
        <v>-123.168791851392</v>
      </c>
      <c r="F505" s="12">
        <v>44008</v>
      </c>
      <c r="G505">
        <v>5</v>
      </c>
      <c r="H505">
        <v>3</v>
      </c>
      <c r="I505">
        <v>2</v>
      </c>
      <c r="J505" t="s">
        <v>19</v>
      </c>
      <c r="L505">
        <v>0</v>
      </c>
      <c r="M505" t="s">
        <v>19</v>
      </c>
    </row>
    <row r="506" spans="1:13" hidden="1">
      <c r="A506">
        <v>329786</v>
      </c>
      <c r="B506" t="s">
        <v>17</v>
      </c>
      <c r="C506" t="s">
        <v>264</v>
      </c>
      <c r="D506" s="4">
        <v>44.051797974574399</v>
      </c>
      <c r="E506" s="3">
        <v>-123.134000180078</v>
      </c>
      <c r="F506" s="12">
        <v>44008</v>
      </c>
      <c r="G506">
        <v>8</v>
      </c>
      <c r="H506">
        <v>3</v>
      </c>
      <c r="I506">
        <v>2</v>
      </c>
      <c r="J506" t="s">
        <v>19</v>
      </c>
      <c r="L506">
        <v>0</v>
      </c>
      <c r="M506" t="s">
        <v>19</v>
      </c>
    </row>
    <row r="507" spans="1:13" hidden="1">
      <c r="A507">
        <v>329788</v>
      </c>
      <c r="B507" t="s">
        <v>17</v>
      </c>
      <c r="C507" t="s">
        <v>265</v>
      </c>
      <c r="D507" s="4">
        <v>44.0433699859109</v>
      </c>
      <c r="E507" s="3">
        <v>-123.12160748725201</v>
      </c>
      <c r="F507" s="12">
        <v>44007</v>
      </c>
      <c r="G507">
        <v>4</v>
      </c>
      <c r="H507">
        <v>3</v>
      </c>
      <c r="I507">
        <v>2</v>
      </c>
      <c r="J507" t="s">
        <v>19</v>
      </c>
      <c r="K507" s="7" t="s">
        <v>25</v>
      </c>
      <c r="L507">
        <v>0</v>
      </c>
      <c r="M507" t="s">
        <v>19</v>
      </c>
    </row>
    <row r="508" spans="1:13" hidden="1">
      <c r="A508">
        <v>329790</v>
      </c>
      <c r="B508" t="s">
        <v>17</v>
      </c>
      <c r="C508" t="s">
        <v>236</v>
      </c>
      <c r="D508" s="4">
        <v>44.044207190296802</v>
      </c>
      <c r="E508" s="3">
        <v>-123.09697520818099</v>
      </c>
      <c r="F508" s="12">
        <v>44008</v>
      </c>
      <c r="G508">
        <v>3.5</v>
      </c>
      <c r="H508">
        <v>3</v>
      </c>
      <c r="I508">
        <v>2</v>
      </c>
      <c r="J508" t="s">
        <v>19</v>
      </c>
      <c r="L508">
        <v>0</v>
      </c>
      <c r="M508" t="s">
        <v>19</v>
      </c>
    </row>
    <row r="509" spans="1:13" hidden="1">
      <c r="A509">
        <v>329791</v>
      </c>
      <c r="B509" t="s">
        <v>17</v>
      </c>
      <c r="C509" t="s">
        <v>266</v>
      </c>
      <c r="D509" s="4">
        <v>44.0438649298519</v>
      </c>
      <c r="E509" s="3">
        <v>-123.11277926627</v>
      </c>
      <c r="F509" s="12">
        <v>44008</v>
      </c>
      <c r="G509">
        <v>4</v>
      </c>
      <c r="H509">
        <v>3</v>
      </c>
      <c r="I509">
        <v>2</v>
      </c>
      <c r="J509" t="s">
        <v>19</v>
      </c>
      <c r="L509">
        <v>0</v>
      </c>
      <c r="M509" t="s">
        <v>19</v>
      </c>
    </row>
    <row r="510" spans="1:13" ht="30" hidden="1">
      <c r="A510">
        <v>329799</v>
      </c>
      <c r="B510" t="s">
        <v>17</v>
      </c>
      <c r="C510" t="s">
        <v>267</v>
      </c>
      <c r="D510" s="4">
        <v>44.058738684599199</v>
      </c>
      <c r="E510" s="3">
        <v>-123.105299282236</v>
      </c>
      <c r="F510" s="12">
        <v>44004</v>
      </c>
      <c r="G510">
        <v>1.5</v>
      </c>
      <c r="H510">
        <v>1</v>
      </c>
      <c r="I510">
        <v>1</v>
      </c>
      <c r="J510" t="s">
        <v>19</v>
      </c>
      <c r="K510" s="7" t="s">
        <v>21</v>
      </c>
      <c r="L510">
        <v>0</v>
      </c>
      <c r="M510" t="s">
        <v>19</v>
      </c>
    </row>
    <row r="511" spans="1:13" hidden="1">
      <c r="A511">
        <v>329805</v>
      </c>
      <c r="B511" t="s">
        <v>17</v>
      </c>
      <c r="C511" t="s">
        <v>93</v>
      </c>
      <c r="D511" s="4">
        <v>44.054149060411902</v>
      </c>
      <c r="E511" s="3">
        <v>-123.154405287744</v>
      </c>
      <c r="F511" s="12">
        <v>44004</v>
      </c>
      <c r="G511">
        <v>7.5</v>
      </c>
      <c r="H511">
        <v>3</v>
      </c>
      <c r="I511">
        <v>2</v>
      </c>
      <c r="J511" t="s">
        <v>19</v>
      </c>
      <c r="L511">
        <v>0</v>
      </c>
      <c r="M511" t="s">
        <v>19</v>
      </c>
    </row>
    <row r="512" spans="1:13" hidden="1">
      <c r="A512">
        <v>329961</v>
      </c>
      <c r="B512" t="s">
        <v>17</v>
      </c>
      <c r="C512" t="s">
        <v>268</v>
      </c>
      <c r="D512" s="4">
        <v>44.057068525432399</v>
      </c>
      <c r="E512" s="3">
        <v>-123.08882106884801</v>
      </c>
      <c r="F512" s="12">
        <v>44008</v>
      </c>
      <c r="G512">
        <v>2</v>
      </c>
      <c r="H512">
        <v>3</v>
      </c>
      <c r="I512">
        <v>2</v>
      </c>
      <c r="J512" t="s">
        <v>19</v>
      </c>
      <c r="L512">
        <v>0</v>
      </c>
      <c r="M512" t="s">
        <v>19</v>
      </c>
    </row>
    <row r="513" spans="1:13" hidden="1">
      <c r="A513">
        <v>329962</v>
      </c>
      <c r="B513" t="s">
        <v>17</v>
      </c>
      <c r="C513" t="s">
        <v>269</v>
      </c>
      <c r="D513" s="4">
        <v>44.057052910426599</v>
      </c>
      <c r="E513" s="3">
        <v>-123.089545438644</v>
      </c>
      <c r="F513" s="12">
        <v>44008</v>
      </c>
      <c r="G513">
        <v>2</v>
      </c>
      <c r="H513">
        <v>3</v>
      </c>
      <c r="I513">
        <v>2</v>
      </c>
      <c r="J513" t="s">
        <v>19</v>
      </c>
      <c r="L513">
        <v>0</v>
      </c>
      <c r="M513" t="s">
        <v>19</v>
      </c>
    </row>
    <row r="514" spans="1:13" hidden="1">
      <c r="A514">
        <v>330021</v>
      </c>
      <c r="B514" t="s">
        <v>22</v>
      </c>
      <c r="C514" t="s">
        <v>253</v>
      </c>
      <c r="D514" s="4">
        <v>44.068708661869799</v>
      </c>
      <c r="E514" s="3">
        <v>-123.11530797674899</v>
      </c>
      <c r="F514" s="12">
        <v>44011</v>
      </c>
      <c r="G514">
        <v>0</v>
      </c>
      <c r="H514">
        <v>1</v>
      </c>
      <c r="I514">
        <v>0</v>
      </c>
      <c r="J514" t="s">
        <v>19</v>
      </c>
      <c r="L514">
        <v>0</v>
      </c>
      <c r="M514" t="s">
        <v>16</v>
      </c>
    </row>
    <row r="515" spans="1:13" hidden="1">
      <c r="A515">
        <v>330063</v>
      </c>
      <c r="B515" t="s">
        <v>22</v>
      </c>
      <c r="C515" t="s">
        <v>253</v>
      </c>
      <c r="D515" s="4">
        <v>44.068608611212902</v>
      </c>
      <c r="E515" s="3">
        <v>-123.115188751224</v>
      </c>
      <c r="F515" s="12">
        <v>44011</v>
      </c>
      <c r="G515">
        <v>0</v>
      </c>
      <c r="H515">
        <v>1</v>
      </c>
      <c r="I515">
        <v>0</v>
      </c>
      <c r="J515" t="s">
        <v>19</v>
      </c>
      <c r="L515">
        <v>0</v>
      </c>
      <c r="M515" t="s">
        <v>16</v>
      </c>
    </row>
    <row r="516" spans="1:13" hidden="1">
      <c r="A516">
        <v>330069</v>
      </c>
      <c r="B516" t="s">
        <v>22</v>
      </c>
      <c r="C516" t="s">
        <v>249</v>
      </c>
      <c r="D516" s="4">
        <v>44.0677249592108</v>
      </c>
      <c r="E516" s="3">
        <v>-123.115076664483</v>
      </c>
      <c r="F516" s="12">
        <v>44011</v>
      </c>
      <c r="G516">
        <v>0</v>
      </c>
      <c r="H516">
        <v>1</v>
      </c>
      <c r="I516">
        <v>0</v>
      </c>
      <c r="J516" t="s">
        <v>19</v>
      </c>
      <c r="L516">
        <v>0</v>
      </c>
      <c r="M516" t="s">
        <v>16</v>
      </c>
    </row>
    <row r="517" spans="1:13" hidden="1">
      <c r="A517">
        <v>330085</v>
      </c>
      <c r="B517" t="s">
        <v>22</v>
      </c>
      <c r="C517" t="s">
        <v>50</v>
      </c>
      <c r="D517" s="4">
        <v>44.058206536422901</v>
      </c>
      <c r="E517" s="3">
        <v>-123.100689494001</v>
      </c>
      <c r="F517" s="12">
        <v>44011</v>
      </c>
      <c r="G517">
        <v>0</v>
      </c>
      <c r="H517">
        <v>1</v>
      </c>
      <c r="I517">
        <v>0</v>
      </c>
      <c r="J517" t="s">
        <v>15</v>
      </c>
      <c r="L517">
        <v>0</v>
      </c>
      <c r="M517" t="s">
        <v>16</v>
      </c>
    </row>
    <row r="518" spans="1:13" hidden="1">
      <c r="A518">
        <v>330086</v>
      </c>
      <c r="B518" t="s">
        <v>22</v>
      </c>
      <c r="C518" t="s">
        <v>50</v>
      </c>
      <c r="D518" s="4">
        <v>44.058374592671797</v>
      </c>
      <c r="E518" s="3">
        <v>-123.101149847923</v>
      </c>
      <c r="F518" s="12">
        <v>44011</v>
      </c>
      <c r="G518">
        <v>0</v>
      </c>
      <c r="H518">
        <v>1</v>
      </c>
      <c r="I518">
        <v>0</v>
      </c>
      <c r="J518" t="s">
        <v>19</v>
      </c>
      <c r="L518">
        <v>0</v>
      </c>
      <c r="M518" t="s">
        <v>16</v>
      </c>
    </row>
    <row r="519" spans="1:13" hidden="1">
      <c r="A519">
        <v>330087</v>
      </c>
      <c r="B519" t="s">
        <v>22</v>
      </c>
      <c r="C519" t="s">
        <v>50</v>
      </c>
      <c r="D519" s="4">
        <v>44.057567894053001</v>
      </c>
      <c r="E519" s="3">
        <v>-123.10054823857701</v>
      </c>
      <c r="F519" s="12">
        <v>44011</v>
      </c>
      <c r="G519">
        <v>0.5</v>
      </c>
      <c r="H519">
        <v>1</v>
      </c>
      <c r="I519">
        <v>0</v>
      </c>
      <c r="J519" t="s">
        <v>19</v>
      </c>
      <c r="L519">
        <v>0</v>
      </c>
      <c r="M519" t="s">
        <v>16</v>
      </c>
    </row>
    <row r="520" spans="1:13" hidden="1">
      <c r="A520">
        <v>330088</v>
      </c>
      <c r="B520" t="s">
        <v>22</v>
      </c>
      <c r="C520" t="s">
        <v>50</v>
      </c>
      <c r="D520" s="4">
        <v>44.057533190323298</v>
      </c>
      <c r="E520" s="3">
        <v>-123.100578083028</v>
      </c>
      <c r="F520" s="12">
        <v>44011</v>
      </c>
      <c r="G520">
        <v>0.5</v>
      </c>
      <c r="H520">
        <v>1</v>
      </c>
      <c r="I520">
        <v>0</v>
      </c>
      <c r="J520" t="s">
        <v>19</v>
      </c>
      <c r="L520">
        <v>0</v>
      </c>
      <c r="M520" t="s">
        <v>16</v>
      </c>
    </row>
    <row r="521" spans="1:13" hidden="1">
      <c r="A521">
        <v>330090</v>
      </c>
      <c r="B521" t="s">
        <v>22</v>
      </c>
      <c r="C521" t="s">
        <v>50</v>
      </c>
      <c r="D521" s="4">
        <v>44.056178610241702</v>
      </c>
      <c r="E521" s="3">
        <v>-123.10151108458599</v>
      </c>
      <c r="F521" s="12">
        <v>44011</v>
      </c>
      <c r="G521">
        <v>0</v>
      </c>
      <c r="H521">
        <v>1</v>
      </c>
      <c r="I521">
        <v>0</v>
      </c>
      <c r="J521" t="s">
        <v>19</v>
      </c>
      <c r="L521">
        <v>0</v>
      </c>
      <c r="M521" t="s">
        <v>16</v>
      </c>
    </row>
    <row r="522" spans="1:13" hidden="1">
      <c r="A522">
        <v>330091</v>
      </c>
      <c r="B522" t="s">
        <v>22</v>
      </c>
      <c r="C522" t="s">
        <v>50</v>
      </c>
      <c r="D522" s="4">
        <v>44.055867169499003</v>
      </c>
      <c r="E522" s="3">
        <v>-123.101414262543</v>
      </c>
      <c r="F522" s="12">
        <v>44011</v>
      </c>
      <c r="G522">
        <v>0</v>
      </c>
      <c r="H522">
        <v>1</v>
      </c>
      <c r="I522">
        <v>0</v>
      </c>
      <c r="J522" t="s">
        <v>19</v>
      </c>
      <c r="L522">
        <v>0</v>
      </c>
      <c r="M522" t="s">
        <v>16</v>
      </c>
    </row>
    <row r="523" spans="1:13" hidden="1">
      <c r="A523">
        <v>330092</v>
      </c>
      <c r="B523" t="s">
        <v>22</v>
      </c>
      <c r="C523" t="s">
        <v>50</v>
      </c>
      <c r="D523" s="4">
        <v>44.055773138022303</v>
      </c>
      <c r="E523" s="3">
        <v>-123.10130708163599</v>
      </c>
      <c r="F523" s="12">
        <v>44011</v>
      </c>
      <c r="G523">
        <v>0</v>
      </c>
      <c r="H523">
        <v>1</v>
      </c>
      <c r="I523">
        <v>0</v>
      </c>
      <c r="J523" t="s">
        <v>19</v>
      </c>
      <c r="L523">
        <v>0</v>
      </c>
      <c r="M523" t="s">
        <v>16</v>
      </c>
    </row>
    <row r="524" spans="1:13" hidden="1">
      <c r="A524">
        <v>330093</v>
      </c>
      <c r="B524" t="s">
        <v>22</v>
      </c>
      <c r="C524" t="s">
        <v>50</v>
      </c>
      <c r="D524" s="4">
        <v>44.055633235612397</v>
      </c>
      <c r="E524" s="3">
        <v>-123.101547265535</v>
      </c>
      <c r="F524" s="12">
        <v>44011</v>
      </c>
      <c r="G524">
        <v>0</v>
      </c>
      <c r="H524">
        <v>1</v>
      </c>
      <c r="I524">
        <v>0</v>
      </c>
      <c r="J524" t="s">
        <v>19</v>
      </c>
      <c r="L524">
        <v>0</v>
      </c>
      <c r="M524" t="s">
        <v>16</v>
      </c>
    </row>
    <row r="525" spans="1:13" hidden="1">
      <c r="A525">
        <v>330094</v>
      </c>
      <c r="B525" t="s">
        <v>22</v>
      </c>
      <c r="C525" t="s">
        <v>50</v>
      </c>
      <c r="D525" s="4">
        <v>44.055328019637997</v>
      </c>
      <c r="E525" s="3">
        <v>-123.10157044651</v>
      </c>
      <c r="F525" s="12">
        <v>44011</v>
      </c>
      <c r="G525">
        <v>0</v>
      </c>
      <c r="H525">
        <v>1</v>
      </c>
      <c r="I525">
        <v>0</v>
      </c>
      <c r="J525" t="s">
        <v>19</v>
      </c>
      <c r="L525">
        <v>0</v>
      </c>
      <c r="M525" t="s">
        <v>16</v>
      </c>
    </row>
    <row r="526" spans="1:13" hidden="1">
      <c r="A526">
        <v>330095</v>
      </c>
      <c r="B526" t="s">
        <v>22</v>
      </c>
      <c r="C526" t="s">
        <v>50</v>
      </c>
      <c r="D526" s="4">
        <v>44.055112344215999</v>
      </c>
      <c r="E526" s="3">
        <v>-123.10155565982799</v>
      </c>
      <c r="F526" s="12">
        <v>44011</v>
      </c>
      <c r="G526">
        <v>0</v>
      </c>
      <c r="H526">
        <v>1</v>
      </c>
      <c r="I526">
        <v>0</v>
      </c>
      <c r="J526" t="s">
        <v>19</v>
      </c>
      <c r="L526">
        <v>0</v>
      </c>
      <c r="M526" t="s">
        <v>16</v>
      </c>
    </row>
    <row r="527" spans="1:13" hidden="1">
      <c r="A527">
        <v>330097</v>
      </c>
      <c r="B527" t="s">
        <v>22</v>
      </c>
      <c r="C527" t="s">
        <v>50</v>
      </c>
      <c r="D527" s="4">
        <v>44.054973476864703</v>
      </c>
      <c r="E527" s="3">
        <v>-123.101536691622</v>
      </c>
      <c r="F527" s="12">
        <v>44011</v>
      </c>
      <c r="G527">
        <v>0</v>
      </c>
      <c r="H527">
        <v>1</v>
      </c>
      <c r="I527">
        <v>0</v>
      </c>
      <c r="J527" t="s">
        <v>19</v>
      </c>
      <c r="L527">
        <v>0</v>
      </c>
      <c r="M527" t="s">
        <v>16</v>
      </c>
    </row>
    <row r="528" spans="1:13" hidden="1">
      <c r="A528">
        <v>330098</v>
      </c>
      <c r="B528" t="s">
        <v>22</v>
      </c>
      <c r="C528" t="s">
        <v>50</v>
      </c>
      <c r="D528" s="4">
        <v>44.054733193786603</v>
      </c>
      <c r="E528" s="3">
        <v>-123.101478894637</v>
      </c>
      <c r="F528" s="12">
        <v>44011</v>
      </c>
      <c r="G528">
        <v>0</v>
      </c>
      <c r="H528">
        <v>1</v>
      </c>
      <c r="I528">
        <v>0</v>
      </c>
      <c r="J528" t="s">
        <v>19</v>
      </c>
      <c r="L528">
        <v>0</v>
      </c>
      <c r="M528" t="s">
        <v>16</v>
      </c>
    </row>
    <row r="529" spans="1:13" hidden="1">
      <c r="A529">
        <v>330100</v>
      </c>
      <c r="B529" t="s">
        <v>22</v>
      </c>
      <c r="C529" t="s">
        <v>50</v>
      </c>
      <c r="D529" s="4">
        <v>44.054784466618003</v>
      </c>
      <c r="E529" s="3">
        <v>-123.101300318171</v>
      </c>
      <c r="F529" s="12">
        <v>44011</v>
      </c>
      <c r="G529">
        <v>0</v>
      </c>
      <c r="H529">
        <v>1</v>
      </c>
      <c r="I529">
        <v>0</v>
      </c>
      <c r="J529" t="s">
        <v>19</v>
      </c>
      <c r="L529">
        <v>0</v>
      </c>
      <c r="M529" t="s">
        <v>16</v>
      </c>
    </row>
    <row r="530" spans="1:13" hidden="1">
      <c r="A530">
        <v>330104</v>
      </c>
      <c r="B530" t="s">
        <v>22</v>
      </c>
      <c r="C530" t="s">
        <v>50</v>
      </c>
      <c r="D530" s="4">
        <v>44.054746161853402</v>
      </c>
      <c r="E530" s="3">
        <v>-123.10115733552</v>
      </c>
      <c r="F530" s="12">
        <v>44011</v>
      </c>
      <c r="G530">
        <v>0</v>
      </c>
      <c r="H530">
        <v>1</v>
      </c>
      <c r="I530">
        <v>0</v>
      </c>
      <c r="J530" t="s">
        <v>19</v>
      </c>
      <c r="L530">
        <v>0</v>
      </c>
      <c r="M530" t="s">
        <v>16</v>
      </c>
    </row>
    <row r="531" spans="1:13" hidden="1">
      <c r="A531">
        <v>330106</v>
      </c>
      <c r="B531" t="s">
        <v>22</v>
      </c>
      <c r="C531" t="s">
        <v>50</v>
      </c>
      <c r="D531" s="4">
        <v>44.054705788496697</v>
      </c>
      <c r="E531" s="3">
        <v>-123.10108255787399</v>
      </c>
      <c r="F531" s="12">
        <v>44011</v>
      </c>
      <c r="G531">
        <v>0</v>
      </c>
      <c r="H531">
        <v>1</v>
      </c>
      <c r="I531">
        <v>0</v>
      </c>
      <c r="J531" t="s">
        <v>19</v>
      </c>
      <c r="L531">
        <v>0</v>
      </c>
      <c r="M531" t="s">
        <v>16</v>
      </c>
    </row>
    <row r="532" spans="1:13" hidden="1">
      <c r="A532">
        <v>330107</v>
      </c>
      <c r="B532" t="s">
        <v>22</v>
      </c>
      <c r="C532" t="s">
        <v>50</v>
      </c>
      <c r="D532" s="4">
        <v>44.0546540793367</v>
      </c>
      <c r="E532" s="3">
        <v>-123.10057330758001</v>
      </c>
      <c r="F532" s="12">
        <v>44011</v>
      </c>
      <c r="G532">
        <v>0</v>
      </c>
      <c r="H532">
        <v>1</v>
      </c>
      <c r="I532">
        <v>0</v>
      </c>
      <c r="J532" t="s">
        <v>19</v>
      </c>
      <c r="L532">
        <v>0</v>
      </c>
      <c r="M532" t="s">
        <v>16</v>
      </c>
    </row>
    <row r="533" spans="1:13" hidden="1">
      <c r="A533">
        <v>330108</v>
      </c>
      <c r="B533" t="s">
        <v>22</v>
      </c>
      <c r="C533" t="s">
        <v>50</v>
      </c>
      <c r="D533" s="4">
        <v>44.054644619796498</v>
      </c>
      <c r="E533" s="3">
        <v>-123.100549428031</v>
      </c>
      <c r="F533" s="12">
        <v>44011</v>
      </c>
      <c r="G533">
        <v>0</v>
      </c>
      <c r="H533">
        <v>1</v>
      </c>
      <c r="I533">
        <v>0</v>
      </c>
      <c r="J533" t="s">
        <v>19</v>
      </c>
      <c r="L533">
        <v>0</v>
      </c>
      <c r="M533" t="s">
        <v>16</v>
      </c>
    </row>
    <row r="534" spans="1:13" hidden="1">
      <c r="A534">
        <v>330109</v>
      </c>
      <c r="B534" t="s">
        <v>22</v>
      </c>
      <c r="C534" t="s">
        <v>50</v>
      </c>
      <c r="D534" s="4">
        <v>44.054784631759397</v>
      </c>
      <c r="E534" s="3">
        <v>-123.10052936450199</v>
      </c>
      <c r="F534" s="12">
        <v>44011</v>
      </c>
      <c r="G534">
        <v>0</v>
      </c>
      <c r="H534">
        <v>1</v>
      </c>
      <c r="I534">
        <v>0</v>
      </c>
      <c r="J534" t="s">
        <v>19</v>
      </c>
      <c r="L534">
        <v>0</v>
      </c>
      <c r="M534" t="s">
        <v>16</v>
      </c>
    </row>
    <row r="535" spans="1:13" hidden="1">
      <c r="A535">
        <v>330110</v>
      </c>
      <c r="B535" t="s">
        <v>22</v>
      </c>
      <c r="C535" t="s">
        <v>50</v>
      </c>
      <c r="D535" s="4">
        <v>44.055089598382501</v>
      </c>
      <c r="E535" s="3">
        <v>-123.100513284337</v>
      </c>
      <c r="F535" s="12">
        <v>44011</v>
      </c>
      <c r="G535">
        <v>0</v>
      </c>
      <c r="H535">
        <v>1</v>
      </c>
      <c r="I535">
        <v>0</v>
      </c>
      <c r="J535" t="s">
        <v>19</v>
      </c>
      <c r="L535">
        <v>0</v>
      </c>
      <c r="M535" t="s">
        <v>16</v>
      </c>
    </row>
    <row r="536" spans="1:13" hidden="1">
      <c r="A536">
        <v>330111</v>
      </c>
      <c r="B536" t="s">
        <v>22</v>
      </c>
      <c r="C536" t="s">
        <v>50</v>
      </c>
      <c r="D536" s="4">
        <v>44.055130051237903</v>
      </c>
      <c r="E536" s="3">
        <v>-123.10050815979299</v>
      </c>
      <c r="F536" s="12">
        <v>44011</v>
      </c>
      <c r="G536">
        <v>0</v>
      </c>
      <c r="H536">
        <v>1</v>
      </c>
      <c r="I536">
        <v>0</v>
      </c>
      <c r="J536" t="s">
        <v>19</v>
      </c>
      <c r="L536">
        <v>0</v>
      </c>
      <c r="M536" t="s">
        <v>16</v>
      </c>
    </row>
    <row r="537" spans="1:13" hidden="1">
      <c r="A537">
        <v>330112</v>
      </c>
      <c r="B537" t="s">
        <v>22</v>
      </c>
      <c r="C537" t="s">
        <v>50</v>
      </c>
      <c r="D537" s="4">
        <v>44.055168918735298</v>
      </c>
      <c r="E537" s="3">
        <v>-123.100565767879</v>
      </c>
      <c r="F537" s="12">
        <v>44011</v>
      </c>
      <c r="G537">
        <v>0</v>
      </c>
      <c r="H537">
        <v>1</v>
      </c>
      <c r="I537">
        <v>0</v>
      </c>
      <c r="J537" t="s">
        <v>19</v>
      </c>
      <c r="L537">
        <v>0</v>
      </c>
      <c r="M537" t="s">
        <v>16</v>
      </c>
    </row>
    <row r="538" spans="1:13" hidden="1">
      <c r="A538">
        <v>330114</v>
      </c>
      <c r="B538" t="s">
        <v>22</v>
      </c>
      <c r="C538" t="s">
        <v>50</v>
      </c>
      <c r="D538" s="4">
        <v>44.055193041869302</v>
      </c>
      <c r="E538" s="3">
        <v>-123.100578168515</v>
      </c>
      <c r="F538" s="12">
        <v>44011</v>
      </c>
      <c r="G538">
        <v>0</v>
      </c>
      <c r="H538">
        <v>1</v>
      </c>
      <c r="I538">
        <v>0</v>
      </c>
      <c r="J538" t="s">
        <v>19</v>
      </c>
      <c r="L538">
        <v>0</v>
      </c>
      <c r="M538" t="s">
        <v>16</v>
      </c>
    </row>
    <row r="539" spans="1:13" hidden="1">
      <c r="A539">
        <v>330115</v>
      </c>
      <c r="B539" t="s">
        <v>22</v>
      </c>
      <c r="C539" t="s">
        <v>50</v>
      </c>
      <c r="D539" s="4">
        <v>44.055246167628802</v>
      </c>
      <c r="E539" s="3">
        <v>-123.100557983245</v>
      </c>
      <c r="F539" s="12">
        <v>44011</v>
      </c>
      <c r="G539">
        <v>0</v>
      </c>
      <c r="H539">
        <v>1</v>
      </c>
      <c r="I539">
        <v>0</v>
      </c>
      <c r="J539" t="s">
        <v>19</v>
      </c>
      <c r="L539">
        <v>0</v>
      </c>
      <c r="M539" t="s">
        <v>16</v>
      </c>
    </row>
    <row r="540" spans="1:13" hidden="1">
      <c r="A540">
        <v>330116</v>
      </c>
      <c r="B540" t="s">
        <v>22</v>
      </c>
      <c r="C540" t="s">
        <v>50</v>
      </c>
      <c r="D540" s="4">
        <v>44.055270447957298</v>
      </c>
      <c r="E540" s="3">
        <v>-123.100527191548</v>
      </c>
      <c r="F540" s="12">
        <v>44011</v>
      </c>
      <c r="G540">
        <v>0</v>
      </c>
      <c r="H540">
        <v>1</v>
      </c>
      <c r="I540">
        <v>0</v>
      </c>
      <c r="J540" t="s">
        <v>19</v>
      </c>
      <c r="L540">
        <v>0</v>
      </c>
      <c r="M540" t="s">
        <v>16</v>
      </c>
    </row>
    <row r="541" spans="1:13" hidden="1">
      <c r="A541">
        <v>330117</v>
      </c>
      <c r="B541" t="s">
        <v>22</v>
      </c>
      <c r="C541" t="s">
        <v>50</v>
      </c>
      <c r="D541" s="4">
        <v>44.055213344941201</v>
      </c>
      <c r="E541" s="3">
        <v>-123.100612378718</v>
      </c>
      <c r="F541" s="12">
        <v>44011</v>
      </c>
      <c r="G541">
        <v>0</v>
      </c>
      <c r="H541">
        <v>1</v>
      </c>
      <c r="I541">
        <v>0</v>
      </c>
      <c r="J541" t="s">
        <v>19</v>
      </c>
      <c r="L541">
        <v>0</v>
      </c>
      <c r="M541" t="s">
        <v>16</v>
      </c>
    </row>
    <row r="542" spans="1:13" hidden="1">
      <c r="A542">
        <v>330118</v>
      </c>
      <c r="B542" t="s">
        <v>22</v>
      </c>
      <c r="C542" t="s">
        <v>50</v>
      </c>
      <c r="D542" s="4">
        <v>44.055286657807102</v>
      </c>
      <c r="E542" s="3">
        <v>-123.10068383109299</v>
      </c>
      <c r="F542" s="12">
        <v>44011</v>
      </c>
      <c r="G542">
        <v>0</v>
      </c>
      <c r="H542">
        <v>1</v>
      </c>
      <c r="I542">
        <v>0</v>
      </c>
      <c r="J542" t="s">
        <v>19</v>
      </c>
      <c r="L542">
        <v>0</v>
      </c>
      <c r="M542" t="s">
        <v>16</v>
      </c>
    </row>
    <row r="543" spans="1:13" hidden="1">
      <c r="A543">
        <v>330119</v>
      </c>
      <c r="B543" t="s">
        <v>22</v>
      </c>
      <c r="C543" t="s">
        <v>50</v>
      </c>
      <c r="D543" s="4">
        <v>44.055227269422801</v>
      </c>
      <c r="E543" s="3">
        <v>-123.100939343855</v>
      </c>
      <c r="F543" s="12">
        <v>44011</v>
      </c>
      <c r="G543">
        <v>0</v>
      </c>
      <c r="H543">
        <v>1</v>
      </c>
      <c r="I543">
        <v>0</v>
      </c>
      <c r="J543" t="s">
        <v>19</v>
      </c>
      <c r="L543">
        <v>0</v>
      </c>
      <c r="M543" t="s">
        <v>16</v>
      </c>
    </row>
    <row r="544" spans="1:13" hidden="1">
      <c r="A544">
        <v>330120</v>
      </c>
      <c r="B544" t="s">
        <v>22</v>
      </c>
      <c r="C544" t="s">
        <v>50</v>
      </c>
      <c r="D544" s="4">
        <v>44.055264748444003</v>
      </c>
      <c r="E544" s="3">
        <v>-123.10097853912301</v>
      </c>
      <c r="F544" s="12">
        <v>44011</v>
      </c>
      <c r="G544">
        <v>0</v>
      </c>
      <c r="H544">
        <v>1</v>
      </c>
      <c r="I544">
        <v>0</v>
      </c>
      <c r="J544" t="s">
        <v>19</v>
      </c>
      <c r="L544">
        <v>0</v>
      </c>
      <c r="M544" t="s">
        <v>16</v>
      </c>
    </row>
    <row r="545" spans="1:13" hidden="1">
      <c r="A545">
        <v>330121</v>
      </c>
      <c r="B545" t="s">
        <v>22</v>
      </c>
      <c r="C545" t="s">
        <v>50</v>
      </c>
      <c r="D545" s="4">
        <v>44.0553938585496</v>
      </c>
      <c r="E545" s="3">
        <v>-123.101276257595</v>
      </c>
      <c r="F545" s="12">
        <v>44011</v>
      </c>
      <c r="G545">
        <v>0</v>
      </c>
      <c r="H545">
        <v>1</v>
      </c>
      <c r="I545">
        <v>0</v>
      </c>
      <c r="J545" t="s">
        <v>19</v>
      </c>
      <c r="L545">
        <v>0</v>
      </c>
      <c r="M545" t="s">
        <v>16</v>
      </c>
    </row>
    <row r="546" spans="1:13" hidden="1">
      <c r="A546">
        <v>330124</v>
      </c>
      <c r="B546" t="s">
        <v>22</v>
      </c>
      <c r="C546" t="s">
        <v>50</v>
      </c>
      <c r="D546" s="4">
        <v>44.0555349388911</v>
      </c>
      <c r="E546" s="3">
        <v>-123.101019644126</v>
      </c>
      <c r="F546" s="12">
        <v>44011</v>
      </c>
      <c r="G546">
        <v>0</v>
      </c>
      <c r="H546">
        <v>1</v>
      </c>
      <c r="I546">
        <v>0</v>
      </c>
      <c r="J546" t="s">
        <v>19</v>
      </c>
      <c r="L546">
        <v>0</v>
      </c>
      <c r="M546" t="s">
        <v>16</v>
      </c>
    </row>
    <row r="547" spans="1:13" hidden="1">
      <c r="A547">
        <v>330125</v>
      </c>
      <c r="B547" t="s">
        <v>22</v>
      </c>
      <c r="C547" t="s">
        <v>50</v>
      </c>
      <c r="D547" s="4">
        <v>44.055452307997498</v>
      </c>
      <c r="E547" s="3">
        <v>-123.10069695930299</v>
      </c>
      <c r="F547" s="12">
        <v>44011</v>
      </c>
      <c r="G547">
        <v>0</v>
      </c>
      <c r="H547">
        <v>1</v>
      </c>
      <c r="I547">
        <v>0</v>
      </c>
      <c r="J547" t="s">
        <v>19</v>
      </c>
      <c r="L547">
        <v>0</v>
      </c>
      <c r="M547" t="s">
        <v>16</v>
      </c>
    </row>
    <row r="548" spans="1:13" hidden="1">
      <c r="A548">
        <v>330126</v>
      </c>
      <c r="B548" t="s">
        <v>22</v>
      </c>
      <c r="C548" t="s">
        <v>50</v>
      </c>
      <c r="D548" s="4">
        <v>44.056170177011502</v>
      </c>
      <c r="E548" s="3">
        <v>-123.10052511727901</v>
      </c>
      <c r="F548" s="12">
        <v>44011</v>
      </c>
      <c r="G548">
        <v>0</v>
      </c>
      <c r="H548">
        <v>1</v>
      </c>
      <c r="I548">
        <v>0</v>
      </c>
      <c r="J548" t="s">
        <v>15</v>
      </c>
      <c r="L548">
        <v>0</v>
      </c>
      <c r="M548" t="s">
        <v>16</v>
      </c>
    </row>
    <row r="549" spans="1:13" hidden="1">
      <c r="A549">
        <v>330135</v>
      </c>
      <c r="B549" t="s">
        <v>22</v>
      </c>
      <c r="C549" t="s">
        <v>253</v>
      </c>
      <c r="D549" s="4">
        <v>44.078930800231497</v>
      </c>
      <c r="E549" s="3">
        <v>-123.115632658016</v>
      </c>
      <c r="F549" s="12">
        <v>44011</v>
      </c>
      <c r="G549">
        <v>0.5</v>
      </c>
      <c r="H549">
        <v>1</v>
      </c>
      <c r="I549">
        <v>0</v>
      </c>
      <c r="J549" t="s">
        <v>19</v>
      </c>
      <c r="L549">
        <v>0</v>
      </c>
      <c r="M549" t="s">
        <v>16</v>
      </c>
    </row>
    <row r="550" spans="1:13" hidden="1">
      <c r="A550">
        <v>330148</v>
      </c>
      <c r="B550" t="s">
        <v>22</v>
      </c>
      <c r="C550" t="s">
        <v>244</v>
      </c>
      <c r="D550" s="4">
        <v>44.044569914374897</v>
      </c>
      <c r="E550" s="3">
        <v>-123.12591572332801</v>
      </c>
      <c r="F550" s="12">
        <v>44011</v>
      </c>
      <c r="G550">
        <v>0</v>
      </c>
      <c r="H550">
        <v>1</v>
      </c>
      <c r="I550">
        <v>0</v>
      </c>
      <c r="J550" t="s">
        <v>19</v>
      </c>
      <c r="L550">
        <v>0</v>
      </c>
      <c r="M550" t="s">
        <v>16</v>
      </c>
    </row>
    <row r="551" spans="1:13" hidden="1">
      <c r="A551">
        <v>330149</v>
      </c>
      <c r="B551" t="s">
        <v>22</v>
      </c>
      <c r="C551" t="s">
        <v>253</v>
      </c>
      <c r="D551" s="4">
        <v>44.088044961728997</v>
      </c>
      <c r="E551" s="3">
        <v>-123.11960472266099</v>
      </c>
      <c r="F551" s="12">
        <v>44011</v>
      </c>
      <c r="G551">
        <v>0</v>
      </c>
      <c r="H551">
        <v>1</v>
      </c>
      <c r="I551">
        <v>0</v>
      </c>
      <c r="J551" t="s">
        <v>19</v>
      </c>
      <c r="L551">
        <v>0</v>
      </c>
      <c r="M551" t="s">
        <v>16</v>
      </c>
    </row>
    <row r="552" spans="1:13" hidden="1">
      <c r="A552">
        <v>330153</v>
      </c>
      <c r="B552" t="s">
        <v>22</v>
      </c>
      <c r="C552" t="s">
        <v>253</v>
      </c>
      <c r="D552" s="4">
        <v>44.085628087444803</v>
      </c>
      <c r="E552" s="3">
        <v>-123.12026467039399</v>
      </c>
      <c r="F552" s="12">
        <v>44011</v>
      </c>
      <c r="G552">
        <v>0</v>
      </c>
      <c r="H552">
        <v>1</v>
      </c>
      <c r="I552">
        <v>0</v>
      </c>
      <c r="J552" t="s">
        <v>19</v>
      </c>
      <c r="L552">
        <v>0</v>
      </c>
      <c r="M552" t="s">
        <v>16</v>
      </c>
    </row>
    <row r="553" spans="1:13" hidden="1">
      <c r="A553">
        <v>330158</v>
      </c>
      <c r="B553" t="s">
        <v>22</v>
      </c>
      <c r="C553" t="s">
        <v>35</v>
      </c>
      <c r="D553" s="4">
        <v>44.062391200947502</v>
      </c>
      <c r="E553" s="3">
        <v>-123.098089214719</v>
      </c>
      <c r="F553" s="12">
        <v>44011</v>
      </c>
      <c r="G553">
        <v>0</v>
      </c>
      <c r="H553">
        <v>1</v>
      </c>
      <c r="I553">
        <v>0</v>
      </c>
      <c r="J553" t="s">
        <v>19</v>
      </c>
      <c r="L553">
        <v>0</v>
      </c>
      <c r="M553" t="s">
        <v>16</v>
      </c>
    </row>
    <row r="554" spans="1:13" hidden="1">
      <c r="A554">
        <v>330174</v>
      </c>
      <c r="B554" t="s">
        <v>22</v>
      </c>
      <c r="C554" t="s">
        <v>24</v>
      </c>
      <c r="D554" s="4">
        <v>44.059839044715197</v>
      </c>
      <c r="E554" s="3">
        <v>-123.088066087828</v>
      </c>
      <c r="F554" s="12">
        <v>44011</v>
      </c>
      <c r="G554">
        <v>0.5</v>
      </c>
      <c r="H554">
        <v>1</v>
      </c>
      <c r="I554">
        <v>0</v>
      </c>
      <c r="J554" t="s">
        <v>19</v>
      </c>
      <c r="L554">
        <v>0</v>
      </c>
      <c r="M554" t="s">
        <v>16</v>
      </c>
    </row>
    <row r="555" spans="1:13" hidden="1">
      <c r="A555">
        <v>330175</v>
      </c>
      <c r="B555" t="s">
        <v>22</v>
      </c>
      <c r="C555" t="s">
        <v>24</v>
      </c>
      <c r="D555" s="4">
        <v>44.059381835727898</v>
      </c>
      <c r="E555" s="3">
        <v>-123.089607998554</v>
      </c>
      <c r="F555" s="12">
        <v>44011</v>
      </c>
      <c r="G555">
        <v>0.5</v>
      </c>
      <c r="H555">
        <v>1</v>
      </c>
      <c r="I555">
        <v>0</v>
      </c>
      <c r="J555" t="s">
        <v>19</v>
      </c>
      <c r="L555">
        <v>0</v>
      </c>
      <c r="M555" t="s">
        <v>16</v>
      </c>
    </row>
    <row r="556" spans="1:13" hidden="1">
      <c r="A556">
        <v>330176</v>
      </c>
      <c r="B556" t="s">
        <v>22</v>
      </c>
      <c r="C556" t="s">
        <v>24</v>
      </c>
      <c r="D556" s="4">
        <v>44.061883686655698</v>
      </c>
      <c r="E556" s="3">
        <v>-123.096417013429</v>
      </c>
      <c r="F556" s="12">
        <v>44011</v>
      </c>
      <c r="G556">
        <v>0.5</v>
      </c>
      <c r="H556">
        <v>1</v>
      </c>
      <c r="I556">
        <v>0</v>
      </c>
      <c r="J556" t="s">
        <v>19</v>
      </c>
      <c r="L556">
        <v>0</v>
      </c>
      <c r="M556" t="s">
        <v>16</v>
      </c>
    </row>
    <row r="557" spans="1:13" hidden="1">
      <c r="A557">
        <v>330264</v>
      </c>
      <c r="B557" t="s">
        <v>22</v>
      </c>
      <c r="C557" t="s">
        <v>30</v>
      </c>
      <c r="D557" s="4">
        <v>44.054175390937601</v>
      </c>
      <c r="E557" s="3">
        <v>-123.10071549505901</v>
      </c>
      <c r="F557" s="12">
        <v>44011</v>
      </c>
      <c r="G557">
        <v>0</v>
      </c>
      <c r="H557">
        <v>1</v>
      </c>
      <c r="I557">
        <v>0</v>
      </c>
      <c r="J557" t="s">
        <v>19</v>
      </c>
      <c r="L557">
        <v>0</v>
      </c>
      <c r="M557" t="s">
        <v>16</v>
      </c>
    </row>
    <row r="558" spans="1:13" hidden="1">
      <c r="A558">
        <v>330265</v>
      </c>
      <c r="B558" t="s">
        <v>17</v>
      </c>
      <c r="C558" t="s">
        <v>93</v>
      </c>
      <c r="D558" s="4">
        <v>44.054149060411902</v>
      </c>
      <c r="E558" s="3">
        <v>-123.154405287744</v>
      </c>
      <c r="F558" s="12">
        <v>44012</v>
      </c>
      <c r="G558">
        <v>7.5</v>
      </c>
      <c r="H558">
        <v>3</v>
      </c>
      <c r="I558">
        <v>3</v>
      </c>
      <c r="J558" t="s">
        <v>19</v>
      </c>
      <c r="L558">
        <v>0</v>
      </c>
      <c r="M558" t="s">
        <v>19</v>
      </c>
    </row>
    <row r="559" spans="1:13" hidden="1">
      <c r="A559">
        <v>330266</v>
      </c>
      <c r="B559" t="s">
        <v>17</v>
      </c>
      <c r="C559" t="s">
        <v>239</v>
      </c>
      <c r="D559" s="4">
        <v>44.058769001528702</v>
      </c>
      <c r="E559" s="3">
        <v>-123.11395680064101</v>
      </c>
      <c r="F559" s="12">
        <v>44012</v>
      </c>
      <c r="G559">
        <v>15</v>
      </c>
      <c r="H559">
        <v>3</v>
      </c>
      <c r="I559">
        <v>3</v>
      </c>
      <c r="J559" t="s">
        <v>19</v>
      </c>
      <c r="L559">
        <v>0</v>
      </c>
      <c r="M559" t="s">
        <v>19</v>
      </c>
    </row>
    <row r="560" spans="1:13" hidden="1">
      <c r="A560">
        <v>330273</v>
      </c>
      <c r="B560" t="s">
        <v>22</v>
      </c>
      <c r="C560" t="s">
        <v>50</v>
      </c>
      <c r="D560" s="4">
        <v>44.053609501634</v>
      </c>
      <c r="E560" s="3">
        <v>-123.099657616247</v>
      </c>
      <c r="F560" s="12">
        <v>44012</v>
      </c>
      <c r="G560">
        <v>0</v>
      </c>
      <c r="H560">
        <v>1</v>
      </c>
      <c r="I560">
        <v>0</v>
      </c>
      <c r="J560" t="s">
        <v>19</v>
      </c>
      <c r="L560">
        <v>0</v>
      </c>
      <c r="M560" t="s">
        <v>16</v>
      </c>
    </row>
    <row r="561" spans="1:13" hidden="1">
      <c r="A561">
        <v>330278</v>
      </c>
      <c r="B561" t="s">
        <v>22</v>
      </c>
      <c r="C561" t="s">
        <v>50</v>
      </c>
      <c r="D561" s="4">
        <v>44.053631679537403</v>
      </c>
      <c r="E561" s="3">
        <v>-123.099708635789</v>
      </c>
      <c r="F561" s="12">
        <v>44012</v>
      </c>
      <c r="G561">
        <v>0</v>
      </c>
      <c r="H561">
        <v>1</v>
      </c>
      <c r="I561">
        <v>0</v>
      </c>
      <c r="J561" t="s">
        <v>19</v>
      </c>
      <c r="L561">
        <v>0</v>
      </c>
      <c r="M561" t="s">
        <v>16</v>
      </c>
    </row>
    <row r="562" spans="1:13" hidden="1">
      <c r="A562">
        <v>330280</v>
      </c>
      <c r="B562" t="s">
        <v>22</v>
      </c>
      <c r="C562" t="s">
        <v>50</v>
      </c>
      <c r="D562" s="4">
        <v>44.053696482678397</v>
      </c>
      <c r="E562" s="3">
        <v>-123.099810306922</v>
      </c>
      <c r="F562" s="12">
        <v>44012</v>
      </c>
      <c r="G562">
        <v>0</v>
      </c>
      <c r="H562">
        <v>1</v>
      </c>
      <c r="I562">
        <v>0</v>
      </c>
      <c r="J562" t="s">
        <v>19</v>
      </c>
      <c r="L562">
        <v>0</v>
      </c>
      <c r="M562" t="s">
        <v>16</v>
      </c>
    </row>
    <row r="563" spans="1:13" hidden="1">
      <c r="A563">
        <v>330282</v>
      </c>
      <c r="B563" t="s">
        <v>22</v>
      </c>
      <c r="C563" t="s">
        <v>50</v>
      </c>
      <c r="D563" s="4">
        <v>44.053687829388601</v>
      </c>
      <c r="E563" s="3">
        <v>-123.099903197001</v>
      </c>
      <c r="F563" s="12">
        <v>44012</v>
      </c>
      <c r="G563">
        <v>0</v>
      </c>
      <c r="H563">
        <v>1</v>
      </c>
      <c r="I563">
        <v>0</v>
      </c>
      <c r="J563" t="s">
        <v>19</v>
      </c>
      <c r="L563">
        <v>0</v>
      </c>
      <c r="M563" t="s">
        <v>16</v>
      </c>
    </row>
    <row r="564" spans="1:13" hidden="1">
      <c r="A564">
        <v>330285</v>
      </c>
      <c r="B564" t="s">
        <v>22</v>
      </c>
      <c r="C564" t="s">
        <v>270</v>
      </c>
      <c r="D564" s="4">
        <v>44.047350108388997</v>
      </c>
      <c r="E564" s="3">
        <v>-123.153804429777</v>
      </c>
      <c r="F564" s="12">
        <v>44012</v>
      </c>
      <c r="G564">
        <v>0.5</v>
      </c>
      <c r="H564">
        <v>1</v>
      </c>
      <c r="I564">
        <v>0</v>
      </c>
      <c r="J564" t="s">
        <v>19</v>
      </c>
      <c r="L564">
        <v>0</v>
      </c>
      <c r="M564" t="s">
        <v>16</v>
      </c>
    </row>
    <row r="565" spans="1:13" hidden="1">
      <c r="A565">
        <v>330286</v>
      </c>
      <c r="B565" t="s">
        <v>22</v>
      </c>
      <c r="C565" t="s">
        <v>50</v>
      </c>
      <c r="D565" s="4">
        <v>44.054204912359801</v>
      </c>
      <c r="E565" s="3">
        <v>-123.100820517627</v>
      </c>
      <c r="F565" s="12">
        <v>44012</v>
      </c>
      <c r="G565">
        <v>0</v>
      </c>
      <c r="H565">
        <v>1</v>
      </c>
      <c r="I565">
        <v>0</v>
      </c>
      <c r="J565" t="s">
        <v>15</v>
      </c>
      <c r="L565">
        <v>0</v>
      </c>
      <c r="M565" t="s">
        <v>16</v>
      </c>
    </row>
    <row r="566" spans="1:13" hidden="1">
      <c r="A566">
        <v>330288</v>
      </c>
      <c r="B566" t="s">
        <v>22</v>
      </c>
      <c r="C566" t="s">
        <v>50</v>
      </c>
      <c r="D566" s="4">
        <v>44.054103082534802</v>
      </c>
      <c r="E566" s="3">
        <v>-123.100840352262</v>
      </c>
      <c r="F566" s="12">
        <v>44012</v>
      </c>
      <c r="G566">
        <v>0</v>
      </c>
      <c r="H566">
        <v>1</v>
      </c>
      <c r="I566">
        <v>0</v>
      </c>
      <c r="J566" t="s">
        <v>15</v>
      </c>
      <c r="L566">
        <v>0</v>
      </c>
      <c r="M566" t="s">
        <v>16</v>
      </c>
    </row>
    <row r="567" spans="1:13" hidden="1">
      <c r="A567">
        <v>330290</v>
      </c>
      <c r="B567" t="s">
        <v>22</v>
      </c>
      <c r="C567" t="s">
        <v>50</v>
      </c>
      <c r="D567" s="4">
        <v>44.053907746790003</v>
      </c>
      <c r="E567" s="3">
        <v>-123.10077775308601</v>
      </c>
      <c r="F567" s="12">
        <v>44012</v>
      </c>
      <c r="G567">
        <v>0</v>
      </c>
      <c r="H567">
        <v>1</v>
      </c>
      <c r="I567">
        <v>0</v>
      </c>
      <c r="J567" t="s">
        <v>19</v>
      </c>
      <c r="L567">
        <v>0</v>
      </c>
      <c r="M567" t="s">
        <v>16</v>
      </c>
    </row>
    <row r="568" spans="1:13" hidden="1">
      <c r="A568">
        <v>330291</v>
      </c>
      <c r="B568" t="s">
        <v>22</v>
      </c>
      <c r="C568" t="s">
        <v>50</v>
      </c>
      <c r="D568" s="4">
        <v>44.054110620429597</v>
      </c>
      <c r="E568" s="3">
        <v>-123.100958036484</v>
      </c>
      <c r="F568" s="12">
        <v>44012</v>
      </c>
      <c r="G568">
        <v>0</v>
      </c>
      <c r="H568">
        <v>1</v>
      </c>
      <c r="I568">
        <v>0</v>
      </c>
      <c r="J568" t="s">
        <v>19</v>
      </c>
      <c r="L568">
        <v>0</v>
      </c>
      <c r="M568" t="s">
        <v>16</v>
      </c>
    </row>
    <row r="569" spans="1:13" hidden="1">
      <c r="A569">
        <v>330292</v>
      </c>
      <c r="B569" t="s">
        <v>22</v>
      </c>
      <c r="C569" t="s">
        <v>50</v>
      </c>
      <c r="D569" s="4">
        <v>44.0540506896171</v>
      </c>
      <c r="E569" s="3">
        <v>-123.101197539802</v>
      </c>
      <c r="F569" s="12">
        <v>44012</v>
      </c>
      <c r="G569">
        <v>0</v>
      </c>
      <c r="H569">
        <v>1</v>
      </c>
      <c r="I569">
        <v>0</v>
      </c>
      <c r="J569" t="s">
        <v>19</v>
      </c>
      <c r="L569">
        <v>0</v>
      </c>
      <c r="M569" t="s">
        <v>16</v>
      </c>
    </row>
    <row r="570" spans="1:13" hidden="1">
      <c r="A570">
        <v>330294</v>
      </c>
      <c r="B570" t="s">
        <v>22</v>
      </c>
      <c r="C570" t="s">
        <v>50</v>
      </c>
      <c r="D570" s="4">
        <v>44.0539328833516</v>
      </c>
      <c r="E570" s="3">
        <v>-123.101580748671</v>
      </c>
      <c r="F570" s="12">
        <v>44012</v>
      </c>
      <c r="G570">
        <v>0</v>
      </c>
      <c r="H570">
        <v>1</v>
      </c>
      <c r="I570">
        <v>0</v>
      </c>
      <c r="J570" t="s">
        <v>19</v>
      </c>
      <c r="L570">
        <v>0</v>
      </c>
      <c r="M570" t="s">
        <v>16</v>
      </c>
    </row>
    <row r="571" spans="1:13" hidden="1">
      <c r="A571">
        <v>330296</v>
      </c>
      <c r="B571" t="s">
        <v>22</v>
      </c>
      <c r="C571" t="s">
        <v>50</v>
      </c>
      <c r="D571" s="4">
        <v>44.053866797146704</v>
      </c>
      <c r="E571" s="3">
        <v>-123.10165693125801</v>
      </c>
      <c r="F571" s="12">
        <v>44012</v>
      </c>
      <c r="G571">
        <v>0</v>
      </c>
      <c r="H571">
        <v>1</v>
      </c>
      <c r="I571">
        <v>0</v>
      </c>
      <c r="J571" t="s">
        <v>19</v>
      </c>
      <c r="L571">
        <v>0</v>
      </c>
      <c r="M571" t="s">
        <v>16</v>
      </c>
    </row>
    <row r="572" spans="1:13" hidden="1">
      <c r="A572">
        <v>330297</v>
      </c>
      <c r="B572" t="s">
        <v>22</v>
      </c>
      <c r="C572" t="s">
        <v>50</v>
      </c>
      <c r="D572" s="4">
        <v>44.053641878079098</v>
      </c>
      <c r="E572" s="3">
        <v>-123.10213490237901</v>
      </c>
      <c r="F572" s="12">
        <v>44012</v>
      </c>
      <c r="G572">
        <v>0</v>
      </c>
      <c r="H572">
        <v>1</v>
      </c>
      <c r="I572">
        <v>0</v>
      </c>
      <c r="J572" t="s">
        <v>15</v>
      </c>
      <c r="L572">
        <v>0</v>
      </c>
      <c r="M572" t="s">
        <v>16</v>
      </c>
    </row>
    <row r="573" spans="1:13" hidden="1">
      <c r="A573">
        <v>330299</v>
      </c>
      <c r="B573" t="s">
        <v>22</v>
      </c>
      <c r="C573" t="s">
        <v>50</v>
      </c>
      <c r="D573" s="4">
        <v>44.053624589840901</v>
      </c>
      <c r="E573" s="3">
        <v>-123.10206261848499</v>
      </c>
      <c r="F573" s="12">
        <v>44012</v>
      </c>
      <c r="G573">
        <v>0</v>
      </c>
      <c r="H573">
        <v>1</v>
      </c>
      <c r="I573">
        <v>0</v>
      </c>
      <c r="J573" t="s">
        <v>19</v>
      </c>
      <c r="L573">
        <v>0</v>
      </c>
      <c r="M573" t="s">
        <v>16</v>
      </c>
    </row>
    <row r="574" spans="1:13" hidden="1">
      <c r="A574">
        <v>330301</v>
      </c>
      <c r="B574" t="s">
        <v>22</v>
      </c>
      <c r="C574" t="s">
        <v>50</v>
      </c>
      <c r="D574" s="4">
        <v>44.053523207802002</v>
      </c>
      <c r="E574" s="3">
        <v>-123.102022292735</v>
      </c>
      <c r="F574" s="12">
        <v>44012</v>
      </c>
      <c r="G574">
        <v>0</v>
      </c>
      <c r="H574">
        <v>1</v>
      </c>
      <c r="I574">
        <v>0</v>
      </c>
      <c r="J574" t="s">
        <v>19</v>
      </c>
      <c r="L574">
        <v>0</v>
      </c>
      <c r="M574" t="s">
        <v>16</v>
      </c>
    </row>
    <row r="575" spans="1:13" hidden="1">
      <c r="A575">
        <v>330302</v>
      </c>
      <c r="B575" t="s">
        <v>22</v>
      </c>
      <c r="C575" t="s">
        <v>50</v>
      </c>
      <c r="D575" s="4">
        <v>44.0533139970577</v>
      </c>
      <c r="E575" s="3">
        <v>-123.102610804021</v>
      </c>
      <c r="F575" s="12">
        <v>44012</v>
      </c>
      <c r="G575">
        <v>0</v>
      </c>
      <c r="H575">
        <v>1</v>
      </c>
      <c r="I575">
        <v>0</v>
      </c>
      <c r="J575" t="s">
        <v>19</v>
      </c>
      <c r="L575">
        <v>0</v>
      </c>
      <c r="M575" t="s">
        <v>16</v>
      </c>
    </row>
    <row r="576" spans="1:13" hidden="1">
      <c r="A576">
        <v>330303</v>
      </c>
      <c r="B576" t="s">
        <v>22</v>
      </c>
      <c r="C576" t="s">
        <v>50</v>
      </c>
      <c r="D576" s="4">
        <v>44.0537064571473</v>
      </c>
      <c r="E576" s="3">
        <v>-123.101712197536</v>
      </c>
      <c r="F576" s="12">
        <v>44012</v>
      </c>
      <c r="G576">
        <v>0</v>
      </c>
      <c r="H576">
        <v>1</v>
      </c>
      <c r="I576">
        <v>0</v>
      </c>
      <c r="J576" t="s">
        <v>19</v>
      </c>
      <c r="L576">
        <v>0</v>
      </c>
      <c r="M576" t="s">
        <v>16</v>
      </c>
    </row>
    <row r="577" spans="1:13" hidden="1">
      <c r="A577">
        <v>330306</v>
      </c>
      <c r="B577" t="s">
        <v>22</v>
      </c>
      <c r="C577" t="s">
        <v>50</v>
      </c>
      <c r="D577" s="4">
        <v>44.053730587349797</v>
      </c>
      <c r="E577" s="3">
        <v>-123.101692137689</v>
      </c>
      <c r="F577" s="12">
        <v>44012</v>
      </c>
      <c r="G577">
        <v>0</v>
      </c>
      <c r="H577">
        <v>1</v>
      </c>
      <c r="I577">
        <v>0</v>
      </c>
      <c r="J577" t="s">
        <v>19</v>
      </c>
      <c r="L577">
        <v>0</v>
      </c>
      <c r="M577" t="s">
        <v>16</v>
      </c>
    </row>
    <row r="578" spans="1:13" hidden="1">
      <c r="A578">
        <v>330307</v>
      </c>
      <c r="B578" t="s">
        <v>22</v>
      </c>
      <c r="C578" t="s">
        <v>50</v>
      </c>
      <c r="D578" s="4">
        <v>44.053751915936097</v>
      </c>
      <c r="E578" s="3">
        <v>-123.101724768593</v>
      </c>
      <c r="F578" s="12">
        <v>44012</v>
      </c>
      <c r="G578">
        <v>0</v>
      </c>
      <c r="H578">
        <v>1</v>
      </c>
      <c r="I578">
        <v>0</v>
      </c>
      <c r="J578" t="s">
        <v>19</v>
      </c>
      <c r="L578">
        <v>0</v>
      </c>
      <c r="M578" t="s">
        <v>16</v>
      </c>
    </row>
    <row r="579" spans="1:13" hidden="1">
      <c r="A579">
        <v>330308</v>
      </c>
      <c r="B579" t="s">
        <v>22</v>
      </c>
      <c r="C579" t="s">
        <v>50</v>
      </c>
      <c r="D579" s="4">
        <v>44.053785038569202</v>
      </c>
      <c r="E579" s="3">
        <v>-123.10121905552801</v>
      </c>
      <c r="F579" s="12">
        <v>44012</v>
      </c>
      <c r="G579">
        <v>0</v>
      </c>
      <c r="H579">
        <v>1</v>
      </c>
      <c r="I579">
        <v>0</v>
      </c>
      <c r="J579" t="s">
        <v>19</v>
      </c>
      <c r="L579">
        <v>0</v>
      </c>
      <c r="M579" t="s">
        <v>16</v>
      </c>
    </row>
    <row r="580" spans="1:13" hidden="1">
      <c r="A580">
        <v>330310</v>
      </c>
      <c r="B580" t="s">
        <v>22</v>
      </c>
      <c r="C580" t="s">
        <v>50</v>
      </c>
      <c r="D580" s="4">
        <v>44.053691808168999</v>
      </c>
      <c r="E580" s="3">
        <v>-123.101264978877</v>
      </c>
      <c r="F580" s="12">
        <v>44012</v>
      </c>
      <c r="G580">
        <v>0</v>
      </c>
      <c r="H580">
        <v>1</v>
      </c>
      <c r="I580">
        <v>0</v>
      </c>
      <c r="J580" t="s">
        <v>19</v>
      </c>
      <c r="L580">
        <v>0</v>
      </c>
      <c r="M580" t="s">
        <v>16</v>
      </c>
    </row>
    <row r="581" spans="1:13" hidden="1">
      <c r="A581">
        <v>330311</v>
      </c>
      <c r="B581" t="s">
        <v>22</v>
      </c>
      <c r="C581" t="s">
        <v>50</v>
      </c>
      <c r="D581" s="4">
        <v>44.053647120802701</v>
      </c>
      <c r="E581" s="3">
        <v>-123.10115368537301</v>
      </c>
      <c r="F581" s="12">
        <v>44012</v>
      </c>
      <c r="G581">
        <v>0</v>
      </c>
      <c r="H581">
        <v>1</v>
      </c>
      <c r="I581">
        <v>0</v>
      </c>
      <c r="J581" t="s">
        <v>19</v>
      </c>
      <c r="L581">
        <v>0</v>
      </c>
      <c r="M581" t="s">
        <v>16</v>
      </c>
    </row>
    <row r="582" spans="1:13" hidden="1">
      <c r="A582">
        <v>330316</v>
      </c>
      <c r="B582" t="s">
        <v>22</v>
      </c>
      <c r="C582" t="s">
        <v>50</v>
      </c>
      <c r="D582" s="4">
        <v>44.0535912731469</v>
      </c>
      <c r="E582" s="3">
        <v>-123.101018065015</v>
      </c>
      <c r="F582" s="12">
        <v>44012</v>
      </c>
      <c r="G582">
        <v>0</v>
      </c>
      <c r="H582">
        <v>1</v>
      </c>
      <c r="I582">
        <v>0</v>
      </c>
      <c r="J582" t="s">
        <v>19</v>
      </c>
      <c r="L582">
        <v>0</v>
      </c>
      <c r="M582" t="s">
        <v>16</v>
      </c>
    </row>
    <row r="583" spans="1:13" hidden="1">
      <c r="A583">
        <v>330317</v>
      </c>
      <c r="B583" t="s">
        <v>22</v>
      </c>
      <c r="C583" t="s">
        <v>271</v>
      </c>
      <c r="D583" s="4">
        <v>44.046398499233597</v>
      </c>
      <c r="E583" s="3">
        <v>-123.141779149171</v>
      </c>
      <c r="F583" s="12">
        <v>44012</v>
      </c>
      <c r="G583">
        <v>0</v>
      </c>
      <c r="H583">
        <v>1</v>
      </c>
      <c r="I583">
        <v>0</v>
      </c>
      <c r="J583" t="s">
        <v>19</v>
      </c>
      <c r="L583">
        <v>0</v>
      </c>
      <c r="M583" t="s">
        <v>16</v>
      </c>
    </row>
    <row r="584" spans="1:13" hidden="1">
      <c r="A584">
        <v>330319</v>
      </c>
      <c r="B584" t="s">
        <v>22</v>
      </c>
      <c r="C584" t="s">
        <v>50</v>
      </c>
      <c r="D584" s="4">
        <v>44.0536199498003</v>
      </c>
      <c r="E584" s="3">
        <v>-123.10096386716199</v>
      </c>
      <c r="F584" s="12">
        <v>44012</v>
      </c>
      <c r="G584">
        <v>0</v>
      </c>
      <c r="H584">
        <v>1</v>
      </c>
      <c r="I584">
        <v>0</v>
      </c>
      <c r="J584" t="s">
        <v>19</v>
      </c>
      <c r="L584">
        <v>0</v>
      </c>
      <c r="M584" t="s">
        <v>16</v>
      </c>
    </row>
    <row r="585" spans="1:13" hidden="1">
      <c r="A585">
        <v>330335</v>
      </c>
      <c r="B585" t="s">
        <v>22</v>
      </c>
      <c r="C585" t="s">
        <v>30</v>
      </c>
      <c r="D585" s="4">
        <v>44.047213334431298</v>
      </c>
      <c r="E585" s="3">
        <v>-123.137033373618</v>
      </c>
      <c r="F585" s="12">
        <v>44012</v>
      </c>
      <c r="G585">
        <v>0</v>
      </c>
      <c r="H585">
        <v>1</v>
      </c>
      <c r="I585">
        <v>0</v>
      </c>
      <c r="J585" t="s">
        <v>19</v>
      </c>
      <c r="L585">
        <v>0</v>
      </c>
      <c r="M585" t="s">
        <v>16</v>
      </c>
    </row>
    <row r="586" spans="1:13" hidden="1">
      <c r="A586">
        <v>330346</v>
      </c>
      <c r="B586" t="s">
        <v>22</v>
      </c>
      <c r="C586" t="s">
        <v>24</v>
      </c>
      <c r="D586" s="4">
        <v>44.060524853304102</v>
      </c>
      <c r="E586" s="3">
        <v>-123.091191597877</v>
      </c>
      <c r="F586" s="12">
        <v>44012</v>
      </c>
      <c r="G586">
        <v>0</v>
      </c>
      <c r="H586">
        <v>1</v>
      </c>
      <c r="I586">
        <v>0</v>
      </c>
      <c r="J586" t="s">
        <v>19</v>
      </c>
      <c r="L586">
        <v>0</v>
      </c>
      <c r="M586" t="s">
        <v>16</v>
      </c>
    </row>
    <row r="587" spans="1:13" hidden="1">
      <c r="A587">
        <v>330348</v>
      </c>
      <c r="B587" t="s">
        <v>22</v>
      </c>
      <c r="C587" t="s">
        <v>50</v>
      </c>
      <c r="D587" s="4">
        <v>44.0528737233332</v>
      </c>
      <c r="E587" s="3">
        <v>-123.10176620614401</v>
      </c>
      <c r="F587" s="12">
        <v>44012</v>
      </c>
      <c r="G587">
        <v>0</v>
      </c>
      <c r="H587">
        <v>1</v>
      </c>
      <c r="I587">
        <v>0</v>
      </c>
      <c r="J587" t="s">
        <v>19</v>
      </c>
      <c r="L587">
        <v>0</v>
      </c>
      <c r="M587" t="s">
        <v>16</v>
      </c>
    </row>
    <row r="588" spans="1:13" hidden="1">
      <c r="A588">
        <v>330349</v>
      </c>
      <c r="B588" t="s">
        <v>22</v>
      </c>
      <c r="C588" t="s">
        <v>50</v>
      </c>
      <c r="D588" s="4">
        <v>44.052943281331203</v>
      </c>
      <c r="E588" s="3">
        <v>-123.101623505595</v>
      </c>
      <c r="F588" s="12">
        <v>44012</v>
      </c>
      <c r="G588">
        <v>0</v>
      </c>
      <c r="H588">
        <v>1</v>
      </c>
      <c r="I588">
        <v>0</v>
      </c>
      <c r="J588" t="s">
        <v>19</v>
      </c>
      <c r="L588">
        <v>0</v>
      </c>
      <c r="M588" t="s">
        <v>16</v>
      </c>
    </row>
    <row r="589" spans="1:13" hidden="1">
      <c r="A589">
        <v>330350</v>
      </c>
      <c r="B589" t="s">
        <v>22</v>
      </c>
      <c r="C589" t="s">
        <v>50</v>
      </c>
      <c r="D589" s="4">
        <v>44.052862343248201</v>
      </c>
      <c r="E589" s="3">
        <v>-123.10153474695601</v>
      </c>
      <c r="F589" s="12">
        <v>44012</v>
      </c>
      <c r="G589">
        <v>0</v>
      </c>
      <c r="H589">
        <v>1</v>
      </c>
      <c r="I589">
        <v>0</v>
      </c>
      <c r="J589" t="s">
        <v>19</v>
      </c>
      <c r="L589">
        <v>0</v>
      </c>
      <c r="M589" t="s">
        <v>16</v>
      </c>
    </row>
    <row r="590" spans="1:13" hidden="1">
      <c r="A590">
        <v>330351</v>
      </c>
      <c r="B590" t="s">
        <v>22</v>
      </c>
      <c r="C590" t="s">
        <v>50</v>
      </c>
      <c r="D590" s="4">
        <v>44.052479645677202</v>
      </c>
      <c r="E590" s="3">
        <v>-123.100816616754</v>
      </c>
      <c r="F590" s="12">
        <v>44012</v>
      </c>
      <c r="G590">
        <v>0</v>
      </c>
      <c r="H590">
        <v>1</v>
      </c>
      <c r="I590">
        <v>0</v>
      </c>
      <c r="J590" t="s">
        <v>19</v>
      </c>
      <c r="L590">
        <v>0</v>
      </c>
      <c r="M590" t="s">
        <v>16</v>
      </c>
    </row>
    <row r="591" spans="1:13" hidden="1">
      <c r="A591">
        <v>330352</v>
      </c>
      <c r="B591" t="s">
        <v>22</v>
      </c>
      <c r="C591" t="s">
        <v>50</v>
      </c>
      <c r="D591" s="4">
        <v>44.052623063151003</v>
      </c>
      <c r="E591" s="3">
        <v>-123.10080531572</v>
      </c>
      <c r="F591" s="12">
        <v>44012</v>
      </c>
      <c r="G591">
        <v>0</v>
      </c>
      <c r="H591">
        <v>1</v>
      </c>
      <c r="I591">
        <v>0</v>
      </c>
      <c r="J591" t="s">
        <v>19</v>
      </c>
      <c r="L591">
        <v>0</v>
      </c>
      <c r="M591" t="s">
        <v>16</v>
      </c>
    </row>
    <row r="592" spans="1:13" hidden="1">
      <c r="A592">
        <v>330353</v>
      </c>
      <c r="B592" t="s">
        <v>22</v>
      </c>
      <c r="C592" t="s">
        <v>50</v>
      </c>
      <c r="D592" s="4">
        <v>44.052893658877501</v>
      </c>
      <c r="E592" s="3">
        <v>-123.10059524135301</v>
      </c>
      <c r="F592" s="12">
        <v>44012</v>
      </c>
      <c r="G592">
        <v>0</v>
      </c>
      <c r="H592">
        <v>1</v>
      </c>
      <c r="I592">
        <v>0</v>
      </c>
      <c r="J592" t="s">
        <v>19</v>
      </c>
      <c r="L592">
        <v>0</v>
      </c>
      <c r="M592" t="s">
        <v>16</v>
      </c>
    </row>
    <row r="593" spans="1:13" hidden="1">
      <c r="A593">
        <v>330364</v>
      </c>
      <c r="B593" t="s">
        <v>22</v>
      </c>
      <c r="C593" t="s">
        <v>50</v>
      </c>
      <c r="D593" s="4">
        <v>44.0527814040396</v>
      </c>
      <c r="E593" s="3">
        <v>-123.100939730596</v>
      </c>
      <c r="F593" s="12">
        <v>44012</v>
      </c>
      <c r="G593">
        <v>0</v>
      </c>
      <c r="H593">
        <v>1</v>
      </c>
      <c r="I593">
        <v>0</v>
      </c>
      <c r="J593" t="s">
        <v>19</v>
      </c>
      <c r="L593">
        <v>0</v>
      </c>
      <c r="M593" t="s">
        <v>16</v>
      </c>
    </row>
    <row r="594" spans="1:13" hidden="1">
      <c r="A594">
        <v>330366</v>
      </c>
      <c r="B594" t="s">
        <v>22</v>
      </c>
      <c r="C594" t="s">
        <v>50</v>
      </c>
      <c r="D594" s="4">
        <v>44.052999918083898</v>
      </c>
      <c r="E594" s="3">
        <v>-123.101141284931</v>
      </c>
      <c r="F594" s="12">
        <v>44012</v>
      </c>
      <c r="G594">
        <v>0</v>
      </c>
      <c r="H594">
        <v>1</v>
      </c>
      <c r="I594">
        <v>0</v>
      </c>
      <c r="J594" t="s">
        <v>19</v>
      </c>
      <c r="L594">
        <v>0</v>
      </c>
      <c r="M594" t="s">
        <v>16</v>
      </c>
    </row>
    <row r="595" spans="1:13" hidden="1">
      <c r="A595">
        <v>330381</v>
      </c>
      <c r="B595" t="s">
        <v>22</v>
      </c>
      <c r="C595" t="s">
        <v>51</v>
      </c>
      <c r="D595" s="4">
        <v>44.053301011517497</v>
      </c>
      <c r="E595" s="3">
        <v>-123.072745039648</v>
      </c>
      <c r="F595" s="12">
        <v>44012</v>
      </c>
      <c r="G595">
        <v>0</v>
      </c>
      <c r="H595">
        <v>1</v>
      </c>
      <c r="I595">
        <v>0</v>
      </c>
      <c r="J595" t="s">
        <v>19</v>
      </c>
      <c r="L595">
        <v>0</v>
      </c>
      <c r="M595" t="s">
        <v>16</v>
      </c>
    </row>
    <row r="596" spans="1:13" hidden="1">
      <c r="A596">
        <v>330384</v>
      </c>
      <c r="B596" t="s">
        <v>22</v>
      </c>
      <c r="C596" t="s">
        <v>24</v>
      </c>
      <c r="D596" s="4">
        <v>44.057353394135603</v>
      </c>
      <c r="E596" s="3">
        <v>-123.08419848210001</v>
      </c>
      <c r="F596" s="12">
        <v>44012</v>
      </c>
      <c r="G596">
        <v>0.5</v>
      </c>
      <c r="H596">
        <v>1</v>
      </c>
      <c r="I596">
        <v>0</v>
      </c>
      <c r="J596" t="s">
        <v>19</v>
      </c>
      <c r="L596">
        <v>0</v>
      </c>
      <c r="M596" t="s">
        <v>16</v>
      </c>
    </row>
    <row r="597" spans="1:13" hidden="1">
      <c r="A597">
        <v>330385</v>
      </c>
      <c r="B597" t="s">
        <v>22</v>
      </c>
      <c r="C597" t="s">
        <v>24</v>
      </c>
      <c r="D597" s="4">
        <v>44.057090022635101</v>
      </c>
      <c r="E597" s="3">
        <v>-123.08424726493099</v>
      </c>
      <c r="F597" s="12">
        <v>44012</v>
      </c>
      <c r="G597">
        <v>0.5</v>
      </c>
      <c r="H597">
        <v>1</v>
      </c>
      <c r="I597">
        <v>0</v>
      </c>
      <c r="J597" t="s">
        <v>19</v>
      </c>
      <c r="L597">
        <v>0</v>
      </c>
      <c r="M597" t="s">
        <v>16</v>
      </c>
    </row>
    <row r="598" spans="1:13" hidden="1">
      <c r="A598">
        <v>330387</v>
      </c>
      <c r="B598" t="s">
        <v>22</v>
      </c>
      <c r="C598" t="s">
        <v>24</v>
      </c>
      <c r="D598" s="4">
        <v>44.0576315065221</v>
      </c>
      <c r="E598" s="3">
        <v>-123.08448656986501</v>
      </c>
      <c r="F598" s="12">
        <v>44012</v>
      </c>
      <c r="G598">
        <v>0</v>
      </c>
      <c r="H598">
        <v>1</v>
      </c>
      <c r="I598">
        <v>0</v>
      </c>
      <c r="J598" t="s">
        <v>19</v>
      </c>
      <c r="L598">
        <v>0</v>
      </c>
      <c r="M598" t="s">
        <v>16</v>
      </c>
    </row>
    <row r="599" spans="1:13" hidden="1">
      <c r="A599">
        <v>330389</v>
      </c>
      <c r="B599" t="s">
        <v>22</v>
      </c>
      <c r="C599" t="s">
        <v>24</v>
      </c>
      <c r="D599" s="4">
        <v>44.058235561962398</v>
      </c>
      <c r="E599" s="3">
        <v>-123.085158819773</v>
      </c>
      <c r="F599" s="12">
        <v>44012</v>
      </c>
      <c r="G599">
        <v>0.5</v>
      </c>
      <c r="H599">
        <v>1</v>
      </c>
      <c r="I599">
        <v>0</v>
      </c>
      <c r="J599" t="s">
        <v>19</v>
      </c>
      <c r="L599">
        <v>0</v>
      </c>
      <c r="M599" t="s">
        <v>16</v>
      </c>
    </row>
    <row r="600" spans="1:13" hidden="1">
      <c r="A600">
        <v>330391</v>
      </c>
      <c r="B600" t="s">
        <v>22</v>
      </c>
      <c r="C600" t="s">
        <v>24</v>
      </c>
      <c r="D600" s="4">
        <v>44.058458352476698</v>
      </c>
      <c r="E600" s="3">
        <v>-123.08548487658</v>
      </c>
      <c r="F600" s="12">
        <v>44012</v>
      </c>
      <c r="G600">
        <v>0.5</v>
      </c>
      <c r="H600">
        <v>1</v>
      </c>
      <c r="I600">
        <v>0</v>
      </c>
      <c r="J600" t="s">
        <v>19</v>
      </c>
      <c r="L600">
        <v>0</v>
      </c>
      <c r="M600" t="s">
        <v>16</v>
      </c>
    </row>
    <row r="601" spans="1:13" hidden="1">
      <c r="A601">
        <v>330392</v>
      </c>
      <c r="B601" t="s">
        <v>22</v>
      </c>
      <c r="C601" t="s">
        <v>51</v>
      </c>
      <c r="D601" s="4">
        <v>44.052984905499898</v>
      </c>
      <c r="E601" s="3">
        <v>-123.081213059991</v>
      </c>
      <c r="F601" s="12">
        <v>44012</v>
      </c>
      <c r="G601">
        <v>0</v>
      </c>
      <c r="H601">
        <v>1</v>
      </c>
      <c r="I601">
        <v>0</v>
      </c>
      <c r="J601" t="s">
        <v>19</v>
      </c>
      <c r="L601">
        <v>0</v>
      </c>
      <c r="M601" t="s">
        <v>16</v>
      </c>
    </row>
    <row r="602" spans="1:13" hidden="1">
      <c r="A602">
        <v>330394</v>
      </c>
      <c r="B602" t="s">
        <v>17</v>
      </c>
      <c r="C602" t="s">
        <v>138</v>
      </c>
      <c r="D602" s="4">
        <v>44.097512068205297</v>
      </c>
      <c r="E602" s="3">
        <v>-123.130622179475</v>
      </c>
      <c r="F602" s="12">
        <v>44011</v>
      </c>
      <c r="G602">
        <v>1</v>
      </c>
      <c r="H602">
        <v>1</v>
      </c>
      <c r="I602">
        <v>1</v>
      </c>
      <c r="J602" t="s">
        <v>19</v>
      </c>
      <c r="L602">
        <v>0</v>
      </c>
      <c r="M602" t="s">
        <v>19</v>
      </c>
    </row>
    <row r="603" spans="1:13" hidden="1">
      <c r="A603">
        <v>330396</v>
      </c>
      <c r="B603" t="s">
        <v>22</v>
      </c>
      <c r="C603" t="s">
        <v>51</v>
      </c>
      <c r="D603" s="4">
        <v>44.047851188895997</v>
      </c>
      <c r="E603" s="3">
        <v>-123.051324211645</v>
      </c>
      <c r="F603" s="12">
        <v>44012</v>
      </c>
      <c r="G603">
        <v>0</v>
      </c>
      <c r="H603">
        <v>1</v>
      </c>
      <c r="I603">
        <v>0</v>
      </c>
      <c r="J603" t="s">
        <v>19</v>
      </c>
      <c r="L603">
        <v>0</v>
      </c>
      <c r="M603" t="s">
        <v>16</v>
      </c>
    </row>
    <row r="604" spans="1:13" hidden="1">
      <c r="A604">
        <v>330397</v>
      </c>
      <c r="B604" t="s">
        <v>22</v>
      </c>
      <c r="C604" t="s">
        <v>26</v>
      </c>
      <c r="D604" s="4">
        <v>44.046489632432703</v>
      </c>
      <c r="E604" s="3">
        <v>-123.14353859053899</v>
      </c>
      <c r="F604" s="12">
        <v>44012</v>
      </c>
      <c r="G604">
        <v>0</v>
      </c>
      <c r="H604">
        <v>1</v>
      </c>
      <c r="I604">
        <v>0</v>
      </c>
      <c r="J604" t="s">
        <v>19</v>
      </c>
      <c r="L604">
        <v>0</v>
      </c>
      <c r="M604" t="s">
        <v>16</v>
      </c>
    </row>
    <row r="605" spans="1:13" hidden="1">
      <c r="A605">
        <v>330399</v>
      </c>
      <c r="B605" t="s">
        <v>22</v>
      </c>
      <c r="C605" t="s">
        <v>26</v>
      </c>
      <c r="D605" s="4">
        <v>44.046211417076996</v>
      </c>
      <c r="E605" s="3">
        <v>-123.145683831344</v>
      </c>
      <c r="F605" s="12">
        <v>44012</v>
      </c>
      <c r="G605">
        <v>0</v>
      </c>
      <c r="H605">
        <v>1</v>
      </c>
      <c r="I605">
        <v>0</v>
      </c>
      <c r="J605" t="s">
        <v>19</v>
      </c>
      <c r="L605">
        <v>0</v>
      </c>
      <c r="M605" t="s">
        <v>16</v>
      </c>
    </row>
    <row r="606" spans="1:13" hidden="1">
      <c r="A606">
        <v>330401</v>
      </c>
      <c r="B606" t="s">
        <v>22</v>
      </c>
      <c r="C606" t="s">
        <v>24</v>
      </c>
      <c r="D606" s="4">
        <v>44.062648930972799</v>
      </c>
      <c r="E606" s="3">
        <v>-123.100818311327</v>
      </c>
      <c r="F606" s="12">
        <v>44012</v>
      </c>
      <c r="G606">
        <v>0</v>
      </c>
      <c r="H606">
        <v>1</v>
      </c>
      <c r="I606">
        <v>0</v>
      </c>
      <c r="J606" t="s">
        <v>19</v>
      </c>
      <c r="L606">
        <v>0</v>
      </c>
      <c r="M606" t="s">
        <v>16</v>
      </c>
    </row>
    <row r="607" spans="1:13" hidden="1">
      <c r="A607">
        <v>330412</v>
      </c>
      <c r="B607" t="s">
        <v>22</v>
      </c>
      <c r="C607" t="s">
        <v>253</v>
      </c>
      <c r="D607" s="4">
        <v>44.079504631163701</v>
      </c>
      <c r="E607" s="3">
        <v>-123.11545243571</v>
      </c>
      <c r="F607" s="12">
        <v>44012</v>
      </c>
      <c r="G607">
        <v>0</v>
      </c>
      <c r="H607">
        <v>1</v>
      </c>
      <c r="I607">
        <v>0</v>
      </c>
      <c r="J607" t="s">
        <v>19</v>
      </c>
      <c r="L607">
        <v>0</v>
      </c>
      <c r="M607" t="s">
        <v>16</v>
      </c>
    </row>
    <row r="608" spans="1:13" hidden="1">
      <c r="A608">
        <v>330689</v>
      </c>
      <c r="B608" t="s">
        <v>17</v>
      </c>
      <c r="C608" t="s">
        <v>106</v>
      </c>
      <c r="D608" s="4">
        <v>44.063538061805097</v>
      </c>
      <c r="E608" s="3">
        <v>-123.078279957782</v>
      </c>
      <c r="F608" s="12">
        <v>44013</v>
      </c>
      <c r="G608">
        <v>33</v>
      </c>
      <c r="H608">
        <v>4</v>
      </c>
      <c r="I608">
        <v>4</v>
      </c>
      <c r="J608" t="s">
        <v>19</v>
      </c>
      <c r="L608">
        <v>0</v>
      </c>
      <c r="M608" t="s">
        <v>19</v>
      </c>
    </row>
    <row r="609" spans="1:13" hidden="1">
      <c r="A609">
        <v>330690</v>
      </c>
      <c r="B609" t="s">
        <v>17</v>
      </c>
      <c r="C609" t="s">
        <v>272</v>
      </c>
      <c r="D609" s="4">
        <v>44.0477177250525</v>
      </c>
      <c r="E609" s="3">
        <v>-123.085874635545</v>
      </c>
      <c r="F609" s="12">
        <v>44013</v>
      </c>
      <c r="G609">
        <v>19</v>
      </c>
      <c r="H609">
        <v>4</v>
      </c>
      <c r="I609">
        <v>4</v>
      </c>
      <c r="J609" t="s">
        <v>15</v>
      </c>
      <c r="L609">
        <v>0</v>
      </c>
      <c r="M609" t="s">
        <v>19</v>
      </c>
    </row>
    <row r="610" spans="1:13" hidden="1">
      <c r="A610">
        <v>330691</v>
      </c>
      <c r="B610" t="s">
        <v>17</v>
      </c>
      <c r="C610" t="s">
        <v>273</v>
      </c>
      <c r="D610" s="4">
        <v>44.037840177676799</v>
      </c>
      <c r="E610" s="3">
        <v>-123.092333843372</v>
      </c>
      <c r="F610" s="12">
        <v>44013</v>
      </c>
      <c r="G610">
        <v>16</v>
      </c>
      <c r="H610">
        <v>4</v>
      </c>
      <c r="I610">
        <v>3</v>
      </c>
      <c r="J610" t="s">
        <v>19</v>
      </c>
      <c r="L610">
        <v>0</v>
      </c>
      <c r="M610" t="s">
        <v>19</v>
      </c>
    </row>
    <row r="611" spans="1:13" hidden="1">
      <c r="A611">
        <v>330692</v>
      </c>
      <c r="B611" t="s">
        <v>17</v>
      </c>
      <c r="C611" t="s">
        <v>274</v>
      </c>
      <c r="D611" s="4">
        <v>44.057172047035799</v>
      </c>
      <c r="E611" s="3">
        <v>-123.08093647227901</v>
      </c>
      <c r="F611" s="12">
        <v>44013</v>
      </c>
      <c r="G611">
        <v>8</v>
      </c>
      <c r="H611">
        <v>4</v>
      </c>
      <c r="I611">
        <v>3</v>
      </c>
      <c r="J611" t="s">
        <v>19</v>
      </c>
      <c r="L611">
        <v>0</v>
      </c>
      <c r="M611" t="s">
        <v>19</v>
      </c>
    </row>
    <row r="612" spans="1:13" hidden="1">
      <c r="A612">
        <v>330867</v>
      </c>
      <c r="B612" t="s">
        <v>22</v>
      </c>
      <c r="C612" t="s">
        <v>50</v>
      </c>
      <c r="D612" s="4">
        <v>44.060453519738097</v>
      </c>
      <c r="E612" s="3">
        <v>-123.101648598024</v>
      </c>
      <c r="F612" s="12">
        <v>44014</v>
      </c>
      <c r="G612">
        <v>0.5</v>
      </c>
      <c r="H612">
        <v>1</v>
      </c>
      <c r="I612">
        <v>0</v>
      </c>
      <c r="J612" t="s">
        <v>19</v>
      </c>
      <c r="L612">
        <v>0</v>
      </c>
      <c r="M612" t="s">
        <v>16</v>
      </c>
    </row>
    <row r="613" spans="1:13" hidden="1">
      <c r="A613">
        <v>330868</v>
      </c>
      <c r="B613" t="s">
        <v>22</v>
      </c>
      <c r="C613" t="s">
        <v>50</v>
      </c>
      <c r="D613" s="4">
        <v>44.060154270841799</v>
      </c>
      <c r="E613" s="3">
        <v>-123.101638574148</v>
      </c>
      <c r="F613" s="12">
        <v>44014</v>
      </c>
      <c r="G613">
        <v>0.5</v>
      </c>
      <c r="H613">
        <v>1</v>
      </c>
      <c r="I613">
        <v>0</v>
      </c>
      <c r="J613" t="s">
        <v>19</v>
      </c>
      <c r="L613">
        <v>0</v>
      </c>
      <c r="M613" t="s">
        <v>16</v>
      </c>
    </row>
    <row r="614" spans="1:13" hidden="1">
      <c r="A614">
        <v>330870</v>
      </c>
      <c r="B614" t="s">
        <v>22</v>
      </c>
      <c r="C614" t="s">
        <v>50</v>
      </c>
      <c r="D614" s="4">
        <v>44.060042191841497</v>
      </c>
      <c r="E614" s="3">
        <v>-123.10163361942</v>
      </c>
      <c r="F614" s="12">
        <v>44014</v>
      </c>
      <c r="G614">
        <v>0</v>
      </c>
      <c r="H614">
        <v>1</v>
      </c>
      <c r="I614">
        <v>0</v>
      </c>
      <c r="J614" t="s">
        <v>19</v>
      </c>
      <c r="L614">
        <v>0</v>
      </c>
      <c r="M614" t="s">
        <v>16</v>
      </c>
    </row>
    <row r="615" spans="1:13" hidden="1">
      <c r="A615">
        <v>330871</v>
      </c>
      <c r="B615" t="s">
        <v>22</v>
      </c>
      <c r="C615" t="s">
        <v>50</v>
      </c>
      <c r="D615" s="4">
        <v>44.059757582353498</v>
      </c>
      <c r="E615" s="3">
        <v>-123.10166543109101</v>
      </c>
      <c r="F615" s="12">
        <v>44014</v>
      </c>
      <c r="G615">
        <v>0</v>
      </c>
      <c r="H615">
        <v>1</v>
      </c>
      <c r="I615">
        <v>0</v>
      </c>
      <c r="J615" t="s">
        <v>19</v>
      </c>
      <c r="L615">
        <v>0</v>
      </c>
      <c r="M615" t="s">
        <v>16</v>
      </c>
    </row>
    <row r="616" spans="1:13" hidden="1">
      <c r="A616">
        <v>330872</v>
      </c>
      <c r="B616" t="s">
        <v>22</v>
      </c>
      <c r="C616" t="s">
        <v>50</v>
      </c>
      <c r="D616" s="4">
        <v>44.0596683654503</v>
      </c>
      <c r="E616" s="3">
        <v>-123.101660837243</v>
      </c>
      <c r="F616" s="12">
        <v>44014</v>
      </c>
      <c r="G616">
        <v>0</v>
      </c>
      <c r="H616">
        <v>1</v>
      </c>
      <c r="I616">
        <v>0</v>
      </c>
      <c r="J616" t="s">
        <v>19</v>
      </c>
      <c r="L616">
        <v>0</v>
      </c>
      <c r="M616" t="s">
        <v>16</v>
      </c>
    </row>
    <row r="617" spans="1:13" hidden="1">
      <c r="A617">
        <v>330873</v>
      </c>
      <c r="B617" t="s">
        <v>22</v>
      </c>
      <c r="C617" t="s">
        <v>50</v>
      </c>
      <c r="D617" s="4">
        <v>44.0596307387369</v>
      </c>
      <c r="E617" s="3">
        <v>-123.101696549517</v>
      </c>
      <c r="F617" s="12">
        <v>44014</v>
      </c>
      <c r="G617">
        <v>0</v>
      </c>
      <c r="H617">
        <v>1</v>
      </c>
      <c r="I617">
        <v>0</v>
      </c>
      <c r="J617" t="s">
        <v>19</v>
      </c>
      <c r="L617">
        <v>0</v>
      </c>
      <c r="M617" t="s">
        <v>16</v>
      </c>
    </row>
    <row r="618" spans="1:13" hidden="1">
      <c r="A618">
        <v>330875</v>
      </c>
      <c r="B618" t="s">
        <v>22</v>
      </c>
      <c r="C618" t="s">
        <v>50</v>
      </c>
      <c r="D618" s="4">
        <v>44.0595405481127</v>
      </c>
      <c r="E618" s="3">
        <v>-123.101683173344</v>
      </c>
      <c r="F618" s="12">
        <v>44014</v>
      </c>
      <c r="G618">
        <v>0</v>
      </c>
      <c r="H618">
        <v>1</v>
      </c>
      <c r="I618">
        <v>0</v>
      </c>
      <c r="J618" t="s">
        <v>19</v>
      </c>
      <c r="L618">
        <v>0</v>
      </c>
      <c r="M618" t="s">
        <v>16</v>
      </c>
    </row>
    <row r="619" spans="1:13" hidden="1">
      <c r="A619">
        <v>330879</v>
      </c>
      <c r="B619" t="s">
        <v>22</v>
      </c>
      <c r="C619" t="s">
        <v>50</v>
      </c>
      <c r="D619" s="4">
        <v>44.0594502745464</v>
      </c>
      <c r="E619" s="3">
        <v>-123.101725731649</v>
      </c>
      <c r="F619" s="12">
        <v>44014</v>
      </c>
      <c r="G619">
        <v>0</v>
      </c>
      <c r="H619">
        <v>1</v>
      </c>
      <c r="I619">
        <v>0</v>
      </c>
      <c r="J619" t="s">
        <v>15</v>
      </c>
      <c r="L619">
        <v>0</v>
      </c>
      <c r="M619" t="s">
        <v>16</v>
      </c>
    </row>
    <row r="620" spans="1:13" hidden="1">
      <c r="A620">
        <v>330884</v>
      </c>
      <c r="B620" t="s">
        <v>22</v>
      </c>
      <c r="C620" t="s">
        <v>50</v>
      </c>
      <c r="D620" s="4">
        <v>44.059296743598502</v>
      </c>
      <c r="E620" s="3">
        <v>-123.10169414307801</v>
      </c>
      <c r="F620" s="12">
        <v>44014</v>
      </c>
      <c r="G620">
        <v>0</v>
      </c>
      <c r="H620">
        <v>1</v>
      </c>
      <c r="I620">
        <v>0</v>
      </c>
      <c r="J620" t="s">
        <v>19</v>
      </c>
      <c r="L620">
        <v>0</v>
      </c>
      <c r="M620" t="s">
        <v>16</v>
      </c>
    </row>
    <row r="621" spans="1:13" hidden="1">
      <c r="A621">
        <v>330885</v>
      </c>
      <c r="B621" t="s">
        <v>22</v>
      </c>
      <c r="C621" t="s">
        <v>50</v>
      </c>
      <c r="D621" s="4">
        <v>44.059187601978103</v>
      </c>
      <c r="E621" s="3">
        <v>-123.101710791008</v>
      </c>
      <c r="F621" s="12">
        <v>44014</v>
      </c>
      <c r="G621">
        <v>0</v>
      </c>
      <c r="H621">
        <v>1</v>
      </c>
      <c r="I621">
        <v>0</v>
      </c>
      <c r="J621" t="s">
        <v>19</v>
      </c>
      <c r="L621">
        <v>0</v>
      </c>
      <c r="M621" t="s">
        <v>16</v>
      </c>
    </row>
    <row r="622" spans="1:13" hidden="1">
      <c r="A622">
        <v>330886</v>
      </c>
      <c r="B622" t="s">
        <v>22</v>
      </c>
      <c r="C622" t="s">
        <v>50</v>
      </c>
      <c r="D622" s="4">
        <v>44.059074376476801</v>
      </c>
      <c r="E622" s="3">
        <v>-123.10166458273901</v>
      </c>
      <c r="F622" s="12">
        <v>44014</v>
      </c>
      <c r="G622">
        <v>0</v>
      </c>
      <c r="H622">
        <v>1</v>
      </c>
      <c r="I622">
        <v>0</v>
      </c>
      <c r="J622" t="s">
        <v>19</v>
      </c>
      <c r="L622">
        <v>0</v>
      </c>
      <c r="M622" t="s">
        <v>16</v>
      </c>
    </row>
    <row r="623" spans="1:13" hidden="1">
      <c r="A623">
        <v>330887</v>
      </c>
      <c r="B623" t="s">
        <v>22</v>
      </c>
      <c r="C623" t="s">
        <v>50</v>
      </c>
      <c r="D623" s="4">
        <v>44.058994671371302</v>
      </c>
      <c r="E623" s="3">
        <v>-123.10172170543601</v>
      </c>
      <c r="F623" s="12">
        <v>44014</v>
      </c>
      <c r="G623">
        <v>0</v>
      </c>
      <c r="H623">
        <v>1</v>
      </c>
      <c r="I623">
        <v>0</v>
      </c>
      <c r="J623" t="s">
        <v>19</v>
      </c>
      <c r="L623">
        <v>0</v>
      </c>
      <c r="M623" t="s">
        <v>16</v>
      </c>
    </row>
    <row r="624" spans="1:13" hidden="1">
      <c r="A624">
        <v>330888</v>
      </c>
      <c r="B624" t="s">
        <v>22</v>
      </c>
      <c r="C624" t="s">
        <v>50</v>
      </c>
      <c r="D624" s="4">
        <v>44.058921252819999</v>
      </c>
      <c r="E624" s="3">
        <v>-123.101630889444</v>
      </c>
      <c r="F624" s="12">
        <v>44014</v>
      </c>
      <c r="G624">
        <v>0</v>
      </c>
      <c r="H624">
        <v>1</v>
      </c>
      <c r="I624">
        <v>0</v>
      </c>
      <c r="J624" t="s">
        <v>19</v>
      </c>
      <c r="L624">
        <v>0</v>
      </c>
      <c r="M624" t="s">
        <v>16</v>
      </c>
    </row>
    <row r="625" spans="1:13" hidden="1">
      <c r="A625">
        <v>330889</v>
      </c>
      <c r="B625" t="s">
        <v>22</v>
      </c>
      <c r="C625" t="s">
        <v>50</v>
      </c>
      <c r="D625" s="4">
        <v>44.058804510471298</v>
      </c>
      <c r="E625" s="3">
        <v>-123.101428204904</v>
      </c>
      <c r="F625" s="12">
        <v>44014</v>
      </c>
      <c r="G625">
        <v>0</v>
      </c>
      <c r="H625">
        <v>1</v>
      </c>
      <c r="I625">
        <v>0</v>
      </c>
      <c r="J625" t="s">
        <v>19</v>
      </c>
      <c r="L625">
        <v>0</v>
      </c>
      <c r="M625" t="s">
        <v>16</v>
      </c>
    </row>
    <row r="626" spans="1:13" hidden="1">
      <c r="A626">
        <v>330891</v>
      </c>
      <c r="B626" t="s">
        <v>22</v>
      </c>
      <c r="C626" t="s">
        <v>50</v>
      </c>
      <c r="D626" s="4">
        <v>44.058877380738103</v>
      </c>
      <c r="E626" s="3">
        <v>-123.100510624134</v>
      </c>
      <c r="F626" s="12">
        <v>44014</v>
      </c>
      <c r="G626">
        <v>0</v>
      </c>
      <c r="H626">
        <v>1</v>
      </c>
      <c r="I626">
        <v>0</v>
      </c>
      <c r="J626" t="s">
        <v>15</v>
      </c>
      <c r="L626">
        <v>0</v>
      </c>
      <c r="M626" t="s">
        <v>16</v>
      </c>
    </row>
    <row r="627" spans="1:13" hidden="1">
      <c r="A627">
        <v>330892</v>
      </c>
      <c r="B627" t="s">
        <v>22</v>
      </c>
      <c r="C627" t="s">
        <v>50</v>
      </c>
      <c r="D627" s="4">
        <v>44.058949541097299</v>
      </c>
      <c r="E627" s="3">
        <v>-123.10039636345699</v>
      </c>
      <c r="F627" s="12">
        <v>44014</v>
      </c>
      <c r="G627">
        <v>0</v>
      </c>
      <c r="H627">
        <v>1</v>
      </c>
      <c r="I627">
        <v>0</v>
      </c>
      <c r="J627" t="s">
        <v>19</v>
      </c>
      <c r="L627">
        <v>0</v>
      </c>
      <c r="M627" t="s">
        <v>16</v>
      </c>
    </row>
    <row r="628" spans="1:13" hidden="1">
      <c r="A628">
        <v>330895</v>
      </c>
      <c r="B628" t="s">
        <v>22</v>
      </c>
      <c r="C628" t="s">
        <v>50</v>
      </c>
      <c r="D628" s="4">
        <v>44.059822656511002</v>
      </c>
      <c r="E628" s="3">
        <v>-123.100372413709</v>
      </c>
      <c r="F628" s="12">
        <v>44014</v>
      </c>
      <c r="G628">
        <v>0.5</v>
      </c>
      <c r="H628">
        <v>1</v>
      </c>
      <c r="I628">
        <v>0</v>
      </c>
      <c r="J628" t="s">
        <v>19</v>
      </c>
      <c r="L628">
        <v>0</v>
      </c>
      <c r="M628" t="s">
        <v>16</v>
      </c>
    </row>
    <row r="629" spans="1:13" hidden="1">
      <c r="A629">
        <v>330896</v>
      </c>
      <c r="B629" t="s">
        <v>22</v>
      </c>
      <c r="C629" t="s">
        <v>50</v>
      </c>
      <c r="D629" s="4">
        <v>44.060433826265601</v>
      </c>
      <c r="E629" s="3">
        <v>-123.100389498529</v>
      </c>
      <c r="F629" s="12">
        <v>44014</v>
      </c>
      <c r="G629">
        <v>0.5</v>
      </c>
      <c r="H629">
        <v>1</v>
      </c>
      <c r="I629">
        <v>0</v>
      </c>
      <c r="J629" t="s">
        <v>19</v>
      </c>
      <c r="L629">
        <v>0</v>
      </c>
      <c r="M629" t="s">
        <v>16</v>
      </c>
    </row>
    <row r="630" spans="1:13" hidden="1">
      <c r="A630">
        <v>330898</v>
      </c>
      <c r="B630" t="s">
        <v>22</v>
      </c>
      <c r="C630" t="s">
        <v>50</v>
      </c>
      <c r="D630" s="4">
        <v>44.060556019120199</v>
      </c>
      <c r="E630" s="3">
        <v>-123.100413241602</v>
      </c>
      <c r="F630" s="12">
        <v>44014</v>
      </c>
      <c r="G630">
        <v>0.5</v>
      </c>
      <c r="H630">
        <v>1</v>
      </c>
      <c r="I630">
        <v>0</v>
      </c>
      <c r="J630" t="s">
        <v>19</v>
      </c>
      <c r="L630">
        <v>0</v>
      </c>
      <c r="M630" t="s">
        <v>16</v>
      </c>
    </row>
    <row r="631" spans="1:13" hidden="1">
      <c r="A631">
        <v>330900</v>
      </c>
      <c r="B631" t="s">
        <v>22</v>
      </c>
      <c r="C631" t="s">
        <v>50</v>
      </c>
      <c r="D631" s="4">
        <v>44.060861028346899</v>
      </c>
      <c r="E631" s="3">
        <v>-123.100447481572</v>
      </c>
      <c r="F631" s="12">
        <v>44014</v>
      </c>
      <c r="G631">
        <v>0.5</v>
      </c>
      <c r="H631">
        <v>1</v>
      </c>
      <c r="I631">
        <v>0</v>
      </c>
      <c r="J631" t="s">
        <v>19</v>
      </c>
      <c r="L631">
        <v>0</v>
      </c>
      <c r="M631" t="s">
        <v>16</v>
      </c>
    </row>
    <row r="632" spans="1:13" hidden="1">
      <c r="A632">
        <v>330901</v>
      </c>
      <c r="B632" t="s">
        <v>22</v>
      </c>
      <c r="C632" t="s">
        <v>50</v>
      </c>
      <c r="D632" s="4">
        <v>44.060861028346899</v>
      </c>
      <c r="E632" s="3">
        <v>-123.100447481572</v>
      </c>
      <c r="F632" s="12">
        <v>44014</v>
      </c>
      <c r="G632">
        <v>0.5</v>
      </c>
      <c r="H632">
        <v>1</v>
      </c>
      <c r="I632">
        <v>0</v>
      </c>
      <c r="J632" t="s">
        <v>19</v>
      </c>
      <c r="L632">
        <v>0</v>
      </c>
      <c r="M632" t="s">
        <v>16</v>
      </c>
    </row>
    <row r="633" spans="1:13" hidden="1">
      <c r="A633">
        <v>330909</v>
      </c>
      <c r="B633" t="s">
        <v>17</v>
      </c>
      <c r="C633" t="s">
        <v>275</v>
      </c>
      <c r="D633" s="4">
        <v>44.048159454829602</v>
      </c>
      <c r="E633" s="3">
        <v>-123.12160806678099</v>
      </c>
      <c r="F633" s="12">
        <v>44014</v>
      </c>
      <c r="G633">
        <v>1.5</v>
      </c>
      <c r="H633">
        <v>1</v>
      </c>
      <c r="I633">
        <v>1</v>
      </c>
      <c r="J633" t="s">
        <v>19</v>
      </c>
      <c r="K633" s="7" t="s">
        <v>57</v>
      </c>
      <c r="L633">
        <v>0</v>
      </c>
      <c r="M633" t="s">
        <v>16</v>
      </c>
    </row>
    <row r="634" spans="1:13" hidden="1">
      <c r="A634">
        <v>330910</v>
      </c>
      <c r="B634" t="s">
        <v>17</v>
      </c>
      <c r="C634" t="s">
        <v>276</v>
      </c>
      <c r="D634" s="4">
        <v>44.0580588858288</v>
      </c>
      <c r="E634" s="3">
        <v>-123.16938614693601</v>
      </c>
      <c r="F634" s="12">
        <v>44014</v>
      </c>
      <c r="G634">
        <v>21</v>
      </c>
      <c r="H634">
        <v>4</v>
      </c>
      <c r="I634">
        <v>3</v>
      </c>
      <c r="J634" t="s">
        <v>19</v>
      </c>
      <c r="L634">
        <v>0</v>
      </c>
      <c r="M634" t="s">
        <v>19</v>
      </c>
    </row>
    <row r="635" spans="1:13" hidden="1">
      <c r="A635">
        <v>330911</v>
      </c>
      <c r="B635" t="s">
        <v>17</v>
      </c>
      <c r="C635" t="s">
        <v>277</v>
      </c>
      <c r="D635" s="4">
        <v>44.086063981190897</v>
      </c>
      <c r="E635" s="3">
        <v>-123.157348014965</v>
      </c>
      <c r="F635" s="12">
        <v>44013</v>
      </c>
      <c r="G635">
        <v>21</v>
      </c>
      <c r="H635">
        <v>4</v>
      </c>
      <c r="I635">
        <v>3</v>
      </c>
      <c r="J635" t="s">
        <v>19</v>
      </c>
      <c r="L635">
        <v>0</v>
      </c>
      <c r="M635" t="s">
        <v>19</v>
      </c>
    </row>
    <row r="636" spans="1:13" hidden="1">
      <c r="A636">
        <v>330912</v>
      </c>
      <c r="B636" t="s">
        <v>17</v>
      </c>
      <c r="C636" t="s">
        <v>177</v>
      </c>
      <c r="D636" s="4">
        <v>44.050460931169702</v>
      </c>
      <c r="E636" s="3">
        <v>-123.174978326759</v>
      </c>
      <c r="F636" s="12">
        <v>44014</v>
      </c>
      <c r="G636">
        <v>25</v>
      </c>
      <c r="H636">
        <v>4</v>
      </c>
      <c r="I636">
        <v>3</v>
      </c>
      <c r="J636" t="s">
        <v>19</v>
      </c>
      <c r="L636">
        <v>0</v>
      </c>
      <c r="M636" t="s">
        <v>19</v>
      </c>
    </row>
    <row r="637" spans="1:13" hidden="1">
      <c r="A637">
        <v>330917</v>
      </c>
      <c r="B637" t="s">
        <v>22</v>
      </c>
      <c r="C637" t="s">
        <v>253</v>
      </c>
      <c r="D637" s="4">
        <v>44.0879075253997</v>
      </c>
      <c r="E637" s="3">
        <v>-123.119654221378</v>
      </c>
      <c r="F637" s="12">
        <v>44015</v>
      </c>
      <c r="G637">
        <v>0.5</v>
      </c>
      <c r="H637">
        <v>1</v>
      </c>
      <c r="I637">
        <v>0</v>
      </c>
      <c r="J637" t="s">
        <v>19</v>
      </c>
      <c r="L637">
        <v>0</v>
      </c>
      <c r="M637" t="s">
        <v>16</v>
      </c>
    </row>
    <row r="638" spans="1:13" hidden="1">
      <c r="A638">
        <v>330918</v>
      </c>
      <c r="B638" t="s">
        <v>22</v>
      </c>
      <c r="C638" t="s">
        <v>50</v>
      </c>
      <c r="D638" s="4">
        <v>44.057529633578497</v>
      </c>
      <c r="E638" s="3">
        <v>-123.100676567336</v>
      </c>
      <c r="F638" s="12">
        <v>44015</v>
      </c>
      <c r="G638">
        <v>0</v>
      </c>
      <c r="H638">
        <v>1</v>
      </c>
      <c r="I638">
        <v>0</v>
      </c>
      <c r="J638" t="s">
        <v>19</v>
      </c>
      <c r="L638">
        <v>0</v>
      </c>
      <c r="M638" t="s">
        <v>16</v>
      </c>
    </row>
    <row r="639" spans="1:13" hidden="1">
      <c r="A639">
        <v>330919</v>
      </c>
      <c r="B639" t="s">
        <v>22</v>
      </c>
      <c r="C639" t="s">
        <v>35</v>
      </c>
      <c r="D639" s="4">
        <v>44.059968451973702</v>
      </c>
      <c r="E639" s="3">
        <v>-123.089805470599</v>
      </c>
      <c r="F639" s="12">
        <v>44015</v>
      </c>
      <c r="G639">
        <v>0</v>
      </c>
      <c r="H639">
        <v>1</v>
      </c>
      <c r="I639">
        <v>0</v>
      </c>
      <c r="J639" t="s">
        <v>19</v>
      </c>
      <c r="L639">
        <v>0</v>
      </c>
      <c r="M639" t="s">
        <v>16</v>
      </c>
    </row>
    <row r="640" spans="1:13" hidden="1">
      <c r="A640">
        <v>331022</v>
      </c>
      <c r="B640" t="s">
        <v>22</v>
      </c>
      <c r="C640" t="s">
        <v>30</v>
      </c>
      <c r="D640" s="4">
        <v>44.060243405933498</v>
      </c>
      <c r="E640" s="3">
        <v>-123.101618691274</v>
      </c>
      <c r="F640" s="12">
        <v>44018</v>
      </c>
      <c r="G640">
        <v>0.5</v>
      </c>
      <c r="H640">
        <v>1</v>
      </c>
      <c r="I640">
        <v>0</v>
      </c>
      <c r="J640" t="s">
        <v>19</v>
      </c>
      <c r="L640">
        <v>0</v>
      </c>
      <c r="M640" t="s">
        <v>16</v>
      </c>
    </row>
    <row r="641" spans="1:13" hidden="1">
      <c r="A641">
        <v>331024</v>
      </c>
      <c r="B641" t="s">
        <v>22</v>
      </c>
      <c r="C641" t="s">
        <v>24</v>
      </c>
      <c r="D641" s="4">
        <v>44.0630104612775</v>
      </c>
      <c r="E641" s="3">
        <v>-123.100540070138</v>
      </c>
      <c r="F641" s="12">
        <v>44018</v>
      </c>
      <c r="G641">
        <v>0</v>
      </c>
      <c r="H641">
        <v>1</v>
      </c>
      <c r="I641">
        <v>0</v>
      </c>
      <c r="J641" t="s">
        <v>19</v>
      </c>
      <c r="L641">
        <v>0</v>
      </c>
      <c r="M641" t="s">
        <v>16</v>
      </c>
    </row>
    <row r="642" spans="1:13" hidden="1">
      <c r="A642">
        <v>331048</v>
      </c>
      <c r="B642" t="s">
        <v>22</v>
      </c>
      <c r="C642" t="s">
        <v>50</v>
      </c>
      <c r="D642" s="4">
        <v>44.055082290942003</v>
      </c>
      <c r="E642" s="3">
        <v>-123.100626460564</v>
      </c>
      <c r="F642" s="12">
        <v>44018</v>
      </c>
      <c r="G642">
        <v>0</v>
      </c>
      <c r="H642">
        <v>1</v>
      </c>
      <c r="I642">
        <v>0</v>
      </c>
      <c r="J642" t="s">
        <v>19</v>
      </c>
      <c r="L642">
        <v>0</v>
      </c>
      <c r="M642" t="s">
        <v>16</v>
      </c>
    </row>
    <row r="643" spans="1:13" hidden="1">
      <c r="A643">
        <v>331055</v>
      </c>
      <c r="B643" t="s">
        <v>22</v>
      </c>
      <c r="C643" t="s">
        <v>50</v>
      </c>
      <c r="D643" s="4">
        <v>44.056231242251798</v>
      </c>
      <c r="E643" s="3">
        <v>-123.10129997529</v>
      </c>
      <c r="F643" s="12">
        <v>44018</v>
      </c>
      <c r="G643">
        <v>0.5</v>
      </c>
      <c r="H643">
        <v>1</v>
      </c>
      <c r="I643">
        <v>0</v>
      </c>
      <c r="J643" t="s">
        <v>19</v>
      </c>
      <c r="L643">
        <v>0</v>
      </c>
      <c r="M643" t="s">
        <v>16</v>
      </c>
    </row>
    <row r="644" spans="1:13" hidden="1">
      <c r="A644">
        <v>331057</v>
      </c>
      <c r="B644" t="s">
        <v>22</v>
      </c>
      <c r="C644" t="s">
        <v>50</v>
      </c>
      <c r="D644" s="4">
        <v>44.056308028831701</v>
      </c>
      <c r="E644" s="3">
        <v>-123.101413281003</v>
      </c>
      <c r="F644" s="12">
        <v>44018</v>
      </c>
      <c r="G644">
        <v>0.5</v>
      </c>
      <c r="H644">
        <v>1</v>
      </c>
      <c r="I644">
        <v>0</v>
      </c>
      <c r="J644" t="s">
        <v>19</v>
      </c>
      <c r="L644">
        <v>0</v>
      </c>
      <c r="M644" t="s">
        <v>16</v>
      </c>
    </row>
    <row r="645" spans="1:13" hidden="1">
      <c r="A645">
        <v>331062</v>
      </c>
      <c r="B645" t="s">
        <v>22</v>
      </c>
      <c r="C645" t="s">
        <v>90</v>
      </c>
      <c r="D645" s="4">
        <v>44.0462573965332</v>
      </c>
      <c r="E645" s="3">
        <v>-123.13725765351199</v>
      </c>
      <c r="F645" s="12">
        <v>44018</v>
      </c>
      <c r="G645">
        <v>0</v>
      </c>
      <c r="H645">
        <v>1</v>
      </c>
      <c r="I645">
        <v>0</v>
      </c>
      <c r="J645" t="s">
        <v>19</v>
      </c>
      <c r="L645">
        <v>0</v>
      </c>
      <c r="M645" t="s">
        <v>16</v>
      </c>
    </row>
    <row r="646" spans="1:13" hidden="1">
      <c r="A646">
        <v>331065</v>
      </c>
      <c r="B646" t="s">
        <v>22</v>
      </c>
      <c r="C646" t="s">
        <v>90</v>
      </c>
      <c r="D646" s="4">
        <v>44.046256451881</v>
      </c>
      <c r="E646" s="3">
        <v>-123.137382448276</v>
      </c>
      <c r="F646" s="12">
        <v>44018</v>
      </c>
      <c r="G646">
        <v>0</v>
      </c>
      <c r="H646">
        <v>1</v>
      </c>
      <c r="I646">
        <v>0</v>
      </c>
      <c r="J646" t="s">
        <v>19</v>
      </c>
      <c r="L646">
        <v>0</v>
      </c>
      <c r="M646" t="s">
        <v>16</v>
      </c>
    </row>
    <row r="647" spans="1:13" hidden="1">
      <c r="A647">
        <v>331066</v>
      </c>
      <c r="B647" t="s">
        <v>22</v>
      </c>
      <c r="C647" t="s">
        <v>50</v>
      </c>
      <c r="D647" s="4">
        <v>44.053651241937601</v>
      </c>
      <c r="E647" s="3">
        <v>-123.100961719361</v>
      </c>
      <c r="F647" s="12">
        <v>44018</v>
      </c>
      <c r="G647">
        <v>0.5</v>
      </c>
      <c r="H647">
        <v>1</v>
      </c>
      <c r="I647">
        <v>0</v>
      </c>
      <c r="J647" t="s">
        <v>19</v>
      </c>
      <c r="L647">
        <v>0</v>
      </c>
      <c r="M647" t="s">
        <v>16</v>
      </c>
    </row>
    <row r="648" spans="1:13" hidden="1">
      <c r="A648">
        <v>331067</v>
      </c>
      <c r="B648" t="s">
        <v>22</v>
      </c>
      <c r="C648" t="s">
        <v>90</v>
      </c>
      <c r="D648" s="4">
        <v>44.046566430982097</v>
      </c>
      <c r="E648" s="3">
        <v>-123.13735229404</v>
      </c>
      <c r="F648" s="12">
        <v>44018</v>
      </c>
      <c r="G648">
        <v>0</v>
      </c>
      <c r="H648">
        <v>1</v>
      </c>
      <c r="I648">
        <v>0</v>
      </c>
      <c r="J648" t="s">
        <v>19</v>
      </c>
      <c r="L648">
        <v>0</v>
      </c>
      <c r="M648" t="s">
        <v>16</v>
      </c>
    </row>
    <row r="649" spans="1:13" hidden="1">
      <c r="A649">
        <v>331068</v>
      </c>
      <c r="B649" t="s">
        <v>22</v>
      </c>
      <c r="C649" t="s">
        <v>50</v>
      </c>
      <c r="D649" s="4">
        <v>44.052900764695103</v>
      </c>
      <c r="E649" s="3">
        <v>-123.100864844642</v>
      </c>
      <c r="F649" s="12">
        <v>44018</v>
      </c>
      <c r="G649">
        <v>0.5</v>
      </c>
      <c r="H649">
        <v>1</v>
      </c>
      <c r="I649">
        <v>0</v>
      </c>
      <c r="J649" t="s">
        <v>19</v>
      </c>
      <c r="L649">
        <v>0</v>
      </c>
      <c r="M649" t="s">
        <v>16</v>
      </c>
    </row>
    <row r="650" spans="1:13" hidden="1">
      <c r="A650">
        <v>331069</v>
      </c>
      <c r="B650" t="s">
        <v>22</v>
      </c>
      <c r="C650" t="s">
        <v>90</v>
      </c>
      <c r="D650" s="4">
        <v>44.046716969527701</v>
      </c>
      <c r="E650" s="3">
        <v>-123.13743601812899</v>
      </c>
      <c r="F650" s="12">
        <v>44018</v>
      </c>
      <c r="G650">
        <v>0</v>
      </c>
      <c r="H650">
        <v>1</v>
      </c>
      <c r="I650">
        <v>0</v>
      </c>
      <c r="J650" t="s">
        <v>19</v>
      </c>
      <c r="L650">
        <v>0</v>
      </c>
      <c r="M650" t="s">
        <v>16</v>
      </c>
    </row>
    <row r="651" spans="1:13" hidden="1">
      <c r="A651">
        <v>331070</v>
      </c>
      <c r="B651" t="s">
        <v>22</v>
      </c>
      <c r="C651" t="s">
        <v>50</v>
      </c>
      <c r="D651" s="4">
        <v>44.052645604051698</v>
      </c>
      <c r="E651" s="3">
        <v>-123.101205798751</v>
      </c>
      <c r="F651" s="12">
        <v>44018</v>
      </c>
      <c r="G651">
        <v>0.5</v>
      </c>
      <c r="H651">
        <v>1</v>
      </c>
      <c r="I651">
        <v>0</v>
      </c>
      <c r="J651" t="s">
        <v>19</v>
      </c>
      <c r="L651">
        <v>0</v>
      </c>
      <c r="M651" t="s">
        <v>16</v>
      </c>
    </row>
    <row r="652" spans="1:13" hidden="1">
      <c r="A652">
        <v>331271</v>
      </c>
      <c r="B652" t="s">
        <v>22</v>
      </c>
      <c r="C652" t="s">
        <v>51</v>
      </c>
      <c r="D652" s="4">
        <v>44.047306635540799</v>
      </c>
      <c r="E652" s="3">
        <v>-123.05137735296</v>
      </c>
      <c r="F652" s="12">
        <v>44019</v>
      </c>
      <c r="G652">
        <v>0</v>
      </c>
      <c r="H652">
        <v>1</v>
      </c>
      <c r="I652">
        <v>0</v>
      </c>
      <c r="J652" t="s">
        <v>19</v>
      </c>
      <c r="L652">
        <v>0</v>
      </c>
      <c r="M652" t="s">
        <v>16</v>
      </c>
    </row>
    <row r="653" spans="1:13" hidden="1">
      <c r="A653">
        <v>331273</v>
      </c>
      <c r="B653" t="s">
        <v>22</v>
      </c>
      <c r="C653" t="s">
        <v>37</v>
      </c>
      <c r="D653" s="4">
        <v>44.046123763156501</v>
      </c>
      <c r="E653" s="3">
        <v>-123.050518341567</v>
      </c>
      <c r="F653" s="12">
        <v>44019</v>
      </c>
      <c r="G653">
        <v>0</v>
      </c>
      <c r="H653">
        <v>1</v>
      </c>
      <c r="I653">
        <v>0</v>
      </c>
      <c r="J653" t="s">
        <v>19</v>
      </c>
      <c r="L653">
        <v>0</v>
      </c>
      <c r="M653" t="s">
        <v>16</v>
      </c>
    </row>
    <row r="654" spans="1:13" hidden="1">
      <c r="A654">
        <v>331275</v>
      </c>
      <c r="B654" t="s">
        <v>22</v>
      </c>
      <c r="C654" t="s">
        <v>37</v>
      </c>
      <c r="D654" s="4">
        <v>44.045870186267003</v>
      </c>
      <c r="E654" s="3">
        <v>-123.05355001949501</v>
      </c>
      <c r="F654" s="12">
        <v>44019</v>
      </c>
      <c r="G654">
        <v>0.5</v>
      </c>
      <c r="H654">
        <v>1</v>
      </c>
      <c r="I654">
        <v>0</v>
      </c>
      <c r="J654" t="s">
        <v>19</v>
      </c>
      <c r="L654">
        <v>0</v>
      </c>
      <c r="M654" t="s">
        <v>16</v>
      </c>
    </row>
    <row r="655" spans="1:13" hidden="1">
      <c r="A655">
        <v>331277</v>
      </c>
      <c r="B655" t="s">
        <v>22</v>
      </c>
      <c r="C655" t="s">
        <v>160</v>
      </c>
      <c r="D655" s="4">
        <v>44.042573245843897</v>
      </c>
      <c r="E655" s="3">
        <v>-123.12147428572101</v>
      </c>
      <c r="F655" s="12">
        <v>44019</v>
      </c>
      <c r="G655">
        <v>0</v>
      </c>
      <c r="H655">
        <v>1</v>
      </c>
      <c r="I655">
        <v>0</v>
      </c>
      <c r="J655" t="s">
        <v>19</v>
      </c>
      <c r="L655">
        <v>0</v>
      </c>
      <c r="M655" t="s">
        <v>16</v>
      </c>
    </row>
    <row r="656" spans="1:13" hidden="1">
      <c r="A656">
        <v>331279</v>
      </c>
      <c r="B656" t="s">
        <v>22</v>
      </c>
      <c r="C656" t="s">
        <v>160</v>
      </c>
      <c r="D656" s="4">
        <v>44.042518347538703</v>
      </c>
      <c r="E656" s="3">
        <v>-123.122680732923</v>
      </c>
      <c r="F656" s="12">
        <v>44019</v>
      </c>
      <c r="G656">
        <v>0</v>
      </c>
      <c r="H656">
        <v>1</v>
      </c>
      <c r="I656">
        <v>0</v>
      </c>
      <c r="J656" t="s">
        <v>19</v>
      </c>
      <c r="L656">
        <v>0</v>
      </c>
      <c r="M656" t="s">
        <v>16</v>
      </c>
    </row>
    <row r="657" spans="1:13" hidden="1">
      <c r="A657">
        <v>331280</v>
      </c>
      <c r="B657" t="s">
        <v>22</v>
      </c>
      <c r="C657" t="s">
        <v>160</v>
      </c>
      <c r="D657" s="4">
        <v>44.042219236334603</v>
      </c>
      <c r="E657" s="3">
        <v>-123.120591621117</v>
      </c>
      <c r="F657" s="12">
        <v>44019</v>
      </c>
      <c r="G657">
        <v>0</v>
      </c>
      <c r="H657">
        <v>1</v>
      </c>
      <c r="I657">
        <v>0</v>
      </c>
      <c r="J657" t="s">
        <v>19</v>
      </c>
      <c r="L657">
        <v>0</v>
      </c>
      <c r="M657" t="s">
        <v>16</v>
      </c>
    </row>
    <row r="658" spans="1:13" hidden="1">
      <c r="A658">
        <v>331283</v>
      </c>
      <c r="B658" t="s">
        <v>22</v>
      </c>
      <c r="C658" t="s">
        <v>278</v>
      </c>
      <c r="D658" s="4">
        <v>44.052310087465102</v>
      </c>
      <c r="E658" s="3">
        <v>-123.070978950862</v>
      </c>
      <c r="F658" s="12">
        <v>44019</v>
      </c>
      <c r="G658">
        <v>0</v>
      </c>
      <c r="H658">
        <v>1</v>
      </c>
      <c r="I658">
        <v>0</v>
      </c>
      <c r="J658" t="s">
        <v>19</v>
      </c>
      <c r="L658">
        <v>0</v>
      </c>
      <c r="M658" t="s">
        <v>16</v>
      </c>
    </row>
    <row r="659" spans="1:13" hidden="1">
      <c r="A659">
        <v>331284</v>
      </c>
      <c r="B659" t="s">
        <v>22</v>
      </c>
      <c r="C659" t="s">
        <v>145</v>
      </c>
      <c r="D659" s="4">
        <v>44.049006583004697</v>
      </c>
      <c r="E659" s="3">
        <v>-123.105154028765</v>
      </c>
      <c r="F659" s="12">
        <v>44019</v>
      </c>
      <c r="G659">
        <v>0</v>
      </c>
      <c r="H659">
        <v>1</v>
      </c>
      <c r="I659">
        <v>0</v>
      </c>
      <c r="J659" t="s">
        <v>19</v>
      </c>
      <c r="L659">
        <v>0</v>
      </c>
      <c r="M659" t="s">
        <v>16</v>
      </c>
    </row>
    <row r="660" spans="1:13" hidden="1">
      <c r="A660">
        <v>331303</v>
      </c>
      <c r="B660" t="s">
        <v>22</v>
      </c>
      <c r="C660" t="s">
        <v>279</v>
      </c>
      <c r="D660" s="4">
        <v>43.997681303868603</v>
      </c>
      <c r="E660" s="3">
        <v>-123.07968999307499</v>
      </c>
      <c r="F660" s="12">
        <v>44019</v>
      </c>
      <c r="G660">
        <v>0</v>
      </c>
      <c r="H660">
        <v>1</v>
      </c>
      <c r="I660">
        <v>0</v>
      </c>
      <c r="J660" t="s">
        <v>19</v>
      </c>
      <c r="L660">
        <v>0</v>
      </c>
      <c r="M660" t="s">
        <v>16</v>
      </c>
    </row>
    <row r="661" spans="1:13" hidden="1">
      <c r="A661">
        <v>331320</v>
      </c>
      <c r="B661" t="s">
        <v>17</v>
      </c>
      <c r="C661" t="s">
        <v>118</v>
      </c>
      <c r="D661" s="4">
        <v>44.053417664916402</v>
      </c>
      <c r="E661" s="3">
        <v>-123.196136333618</v>
      </c>
      <c r="F661" s="12">
        <v>44020</v>
      </c>
      <c r="G661">
        <v>26</v>
      </c>
      <c r="H661">
        <v>4</v>
      </c>
      <c r="I661">
        <v>3</v>
      </c>
      <c r="J661" t="s">
        <v>19</v>
      </c>
      <c r="L661">
        <v>0</v>
      </c>
      <c r="M661" t="s">
        <v>19</v>
      </c>
    </row>
    <row r="662" spans="1:13" hidden="1">
      <c r="A662">
        <v>331342</v>
      </c>
      <c r="B662" t="s">
        <v>22</v>
      </c>
      <c r="C662" t="s">
        <v>26</v>
      </c>
      <c r="D662" s="4">
        <v>44.046757491377598</v>
      </c>
      <c r="E662" s="3">
        <v>-123.151458275314</v>
      </c>
      <c r="F662" s="12">
        <v>44019</v>
      </c>
      <c r="G662">
        <v>0.5</v>
      </c>
      <c r="H662">
        <v>1</v>
      </c>
      <c r="I662">
        <v>0</v>
      </c>
      <c r="J662" t="s">
        <v>19</v>
      </c>
      <c r="L662">
        <v>0</v>
      </c>
      <c r="M662" t="s">
        <v>16</v>
      </c>
    </row>
    <row r="663" spans="1:13" hidden="1">
      <c r="A663">
        <v>331351</v>
      </c>
      <c r="B663" t="s">
        <v>22</v>
      </c>
      <c r="C663" t="s">
        <v>280</v>
      </c>
      <c r="D663" s="4">
        <v>44.064814226169602</v>
      </c>
      <c r="E663" s="3">
        <v>-123.11052718789701</v>
      </c>
      <c r="F663" s="12">
        <v>44019</v>
      </c>
      <c r="G663">
        <v>0</v>
      </c>
      <c r="H663">
        <v>1</v>
      </c>
      <c r="I663">
        <v>0</v>
      </c>
      <c r="J663" t="s">
        <v>19</v>
      </c>
      <c r="L663">
        <v>0</v>
      </c>
      <c r="M663" t="s">
        <v>16</v>
      </c>
    </row>
    <row r="664" spans="1:13" hidden="1">
      <c r="A664">
        <v>331355</v>
      </c>
      <c r="B664" t="s">
        <v>22</v>
      </c>
      <c r="C664" t="s">
        <v>35</v>
      </c>
      <c r="D664" s="4">
        <v>44.059610903553398</v>
      </c>
      <c r="E664" s="3">
        <v>-123.087624911974</v>
      </c>
      <c r="F664" s="12">
        <v>44019</v>
      </c>
      <c r="G664">
        <v>0</v>
      </c>
      <c r="H664">
        <v>1</v>
      </c>
      <c r="I664">
        <v>0</v>
      </c>
      <c r="J664" t="s">
        <v>19</v>
      </c>
      <c r="L664">
        <v>0</v>
      </c>
      <c r="M664" t="s">
        <v>16</v>
      </c>
    </row>
    <row r="665" spans="1:13" hidden="1">
      <c r="A665">
        <v>331357</v>
      </c>
      <c r="B665" t="s">
        <v>22</v>
      </c>
      <c r="C665" t="s">
        <v>281</v>
      </c>
      <c r="D665" s="4">
        <v>44.0591297742764</v>
      </c>
      <c r="E665" s="3">
        <v>-123.08679469637499</v>
      </c>
      <c r="F665" s="12">
        <v>44019</v>
      </c>
      <c r="G665">
        <v>0</v>
      </c>
      <c r="H665">
        <v>1</v>
      </c>
      <c r="I665">
        <v>0</v>
      </c>
      <c r="J665" t="s">
        <v>19</v>
      </c>
      <c r="L665">
        <v>0</v>
      </c>
      <c r="M665" t="s">
        <v>16</v>
      </c>
    </row>
    <row r="666" spans="1:13" hidden="1">
      <c r="A666">
        <v>331358</v>
      </c>
      <c r="B666" t="s">
        <v>22</v>
      </c>
      <c r="C666" t="s">
        <v>35</v>
      </c>
      <c r="D666" s="4">
        <v>44.059082281528802</v>
      </c>
      <c r="E666" s="3">
        <v>-123.086671297376</v>
      </c>
      <c r="F666" s="12">
        <v>44019</v>
      </c>
      <c r="G666">
        <v>0</v>
      </c>
      <c r="H666">
        <v>1</v>
      </c>
      <c r="I666">
        <v>0</v>
      </c>
      <c r="J666" t="s">
        <v>19</v>
      </c>
      <c r="L666">
        <v>0</v>
      </c>
      <c r="M666" t="s">
        <v>16</v>
      </c>
    </row>
    <row r="667" spans="1:13" hidden="1">
      <c r="A667">
        <v>331389</v>
      </c>
      <c r="B667" t="s">
        <v>22</v>
      </c>
      <c r="C667" t="s">
        <v>50</v>
      </c>
      <c r="D667" s="4">
        <v>44.055287418876297</v>
      </c>
      <c r="E667" s="3">
        <v>-123.101517881894</v>
      </c>
      <c r="F667" s="12">
        <v>44019</v>
      </c>
      <c r="G667">
        <v>0</v>
      </c>
      <c r="H667">
        <v>1</v>
      </c>
      <c r="I667">
        <v>0</v>
      </c>
      <c r="J667" t="s">
        <v>19</v>
      </c>
      <c r="L667">
        <v>0</v>
      </c>
      <c r="M667" t="s">
        <v>16</v>
      </c>
    </row>
    <row r="668" spans="1:13" hidden="1">
      <c r="A668">
        <v>331404</v>
      </c>
      <c r="B668" t="s">
        <v>22</v>
      </c>
      <c r="C668" t="s">
        <v>244</v>
      </c>
      <c r="D668" s="4">
        <v>44.044785242643599</v>
      </c>
      <c r="E668" s="3">
        <v>-123.125854306775</v>
      </c>
      <c r="F668" s="12">
        <v>44019</v>
      </c>
      <c r="G668">
        <v>0</v>
      </c>
      <c r="H668">
        <v>1</v>
      </c>
      <c r="I668">
        <v>0</v>
      </c>
      <c r="J668" t="s">
        <v>19</v>
      </c>
      <c r="L668">
        <v>0</v>
      </c>
      <c r="M668" t="s">
        <v>16</v>
      </c>
    </row>
    <row r="669" spans="1:13" hidden="1">
      <c r="A669">
        <v>331406</v>
      </c>
      <c r="B669" t="s">
        <v>22</v>
      </c>
      <c r="C669" t="s">
        <v>244</v>
      </c>
      <c r="D669" s="4">
        <v>44.044399527933798</v>
      </c>
      <c r="E669" s="3">
        <v>-123.125889090133</v>
      </c>
      <c r="F669" s="12">
        <v>44019</v>
      </c>
      <c r="G669">
        <v>0</v>
      </c>
      <c r="H669">
        <v>1</v>
      </c>
      <c r="I669">
        <v>0</v>
      </c>
      <c r="J669" t="s">
        <v>19</v>
      </c>
      <c r="L669">
        <v>0</v>
      </c>
      <c r="M669" t="s">
        <v>16</v>
      </c>
    </row>
    <row r="670" spans="1:13" hidden="1">
      <c r="A670">
        <v>331440</v>
      </c>
      <c r="B670" t="s">
        <v>22</v>
      </c>
      <c r="C670" t="s">
        <v>282</v>
      </c>
      <c r="D670" s="4">
        <v>44.063398937561502</v>
      </c>
      <c r="E670" s="3">
        <v>-123.072427044687</v>
      </c>
      <c r="F670" s="12">
        <v>44019</v>
      </c>
      <c r="G670">
        <v>0</v>
      </c>
      <c r="H670">
        <v>1</v>
      </c>
      <c r="I670">
        <v>0</v>
      </c>
      <c r="J670" t="s">
        <v>19</v>
      </c>
      <c r="L670">
        <v>0</v>
      </c>
      <c r="M670" t="s">
        <v>16</v>
      </c>
    </row>
    <row r="671" spans="1:13" hidden="1">
      <c r="A671">
        <v>331442</v>
      </c>
      <c r="B671" t="s">
        <v>22</v>
      </c>
      <c r="C671" t="s">
        <v>282</v>
      </c>
      <c r="D671" s="4">
        <v>44.0636517742847</v>
      </c>
      <c r="E671" s="3">
        <v>-123.072239776348</v>
      </c>
      <c r="F671" s="12">
        <v>44019</v>
      </c>
      <c r="G671">
        <v>0</v>
      </c>
      <c r="H671">
        <v>1</v>
      </c>
      <c r="I671">
        <v>0</v>
      </c>
      <c r="J671" t="s">
        <v>19</v>
      </c>
      <c r="L671">
        <v>0</v>
      </c>
      <c r="M671" t="s">
        <v>16</v>
      </c>
    </row>
    <row r="672" spans="1:13" hidden="1">
      <c r="A672">
        <v>331543</v>
      </c>
      <c r="B672" t="s">
        <v>22</v>
      </c>
      <c r="C672" t="s">
        <v>280</v>
      </c>
      <c r="D672" s="4">
        <v>44.064427939097897</v>
      </c>
      <c r="E672" s="3">
        <v>-123.107041407303</v>
      </c>
      <c r="F672" s="12">
        <v>44019</v>
      </c>
      <c r="G672">
        <v>0</v>
      </c>
      <c r="H672">
        <v>1</v>
      </c>
      <c r="I672">
        <v>0</v>
      </c>
      <c r="J672" t="s">
        <v>19</v>
      </c>
      <c r="L672">
        <v>0</v>
      </c>
      <c r="M672" t="s">
        <v>16</v>
      </c>
    </row>
    <row r="673" spans="1:13" hidden="1">
      <c r="A673">
        <v>331548</v>
      </c>
      <c r="B673" t="s">
        <v>22</v>
      </c>
      <c r="C673" t="s">
        <v>257</v>
      </c>
      <c r="D673" s="4">
        <v>44.066195347608797</v>
      </c>
      <c r="E673" s="3">
        <v>-123.10726146925499</v>
      </c>
      <c r="F673" s="12">
        <v>44020</v>
      </c>
      <c r="G673">
        <v>0</v>
      </c>
      <c r="H673">
        <v>1</v>
      </c>
      <c r="I673">
        <v>0</v>
      </c>
      <c r="J673" t="s">
        <v>19</v>
      </c>
      <c r="L673">
        <v>0</v>
      </c>
      <c r="M673" t="s">
        <v>16</v>
      </c>
    </row>
    <row r="674" spans="1:13" hidden="1">
      <c r="A674">
        <v>331549</v>
      </c>
      <c r="B674" t="s">
        <v>22</v>
      </c>
      <c r="C674" t="s">
        <v>257</v>
      </c>
      <c r="D674" s="4">
        <v>44.066049246279697</v>
      </c>
      <c r="E674" s="3">
        <v>-123.10702738602799</v>
      </c>
      <c r="F674" s="12">
        <v>44020</v>
      </c>
      <c r="G674">
        <v>0.5</v>
      </c>
      <c r="H674">
        <v>1</v>
      </c>
      <c r="I674">
        <v>0</v>
      </c>
      <c r="J674" t="s">
        <v>19</v>
      </c>
      <c r="L674">
        <v>0</v>
      </c>
      <c r="M674" t="s">
        <v>16</v>
      </c>
    </row>
    <row r="675" spans="1:13" hidden="1">
      <c r="A675">
        <v>331554</v>
      </c>
      <c r="B675" t="s">
        <v>22</v>
      </c>
      <c r="C675" t="s">
        <v>50</v>
      </c>
      <c r="D675" s="4">
        <v>44.060337705009204</v>
      </c>
      <c r="E675" s="3">
        <v>-123.10046402225301</v>
      </c>
      <c r="F675" s="12">
        <v>44020</v>
      </c>
      <c r="G675">
        <v>0</v>
      </c>
      <c r="H675">
        <v>1</v>
      </c>
      <c r="I675">
        <v>0</v>
      </c>
      <c r="J675" t="s">
        <v>19</v>
      </c>
      <c r="L675">
        <v>0</v>
      </c>
      <c r="M675" t="s">
        <v>16</v>
      </c>
    </row>
    <row r="676" spans="1:13" hidden="1">
      <c r="A676">
        <v>331701</v>
      </c>
      <c r="B676" t="s">
        <v>17</v>
      </c>
      <c r="C676" t="s">
        <v>209</v>
      </c>
      <c r="D676" s="4">
        <v>44.045538537730003</v>
      </c>
      <c r="E676" s="3">
        <v>-123.117015250241</v>
      </c>
      <c r="F676" s="12">
        <v>44019</v>
      </c>
      <c r="G676">
        <v>43</v>
      </c>
      <c r="H676">
        <v>7</v>
      </c>
      <c r="I676">
        <v>7</v>
      </c>
      <c r="J676" t="s">
        <v>19</v>
      </c>
      <c r="K676" s="7" t="s">
        <v>57</v>
      </c>
      <c r="L676" t="s">
        <v>283</v>
      </c>
      <c r="M676" t="s">
        <v>16</v>
      </c>
    </row>
    <row r="677" spans="1:13" hidden="1">
      <c r="A677">
        <v>331704</v>
      </c>
      <c r="B677" t="s">
        <v>17</v>
      </c>
      <c r="C677" t="s">
        <v>284</v>
      </c>
      <c r="D677" s="4">
        <v>44.044446980956998</v>
      </c>
      <c r="E677" s="3">
        <v>-123.117401984249</v>
      </c>
      <c r="F677" s="12">
        <v>44020</v>
      </c>
      <c r="G677">
        <v>42</v>
      </c>
      <c r="H677">
        <v>5</v>
      </c>
      <c r="I677">
        <v>5</v>
      </c>
      <c r="J677" t="s">
        <v>19</v>
      </c>
      <c r="K677" s="7" t="s">
        <v>57</v>
      </c>
      <c r="L677" t="s">
        <v>285</v>
      </c>
      <c r="M677" t="s">
        <v>16</v>
      </c>
    </row>
    <row r="678" spans="1:13" hidden="1">
      <c r="A678">
        <v>331894</v>
      </c>
      <c r="B678" t="s">
        <v>22</v>
      </c>
      <c r="C678" t="s">
        <v>244</v>
      </c>
      <c r="D678" s="4">
        <v>44.044062964037202</v>
      </c>
      <c r="E678" s="3">
        <v>-123.12746018318001</v>
      </c>
      <c r="F678" s="12">
        <v>44021</v>
      </c>
      <c r="G678">
        <v>0</v>
      </c>
      <c r="H678">
        <v>1</v>
      </c>
      <c r="I678">
        <v>0</v>
      </c>
      <c r="J678" t="s">
        <v>19</v>
      </c>
      <c r="L678">
        <v>0</v>
      </c>
      <c r="M678" t="s">
        <v>16</v>
      </c>
    </row>
    <row r="679" spans="1:13" hidden="1">
      <c r="A679">
        <v>332055</v>
      </c>
      <c r="B679" t="s">
        <v>22</v>
      </c>
      <c r="C679" t="s">
        <v>270</v>
      </c>
      <c r="D679" s="4">
        <v>44.046703106705301</v>
      </c>
      <c r="E679" s="3">
        <v>-123.149569466901</v>
      </c>
      <c r="F679" s="12">
        <v>44022</v>
      </c>
      <c r="G679">
        <v>0</v>
      </c>
      <c r="H679">
        <v>1</v>
      </c>
      <c r="I679">
        <v>0</v>
      </c>
      <c r="J679" t="s">
        <v>19</v>
      </c>
      <c r="L679">
        <v>0</v>
      </c>
      <c r="M679" t="s">
        <v>16</v>
      </c>
    </row>
    <row r="680" spans="1:13" hidden="1">
      <c r="A680">
        <v>332061</v>
      </c>
      <c r="B680" t="s">
        <v>22</v>
      </c>
      <c r="C680" t="s">
        <v>71</v>
      </c>
      <c r="D680" s="4">
        <v>44.046626288410103</v>
      </c>
      <c r="E680" s="3">
        <v>-123.13297064403901</v>
      </c>
      <c r="F680" s="12">
        <v>44022</v>
      </c>
      <c r="G680">
        <v>0</v>
      </c>
      <c r="H680">
        <v>1</v>
      </c>
      <c r="I680">
        <v>0</v>
      </c>
      <c r="J680" t="s">
        <v>19</v>
      </c>
      <c r="L680">
        <v>0</v>
      </c>
      <c r="M680" t="s">
        <v>16</v>
      </c>
    </row>
    <row r="681" spans="1:13" hidden="1">
      <c r="A681">
        <v>332065</v>
      </c>
      <c r="B681" t="s">
        <v>22</v>
      </c>
      <c r="C681" t="s">
        <v>286</v>
      </c>
      <c r="D681" s="4">
        <v>44.042570601819101</v>
      </c>
      <c r="E681" s="3">
        <v>-123.12006811254101</v>
      </c>
      <c r="F681" s="12">
        <v>44022</v>
      </c>
      <c r="G681">
        <v>0</v>
      </c>
      <c r="H681">
        <v>1</v>
      </c>
      <c r="I681">
        <v>0</v>
      </c>
      <c r="J681" t="s">
        <v>19</v>
      </c>
      <c r="L681">
        <v>0</v>
      </c>
      <c r="M681" t="s">
        <v>16</v>
      </c>
    </row>
    <row r="682" spans="1:13" hidden="1">
      <c r="A682">
        <v>332066</v>
      </c>
      <c r="B682" t="s">
        <v>22</v>
      </c>
      <c r="C682" t="s">
        <v>286</v>
      </c>
      <c r="D682" s="4">
        <v>44.042690861319599</v>
      </c>
      <c r="E682" s="3">
        <v>-123.11997796165601</v>
      </c>
      <c r="F682" s="12">
        <v>44022</v>
      </c>
      <c r="G682">
        <v>0</v>
      </c>
      <c r="H682">
        <v>1</v>
      </c>
      <c r="I682">
        <v>0</v>
      </c>
      <c r="J682" t="s">
        <v>19</v>
      </c>
      <c r="L682">
        <v>0</v>
      </c>
      <c r="M682" t="s">
        <v>16</v>
      </c>
    </row>
    <row r="683" spans="1:13" hidden="1">
      <c r="A683">
        <v>332076</v>
      </c>
      <c r="B683" t="s">
        <v>22</v>
      </c>
      <c r="C683" t="s">
        <v>50</v>
      </c>
      <c r="D683" s="4">
        <v>44.053670423365098</v>
      </c>
      <c r="E683" s="3">
        <v>-123.102174960851</v>
      </c>
      <c r="F683" s="12">
        <v>44022</v>
      </c>
      <c r="G683">
        <v>0</v>
      </c>
      <c r="H683">
        <v>1</v>
      </c>
      <c r="I683">
        <v>0</v>
      </c>
      <c r="J683" t="s">
        <v>19</v>
      </c>
      <c r="L683">
        <v>0</v>
      </c>
      <c r="M683" t="s">
        <v>16</v>
      </c>
    </row>
    <row r="684" spans="1:13" hidden="1">
      <c r="A684">
        <v>332077</v>
      </c>
      <c r="B684" t="s">
        <v>22</v>
      </c>
      <c r="C684" t="s">
        <v>50</v>
      </c>
      <c r="D684" s="4">
        <v>44.053395241237403</v>
      </c>
      <c r="E684" s="3">
        <v>-123.102023145335</v>
      </c>
      <c r="F684" s="12">
        <v>44022</v>
      </c>
      <c r="G684">
        <v>0</v>
      </c>
      <c r="H684">
        <v>1</v>
      </c>
      <c r="I684">
        <v>0</v>
      </c>
      <c r="J684" t="s">
        <v>19</v>
      </c>
      <c r="L684">
        <v>0</v>
      </c>
      <c r="M684" t="s">
        <v>16</v>
      </c>
    </row>
    <row r="685" spans="1:13" hidden="1">
      <c r="A685">
        <v>332078</v>
      </c>
      <c r="B685" t="s">
        <v>22</v>
      </c>
      <c r="C685" t="s">
        <v>50</v>
      </c>
      <c r="D685" s="4">
        <v>44.052980750104297</v>
      </c>
      <c r="E685" s="3">
        <v>-123.100489750276</v>
      </c>
      <c r="F685" s="12">
        <v>44022</v>
      </c>
      <c r="G685">
        <v>0</v>
      </c>
      <c r="H685">
        <v>1</v>
      </c>
      <c r="I685">
        <v>0</v>
      </c>
      <c r="J685" t="s">
        <v>19</v>
      </c>
      <c r="L685">
        <v>0</v>
      </c>
      <c r="M685" t="s">
        <v>16</v>
      </c>
    </row>
    <row r="686" spans="1:13" hidden="1">
      <c r="A686">
        <v>332080</v>
      </c>
      <c r="B686" t="s">
        <v>22</v>
      </c>
      <c r="C686" t="s">
        <v>50</v>
      </c>
      <c r="D686" s="4">
        <v>44.053668701666297</v>
      </c>
      <c r="E686" s="3">
        <v>-123.099892884792</v>
      </c>
      <c r="F686" s="12">
        <v>44022</v>
      </c>
      <c r="G686">
        <v>0</v>
      </c>
      <c r="H686">
        <v>1</v>
      </c>
      <c r="I686">
        <v>0</v>
      </c>
      <c r="J686" t="s">
        <v>19</v>
      </c>
      <c r="L686">
        <v>0</v>
      </c>
      <c r="M686" t="s">
        <v>16</v>
      </c>
    </row>
    <row r="687" spans="1:13" hidden="1">
      <c r="A687">
        <v>332082</v>
      </c>
      <c r="B687" t="s">
        <v>22</v>
      </c>
      <c r="C687" t="s">
        <v>50</v>
      </c>
      <c r="D687" s="4">
        <v>44.057730630204702</v>
      </c>
      <c r="E687" s="3">
        <v>-123.101077279656</v>
      </c>
      <c r="F687" s="12">
        <v>44022</v>
      </c>
      <c r="G687">
        <v>0</v>
      </c>
      <c r="H687">
        <v>1</v>
      </c>
      <c r="I687">
        <v>0</v>
      </c>
      <c r="J687" t="s">
        <v>15</v>
      </c>
      <c r="L687">
        <v>0</v>
      </c>
      <c r="M687" t="s">
        <v>16</v>
      </c>
    </row>
    <row r="688" spans="1:13" hidden="1">
      <c r="A688">
        <v>332087</v>
      </c>
      <c r="B688" t="s">
        <v>22</v>
      </c>
      <c r="C688" t="s">
        <v>50</v>
      </c>
      <c r="D688" s="4">
        <v>44.056210337112802</v>
      </c>
      <c r="E688" s="3">
        <v>-123.100894794412</v>
      </c>
      <c r="F688" s="12">
        <v>44022</v>
      </c>
      <c r="G688">
        <v>0</v>
      </c>
      <c r="H688">
        <v>1</v>
      </c>
      <c r="I688">
        <v>0</v>
      </c>
      <c r="J688" t="s">
        <v>19</v>
      </c>
      <c r="L688">
        <v>0</v>
      </c>
      <c r="M688" t="s">
        <v>16</v>
      </c>
    </row>
    <row r="689" spans="1:13" hidden="1">
      <c r="A689">
        <v>332092</v>
      </c>
      <c r="B689" t="s">
        <v>17</v>
      </c>
      <c r="C689" t="s">
        <v>287</v>
      </c>
      <c r="D689" s="4">
        <v>44.096143183397302</v>
      </c>
      <c r="E689" s="3">
        <v>-123.12877711921</v>
      </c>
      <c r="F689" s="12">
        <v>44022</v>
      </c>
      <c r="G689">
        <v>1.5</v>
      </c>
      <c r="H689">
        <v>2</v>
      </c>
      <c r="I689">
        <v>1</v>
      </c>
      <c r="J689" t="s">
        <v>19</v>
      </c>
      <c r="L689">
        <v>0</v>
      </c>
      <c r="M689" t="s">
        <v>19</v>
      </c>
    </row>
    <row r="690" spans="1:13" hidden="1">
      <c r="A690">
        <v>332367</v>
      </c>
      <c r="B690" t="s">
        <v>22</v>
      </c>
      <c r="C690" t="s">
        <v>288</v>
      </c>
      <c r="D690" s="4">
        <v>44.095204501268199</v>
      </c>
      <c r="E690" s="3">
        <v>-123.17694354624901</v>
      </c>
      <c r="F690" s="12">
        <v>44023</v>
      </c>
      <c r="G690">
        <v>0.5</v>
      </c>
      <c r="H690">
        <v>1</v>
      </c>
      <c r="I690">
        <v>0</v>
      </c>
      <c r="J690" t="s">
        <v>15</v>
      </c>
      <c r="L690">
        <v>0</v>
      </c>
      <c r="M690" t="s">
        <v>16</v>
      </c>
    </row>
    <row r="691" spans="1:13" hidden="1">
      <c r="A691">
        <v>332368</v>
      </c>
      <c r="B691" t="s">
        <v>22</v>
      </c>
      <c r="C691" t="s">
        <v>253</v>
      </c>
      <c r="D691" s="4">
        <v>44.068548438579398</v>
      </c>
      <c r="E691" s="3">
        <v>-123.11518189833301</v>
      </c>
      <c r="F691" s="12">
        <v>44023</v>
      </c>
      <c r="G691">
        <v>0</v>
      </c>
      <c r="H691">
        <v>1</v>
      </c>
      <c r="I691">
        <v>0</v>
      </c>
      <c r="J691" t="s">
        <v>19</v>
      </c>
      <c r="L691">
        <v>0</v>
      </c>
      <c r="M691" t="s">
        <v>16</v>
      </c>
    </row>
    <row r="692" spans="1:13" hidden="1">
      <c r="A692">
        <v>332369</v>
      </c>
      <c r="B692" t="s">
        <v>22</v>
      </c>
      <c r="C692" t="s">
        <v>253</v>
      </c>
      <c r="D692" s="4">
        <v>44.076261437040401</v>
      </c>
      <c r="E692" s="3">
        <v>-123.11606215058499</v>
      </c>
      <c r="F692" s="12">
        <v>44023</v>
      </c>
      <c r="G692">
        <v>0.5</v>
      </c>
      <c r="H692">
        <v>1</v>
      </c>
      <c r="I692">
        <v>0</v>
      </c>
      <c r="J692" t="s">
        <v>19</v>
      </c>
      <c r="L692">
        <v>0</v>
      </c>
      <c r="M692" t="s">
        <v>16</v>
      </c>
    </row>
    <row r="693" spans="1:13" hidden="1">
      <c r="A693">
        <v>332370</v>
      </c>
      <c r="B693" t="s">
        <v>22</v>
      </c>
      <c r="C693" t="s">
        <v>91</v>
      </c>
      <c r="D693" s="4">
        <v>44.069056357222898</v>
      </c>
      <c r="E693" s="3">
        <v>-123.116133151692</v>
      </c>
      <c r="F693" s="12">
        <v>44023</v>
      </c>
      <c r="G693">
        <v>0.5</v>
      </c>
      <c r="H693">
        <v>1</v>
      </c>
      <c r="I693">
        <v>0</v>
      </c>
      <c r="J693" t="s">
        <v>19</v>
      </c>
      <c r="L693">
        <v>0</v>
      </c>
      <c r="M693" t="s">
        <v>16</v>
      </c>
    </row>
    <row r="694" spans="1:13" hidden="1">
      <c r="A694">
        <v>332371</v>
      </c>
      <c r="B694" t="s">
        <v>22</v>
      </c>
      <c r="C694" t="s">
        <v>24</v>
      </c>
      <c r="D694" s="4">
        <v>44.063263275912</v>
      </c>
      <c r="E694" s="3">
        <v>-123.100291606914</v>
      </c>
      <c r="F694" s="12">
        <v>44023</v>
      </c>
      <c r="G694">
        <v>0</v>
      </c>
      <c r="H694">
        <v>1</v>
      </c>
      <c r="I694">
        <v>0</v>
      </c>
      <c r="J694" t="s">
        <v>19</v>
      </c>
      <c r="L694">
        <v>0</v>
      </c>
      <c r="M694" t="s">
        <v>16</v>
      </c>
    </row>
    <row r="695" spans="1:13" hidden="1">
      <c r="A695">
        <v>332372</v>
      </c>
      <c r="B695" t="s">
        <v>22</v>
      </c>
      <c r="C695" t="s">
        <v>249</v>
      </c>
      <c r="D695" s="4">
        <v>44.063923201981801</v>
      </c>
      <c r="E695" s="3">
        <v>-123.105487816158</v>
      </c>
      <c r="F695" s="12">
        <v>44023</v>
      </c>
      <c r="G695">
        <v>0.5</v>
      </c>
      <c r="H695">
        <v>1</v>
      </c>
      <c r="I695">
        <v>0</v>
      </c>
      <c r="J695" t="s">
        <v>19</v>
      </c>
      <c r="L695">
        <v>0</v>
      </c>
      <c r="M695" t="s">
        <v>16</v>
      </c>
    </row>
    <row r="696" spans="1:13" hidden="1">
      <c r="A696">
        <v>332373</v>
      </c>
      <c r="B696" t="s">
        <v>22</v>
      </c>
      <c r="C696" t="s">
        <v>249</v>
      </c>
      <c r="D696" s="4">
        <v>44.063776469050403</v>
      </c>
      <c r="E696" s="3">
        <v>-123.105422169568</v>
      </c>
      <c r="F696" s="12">
        <v>44023</v>
      </c>
      <c r="G696">
        <v>0.5</v>
      </c>
      <c r="H696">
        <v>1</v>
      </c>
      <c r="I696">
        <v>0</v>
      </c>
      <c r="J696" t="s">
        <v>19</v>
      </c>
      <c r="L696">
        <v>0</v>
      </c>
      <c r="M696" t="s">
        <v>16</v>
      </c>
    </row>
    <row r="697" spans="1:13" hidden="1">
      <c r="A697">
        <v>332374</v>
      </c>
      <c r="B697" t="s">
        <v>22</v>
      </c>
      <c r="C697" t="s">
        <v>249</v>
      </c>
      <c r="D697" s="4">
        <v>44.063968067240701</v>
      </c>
      <c r="E697" s="3">
        <v>-123.10494094390801</v>
      </c>
      <c r="F697" s="12">
        <v>44023</v>
      </c>
      <c r="G697">
        <v>0.5</v>
      </c>
      <c r="H697">
        <v>1</v>
      </c>
      <c r="I697">
        <v>0</v>
      </c>
      <c r="J697" t="s">
        <v>19</v>
      </c>
      <c r="L697">
        <v>0</v>
      </c>
      <c r="M697" t="s">
        <v>16</v>
      </c>
    </row>
    <row r="698" spans="1:13" hidden="1">
      <c r="A698">
        <v>332375</v>
      </c>
      <c r="B698" t="s">
        <v>22</v>
      </c>
      <c r="C698" t="s">
        <v>286</v>
      </c>
      <c r="D698" s="4">
        <v>44.042699232575501</v>
      </c>
      <c r="E698" s="3">
        <v>-123.11989032120201</v>
      </c>
      <c r="F698" s="12">
        <v>44023</v>
      </c>
      <c r="G698">
        <v>0.25</v>
      </c>
      <c r="H698">
        <v>1</v>
      </c>
      <c r="I698">
        <v>0</v>
      </c>
      <c r="J698" t="s">
        <v>19</v>
      </c>
      <c r="L698">
        <v>0</v>
      </c>
      <c r="M698" t="s">
        <v>16</v>
      </c>
    </row>
    <row r="699" spans="1:13" hidden="1">
      <c r="A699">
        <v>332376</v>
      </c>
      <c r="B699" t="s">
        <v>22</v>
      </c>
      <c r="C699" t="s">
        <v>286</v>
      </c>
      <c r="D699" s="4">
        <v>44.042506539973701</v>
      </c>
      <c r="E699" s="3">
        <v>-123.119830657539</v>
      </c>
      <c r="F699" s="12">
        <v>44023</v>
      </c>
      <c r="G699">
        <v>0</v>
      </c>
      <c r="H699">
        <v>1</v>
      </c>
      <c r="I699">
        <v>0</v>
      </c>
      <c r="J699" t="s">
        <v>19</v>
      </c>
      <c r="L699">
        <v>0</v>
      </c>
      <c r="M699" t="s">
        <v>16</v>
      </c>
    </row>
    <row r="700" spans="1:13" hidden="1">
      <c r="A700">
        <v>332464</v>
      </c>
      <c r="B700" t="s">
        <v>22</v>
      </c>
      <c r="C700" t="s">
        <v>160</v>
      </c>
      <c r="D700" s="4">
        <v>44.042600865307698</v>
      </c>
      <c r="E700" s="3">
        <v>-123.121818136786</v>
      </c>
      <c r="F700" s="12">
        <v>44025</v>
      </c>
      <c r="G700">
        <v>0.25</v>
      </c>
      <c r="H700">
        <v>1</v>
      </c>
      <c r="I700">
        <v>0</v>
      </c>
      <c r="J700" t="s">
        <v>19</v>
      </c>
      <c r="L700">
        <v>0</v>
      </c>
      <c r="M700" t="s">
        <v>16</v>
      </c>
    </row>
    <row r="701" spans="1:13" hidden="1">
      <c r="A701">
        <v>332466</v>
      </c>
      <c r="B701" t="s">
        <v>22</v>
      </c>
      <c r="C701" t="s">
        <v>160</v>
      </c>
      <c r="D701" s="4">
        <v>44.042566317740302</v>
      </c>
      <c r="E701" s="3">
        <v>-123.11941220744001</v>
      </c>
      <c r="F701" s="12">
        <v>44025</v>
      </c>
      <c r="G701">
        <v>0.25</v>
      </c>
      <c r="H701">
        <v>1</v>
      </c>
      <c r="I701">
        <v>0</v>
      </c>
      <c r="J701" t="s">
        <v>19</v>
      </c>
      <c r="L701">
        <v>0</v>
      </c>
      <c r="M701" t="s">
        <v>16</v>
      </c>
    </row>
    <row r="702" spans="1:13" hidden="1">
      <c r="A702">
        <v>332468</v>
      </c>
      <c r="B702" t="s">
        <v>22</v>
      </c>
      <c r="C702" t="s">
        <v>226</v>
      </c>
      <c r="D702" s="4">
        <v>44.042270756729103</v>
      </c>
      <c r="E702" s="3">
        <v>-123.12202612220101</v>
      </c>
      <c r="F702" s="12">
        <v>44025</v>
      </c>
      <c r="G702">
        <v>0</v>
      </c>
      <c r="H702">
        <v>1</v>
      </c>
      <c r="I702">
        <v>0</v>
      </c>
      <c r="J702" t="s">
        <v>19</v>
      </c>
      <c r="L702">
        <v>0</v>
      </c>
      <c r="M702" t="s">
        <v>16</v>
      </c>
    </row>
    <row r="703" spans="1:13" hidden="1">
      <c r="A703">
        <v>332471</v>
      </c>
      <c r="B703" t="s">
        <v>22</v>
      </c>
      <c r="C703" t="s">
        <v>35</v>
      </c>
      <c r="D703" s="4">
        <v>44.058988806461102</v>
      </c>
      <c r="E703" s="3">
        <v>-123.092440449626</v>
      </c>
      <c r="F703" s="12">
        <v>44025</v>
      </c>
      <c r="G703">
        <v>0</v>
      </c>
      <c r="H703">
        <v>1</v>
      </c>
      <c r="I703">
        <v>0</v>
      </c>
      <c r="J703" t="s">
        <v>19</v>
      </c>
      <c r="L703">
        <v>0</v>
      </c>
      <c r="M703" t="s">
        <v>16</v>
      </c>
    </row>
    <row r="704" spans="1:13" hidden="1">
      <c r="A704">
        <v>332473</v>
      </c>
      <c r="B704" t="s">
        <v>22</v>
      </c>
      <c r="C704" t="s">
        <v>24</v>
      </c>
      <c r="D704" s="4">
        <v>44.059421618143801</v>
      </c>
      <c r="E704" s="3">
        <v>-123.092775557789</v>
      </c>
      <c r="F704" s="12">
        <v>44025</v>
      </c>
      <c r="G704">
        <v>0.5</v>
      </c>
      <c r="H704">
        <v>1</v>
      </c>
      <c r="I704">
        <v>0</v>
      </c>
      <c r="J704" t="s">
        <v>19</v>
      </c>
      <c r="L704">
        <v>0</v>
      </c>
      <c r="M704" t="s">
        <v>16</v>
      </c>
    </row>
    <row r="705" spans="1:13" hidden="1">
      <c r="A705">
        <v>332480</v>
      </c>
      <c r="B705" t="s">
        <v>22</v>
      </c>
      <c r="C705" t="s">
        <v>289</v>
      </c>
      <c r="D705" s="4">
        <v>44.058920922282802</v>
      </c>
      <c r="E705" s="3">
        <v>-123.101573314495</v>
      </c>
      <c r="F705" s="12">
        <v>44025</v>
      </c>
      <c r="G705">
        <v>0.25</v>
      </c>
      <c r="H705">
        <v>1</v>
      </c>
      <c r="I705">
        <v>0</v>
      </c>
      <c r="J705" t="s">
        <v>19</v>
      </c>
      <c r="L705">
        <v>0</v>
      </c>
      <c r="M705" t="s">
        <v>16</v>
      </c>
    </row>
    <row r="706" spans="1:13" hidden="1">
      <c r="A706">
        <v>332482</v>
      </c>
      <c r="B706" t="s">
        <v>22</v>
      </c>
      <c r="C706" t="s">
        <v>50</v>
      </c>
      <c r="D706" s="4">
        <v>44.055447154407901</v>
      </c>
      <c r="E706" s="3">
        <v>-123.10107167182601</v>
      </c>
      <c r="F706" s="12">
        <v>44025</v>
      </c>
      <c r="G706">
        <v>0.25</v>
      </c>
      <c r="H706">
        <v>1</v>
      </c>
      <c r="I706">
        <v>0</v>
      </c>
      <c r="J706" t="s">
        <v>19</v>
      </c>
      <c r="L706">
        <v>0</v>
      </c>
      <c r="M706" t="s">
        <v>16</v>
      </c>
    </row>
    <row r="707" spans="1:13" hidden="1">
      <c r="A707">
        <v>332483</v>
      </c>
      <c r="B707" t="s">
        <v>22</v>
      </c>
      <c r="C707" t="s">
        <v>24</v>
      </c>
      <c r="D707" s="4">
        <v>44.059415348276197</v>
      </c>
      <c r="E707" s="3">
        <v>-123.09152393041001</v>
      </c>
      <c r="F707" s="12">
        <v>44025</v>
      </c>
      <c r="G707">
        <v>0.5</v>
      </c>
      <c r="H707">
        <v>1</v>
      </c>
      <c r="I707">
        <v>0</v>
      </c>
      <c r="J707" t="s">
        <v>19</v>
      </c>
      <c r="L707">
        <v>0</v>
      </c>
      <c r="M707" t="s">
        <v>16</v>
      </c>
    </row>
    <row r="708" spans="1:13" hidden="1">
      <c r="A708">
        <v>332484</v>
      </c>
      <c r="B708" t="s">
        <v>22</v>
      </c>
      <c r="C708" t="s">
        <v>50</v>
      </c>
      <c r="D708" s="4">
        <v>44.056741611968</v>
      </c>
      <c r="E708" s="3">
        <v>-123.10162449089199</v>
      </c>
      <c r="F708" s="12">
        <v>44025</v>
      </c>
      <c r="G708">
        <v>0</v>
      </c>
      <c r="H708">
        <v>1</v>
      </c>
      <c r="I708">
        <v>0</v>
      </c>
      <c r="J708" t="s">
        <v>19</v>
      </c>
      <c r="L708">
        <v>0</v>
      </c>
      <c r="M708" t="s">
        <v>16</v>
      </c>
    </row>
    <row r="709" spans="1:13" hidden="1">
      <c r="A709">
        <v>332485</v>
      </c>
      <c r="B709" t="s">
        <v>22</v>
      </c>
      <c r="C709" t="s">
        <v>50</v>
      </c>
      <c r="D709" s="4">
        <v>44.056639224432899</v>
      </c>
      <c r="E709" s="3">
        <v>-123.101568763204</v>
      </c>
      <c r="F709" s="12">
        <v>44025</v>
      </c>
      <c r="G709">
        <v>0.25</v>
      </c>
      <c r="H709">
        <v>1</v>
      </c>
      <c r="I709">
        <v>0</v>
      </c>
      <c r="J709" t="s">
        <v>19</v>
      </c>
      <c r="L709">
        <v>0</v>
      </c>
      <c r="M709" t="s">
        <v>16</v>
      </c>
    </row>
    <row r="710" spans="1:13" hidden="1">
      <c r="A710">
        <v>332500</v>
      </c>
      <c r="B710" t="s">
        <v>22</v>
      </c>
      <c r="C710" t="s">
        <v>50</v>
      </c>
      <c r="D710" s="4">
        <v>44.053132789501802</v>
      </c>
      <c r="E710" s="3">
        <v>-123.101709077252</v>
      </c>
      <c r="F710" s="12">
        <v>44025</v>
      </c>
      <c r="G710">
        <v>0.5</v>
      </c>
      <c r="H710">
        <v>1</v>
      </c>
      <c r="I710">
        <v>0</v>
      </c>
      <c r="J710" t="s">
        <v>19</v>
      </c>
      <c r="L710">
        <v>0</v>
      </c>
      <c r="M710" t="s">
        <v>16</v>
      </c>
    </row>
    <row r="711" spans="1:13" hidden="1">
      <c r="A711">
        <v>332502</v>
      </c>
      <c r="B711" t="s">
        <v>22</v>
      </c>
      <c r="C711" t="s">
        <v>50</v>
      </c>
      <c r="D711" s="4">
        <v>44.052868199078603</v>
      </c>
      <c r="E711" s="3">
        <v>-123.100887662377</v>
      </c>
      <c r="F711" s="12">
        <v>44025</v>
      </c>
      <c r="G711">
        <v>0.25</v>
      </c>
      <c r="H711">
        <v>1</v>
      </c>
      <c r="I711">
        <v>0</v>
      </c>
      <c r="J711" t="s">
        <v>19</v>
      </c>
      <c r="L711">
        <v>0</v>
      </c>
      <c r="M711" t="s">
        <v>16</v>
      </c>
    </row>
    <row r="712" spans="1:13" hidden="1">
      <c r="A712">
        <v>332503</v>
      </c>
      <c r="B712" t="s">
        <v>22</v>
      </c>
      <c r="C712" t="s">
        <v>50</v>
      </c>
      <c r="D712" s="4">
        <v>44.052976665070297</v>
      </c>
      <c r="E712" s="3">
        <v>-123.10054750389899</v>
      </c>
      <c r="F712" s="12">
        <v>44025</v>
      </c>
      <c r="G712">
        <v>0</v>
      </c>
      <c r="H712">
        <v>1</v>
      </c>
      <c r="I712">
        <v>0</v>
      </c>
      <c r="J712" t="s">
        <v>19</v>
      </c>
      <c r="L712">
        <v>0</v>
      </c>
      <c r="M712" t="s">
        <v>16</v>
      </c>
    </row>
    <row r="713" spans="1:13" hidden="1">
      <c r="A713">
        <v>332507</v>
      </c>
      <c r="B713" t="s">
        <v>22</v>
      </c>
      <c r="C713" t="s">
        <v>50</v>
      </c>
      <c r="D713" s="4">
        <v>44.053067004627103</v>
      </c>
      <c r="E713" s="3">
        <v>-123.10057836209199</v>
      </c>
      <c r="F713" s="12">
        <v>44025</v>
      </c>
      <c r="G713">
        <v>0.25</v>
      </c>
      <c r="H713">
        <v>1</v>
      </c>
      <c r="I713">
        <v>0</v>
      </c>
      <c r="J713" t="s">
        <v>19</v>
      </c>
      <c r="L713">
        <v>0</v>
      </c>
      <c r="M713" t="s">
        <v>16</v>
      </c>
    </row>
    <row r="714" spans="1:13" hidden="1">
      <c r="A714">
        <v>332524</v>
      </c>
      <c r="B714" t="s">
        <v>22</v>
      </c>
      <c r="C714" t="s">
        <v>35</v>
      </c>
      <c r="D714" s="4">
        <v>44.056694506066101</v>
      </c>
      <c r="E714" s="3">
        <v>-123.093242393783</v>
      </c>
      <c r="F714" s="12">
        <v>44025</v>
      </c>
      <c r="G714">
        <v>0</v>
      </c>
      <c r="H714">
        <v>1</v>
      </c>
      <c r="I714">
        <v>0</v>
      </c>
      <c r="J714" t="s">
        <v>19</v>
      </c>
      <c r="L714">
        <v>0</v>
      </c>
      <c r="M714" t="s">
        <v>16</v>
      </c>
    </row>
    <row r="715" spans="1:13" hidden="1">
      <c r="A715">
        <v>332525</v>
      </c>
      <c r="B715" t="s">
        <v>22</v>
      </c>
      <c r="C715" t="s">
        <v>35</v>
      </c>
      <c r="D715" s="4">
        <v>44.057069842353698</v>
      </c>
      <c r="E715" s="3">
        <v>-123.095758264766</v>
      </c>
      <c r="F715" s="12">
        <v>44025</v>
      </c>
      <c r="G715">
        <v>0</v>
      </c>
      <c r="H715">
        <v>1</v>
      </c>
      <c r="I715">
        <v>0</v>
      </c>
      <c r="J715" t="s">
        <v>19</v>
      </c>
      <c r="L715">
        <v>0</v>
      </c>
      <c r="M715" t="s">
        <v>16</v>
      </c>
    </row>
    <row r="716" spans="1:13" hidden="1">
      <c r="A716">
        <v>332526</v>
      </c>
      <c r="B716" t="s">
        <v>22</v>
      </c>
      <c r="C716" t="s">
        <v>35</v>
      </c>
      <c r="D716" s="4">
        <v>44.057063916817199</v>
      </c>
      <c r="E716" s="3">
        <v>-123.095983001287</v>
      </c>
      <c r="F716" s="12">
        <v>44025</v>
      </c>
      <c r="G716">
        <v>0.25</v>
      </c>
      <c r="H716">
        <v>1</v>
      </c>
      <c r="I716">
        <v>0</v>
      </c>
      <c r="J716" t="s">
        <v>19</v>
      </c>
      <c r="L716">
        <v>0</v>
      </c>
      <c r="M716" t="s">
        <v>16</v>
      </c>
    </row>
    <row r="717" spans="1:13" hidden="1">
      <c r="A717">
        <v>332527</v>
      </c>
      <c r="B717" t="s">
        <v>22</v>
      </c>
      <c r="C717" t="s">
        <v>35</v>
      </c>
      <c r="D717" s="4">
        <v>44.057033767718302</v>
      </c>
      <c r="E717" s="3">
        <v>-123.096010546774</v>
      </c>
      <c r="F717" s="12">
        <v>44025</v>
      </c>
      <c r="G717">
        <v>0.25</v>
      </c>
      <c r="H717">
        <v>1</v>
      </c>
      <c r="I717">
        <v>0</v>
      </c>
      <c r="J717" t="s">
        <v>19</v>
      </c>
      <c r="L717">
        <v>0</v>
      </c>
      <c r="M717" t="s">
        <v>16</v>
      </c>
    </row>
    <row r="718" spans="1:13" hidden="1">
      <c r="A718">
        <v>332528</v>
      </c>
      <c r="B718" t="s">
        <v>22</v>
      </c>
      <c r="C718" t="s">
        <v>35</v>
      </c>
      <c r="D718" s="4">
        <v>44.057079253547101</v>
      </c>
      <c r="E718" s="3">
        <v>-123.096046088961</v>
      </c>
      <c r="F718" s="12">
        <v>44025</v>
      </c>
      <c r="G718">
        <v>0.25</v>
      </c>
      <c r="H718">
        <v>1</v>
      </c>
      <c r="I718">
        <v>0</v>
      </c>
      <c r="J718" t="s">
        <v>19</v>
      </c>
      <c r="L718">
        <v>0</v>
      </c>
      <c r="M718" t="s">
        <v>16</v>
      </c>
    </row>
    <row r="719" spans="1:13" hidden="1">
      <c r="A719">
        <v>332529</v>
      </c>
      <c r="B719" t="s">
        <v>22</v>
      </c>
      <c r="C719" t="s">
        <v>35</v>
      </c>
      <c r="D719" s="4">
        <v>44.057151087409203</v>
      </c>
      <c r="E719" s="3">
        <v>-123.09606703221201</v>
      </c>
      <c r="F719" s="12">
        <v>44025</v>
      </c>
      <c r="G719">
        <v>0.25</v>
      </c>
      <c r="H719">
        <v>1</v>
      </c>
      <c r="I719">
        <v>0</v>
      </c>
      <c r="J719" t="s">
        <v>19</v>
      </c>
      <c r="L719">
        <v>0</v>
      </c>
      <c r="M719" t="s">
        <v>16</v>
      </c>
    </row>
    <row r="720" spans="1:13" hidden="1">
      <c r="A720">
        <v>332531</v>
      </c>
      <c r="B720" t="s">
        <v>22</v>
      </c>
      <c r="C720" t="s">
        <v>35</v>
      </c>
      <c r="D720" s="4">
        <v>44.057348616805101</v>
      </c>
      <c r="E720" s="3">
        <v>-123.09663151418501</v>
      </c>
      <c r="F720" s="12">
        <v>44025</v>
      </c>
      <c r="G720">
        <v>0.25</v>
      </c>
      <c r="H720">
        <v>1</v>
      </c>
      <c r="I720">
        <v>0</v>
      </c>
      <c r="J720" t="s">
        <v>19</v>
      </c>
      <c r="L720">
        <v>0</v>
      </c>
      <c r="M720" t="s">
        <v>16</v>
      </c>
    </row>
    <row r="721" spans="1:13" hidden="1">
      <c r="A721">
        <v>332532</v>
      </c>
      <c r="B721" t="s">
        <v>22</v>
      </c>
      <c r="C721" t="s">
        <v>35</v>
      </c>
      <c r="D721" s="4">
        <v>44.057390549786199</v>
      </c>
      <c r="E721" s="3">
        <v>-123.09675343022801</v>
      </c>
      <c r="F721" s="12">
        <v>44025</v>
      </c>
      <c r="G721">
        <v>0.25</v>
      </c>
      <c r="H721">
        <v>1</v>
      </c>
      <c r="I721">
        <v>0</v>
      </c>
      <c r="J721" t="s">
        <v>19</v>
      </c>
      <c r="L721">
        <v>0</v>
      </c>
      <c r="M721" t="s">
        <v>16</v>
      </c>
    </row>
    <row r="722" spans="1:13" hidden="1">
      <c r="A722">
        <v>332534</v>
      </c>
      <c r="B722" t="s">
        <v>22</v>
      </c>
      <c r="C722" t="s">
        <v>35</v>
      </c>
      <c r="D722" s="4">
        <v>44.057652427559901</v>
      </c>
      <c r="E722" s="3">
        <v>-123.097037382967</v>
      </c>
      <c r="F722" s="12">
        <v>44025</v>
      </c>
      <c r="G722">
        <v>0</v>
      </c>
      <c r="H722">
        <v>1</v>
      </c>
      <c r="I722">
        <v>0</v>
      </c>
      <c r="J722" t="s">
        <v>19</v>
      </c>
      <c r="L722">
        <v>0</v>
      </c>
      <c r="M722" t="s">
        <v>16</v>
      </c>
    </row>
    <row r="723" spans="1:13" hidden="1">
      <c r="A723">
        <v>332541</v>
      </c>
      <c r="B723" t="s">
        <v>22</v>
      </c>
      <c r="C723" t="s">
        <v>26</v>
      </c>
      <c r="D723" s="4">
        <v>44.046256825009102</v>
      </c>
      <c r="E723" s="3">
        <v>-123.13101795720701</v>
      </c>
      <c r="F723" s="12">
        <v>44025</v>
      </c>
      <c r="G723">
        <v>0.5</v>
      </c>
      <c r="H723">
        <v>1</v>
      </c>
      <c r="I723">
        <v>0</v>
      </c>
      <c r="J723" t="s">
        <v>19</v>
      </c>
      <c r="L723">
        <v>0</v>
      </c>
      <c r="M723" t="s">
        <v>16</v>
      </c>
    </row>
    <row r="724" spans="1:13" hidden="1">
      <c r="A724">
        <v>332544</v>
      </c>
      <c r="B724" t="s">
        <v>22</v>
      </c>
      <c r="C724" t="s">
        <v>290</v>
      </c>
      <c r="D724" s="4">
        <v>44.060822812635102</v>
      </c>
      <c r="E724" s="3">
        <v>-123.100469309969</v>
      </c>
      <c r="F724" s="12">
        <v>44025</v>
      </c>
      <c r="G724">
        <v>0.5</v>
      </c>
      <c r="H724">
        <v>1</v>
      </c>
      <c r="I724">
        <v>0</v>
      </c>
      <c r="J724" t="s">
        <v>19</v>
      </c>
      <c r="L724">
        <v>0</v>
      </c>
      <c r="M724" t="s">
        <v>16</v>
      </c>
    </row>
    <row r="725" spans="1:13" hidden="1">
      <c r="A725">
        <v>332578</v>
      </c>
      <c r="B725" t="s">
        <v>22</v>
      </c>
      <c r="C725" t="s">
        <v>249</v>
      </c>
      <c r="D725" s="4">
        <v>44.063761408377196</v>
      </c>
      <c r="E725" s="3">
        <v>-123.102580837118</v>
      </c>
      <c r="F725" s="12">
        <v>44025</v>
      </c>
      <c r="G725">
        <v>0.25</v>
      </c>
      <c r="H725">
        <v>1</v>
      </c>
      <c r="I725">
        <v>0</v>
      </c>
      <c r="J725" t="s">
        <v>19</v>
      </c>
      <c r="L725">
        <v>0</v>
      </c>
      <c r="M725" t="s">
        <v>16</v>
      </c>
    </row>
    <row r="726" spans="1:13" hidden="1">
      <c r="A726">
        <v>332583</v>
      </c>
      <c r="B726" t="s">
        <v>22</v>
      </c>
      <c r="C726" t="s">
        <v>24</v>
      </c>
      <c r="D726" s="4">
        <v>44.060575525607</v>
      </c>
      <c r="E726" s="3">
        <v>-123.09157573015</v>
      </c>
      <c r="F726" s="12">
        <v>44025</v>
      </c>
      <c r="G726">
        <v>0.5</v>
      </c>
      <c r="H726">
        <v>1</v>
      </c>
      <c r="I726">
        <v>0</v>
      </c>
      <c r="J726" t="s">
        <v>19</v>
      </c>
      <c r="L726">
        <v>0</v>
      </c>
      <c r="M726" t="s">
        <v>16</v>
      </c>
    </row>
    <row r="727" spans="1:13" hidden="1">
      <c r="A727">
        <v>332586</v>
      </c>
      <c r="B727" t="s">
        <v>22</v>
      </c>
      <c r="C727" t="s">
        <v>35</v>
      </c>
      <c r="D727" s="4">
        <v>44.061642930847199</v>
      </c>
      <c r="E727" s="3">
        <v>-123.095405733974</v>
      </c>
      <c r="F727" s="12">
        <v>44025</v>
      </c>
      <c r="G727">
        <v>0.25</v>
      </c>
      <c r="H727">
        <v>1</v>
      </c>
      <c r="I727">
        <v>0</v>
      </c>
      <c r="J727" t="s">
        <v>19</v>
      </c>
      <c r="L727">
        <v>0</v>
      </c>
      <c r="M727" t="s">
        <v>16</v>
      </c>
    </row>
    <row r="728" spans="1:13" hidden="1">
      <c r="A728">
        <v>332590</v>
      </c>
      <c r="B728" t="s">
        <v>22</v>
      </c>
      <c r="C728" t="s">
        <v>24</v>
      </c>
      <c r="D728" s="4">
        <v>44.061965516410801</v>
      </c>
      <c r="E728" s="3">
        <v>-123.09604730658199</v>
      </c>
      <c r="F728" s="12">
        <v>44025</v>
      </c>
      <c r="G728">
        <v>0.5</v>
      </c>
      <c r="H728">
        <v>1</v>
      </c>
      <c r="I728">
        <v>0</v>
      </c>
      <c r="J728" t="s">
        <v>19</v>
      </c>
      <c r="L728">
        <v>0</v>
      </c>
      <c r="M728" t="s">
        <v>16</v>
      </c>
    </row>
    <row r="729" spans="1:13" hidden="1">
      <c r="A729">
        <v>332600</v>
      </c>
      <c r="B729" t="s">
        <v>22</v>
      </c>
      <c r="C729" t="s">
        <v>51</v>
      </c>
      <c r="D729" s="4">
        <v>44.058013282259999</v>
      </c>
      <c r="E729" s="3">
        <v>-123.082693847767</v>
      </c>
      <c r="F729" s="12">
        <v>44025</v>
      </c>
      <c r="G729">
        <v>0.25</v>
      </c>
      <c r="H729">
        <v>1</v>
      </c>
      <c r="I729">
        <v>0</v>
      </c>
      <c r="J729" t="s">
        <v>19</v>
      </c>
      <c r="L729">
        <v>0</v>
      </c>
      <c r="M729" t="s">
        <v>16</v>
      </c>
    </row>
    <row r="730" spans="1:13" hidden="1">
      <c r="A730">
        <v>332602</v>
      </c>
      <c r="B730" t="s">
        <v>22</v>
      </c>
      <c r="C730" t="s">
        <v>51</v>
      </c>
      <c r="D730" s="4">
        <v>44.054446300534202</v>
      </c>
      <c r="E730" s="3">
        <v>-123.082680352186</v>
      </c>
      <c r="F730" s="12">
        <v>44025</v>
      </c>
      <c r="G730">
        <v>0.25</v>
      </c>
      <c r="H730">
        <v>1</v>
      </c>
      <c r="I730">
        <v>0</v>
      </c>
      <c r="J730" t="s">
        <v>19</v>
      </c>
      <c r="L730">
        <v>0</v>
      </c>
      <c r="M730" t="s">
        <v>16</v>
      </c>
    </row>
    <row r="731" spans="1:13" hidden="1">
      <c r="A731">
        <v>332603</v>
      </c>
      <c r="B731" t="s">
        <v>22</v>
      </c>
      <c r="C731" t="s">
        <v>24</v>
      </c>
      <c r="D731" s="4">
        <v>44.059173065746599</v>
      </c>
      <c r="E731" s="3">
        <v>-123.096862438362</v>
      </c>
      <c r="F731" s="12">
        <v>44025</v>
      </c>
      <c r="G731">
        <v>0</v>
      </c>
      <c r="H731">
        <v>1</v>
      </c>
      <c r="I731">
        <v>0</v>
      </c>
      <c r="J731" t="s">
        <v>19</v>
      </c>
      <c r="L731">
        <v>0</v>
      </c>
      <c r="M731" t="s">
        <v>16</v>
      </c>
    </row>
    <row r="732" spans="1:13" hidden="1">
      <c r="A732">
        <v>332605</v>
      </c>
      <c r="B732" t="s">
        <v>22</v>
      </c>
      <c r="C732" t="s">
        <v>24</v>
      </c>
      <c r="D732" s="4">
        <v>44.059756850741799</v>
      </c>
      <c r="E732" s="3">
        <v>-123.096759315989</v>
      </c>
      <c r="F732" s="12">
        <v>44025</v>
      </c>
      <c r="G732">
        <v>0</v>
      </c>
      <c r="H732">
        <v>1</v>
      </c>
      <c r="I732">
        <v>0</v>
      </c>
      <c r="J732" t="s">
        <v>19</v>
      </c>
      <c r="L732">
        <v>0</v>
      </c>
      <c r="M732" t="s">
        <v>16</v>
      </c>
    </row>
    <row r="733" spans="1:13" hidden="1">
      <c r="A733">
        <v>332606</v>
      </c>
      <c r="B733" t="s">
        <v>22</v>
      </c>
      <c r="C733" t="s">
        <v>24</v>
      </c>
      <c r="D733" s="4">
        <v>44.060184886681803</v>
      </c>
      <c r="E733" s="3">
        <v>-123.09613992721</v>
      </c>
      <c r="F733" s="12">
        <v>44025</v>
      </c>
      <c r="G733">
        <v>0</v>
      </c>
      <c r="H733">
        <v>1</v>
      </c>
      <c r="I733">
        <v>0</v>
      </c>
      <c r="J733" t="s">
        <v>19</v>
      </c>
      <c r="L733">
        <v>0</v>
      </c>
      <c r="M733" t="s">
        <v>16</v>
      </c>
    </row>
    <row r="734" spans="1:13" hidden="1">
      <c r="A734">
        <v>332690</v>
      </c>
      <c r="B734" t="s">
        <v>22</v>
      </c>
      <c r="C734" t="s">
        <v>160</v>
      </c>
      <c r="D734" s="4">
        <v>44.0427517150843</v>
      </c>
      <c r="E734" s="3">
        <v>-123.121115163393</v>
      </c>
      <c r="F734" s="12">
        <v>44026</v>
      </c>
      <c r="G734">
        <v>0</v>
      </c>
      <c r="H734">
        <v>1</v>
      </c>
      <c r="I734">
        <v>0</v>
      </c>
      <c r="J734" t="s">
        <v>19</v>
      </c>
      <c r="L734">
        <v>0</v>
      </c>
      <c r="M734" t="s">
        <v>16</v>
      </c>
    </row>
    <row r="735" spans="1:13" hidden="1">
      <c r="A735">
        <v>332691</v>
      </c>
      <c r="B735" t="s">
        <v>22</v>
      </c>
      <c r="C735" t="s">
        <v>160</v>
      </c>
      <c r="D735" s="4">
        <v>44.0427435533364</v>
      </c>
      <c r="E735" s="3">
        <v>-123.121010078453</v>
      </c>
      <c r="F735" s="12">
        <v>44026</v>
      </c>
      <c r="G735">
        <v>0</v>
      </c>
      <c r="H735">
        <v>1</v>
      </c>
      <c r="I735">
        <v>0</v>
      </c>
      <c r="J735" t="s">
        <v>19</v>
      </c>
      <c r="L735">
        <v>0</v>
      </c>
      <c r="M735" t="s">
        <v>16</v>
      </c>
    </row>
    <row r="736" spans="1:13" hidden="1">
      <c r="A736">
        <v>332715</v>
      </c>
      <c r="B736" t="s">
        <v>22</v>
      </c>
      <c r="C736" t="s">
        <v>50</v>
      </c>
      <c r="D736" s="4">
        <v>44.0562527036437</v>
      </c>
      <c r="E736" s="3">
        <v>-123.101403031347</v>
      </c>
      <c r="F736" s="12">
        <v>44026</v>
      </c>
      <c r="G736">
        <v>0</v>
      </c>
      <c r="H736">
        <v>1</v>
      </c>
      <c r="I736">
        <v>0</v>
      </c>
      <c r="J736" t="s">
        <v>19</v>
      </c>
      <c r="L736">
        <v>0</v>
      </c>
      <c r="M736" t="s">
        <v>16</v>
      </c>
    </row>
    <row r="737" spans="1:13" hidden="1">
      <c r="A737">
        <v>332716</v>
      </c>
      <c r="B737" t="s">
        <v>22</v>
      </c>
      <c r="C737" t="s">
        <v>50</v>
      </c>
      <c r="D737" s="4">
        <v>44.056276314418902</v>
      </c>
      <c r="E737" s="3">
        <v>-123.101454365246</v>
      </c>
      <c r="F737" s="12">
        <v>44026</v>
      </c>
      <c r="G737">
        <v>0</v>
      </c>
      <c r="H737">
        <v>1</v>
      </c>
      <c r="I737">
        <v>0</v>
      </c>
      <c r="J737" t="s">
        <v>19</v>
      </c>
      <c r="L737">
        <v>0</v>
      </c>
      <c r="M737" t="s">
        <v>16</v>
      </c>
    </row>
    <row r="738" spans="1:13" hidden="1">
      <c r="A738">
        <v>332719</v>
      </c>
      <c r="B738" t="s">
        <v>22</v>
      </c>
      <c r="C738" t="s">
        <v>50</v>
      </c>
      <c r="D738" s="4">
        <v>44.0562926630829</v>
      </c>
      <c r="E738" s="3">
        <v>-123.101496271851</v>
      </c>
      <c r="F738" s="12">
        <v>44026</v>
      </c>
      <c r="G738">
        <v>0</v>
      </c>
      <c r="H738">
        <v>1</v>
      </c>
      <c r="I738">
        <v>0</v>
      </c>
      <c r="J738" t="s">
        <v>19</v>
      </c>
      <c r="L738">
        <v>0</v>
      </c>
      <c r="M738" t="s">
        <v>16</v>
      </c>
    </row>
    <row r="739" spans="1:13" hidden="1">
      <c r="A739">
        <v>332722</v>
      </c>
      <c r="B739" t="s">
        <v>22</v>
      </c>
      <c r="C739" t="s">
        <v>50</v>
      </c>
      <c r="D739" s="4">
        <v>44.052915354941803</v>
      </c>
      <c r="E739" s="3">
        <v>-123.101021408382</v>
      </c>
      <c r="F739" s="12">
        <v>44026</v>
      </c>
      <c r="G739">
        <v>0.25</v>
      </c>
      <c r="H739">
        <v>1</v>
      </c>
      <c r="I739">
        <v>0</v>
      </c>
      <c r="J739" t="s">
        <v>19</v>
      </c>
      <c r="L739">
        <v>0</v>
      </c>
      <c r="M739" t="s">
        <v>16</v>
      </c>
    </row>
    <row r="740" spans="1:13" hidden="1">
      <c r="A740">
        <v>332726</v>
      </c>
      <c r="B740" t="s">
        <v>22</v>
      </c>
      <c r="C740" t="s">
        <v>50</v>
      </c>
      <c r="D740" s="4">
        <v>44.052451922384201</v>
      </c>
      <c r="E740" s="3">
        <v>-123.100852377343</v>
      </c>
      <c r="F740" s="12">
        <v>44026</v>
      </c>
      <c r="G740">
        <v>0.25</v>
      </c>
      <c r="H740">
        <v>1</v>
      </c>
      <c r="I740">
        <v>0</v>
      </c>
      <c r="J740" t="s">
        <v>19</v>
      </c>
      <c r="L740">
        <v>0</v>
      </c>
      <c r="M740" t="s">
        <v>16</v>
      </c>
    </row>
    <row r="741" spans="1:13" hidden="1">
      <c r="A741">
        <v>332727</v>
      </c>
      <c r="B741" t="s">
        <v>22</v>
      </c>
      <c r="C741" t="s">
        <v>50</v>
      </c>
      <c r="D741" s="4">
        <v>44.0526830136059</v>
      </c>
      <c r="E741" s="3">
        <v>-123.10088642717901</v>
      </c>
      <c r="F741" s="12">
        <v>44026</v>
      </c>
      <c r="G741">
        <v>0.25</v>
      </c>
      <c r="H741">
        <v>1</v>
      </c>
      <c r="I741">
        <v>0</v>
      </c>
      <c r="J741" t="s">
        <v>19</v>
      </c>
      <c r="L741">
        <v>0</v>
      </c>
      <c r="M741" t="s">
        <v>16</v>
      </c>
    </row>
    <row r="742" spans="1:13" hidden="1">
      <c r="A742">
        <v>332728</v>
      </c>
      <c r="B742" t="s">
        <v>22</v>
      </c>
      <c r="C742" t="s">
        <v>50</v>
      </c>
      <c r="D742" s="4">
        <v>44.053490895295603</v>
      </c>
      <c r="E742" s="3">
        <v>-123.100092852781</v>
      </c>
      <c r="F742" s="12">
        <v>44026</v>
      </c>
      <c r="G742">
        <v>0.5</v>
      </c>
      <c r="H742">
        <v>1</v>
      </c>
      <c r="I742">
        <v>0</v>
      </c>
      <c r="J742" t="s">
        <v>19</v>
      </c>
      <c r="L742">
        <v>0</v>
      </c>
      <c r="M742" t="s">
        <v>16</v>
      </c>
    </row>
    <row r="743" spans="1:13" hidden="1">
      <c r="A743">
        <v>332729</v>
      </c>
      <c r="B743" t="s">
        <v>22</v>
      </c>
      <c r="C743" t="s">
        <v>50</v>
      </c>
      <c r="D743" s="4">
        <v>44.053548341986897</v>
      </c>
      <c r="E743" s="3">
        <v>-123.100217429281</v>
      </c>
      <c r="F743" s="12">
        <v>44026</v>
      </c>
      <c r="G743">
        <v>0.25</v>
      </c>
      <c r="H743">
        <v>1</v>
      </c>
      <c r="I743">
        <v>0</v>
      </c>
      <c r="J743" t="s">
        <v>19</v>
      </c>
      <c r="L743">
        <v>0</v>
      </c>
      <c r="M743" t="s">
        <v>16</v>
      </c>
    </row>
    <row r="744" spans="1:13" hidden="1">
      <c r="A744">
        <v>332731</v>
      </c>
      <c r="B744" t="s">
        <v>22</v>
      </c>
      <c r="C744" t="s">
        <v>50</v>
      </c>
      <c r="D744" s="4">
        <v>44.053623364233502</v>
      </c>
      <c r="E744" s="3">
        <v>-123.099746232005</v>
      </c>
      <c r="F744" s="12">
        <v>44026</v>
      </c>
      <c r="G744">
        <v>0.25</v>
      </c>
      <c r="H744">
        <v>1</v>
      </c>
      <c r="I744">
        <v>0</v>
      </c>
      <c r="J744" t="s">
        <v>19</v>
      </c>
      <c r="L744">
        <v>0</v>
      </c>
      <c r="M744" t="s">
        <v>16</v>
      </c>
    </row>
    <row r="745" spans="1:13" hidden="1">
      <c r="A745">
        <v>332732</v>
      </c>
      <c r="B745" t="s">
        <v>22</v>
      </c>
      <c r="C745" t="s">
        <v>50</v>
      </c>
      <c r="D745" s="4">
        <v>44.053354166103396</v>
      </c>
      <c r="E745" s="3">
        <v>-123.102534005427</v>
      </c>
      <c r="F745" s="12">
        <v>44026</v>
      </c>
      <c r="G745">
        <v>0.25</v>
      </c>
      <c r="H745">
        <v>1</v>
      </c>
      <c r="I745">
        <v>0</v>
      </c>
      <c r="J745" t="s">
        <v>19</v>
      </c>
      <c r="L745">
        <v>0</v>
      </c>
      <c r="M745" t="s">
        <v>16</v>
      </c>
    </row>
    <row r="746" spans="1:13" hidden="1">
      <c r="A746">
        <v>332752</v>
      </c>
      <c r="B746" t="s">
        <v>22</v>
      </c>
      <c r="C746" t="s">
        <v>291</v>
      </c>
      <c r="D746" s="4">
        <v>44.029911414846602</v>
      </c>
      <c r="E746" s="3">
        <v>-123.086379434088</v>
      </c>
      <c r="F746" s="12">
        <v>44026</v>
      </c>
      <c r="G746">
        <v>0.25</v>
      </c>
      <c r="H746">
        <v>1</v>
      </c>
      <c r="I746">
        <v>0</v>
      </c>
      <c r="J746" t="s">
        <v>19</v>
      </c>
      <c r="L746">
        <v>0</v>
      </c>
      <c r="M746" t="s">
        <v>16</v>
      </c>
    </row>
    <row r="747" spans="1:13" hidden="1">
      <c r="A747">
        <v>332761</v>
      </c>
      <c r="B747" t="s">
        <v>22</v>
      </c>
      <c r="C747" t="s">
        <v>26</v>
      </c>
      <c r="D747" s="4">
        <v>44.042030998725799</v>
      </c>
      <c r="E747" s="3">
        <v>-123.10954419385401</v>
      </c>
      <c r="F747" s="12">
        <v>44026</v>
      </c>
      <c r="G747">
        <v>0</v>
      </c>
      <c r="H747">
        <v>1</v>
      </c>
      <c r="I747">
        <v>0</v>
      </c>
      <c r="J747" t="s">
        <v>19</v>
      </c>
      <c r="L747">
        <v>0</v>
      </c>
      <c r="M747" t="s">
        <v>16</v>
      </c>
    </row>
    <row r="748" spans="1:13" hidden="1">
      <c r="A748">
        <v>332766</v>
      </c>
      <c r="B748" t="s">
        <v>22</v>
      </c>
      <c r="C748" t="s">
        <v>37</v>
      </c>
      <c r="D748" s="4">
        <v>44.044662338923402</v>
      </c>
      <c r="E748" s="3">
        <v>-123.052783301573</v>
      </c>
      <c r="F748" s="12">
        <v>44026</v>
      </c>
      <c r="G748">
        <v>0</v>
      </c>
      <c r="H748">
        <v>1</v>
      </c>
      <c r="I748">
        <v>0</v>
      </c>
      <c r="J748" t="s">
        <v>19</v>
      </c>
      <c r="L748">
        <v>0</v>
      </c>
      <c r="M748" t="s">
        <v>16</v>
      </c>
    </row>
    <row r="749" spans="1:13" hidden="1">
      <c r="A749">
        <v>332769</v>
      </c>
      <c r="B749" t="s">
        <v>22</v>
      </c>
      <c r="C749" t="s">
        <v>292</v>
      </c>
      <c r="D749" s="4">
        <v>44.050235980826699</v>
      </c>
      <c r="E749" s="3">
        <v>-123.06539738385599</v>
      </c>
      <c r="F749" s="12">
        <v>44026</v>
      </c>
      <c r="G749">
        <v>0</v>
      </c>
      <c r="H749">
        <v>1</v>
      </c>
      <c r="I749">
        <v>0</v>
      </c>
      <c r="J749" t="s">
        <v>19</v>
      </c>
      <c r="L749">
        <v>0</v>
      </c>
      <c r="M749" t="s">
        <v>16</v>
      </c>
    </row>
    <row r="750" spans="1:13" hidden="1">
      <c r="A750">
        <v>332770</v>
      </c>
      <c r="B750" t="s">
        <v>22</v>
      </c>
      <c r="C750" t="s">
        <v>292</v>
      </c>
      <c r="D750" s="4">
        <v>44.0495174269873</v>
      </c>
      <c r="E750" s="3">
        <v>-123.062888295156</v>
      </c>
      <c r="F750" s="12">
        <v>44026</v>
      </c>
      <c r="G750">
        <v>0</v>
      </c>
      <c r="H750">
        <v>1</v>
      </c>
      <c r="I750">
        <v>0</v>
      </c>
      <c r="J750" t="s">
        <v>28</v>
      </c>
      <c r="L750">
        <v>0</v>
      </c>
      <c r="M750" t="s">
        <v>16</v>
      </c>
    </row>
    <row r="751" spans="1:13" hidden="1">
      <c r="A751">
        <v>332775</v>
      </c>
      <c r="B751" t="s">
        <v>22</v>
      </c>
      <c r="C751" t="s">
        <v>254</v>
      </c>
      <c r="D751" s="4">
        <v>44.068700612070202</v>
      </c>
      <c r="E751" s="3">
        <v>-123.11484981284001</v>
      </c>
      <c r="F751" s="12">
        <v>44026</v>
      </c>
      <c r="G751">
        <v>0</v>
      </c>
      <c r="H751">
        <v>1</v>
      </c>
      <c r="I751">
        <v>0</v>
      </c>
      <c r="J751" t="s">
        <v>19</v>
      </c>
      <c r="L751">
        <v>0</v>
      </c>
      <c r="M751" t="s">
        <v>16</v>
      </c>
    </row>
    <row r="752" spans="1:13" hidden="1">
      <c r="A752">
        <v>332776</v>
      </c>
      <c r="B752" t="s">
        <v>22</v>
      </c>
      <c r="C752" t="s">
        <v>254</v>
      </c>
      <c r="D752" s="4">
        <v>44.0687642572831</v>
      </c>
      <c r="E752" s="3">
        <v>-123.114938363467</v>
      </c>
      <c r="F752" s="12">
        <v>44026</v>
      </c>
      <c r="G752">
        <v>0</v>
      </c>
      <c r="H752">
        <v>1</v>
      </c>
      <c r="I752">
        <v>0</v>
      </c>
      <c r="J752" t="s">
        <v>19</v>
      </c>
      <c r="L752">
        <v>0</v>
      </c>
      <c r="M752" t="s">
        <v>16</v>
      </c>
    </row>
    <row r="753" spans="1:13" hidden="1">
      <c r="A753">
        <v>332779</v>
      </c>
      <c r="B753" t="s">
        <v>22</v>
      </c>
      <c r="C753" t="s">
        <v>254</v>
      </c>
      <c r="D753" s="4">
        <v>44.068765994881801</v>
      </c>
      <c r="E753" s="3">
        <v>-123.1149731558</v>
      </c>
      <c r="F753" s="12">
        <v>44026</v>
      </c>
      <c r="G753">
        <v>0</v>
      </c>
      <c r="H753">
        <v>1</v>
      </c>
      <c r="I753">
        <v>0</v>
      </c>
      <c r="J753" t="s">
        <v>19</v>
      </c>
      <c r="L753">
        <v>0</v>
      </c>
      <c r="M753" t="s">
        <v>16</v>
      </c>
    </row>
    <row r="754" spans="1:13" hidden="1">
      <c r="A754">
        <v>332781</v>
      </c>
      <c r="B754" t="s">
        <v>22</v>
      </c>
      <c r="C754" t="s">
        <v>254</v>
      </c>
      <c r="D754" s="4">
        <v>44.068884515646502</v>
      </c>
      <c r="E754" s="3">
        <v>-123.11497192125999</v>
      </c>
      <c r="F754" s="12">
        <v>44026</v>
      </c>
      <c r="G754">
        <v>0</v>
      </c>
      <c r="H754">
        <v>1</v>
      </c>
      <c r="I754">
        <v>0</v>
      </c>
      <c r="J754" t="s">
        <v>19</v>
      </c>
      <c r="L754">
        <v>0</v>
      </c>
      <c r="M754" t="s">
        <v>16</v>
      </c>
    </row>
    <row r="755" spans="1:13" hidden="1">
      <c r="A755">
        <v>332785</v>
      </c>
      <c r="B755" t="s">
        <v>22</v>
      </c>
      <c r="C755" t="s">
        <v>253</v>
      </c>
      <c r="D755" s="4">
        <v>44.069181879270403</v>
      </c>
      <c r="E755" s="3">
        <v>-123.117507303594</v>
      </c>
      <c r="F755" s="12">
        <v>44026</v>
      </c>
      <c r="G755">
        <v>0.5</v>
      </c>
      <c r="H755">
        <v>1</v>
      </c>
      <c r="I755">
        <v>0</v>
      </c>
      <c r="J755" t="s">
        <v>19</v>
      </c>
      <c r="L755">
        <v>0</v>
      </c>
      <c r="M755" t="s">
        <v>16</v>
      </c>
    </row>
    <row r="756" spans="1:13" hidden="1">
      <c r="A756">
        <v>332786</v>
      </c>
      <c r="B756" t="s">
        <v>22</v>
      </c>
      <c r="C756" t="s">
        <v>253</v>
      </c>
      <c r="D756" s="4">
        <v>44.0692132207867</v>
      </c>
      <c r="E756" s="3">
        <v>-123.117355182008</v>
      </c>
      <c r="F756" s="12">
        <v>44026</v>
      </c>
      <c r="G756">
        <v>0.5</v>
      </c>
      <c r="H756">
        <v>1</v>
      </c>
      <c r="I756">
        <v>0</v>
      </c>
      <c r="J756" t="s">
        <v>19</v>
      </c>
      <c r="L756">
        <v>0</v>
      </c>
      <c r="M756" t="s">
        <v>16</v>
      </c>
    </row>
    <row r="757" spans="1:13" hidden="1">
      <c r="A757">
        <v>332787</v>
      </c>
      <c r="B757" t="s">
        <v>22</v>
      </c>
      <c r="C757" t="s">
        <v>293</v>
      </c>
      <c r="D757" s="4">
        <v>44.076744505341701</v>
      </c>
      <c r="E757" s="3">
        <v>-123.109747017686</v>
      </c>
      <c r="F757" s="12">
        <v>44026</v>
      </c>
      <c r="G757">
        <v>0.5</v>
      </c>
      <c r="H757">
        <v>1</v>
      </c>
      <c r="I757">
        <v>0</v>
      </c>
      <c r="J757" t="s">
        <v>15</v>
      </c>
      <c r="L757">
        <v>0</v>
      </c>
      <c r="M757" t="s">
        <v>16</v>
      </c>
    </row>
    <row r="758" spans="1:13" hidden="1">
      <c r="A758">
        <v>332796</v>
      </c>
      <c r="B758" t="s">
        <v>17</v>
      </c>
      <c r="C758" t="s">
        <v>294</v>
      </c>
      <c r="D758" s="4">
        <v>44.0334602436944</v>
      </c>
      <c r="E758" s="3">
        <v>-123.082099248503</v>
      </c>
      <c r="F758" s="12">
        <v>44026</v>
      </c>
      <c r="G758">
        <v>7.5</v>
      </c>
      <c r="H758">
        <v>4</v>
      </c>
      <c r="I758">
        <v>3</v>
      </c>
      <c r="J758" t="s">
        <v>19</v>
      </c>
      <c r="L758">
        <v>0</v>
      </c>
      <c r="M758" t="s">
        <v>19</v>
      </c>
    </row>
    <row r="759" spans="1:13" hidden="1">
      <c r="A759">
        <v>332798</v>
      </c>
      <c r="B759" t="s">
        <v>17</v>
      </c>
      <c r="C759" t="s">
        <v>295</v>
      </c>
      <c r="D759" s="4">
        <v>44.057594531809897</v>
      </c>
      <c r="E759" s="3">
        <v>-123.107978556638</v>
      </c>
      <c r="F759" s="12">
        <v>44026</v>
      </c>
      <c r="G759">
        <v>10</v>
      </c>
      <c r="H759">
        <v>4</v>
      </c>
      <c r="I759">
        <v>3</v>
      </c>
      <c r="J759" t="s">
        <v>19</v>
      </c>
      <c r="L759">
        <v>0</v>
      </c>
      <c r="M759" t="s">
        <v>19</v>
      </c>
    </row>
    <row r="760" spans="1:13" hidden="1">
      <c r="A760">
        <v>332799</v>
      </c>
      <c r="B760" t="s">
        <v>17</v>
      </c>
      <c r="C760" t="s">
        <v>296</v>
      </c>
      <c r="D760" s="4">
        <v>44.053304701674897</v>
      </c>
      <c r="E760" s="3">
        <v>-123.100281346853</v>
      </c>
      <c r="F760" s="12">
        <v>44026</v>
      </c>
      <c r="G760">
        <v>10</v>
      </c>
      <c r="H760">
        <v>4</v>
      </c>
      <c r="I760">
        <v>3</v>
      </c>
      <c r="J760" t="s">
        <v>19</v>
      </c>
      <c r="L760">
        <v>0</v>
      </c>
      <c r="M760" t="s">
        <v>19</v>
      </c>
    </row>
    <row r="761" spans="1:13" hidden="1">
      <c r="A761">
        <v>332800</v>
      </c>
      <c r="B761" t="s">
        <v>17</v>
      </c>
      <c r="C761" t="s">
        <v>297</v>
      </c>
      <c r="D761" s="4">
        <v>44.037077195629998</v>
      </c>
      <c r="E761" s="3">
        <v>-123.08330382311399</v>
      </c>
      <c r="F761" s="12">
        <v>44026</v>
      </c>
      <c r="G761">
        <v>12</v>
      </c>
      <c r="H761">
        <v>4</v>
      </c>
      <c r="I761">
        <v>2</v>
      </c>
      <c r="J761" t="s">
        <v>19</v>
      </c>
      <c r="L761">
        <v>0</v>
      </c>
      <c r="M761" t="s">
        <v>19</v>
      </c>
    </row>
    <row r="762" spans="1:13" hidden="1">
      <c r="A762">
        <v>332801</v>
      </c>
      <c r="B762" t="s">
        <v>17</v>
      </c>
      <c r="C762" t="s">
        <v>197</v>
      </c>
      <c r="D762" s="4">
        <v>44.0596820867449</v>
      </c>
      <c r="E762" s="3">
        <v>-123.103555087941</v>
      </c>
      <c r="F762" s="12">
        <v>44026</v>
      </c>
      <c r="G762">
        <v>6</v>
      </c>
      <c r="H762">
        <v>4</v>
      </c>
      <c r="I762">
        <v>3</v>
      </c>
      <c r="J762" t="s">
        <v>19</v>
      </c>
      <c r="L762">
        <v>0</v>
      </c>
      <c r="M762" t="s">
        <v>19</v>
      </c>
    </row>
    <row r="763" spans="1:13" hidden="1">
      <c r="A763">
        <v>332880</v>
      </c>
      <c r="B763" t="s">
        <v>22</v>
      </c>
      <c r="C763" t="s">
        <v>26</v>
      </c>
      <c r="D763" s="4">
        <v>44.046234880826297</v>
      </c>
      <c r="E763" s="3">
        <v>-123.131969996843</v>
      </c>
      <c r="F763" s="12">
        <v>44027</v>
      </c>
      <c r="G763">
        <v>0</v>
      </c>
      <c r="H763">
        <v>1</v>
      </c>
      <c r="I763">
        <v>0</v>
      </c>
      <c r="J763" t="s">
        <v>19</v>
      </c>
      <c r="L763">
        <v>0</v>
      </c>
      <c r="M763" t="s">
        <v>16</v>
      </c>
    </row>
    <row r="764" spans="1:13" hidden="1">
      <c r="A764">
        <v>332907</v>
      </c>
      <c r="B764" t="s">
        <v>22</v>
      </c>
      <c r="C764" t="s">
        <v>160</v>
      </c>
      <c r="D764" s="4">
        <v>44.042265139537498</v>
      </c>
      <c r="E764" s="3">
        <v>-123.121983811595</v>
      </c>
      <c r="F764" s="12">
        <v>44027</v>
      </c>
      <c r="G764">
        <v>0</v>
      </c>
      <c r="H764">
        <v>1</v>
      </c>
      <c r="I764">
        <v>0</v>
      </c>
      <c r="J764" t="s">
        <v>19</v>
      </c>
      <c r="K764" s="7" t="s">
        <v>298</v>
      </c>
      <c r="L764">
        <v>0</v>
      </c>
      <c r="M764" t="s">
        <v>16</v>
      </c>
    </row>
    <row r="765" spans="1:13" hidden="1">
      <c r="A765">
        <v>332922</v>
      </c>
      <c r="B765" t="s">
        <v>22</v>
      </c>
      <c r="C765" t="s">
        <v>50</v>
      </c>
      <c r="D765" s="4">
        <v>44.058206342977201</v>
      </c>
      <c r="E765" s="3">
        <v>-123.10060970076</v>
      </c>
      <c r="F765" s="12">
        <v>44027</v>
      </c>
      <c r="G765">
        <v>0.25</v>
      </c>
      <c r="H765">
        <v>1</v>
      </c>
      <c r="I765">
        <v>0</v>
      </c>
      <c r="J765" t="s">
        <v>19</v>
      </c>
      <c r="L765">
        <v>0</v>
      </c>
      <c r="M765" t="s">
        <v>16</v>
      </c>
    </row>
    <row r="766" spans="1:13" hidden="1">
      <c r="A766">
        <v>332923</v>
      </c>
      <c r="B766" t="s">
        <v>22</v>
      </c>
      <c r="C766" t="s">
        <v>289</v>
      </c>
      <c r="D766" s="4">
        <v>44.058942024609202</v>
      </c>
      <c r="E766" s="3">
        <v>-123.100418389739</v>
      </c>
      <c r="F766" s="12">
        <v>44027</v>
      </c>
      <c r="G766">
        <v>0.25</v>
      </c>
      <c r="H766">
        <v>1</v>
      </c>
      <c r="I766">
        <v>0</v>
      </c>
      <c r="J766" t="s">
        <v>19</v>
      </c>
      <c r="L766">
        <v>0</v>
      </c>
      <c r="M766" t="s">
        <v>16</v>
      </c>
    </row>
    <row r="767" spans="1:13" hidden="1">
      <c r="A767">
        <v>332924</v>
      </c>
      <c r="B767" t="s">
        <v>22</v>
      </c>
      <c r="C767" t="s">
        <v>160</v>
      </c>
      <c r="D767" s="4">
        <v>44.058822721174998</v>
      </c>
      <c r="E767" s="3">
        <v>-123.100579190377</v>
      </c>
      <c r="F767" s="12">
        <v>44027</v>
      </c>
      <c r="G767">
        <v>0.25</v>
      </c>
      <c r="H767">
        <v>1</v>
      </c>
      <c r="I767">
        <v>0</v>
      </c>
      <c r="J767" t="s">
        <v>19</v>
      </c>
      <c r="L767">
        <v>0</v>
      </c>
      <c r="M767" t="s">
        <v>16</v>
      </c>
    </row>
    <row r="768" spans="1:13" hidden="1">
      <c r="A768">
        <v>332936</v>
      </c>
      <c r="B768" t="s">
        <v>22</v>
      </c>
      <c r="C768" t="s">
        <v>26</v>
      </c>
      <c r="D768" s="4">
        <v>44.046615629466601</v>
      </c>
      <c r="E768" s="3">
        <v>-123.14130265805601</v>
      </c>
      <c r="F768" s="12">
        <v>44027</v>
      </c>
      <c r="G768">
        <v>0</v>
      </c>
      <c r="H768">
        <v>1</v>
      </c>
      <c r="I768">
        <v>0</v>
      </c>
      <c r="J768" t="s">
        <v>19</v>
      </c>
      <c r="L768">
        <v>0</v>
      </c>
      <c r="M768" t="s">
        <v>16</v>
      </c>
    </row>
    <row r="769" spans="1:13" hidden="1">
      <c r="A769">
        <v>332939</v>
      </c>
      <c r="B769" t="s">
        <v>17</v>
      </c>
      <c r="C769" t="s">
        <v>277</v>
      </c>
      <c r="D769" s="4">
        <v>44.087457804621998</v>
      </c>
      <c r="E769" s="3">
        <v>-123.15796629830101</v>
      </c>
      <c r="F769" s="12">
        <v>44026</v>
      </c>
      <c r="G769">
        <v>17</v>
      </c>
      <c r="H769">
        <v>1</v>
      </c>
      <c r="I769">
        <v>0</v>
      </c>
      <c r="J769" t="s">
        <v>19</v>
      </c>
      <c r="L769">
        <v>0</v>
      </c>
      <c r="M769" t="s">
        <v>19</v>
      </c>
    </row>
    <row r="770" spans="1:13" hidden="1">
      <c r="A770">
        <v>332945</v>
      </c>
      <c r="B770" t="s">
        <v>22</v>
      </c>
      <c r="C770" t="s">
        <v>51</v>
      </c>
      <c r="D770" s="4">
        <v>44.051630318672501</v>
      </c>
      <c r="E770" s="3">
        <v>-123.065581218689</v>
      </c>
      <c r="F770" s="12">
        <v>44027</v>
      </c>
      <c r="G770">
        <v>0.25</v>
      </c>
      <c r="H770">
        <v>1</v>
      </c>
      <c r="I770">
        <v>0</v>
      </c>
      <c r="J770" t="s">
        <v>19</v>
      </c>
      <c r="L770">
        <v>0</v>
      </c>
      <c r="M770" t="s">
        <v>16</v>
      </c>
    </row>
    <row r="771" spans="1:13" hidden="1">
      <c r="A771">
        <v>333070</v>
      </c>
      <c r="B771" t="s">
        <v>22</v>
      </c>
      <c r="C771" t="s">
        <v>50</v>
      </c>
      <c r="D771" s="4">
        <v>44.055703915815002</v>
      </c>
      <c r="E771" s="3">
        <v>-123.101655812583</v>
      </c>
      <c r="F771" s="12">
        <v>44027</v>
      </c>
      <c r="G771">
        <v>0</v>
      </c>
      <c r="H771">
        <v>1</v>
      </c>
      <c r="I771">
        <v>0</v>
      </c>
      <c r="J771" t="s">
        <v>19</v>
      </c>
      <c r="L771">
        <v>0</v>
      </c>
      <c r="M771" t="s">
        <v>16</v>
      </c>
    </row>
    <row r="772" spans="1:13" hidden="1">
      <c r="A772">
        <v>333071</v>
      </c>
      <c r="B772" t="s">
        <v>22</v>
      </c>
      <c r="C772" t="s">
        <v>50</v>
      </c>
      <c r="D772" s="4">
        <v>44.055666341546797</v>
      </c>
      <c r="E772" s="3">
        <v>-123.101006077462</v>
      </c>
      <c r="F772" s="12">
        <v>44027</v>
      </c>
      <c r="G772">
        <v>0</v>
      </c>
      <c r="H772">
        <v>1</v>
      </c>
      <c r="I772">
        <v>0</v>
      </c>
      <c r="J772" t="s">
        <v>19</v>
      </c>
      <c r="L772">
        <v>0</v>
      </c>
      <c r="M772" t="s">
        <v>16</v>
      </c>
    </row>
    <row r="773" spans="1:13" hidden="1">
      <c r="A773">
        <v>333072</v>
      </c>
      <c r="B773" t="s">
        <v>22</v>
      </c>
      <c r="C773" t="s">
        <v>50</v>
      </c>
      <c r="D773" s="4">
        <v>44.055285164042601</v>
      </c>
      <c r="E773" s="3">
        <v>-123.100971552868</v>
      </c>
      <c r="F773" s="12">
        <v>44027</v>
      </c>
      <c r="G773">
        <v>0</v>
      </c>
      <c r="H773">
        <v>1</v>
      </c>
      <c r="I773">
        <v>0</v>
      </c>
      <c r="J773" t="s">
        <v>19</v>
      </c>
      <c r="L773">
        <v>0</v>
      </c>
      <c r="M773" t="s">
        <v>16</v>
      </c>
    </row>
    <row r="774" spans="1:13" hidden="1">
      <c r="A774">
        <v>333081</v>
      </c>
      <c r="B774" t="s">
        <v>22</v>
      </c>
      <c r="C774" t="s">
        <v>50</v>
      </c>
      <c r="D774" s="4">
        <v>44.053542100142202</v>
      </c>
      <c r="E774" s="3">
        <v>-123.10206318356801</v>
      </c>
      <c r="F774" s="12">
        <v>44027</v>
      </c>
      <c r="G774">
        <v>0</v>
      </c>
      <c r="H774">
        <v>1</v>
      </c>
      <c r="I774">
        <v>0</v>
      </c>
      <c r="J774" t="s">
        <v>19</v>
      </c>
      <c r="L774">
        <v>0</v>
      </c>
      <c r="M774" t="s">
        <v>16</v>
      </c>
    </row>
    <row r="775" spans="1:13" hidden="1">
      <c r="A775">
        <v>333087</v>
      </c>
      <c r="B775" t="s">
        <v>22</v>
      </c>
      <c r="C775" t="s">
        <v>24</v>
      </c>
      <c r="D775" s="4">
        <v>44.062978561311802</v>
      </c>
      <c r="E775" s="3">
        <v>-123.099628526917</v>
      </c>
      <c r="F775" s="12">
        <v>44027</v>
      </c>
      <c r="G775">
        <v>0</v>
      </c>
      <c r="H775">
        <v>1</v>
      </c>
      <c r="I775">
        <v>0</v>
      </c>
      <c r="J775" t="s">
        <v>19</v>
      </c>
      <c r="L775">
        <v>0</v>
      </c>
      <c r="M775" t="s">
        <v>16</v>
      </c>
    </row>
    <row r="776" spans="1:13" hidden="1">
      <c r="A776">
        <v>333175</v>
      </c>
      <c r="B776" t="s">
        <v>22</v>
      </c>
      <c r="C776" t="s">
        <v>27</v>
      </c>
      <c r="D776" s="4">
        <v>44.0546042855214</v>
      </c>
      <c r="E776" s="3">
        <v>-123.157936449999</v>
      </c>
      <c r="F776" s="12">
        <v>44027</v>
      </c>
      <c r="G776">
        <v>0.5</v>
      </c>
      <c r="H776">
        <v>1</v>
      </c>
      <c r="I776">
        <v>0</v>
      </c>
      <c r="J776" t="s">
        <v>19</v>
      </c>
      <c r="L776">
        <v>0</v>
      </c>
      <c r="M776" t="s">
        <v>16</v>
      </c>
    </row>
    <row r="777" spans="1:13" hidden="1">
      <c r="A777">
        <v>333176</v>
      </c>
      <c r="B777" t="s">
        <v>22</v>
      </c>
      <c r="C777" t="s">
        <v>27</v>
      </c>
      <c r="D777" s="4">
        <v>44.054836494228098</v>
      </c>
      <c r="E777" s="3">
        <v>-123.15819251140501</v>
      </c>
      <c r="F777" s="12">
        <v>44028</v>
      </c>
      <c r="G777">
        <v>0.5</v>
      </c>
      <c r="H777">
        <v>1</v>
      </c>
      <c r="I777">
        <v>0</v>
      </c>
      <c r="J777" t="s">
        <v>19</v>
      </c>
      <c r="L777">
        <v>0</v>
      </c>
      <c r="M777" t="s">
        <v>16</v>
      </c>
    </row>
    <row r="778" spans="1:13" hidden="1">
      <c r="A778">
        <v>333177</v>
      </c>
      <c r="B778" t="s">
        <v>22</v>
      </c>
      <c r="C778" t="s">
        <v>27</v>
      </c>
      <c r="D778" s="4">
        <v>44.0548759615112</v>
      </c>
      <c r="E778" s="3">
        <v>-123.15820698421901</v>
      </c>
      <c r="F778" s="12">
        <v>44028</v>
      </c>
      <c r="G778">
        <v>0.25</v>
      </c>
      <c r="H778">
        <v>1</v>
      </c>
      <c r="I778">
        <v>0</v>
      </c>
      <c r="J778" t="s">
        <v>19</v>
      </c>
      <c r="L778">
        <v>0</v>
      </c>
      <c r="M778" t="s">
        <v>16</v>
      </c>
    </row>
    <row r="779" spans="1:13" hidden="1">
      <c r="A779">
        <v>333179</v>
      </c>
      <c r="B779" t="s">
        <v>22</v>
      </c>
      <c r="C779" t="s">
        <v>27</v>
      </c>
      <c r="D779" s="4">
        <v>44.055026665980002</v>
      </c>
      <c r="E779" s="3">
        <v>-123.158872604794</v>
      </c>
      <c r="F779" s="12">
        <v>44028</v>
      </c>
      <c r="G779">
        <v>0.25</v>
      </c>
      <c r="H779">
        <v>1</v>
      </c>
      <c r="I779">
        <v>0</v>
      </c>
      <c r="J779" t="s">
        <v>19</v>
      </c>
      <c r="L779">
        <v>0</v>
      </c>
      <c r="M779" t="s">
        <v>16</v>
      </c>
    </row>
    <row r="780" spans="1:13" hidden="1">
      <c r="A780">
        <v>333181</v>
      </c>
      <c r="B780" t="s">
        <v>22</v>
      </c>
      <c r="C780" t="s">
        <v>27</v>
      </c>
      <c r="D780" s="4">
        <v>44.055045833837497</v>
      </c>
      <c r="E780" s="3">
        <v>-123.159049994177</v>
      </c>
      <c r="F780" s="12">
        <v>44028</v>
      </c>
      <c r="G780">
        <v>0.5</v>
      </c>
      <c r="H780">
        <v>1</v>
      </c>
      <c r="I780">
        <v>0</v>
      </c>
      <c r="J780" t="s">
        <v>19</v>
      </c>
      <c r="L780">
        <v>0</v>
      </c>
      <c r="M780" t="s">
        <v>16</v>
      </c>
    </row>
    <row r="781" spans="1:13" hidden="1">
      <c r="A781">
        <v>333188</v>
      </c>
      <c r="B781" t="s">
        <v>22</v>
      </c>
      <c r="C781" t="s">
        <v>27</v>
      </c>
      <c r="D781" s="4">
        <v>44.0551022732296</v>
      </c>
      <c r="E781" s="3">
        <v>-123.15968749411699</v>
      </c>
      <c r="F781" s="12">
        <v>44028</v>
      </c>
      <c r="G781">
        <v>0</v>
      </c>
      <c r="H781">
        <v>1</v>
      </c>
      <c r="I781">
        <v>0</v>
      </c>
      <c r="J781" t="s">
        <v>19</v>
      </c>
      <c r="L781">
        <v>0</v>
      </c>
      <c r="M781" t="s">
        <v>16</v>
      </c>
    </row>
    <row r="782" spans="1:13" hidden="1">
      <c r="A782">
        <v>333190</v>
      </c>
      <c r="B782" t="s">
        <v>22</v>
      </c>
      <c r="C782" t="s">
        <v>27</v>
      </c>
      <c r="D782" s="4">
        <v>44.055101369362703</v>
      </c>
      <c r="E782" s="3">
        <v>-123.159856633313</v>
      </c>
      <c r="F782" s="12">
        <v>44028</v>
      </c>
      <c r="G782">
        <v>0.5</v>
      </c>
      <c r="H782">
        <v>1</v>
      </c>
      <c r="I782">
        <v>0</v>
      </c>
      <c r="J782" t="s">
        <v>19</v>
      </c>
      <c r="L782">
        <v>0</v>
      </c>
      <c r="M782" t="s">
        <v>16</v>
      </c>
    </row>
    <row r="783" spans="1:13" hidden="1">
      <c r="A783">
        <v>333191</v>
      </c>
      <c r="B783" t="s">
        <v>22</v>
      </c>
      <c r="C783" t="s">
        <v>27</v>
      </c>
      <c r="D783" s="4">
        <v>44.0549672289361</v>
      </c>
      <c r="E783" s="3">
        <v>-123.159761327575</v>
      </c>
      <c r="F783" s="12">
        <v>44028</v>
      </c>
      <c r="G783">
        <v>0.5</v>
      </c>
      <c r="H783">
        <v>1</v>
      </c>
      <c r="I783">
        <v>0</v>
      </c>
      <c r="J783" t="s">
        <v>19</v>
      </c>
      <c r="L783">
        <v>0</v>
      </c>
      <c r="M783" t="s">
        <v>16</v>
      </c>
    </row>
    <row r="784" spans="1:13" hidden="1">
      <c r="A784">
        <v>333192</v>
      </c>
      <c r="B784" t="s">
        <v>22</v>
      </c>
      <c r="C784" t="s">
        <v>27</v>
      </c>
      <c r="D784" s="4">
        <v>44.055080334078099</v>
      </c>
      <c r="E784" s="3">
        <v>-123.160747048898</v>
      </c>
      <c r="F784" s="12">
        <v>44028</v>
      </c>
      <c r="G784">
        <v>0.5</v>
      </c>
      <c r="H784">
        <v>1</v>
      </c>
      <c r="I784">
        <v>0</v>
      </c>
      <c r="J784" t="s">
        <v>19</v>
      </c>
      <c r="L784">
        <v>0</v>
      </c>
      <c r="M784" t="s">
        <v>16</v>
      </c>
    </row>
    <row r="785" spans="1:13" hidden="1">
      <c r="A785">
        <v>333193</v>
      </c>
      <c r="B785" t="s">
        <v>22</v>
      </c>
      <c r="C785" t="s">
        <v>30</v>
      </c>
      <c r="D785" s="4">
        <v>44.055094798673103</v>
      </c>
      <c r="E785" s="3">
        <v>-123.16087416486</v>
      </c>
      <c r="F785" s="12">
        <v>44028</v>
      </c>
      <c r="G785">
        <v>0.5</v>
      </c>
      <c r="H785">
        <v>1</v>
      </c>
      <c r="I785">
        <v>0</v>
      </c>
      <c r="J785" t="s">
        <v>19</v>
      </c>
      <c r="L785">
        <v>0</v>
      </c>
      <c r="M785" t="s">
        <v>16</v>
      </c>
    </row>
    <row r="786" spans="1:13" hidden="1">
      <c r="A786">
        <v>333195</v>
      </c>
      <c r="B786" t="s">
        <v>22</v>
      </c>
      <c r="C786" t="s">
        <v>27</v>
      </c>
      <c r="D786" s="4">
        <v>44.055087676536701</v>
      </c>
      <c r="E786" s="3">
        <v>-123.16133019744601</v>
      </c>
      <c r="F786" s="12">
        <v>44028</v>
      </c>
      <c r="G786">
        <v>0.5</v>
      </c>
      <c r="H786">
        <v>1</v>
      </c>
      <c r="I786">
        <v>0</v>
      </c>
      <c r="J786" t="s">
        <v>19</v>
      </c>
      <c r="L786">
        <v>0</v>
      </c>
      <c r="M786" t="s">
        <v>16</v>
      </c>
    </row>
    <row r="787" spans="1:13" hidden="1">
      <c r="A787">
        <v>333196</v>
      </c>
      <c r="B787" t="s">
        <v>22</v>
      </c>
      <c r="C787" t="s">
        <v>27</v>
      </c>
      <c r="D787" s="4">
        <v>44.055047305973098</v>
      </c>
      <c r="E787" s="3">
        <v>-123.16175180238299</v>
      </c>
      <c r="F787" s="12">
        <v>44028</v>
      </c>
      <c r="G787">
        <v>0.5</v>
      </c>
      <c r="H787">
        <v>1</v>
      </c>
      <c r="I787">
        <v>0</v>
      </c>
      <c r="J787" t="s">
        <v>19</v>
      </c>
      <c r="L787">
        <v>0</v>
      </c>
      <c r="M787" t="s">
        <v>16</v>
      </c>
    </row>
    <row r="788" spans="1:13" hidden="1">
      <c r="A788">
        <v>333200</v>
      </c>
      <c r="B788" t="s">
        <v>22</v>
      </c>
      <c r="C788" t="s">
        <v>27</v>
      </c>
      <c r="D788" s="4">
        <v>44.053570955992001</v>
      </c>
      <c r="E788" s="3">
        <v>-123.15955636386801</v>
      </c>
      <c r="F788" s="12">
        <v>44028</v>
      </c>
      <c r="G788">
        <v>0.5</v>
      </c>
      <c r="H788">
        <v>1</v>
      </c>
      <c r="I788">
        <v>0</v>
      </c>
      <c r="J788" t="s">
        <v>19</v>
      </c>
      <c r="L788">
        <v>0</v>
      </c>
      <c r="M788" t="s">
        <v>16</v>
      </c>
    </row>
    <row r="789" spans="1:13" hidden="1">
      <c r="A789">
        <v>333201</v>
      </c>
      <c r="B789" t="s">
        <v>22</v>
      </c>
      <c r="C789" t="s">
        <v>27</v>
      </c>
      <c r="D789" s="4">
        <v>44.052473049961698</v>
      </c>
      <c r="E789" s="3">
        <v>-123.159368546255</v>
      </c>
      <c r="F789" s="12">
        <v>44028</v>
      </c>
      <c r="G789">
        <v>0</v>
      </c>
      <c r="H789">
        <v>1</v>
      </c>
      <c r="I789">
        <v>0</v>
      </c>
      <c r="J789" t="s">
        <v>19</v>
      </c>
      <c r="L789">
        <v>0</v>
      </c>
      <c r="M789" t="s">
        <v>16</v>
      </c>
    </row>
    <row r="790" spans="1:13" hidden="1">
      <c r="A790">
        <v>333207</v>
      </c>
      <c r="B790" t="s">
        <v>22</v>
      </c>
      <c r="C790" t="s">
        <v>30</v>
      </c>
      <c r="D790" s="4">
        <v>44.055840457018803</v>
      </c>
      <c r="E790" s="3">
        <v>-123.159215091688</v>
      </c>
      <c r="F790" s="12">
        <v>44028</v>
      </c>
      <c r="G790">
        <v>0.5</v>
      </c>
      <c r="H790">
        <v>1</v>
      </c>
      <c r="I790">
        <v>0</v>
      </c>
      <c r="J790" t="s">
        <v>19</v>
      </c>
      <c r="L790">
        <v>0</v>
      </c>
      <c r="M790" t="s">
        <v>16</v>
      </c>
    </row>
    <row r="791" spans="1:13" hidden="1">
      <c r="A791">
        <v>333219</v>
      </c>
      <c r="B791" t="s">
        <v>22</v>
      </c>
      <c r="C791" t="s">
        <v>50</v>
      </c>
      <c r="D791" s="4">
        <v>44.053509274948503</v>
      </c>
      <c r="E791" s="3">
        <v>-123.102595624885</v>
      </c>
      <c r="F791" s="12">
        <v>44028</v>
      </c>
      <c r="G791">
        <v>0.5</v>
      </c>
      <c r="H791">
        <v>1</v>
      </c>
      <c r="I791">
        <v>0</v>
      </c>
      <c r="J791" t="s">
        <v>15</v>
      </c>
      <c r="L791">
        <v>0</v>
      </c>
      <c r="M791" t="s">
        <v>16</v>
      </c>
    </row>
    <row r="792" spans="1:13" hidden="1">
      <c r="A792">
        <v>333226</v>
      </c>
      <c r="B792" t="s">
        <v>22</v>
      </c>
      <c r="C792" t="s">
        <v>50</v>
      </c>
      <c r="D792" s="4">
        <v>44.057817642017397</v>
      </c>
      <c r="E792" s="3">
        <v>-123.101574093522</v>
      </c>
      <c r="F792" s="12">
        <v>44028</v>
      </c>
      <c r="G792">
        <v>0</v>
      </c>
      <c r="H792">
        <v>1</v>
      </c>
      <c r="I792">
        <v>0</v>
      </c>
      <c r="J792" t="s">
        <v>19</v>
      </c>
      <c r="L792">
        <v>0</v>
      </c>
      <c r="M792" t="s">
        <v>16</v>
      </c>
    </row>
    <row r="793" spans="1:13" hidden="1">
      <c r="A793">
        <v>333228</v>
      </c>
      <c r="B793" t="s">
        <v>22</v>
      </c>
      <c r="C793" t="s">
        <v>50</v>
      </c>
      <c r="D793" s="4">
        <v>44.057173395806899</v>
      </c>
      <c r="E793" s="3">
        <v>-123.101546332802</v>
      </c>
      <c r="F793" s="12">
        <v>44028</v>
      </c>
      <c r="G793">
        <v>0</v>
      </c>
      <c r="H793">
        <v>1</v>
      </c>
      <c r="I793">
        <v>0</v>
      </c>
      <c r="J793" t="s">
        <v>19</v>
      </c>
      <c r="L793">
        <v>0</v>
      </c>
      <c r="M793" t="s">
        <v>16</v>
      </c>
    </row>
    <row r="794" spans="1:13" hidden="1">
      <c r="A794">
        <v>333232</v>
      </c>
      <c r="B794" t="s">
        <v>22</v>
      </c>
      <c r="C794" t="s">
        <v>249</v>
      </c>
      <c r="D794" s="4">
        <v>44.063705696921502</v>
      </c>
      <c r="E794" s="3">
        <v>-123.105462320356</v>
      </c>
      <c r="F794" s="12">
        <v>44028</v>
      </c>
      <c r="G794">
        <v>0.25</v>
      </c>
      <c r="H794">
        <v>1</v>
      </c>
      <c r="I794">
        <v>0</v>
      </c>
      <c r="J794" t="s">
        <v>19</v>
      </c>
      <c r="L794">
        <v>0</v>
      </c>
      <c r="M794" t="s">
        <v>16</v>
      </c>
    </row>
    <row r="795" spans="1:13" hidden="1">
      <c r="A795">
        <v>333235</v>
      </c>
      <c r="B795" t="s">
        <v>22</v>
      </c>
      <c r="C795" t="s">
        <v>249</v>
      </c>
      <c r="D795" s="4">
        <v>44.064468797242498</v>
      </c>
      <c r="E795" s="3">
        <v>-123.105566183181</v>
      </c>
      <c r="F795" s="12">
        <v>44028</v>
      </c>
      <c r="G795">
        <v>0</v>
      </c>
      <c r="H795">
        <v>1</v>
      </c>
      <c r="I795">
        <v>0</v>
      </c>
      <c r="J795" t="s">
        <v>19</v>
      </c>
      <c r="L795">
        <v>0</v>
      </c>
      <c r="M795" t="s">
        <v>16</v>
      </c>
    </row>
    <row r="796" spans="1:13" hidden="1">
      <c r="A796">
        <v>333237</v>
      </c>
      <c r="B796" t="s">
        <v>22</v>
      </c>
      <c r="C796" t="s">
        <v>249</v>
      </c>
      <c r="D796" s="4">
        <v>44.063777867785902</v>
      </c>
      <c r="E796" s="3">
        <v>-123.10651921970999</v>
      </c>
      <c r="F796" s="12">
        <v>44028</v>
      </c>
      <c r="G796">
        <v>0</v>
      </c>
      <c r="H796">
        <v>1</v>
      </c>
      <c r="I796">
        <v>0</v>
      </c>
      <c r="J796" t="s">
        <v>19</v>
      </c>
      <c r="L796">
        <v>0</v>
      </c>
      <c r="M796" t="s">
        <v>16</v>
      </c>
    </row>
    <row r="797" spans="1:13" hidden="1">
      <c r="A797">
        <v>333252</v>
      </c>
      <c r="B797" t="s">
        <v>22</v>
      </c>
      <c r="C797" t="s">
        <v>26</v>
      </c>
      <c r="D797" s="4">
        <v>44.041979028254701</v>
      </c>
      <c r="E797" s="3">
        <v>-123.11213470781701</v>
      </c>
      <c r="F797" s="12">
        <v>44028</v>
      </c>
      <c r="G797">
        <v>0</v>
      </c>
      <c r="H797">
        <v>1</v>
      </c>
      <c r="I797">
        <v>0</v>
      </c>
      <c r="J797" t="s">
        <v>19</v>
      </c>
      <c r="L797">
        <v>0</v>
      </c>
      <c r="M797" t="s">
        <v>16</v>
      </c>
    </row>
    <row r="798" spans="1:13" hidden="1">
      <c r="A798">
        <v>333264</v>
      </c>
      <c r="B798" t="s">
        <v>22</v>
      </c>
      <c r="C798" t="s">
        <v>249</v>
      </c>
      <c r="D798" s="4">
        <v>44.063659562128599</v>
      </c>
      <c r="E798" s="3">
        <v>-123.106210051842</v>
      </c>
      <c r="F798" s="12">
        <v>44028</v>
      </c>
      <c r="G798">
        <v>0</v>
      </c>
      <c r="H798">
        <v>1</v>
      </c>
      <c r="I798">
        <v>0</v>
      </c>
      <c r="J798" t="s">
        <v>19</v>
      </c>
      <c r="L798">
        <v>0</v>
      </c>
      <c r="M798" t="s">
        <v>16</v>
      </c>
    </row>
    <row r="799" spans="1:13" hidden="1">
      <c r="A799">
        <v>333269</v>
      </c>
      <c r="B799" t="s">
        <v>22</v>
      </c>
      <c r="C799" t="s">
        <v>299</v>
      </c>
      <c r="D799" s="4">
        <v>44.068539709959602</v>
      </c>
      <c r="E799" s="3">
        <v>-123.115137686924</v>
      </c>
      <c r="F799" s="12">
        <v>44028</v>
      </c>
      <c r="G799">
        <v>0</v>
      </c>
      <c r="H799">
        <v>1</v>
      </c>
      <c r="I799">
        <v>0</v>
      </c>
      <c r="J799" t="s">
        <v>19</v>
      </c>
      <c r="L799">
        <v>0</v>
      </c>
      <c r="M799" t="s">
        <v>16</v>
      </c>
    </row>
    <row r="800" spans="1:13" hidden="1">
      <c r="A800">
        <v>333367</v>
      </c>
      <c r="B800" t="s">
        <v>17</v>
      </c>
      <c r="C800" t="s">
        <v>138</v>
      </c>
      <c r="D800" s="4">
        <v>44.096421951245198</v>
      </c>
      <c r="E800" s="3">
        <v>-123.129134972461</v>
      </c>
      <c r="F800" s="12">
        <v>44029</v>
      </c>
      <c r="G800">
        <v>0.5</v>
      </c>
      <c r="H800">
        <v>1</v>
      </c>
      <c r="I800">
        <v>1</v>
      </c>
      <c r="J800" t="s">
        <v>19</v>
      </c>
      <c r="L800">
        <v>0</v>
      </c>
      <c r="M800" t="s">
        <v>16</v>
      </c>
    </row>
    <row r="801" spans="1:13" hidden="1">
      <c r="A801">
        <v>333370</v>
      </c>
      <c r="B801" t="s">
        <v>17</v>
      </c>
      <c r="C801" t="s">
        <v>300</v>
      </c>
      <c r="D801" s="4">
        <v>44.056985318941102</v>
      </c>
      <c r="E801" s="3">
        <v>-123.10487839252301</v>
      </c>
      <c r="F801" s="12">
        <v>44028</v>
      </c>
      <c r="G801">
        <v>38</v>
      </c>
      <c r="H801">
        <v>4</v>
      </c>
      <c r="I801">
        <v>3</v>
      </c>
      <c r="J801" t="s">
        <v>15</v>
      </c>
      <c r="L801">
        <v>0</v>
      </c>
      <c r="M801" t="s">
        <v>19</v>
      </c>
    </row>
    <row r="802" spans="1:13" hidden="1">
      <c r="A802">
        <v>333397</v>
      </c>
      <c r="B802" t="s">
        <v>17</v>
      </c>
      <c r="C802" t="s">
        <v>301</v>
      </c>
      <c r="D802" s="4">
        <v>44.062065959562503</v>
      </c>
      <c r="E802" s="3">
        <v>-123.13493941747301</v>
      </c>
      <c r="F802" s="12">
        <v>44035</v>
      </c>
      <c r="G802">
        <v>31</v>
      </c>
      <c r="H802">
        <v>5</v>
      </c>
      <c r="I802">
        <v>2</v>
      </c>
      <c r="J802" t="s">
        <v>15</v>
      </c>
      <c r="L802">
        <v>0</v>
      </c>
      <c r="M802" t="s">
        <v>16</v>
      </c>
    </row>
    <row r="803" spans="1:13" hidden="1">
      <c r="A803">
        <v>333403</v>
      </c>
      <c r="B803" t="s">
        <v>17</v>
      </c>
      <c r="C803" t="s">
        <v>302</v>
      </c>
      <c r="D803" s="4">
        <v>44.060081935629</v>
      </c>
      <c r="E803" s="3">
        <v>-123.13288995500901</v>
      </c>
      <c r="F803" s="12">
        <v>44020</v>
      </c>
      <c r="G803">
        <v>37</v>
      </c>
      <c r="H803">
        <v>4</v>
      </c>
      <c r="I803">
        <v>3</v>
      </c>
      <c r="J803" t="s">
        <v>15</v>
      </c>
      <c r="K803" s="7" t="s">
        <v>57</v>
      </c>
      <c r="L803" t="s">
        <v>251</v>
      </c>
      <c r="M803" t="s">
        <v>16</v>
      </c>
    </row>
    <row r="804" spans="1:13" hidden="1">
      <c r="A804">
        <v>333404</v>
      </c>
      <c r="B804" t="s">
        <v>17</v>
      </c>
      <c r="C804" t="s">
        <v>303</v>
      </c>
      <c r="D804" s="4">
        <v>44.058778684636003</v>
      </c>
      <c r="E804" s="3">
        <v>-123.132754706493</v>
      </c>
      <c r="F804" s="12">
        <v>44035</v>
      </c>
      <c r="G804">
        <v>43</v>
      </c>
      <c r="H804">
        <v>5</v>
      </c>
      <c r="I804">
        <v>4</v>
      </c>
      <c r="J804" t="s">
        <v>19</v>
      </c>
      <c r="K804" s="7" t="s">
        <v>57</v>
      </c>
      <c r="L804" t="s">
        <v>251</v>
      </c>
      <c r="M804" t="s">
        <v>16</v>
      </c>
    </row>
    <row r="805" spans="1:13" hidden="1">
      <c r="A805">
        <v>333424</v>
      </c>
      <c r="B805" t="s">
        <v>22</v>
      </c>
      <c r="C805" t="s">
        <v>160</v>
      </c>
      <c r="D805" s="4">
        <v>44.042449446721498</v>
      </c>
      <c r="E805" s="3">
        <v>-123.12190842904999</v>
      </c>
      <c r="F805" s="12">
        <v>44029</v>
      </c>
      <c r="G805">
        <v>0</v>
      </c>
      <c r="H805">
        <v>1</v>
      </c>
      <c r="I805">
        <v>0</v>
      </c>
      <c r="J805" t="s">
        <v>19</v>
      </c>
      <c r="L805">
        <v>0</v>
      </c>
      <c r="M805" t="s">
        <v>16</v>
      </c>
    </row>
    <row r="806" spans="1:13" hidden="1">
      <c r="A806">
        <v>333429</v>
      </c>
      <c r="B806" t="s">
        <v>17</v>
      </c>
      <c r="C806" t="s">
        <v>304</v>
      </c>
      <c r="D806" s="4">
        <v>44.051331678764797</v>
      </c>
      <c r="E806" s="3">
        <v>-123.18822151593</v>
      </c>
      <c r="F806" s="12">
        <v>44029</v>
      </c>
      <c r="G806">
        <v>6</v>
      </c>
      <c r="H806">
        <v>4</v>
      </c>
      <c r="I806">
        <v>2</v>
      </c>
      <c r="J806" t="s">
        <v>19</v>
      </c>
      <c r="L806">
        <v>0</v>
      </c>
      <c r="M806" t="s">
        <v>16</v>
      </c>
    </row>
    <row r="807" spans="1:13" hidden="1">
      <c r="A807">
        <v>333433</v>
      </c>
      <c r="B807" t="s">
        <v>17</v>
      </c>
      <c r="C807" t="s">
        <v>305</v>
      </c>
      <c r="D807" s="4">
        <v>44.057030264616699</v>
      </c>
      <c r="E807" s="3">
        <v>-123.101934587419</v>
      </c>
      <c r="F807" s="12">
        <v>44029</v>
      </c>
      <c r="G807">
        <v>16</v>
      </c>
      <c r="H807">
        <v>4</v>
      </c>
      <c r="I807">
        <v>3</v>
      </c>
      <c r="J807" t="s">
        <v>19</v>
      </c>
      <c r="L807">
        <v>0</v>
      </c>
      <c r="M807" t="s">
        <v>19</v>
      </c>
    </row>
    <row r="808" spans="1:13" hidden="1">
      <c r="A808">
        <v>333434</v>
      </c>
      <c r="B808" t="s">
        <v>17</v>
      </c>
      <c r="C808" t="s">
        <v>87</v>
      </c>
      <c r="D808" s="4">
        <v>44.049602296273299</v>
      </c>
      <c r="E808" s="3">
        <v>-123.080196203402</v>
      </c>
      <c r="F808" s="12">
        <v>44027</v>
      </c>
      <c r="G808">
        <v>30</v>
      </c>
      <c r="H808">
        <v>4</v>
      </c>
      <c r="I808">
        <v>4</v>
      </c>
      <c r="J808" t="s">
        <v>19</v>
      </c>
      <c r="K808" s="7" t="s">
        <v>57</v>
      </c>
      <c r="L808">
        <v>0</v>
      </c>
      <c r="M808" t="s">
        <v>19</v>
      </c>
    </row>
    <row r="809" spans="1:13" hidden="1">
      <c r="A809">
        <v>333435</v>
      </c>
      <c r="B809" t="s">
        <v>17</v>
      </c>
      <c r="C809" t="s">
        <v>306</v>
      </c>
      <c r="D809" s="4">
        <v>44.051403004479603</v>
      </c>
      <c r="E809" s="3">
        <v>-123.08331747354499</v>
      </c>
      <c r="F809" s="12">
        <v>44027</v>
      </c>
      <c r="G809">
        <v>46</v>
      </c>
      <c r="H809">
        <v>8</v>
      </c>
      <c r="I809">
        <v>7</v>
      </c>
      <c r="J809" t="s">
        <v>15</v>
      </c>
      <c r="L809">
        <v>0</v>
      </c>
      <c r="M809" t="s">
        <v>19</v>
      </c>
    </row>
    <row r="810" spans="1:13" hidden="1">
      <c r="A810">
        <v>333449</v>
      </c>
      <c r="B810" t="s">
        <v>22</v>
      </c>
      <c r="C810" t="s">
        <v>50</v>
      </c>
      <c r="D810" s="4">
        <v>44.058853274824401</v>
      </c>
      <c r="E810" s="3">
        <v>-123.10175132217999</v>
      </c>
      <c r="F810" s="12">
        <v>44029</v>
      </c>
      <c r="G810">
        <v>0</v>
      </c>
      <c r="H810">
        <v>1</v>
      </c>
      <c r="I810">
        <v>0</v>
      </c>
      <c r="J810" t="s">
        <v>19</v>
      </c>
      <c r="L810">
        <v>0</v>
      </c>
      <c r="M810" t="s">
        <v>16</v>
      </c>
    </row>
    <row r="811" spans="1:13" hidden="1">
      <c r="A811">
        <v>333450</v>
      </c>
      <c r="B811" t="s">
        <v>22</v>
      </c>
      <c r="C811" t="s">
        <v>50</v>
      </c>
      <c r="D811" s="4">
        <v>44.058866392537197</v>
      </c>
      <c r="E811" s="3">
        <v>-123.101451223591</v>
      </c>
      <c r="F811" s="12">
        <v>44029</v>
      </c>
      <c r="G811">
        <v>0</v>
      </c>
      <c r="H811">
        <v>1</v>
      </c>
      <c r="I811">
        <v>0</v>
      </c>
      <c r="J811" t="s">
        <v>19</v>
      </c>
      <c r="L811">
        <v>0</v>
      </c>
      <c r="M811" t="s">
        <v>16</v>
      </c>
    </row>
    <row r="812" spans="1:13" hidden="1">
      <c r="A812">
        <v>333451</v>
      </c>
      <c r="B812" t="s">
        <v>22</v>
      </c>
      <c r="C812" t="s">
        <v>50</v>
      </c>
      <c r="D812" s="4">
        <v>44.058612753431603</v>
      </c>
      <c r="E812" s="3">
        <v>-123.10110142476</v>
      </c>
      <c r="F812" s="12">
        <v>44029</v>
      </c>
      <c r="G812">
        <v>0</v>
      </c>
      <c r="H812">
        <v>1</v>
      </c>
      <c r="I812">
        <v>0</v>
      </c>
      <c r="J812" t="s">
        <v>19</v>
      </c>
      <c r="L812">
        <v>0</v>
      </c>
      <c r="M812" t="s">
        <v>16</v>
      </c>
    </row>
    <row r="813" spans="1:13" hidden="1">
      <c r="A813">
        <v>333464</v>
      </c>
      <c r="B813" t="s">
        <v>17</v>
      </c>
      <c r="C813" t="s">
        <v>307</v>
      </c>
      <c r="D813" s="4">
        <v>44.047671010209903</v>
      </c>
      <c r="E813" s="3">
        <v>-123.106942630201</v>
      </c>
      <c r="F813" s="12">
        <v>44032</v>
      </c>
      <c r="G813">
        <v>26.5</v>
      </c>
      <c r="H813">
        <v>4</v>
      </c>
      <c r="I813">
        <v>1</v>
      </c>
      <c r="J813" t="s">
        <v>19</v>
      </c>
      <c r="L813">
        <v>0</v>
      </c>
      <c r="M813" t="s">
        <v>19</v>
      </c>
    </row>
    <row r="814" spans="1:13" hidden="1">
      <c r="A814">
        <v>333465</v>
      </c>
      <c r="B814" t="s">
        <v>17</v>
      </c>
      <c r="C814" t="s">
        <v>308</v>
      </c>
      <c r="D814" s="4">
        <v>44.053798441341797</v>
      </c>
      <c r="E814" s="3">
        <v>-123.100291249067</v>
      </c>
      <c r="F814" s="12">
        <v>44032</v>
      </c>
      <c r="G814">
        <v>1</v>
      </c>
      <c r="H814">
        <v>1</v>
      </c>
      <c r="I814">
        <v>1</v>
      </c>
      <c r="J814" t="s">
        <v>19</v>
      </c>
      <c r="L814">
        <v>0</v>
      </c>
      <c r="M814" t="s">
        <v>19</v>
      </c>
    </row>
    <row r="815" spans="1:13" hidden="1">
      <c r="A815">
        <v>333466</v>
      </c>
      <c r="B815" t="s">
        <v>17</v>
      </c>
      <c r="C815" t="s">
        <v>72</v>
      </c>
      <c r="D815" s="4">
        <v>44.0548946928687</v>
      </c>
      <c r="E815" s="3">
        <v>-123.098766823243</v>
      </c>
      <c r="F815" s="12">
        <v>44035</v>
      </c>
      <c r="G815">
        <v>16</v>
      </c>
      <c r="H815">
        <v>4</v>
      </c>
      <c r="I815">
        <v>3</v>
      </c>
      <c r="J815" t="s">
        <v>19</v>
      </c>
      <c r="L815">
        <v>0</v>
      </c>
      <c r="M815" t="s">
        <v>19</v>
      </c>
    </row>
    <row r="816" spans="1:13" hidden="1">
      <c r="A816">
        <v>333468</v>
      </c>
      <c r="B816" t="s">
        <v>17</v>
      </c>
      <c r="C816" t="s">
        <v>309</v>
      </c>
      <c r="D816" s="4">
        <v>44.059834814517103</v>
      </c>
      <c r="E816" s="3">
        <v>-123.10023159318899</v>
      </c>
      <c r="F816" s="12">
        <v>44033</v>
      </c>
      <c r="G816">
        <v>12</v>
      </c>
      <c r="H816">
        <v>4</v>
      </c>
      <c r="I816">
        <v>3</v>
      </c>
      <c r="J816" t="s">
        <v>19</v>
      </c>
      <c r="L816">
        <v>0</v>
      </c>
      <c r="M816" t="s">
        <v>19</v>
      </c>
    </row>
    <row r="817" spans="1:13" hidden="1">
      <c r="A817">
        <v>333469</v>
      </c>
      <c r="B817" t="s">
        <v>17</v>
      </c>
      <c r="C817" t="s">
        <v>310</v>
      </c>
      <c r="D817" s="4">
        <v>44.055447023261699</v>
      </c>
      <c r="E817" s="3">
        <v>-123.104860342999</v>
      </c>
      <c r="F817" s="12">
        <v>44036</v>
      </c>
      <c r="G817">
        <v>5</v>
      </c>
      <c r="H817">
        <v>4</v>
      </c>
      <c r="I817">
        <v>3</v>
      </c>
      <c r="J817" t="s">
        <v>19</v>
      </c>
      <c r="L817">
        <v>0</v>
      </c>
      <c r="M817" t="s">
        <v>19</v>
      </c>
    </row>
    <row r="818" spans="1:13" hidden="1">
      <c r="A818">
        <v>333470</v>
      </c>
      <c r="B818" t="s">
        <v>17</v>
      </c>
      <c r="C818" t="s">
        <v>311</v>
      </c>
      <c r="D818" s="4">
        <v>44.055442260527698</v>
      </c>
      <c r="E818" s="3">
        <v>-123.10029737055</v>
      </c>
      <c r="F818" s="12">
        <v>44035</v>
      </c>
      <c r="G818">
        <v>6</v>
      </c>
      <c r="H818">
        <v>4</v>
      </c>
      <c r="I818">
        <v>3</v>
      </c>
      <c r="J818" t="s">
        <v>19</v>
      </c>
      <c r="L818">
        <v>0</v>
      </c>
      <c r="M818" t="s">
        <v>19</v>
      </c>
    </row>
    <row r="819" spans="1:13" hidden="1">
      <c r="A819">
        <v>333472</v>
      </c>
      <c r="B819" t="s">
        <v>17</v>
      </c>
      <c r="C819" t="s">
        <v>138</v>
      </c>
      <c r="D819" s="4">
        <v>44.096571118501899</v>
      </c>
      <c r="E819" s="3">
        <v>-123.12829663045299</v>
      </c>
      <c r="F819" s="12">
        <v>44029</v>
      </c>
      <c r="G819">
        <v>1</v>
      </c>
      <c r="H819">
        <v>1</v>
      </c>
      <c r="I819">
        <v>1</v>
      </c>
      <c r="J819" t="s">
        <v>19</v>
      </c>
      <c r="L819">
        <v>0</v>
      </c>
      <c r="M819" t="s">
        <v>19</v>
      </c>
    </row>
    <row r="820" spans="1:13" hidden="1">
      <c r="A820">
        <v>333474</v>
      </c>
      <c r="B820" t="s">
        <v>17</v>
      </c>
      <c r="C820" t="s">
        <v>312</v>
      </c>
      <c r="D820" s="4">
        <v>44.044456985762103</v>
      </c>
      <c r="E820" s="3">
        <v>-123.113997394794</v>
      </c>
      <c r="F820" s="12">
        <v>44029</v>
      </c>
      <c r="G820">
        <v>12</v>
      </c>
      <c r="H820">
        <v>4</v>
      </c>
      <c r="I820">
        <v>3</v>
      </c>
      <c r="J820" t="s">
        <v>19</v>
      </c>
      <c r="L820">
        <v>0</v>
      </c>
      <c r="M820" t="s">
        <v>19</v>
      </c>
    </row>
    <row r="821" spans="1:13" hidden="1">
      <c r="A821">
        <v>333475</v>
      </c>
      <c r="B821" t="s">
        <v>17</v>
      </c>
      <c r="C821" t="s">
        <v>313</v>
      </c>
      <c r="D821" s="4">
        <v>44.096347893453597</v>
      </c>
      <c r="E821" s="3">
        <v>-123.128508298565</v>
      </c>
      <c r="F821" s="12">
        <v>44029</v>
      </c>
      <c r="G821">
        <v>1</v>
      </c>
      <c r="H821">
        <v>1</v>
      </c>
      <c r="I821">
        <v>1</v>
      </c>
      <c r="J821" t="s">
        <v>19</v>
      </c>
      <c r="L821">
        <v>0</v>
      </c>
      <c r="M821" t="s">
        <v>19</v>
      </c>
    </row>
    <row r="822" spans="1:13" hidden="1">
      <c r="A822">
        <v>333476</v>
      </c>
      <c r="B822" t="s">
        <v>17</v>
      </c>
      <c r="C822" t="s">
        <v>30</v>
      </c>
      <c r="D822" s="4">
        <v>44.091855733496203</v>
      </c>
      <c r="E822" s="3">
        <v>-123.180670125834</v>
      </c>
      <c r="F822" s="12">
        <v>44035</v>
      </c>
      <c r="G822">
        <v>5</v>
      </c>
      <c r="H822">
        <v>4</v>
      </c>
      <c r="I822">
        <v>2</v>
      </c>
      <c r="J822" t="s">
        <v>19</v>
      </c>
      <c r="L822">
        <v>0</v>
      </c>
      <c r="M822" t="s">
        <v>19</v>
      </c>
    </row>
    <row r="823" spans="1:13" hidden="1">
      <c r="A823">
        <v>333478</v>
      </c>
      <c r="B823" t="s">
        <v>17</v>
      </c>
      <c r="C823" t="s">
        <v>314</v>
      </c>
      <c r="D823" s="4">
        <v>44.091815667311302</v>
      </c>
      <c r="E823" s="3">
        <v>-123.181106983139</v>
      </c>
      <c r="F823" s="12">
        <v>44025</v>
      </c>
      <c r="G823">
        <v>3.5</v>
      </c>
      <c r="H823">
        <v>3</v>
      </c>
      <c r="I823">
        <v>2</v>
      </c>
      <c r="J823" t="s">
        <v>19</v>
      </c>
      <c r="L823">
        <v>0</v>
      </c>
      <c r="M823" t="s">
        <v>19</v>
      </c>
    </row>
    <row r="824" spans="1:13" hidden="1">
      <c r="A824">
        <v>333611</v>
      </c>
      <c r="B824" t="s">
        <v>22</v>
      </c>
      <c r="C824" t="s">
        <v>50</v>
      </c>
      <c r="D824" s="4">
        <v>44.057475325106999</v>
      </c>
      <c r="E824" s="3">
        <v>-123.100934431011</v>
      </c>
      <c r="F824" s="12">
        <v>44032</v>
      </c>
      <c r="G824">
        <v>0.25</v>
      </c>
      <c r="H824">
        <v>1</v>
      </c>
      <c r="I824">
        <v>0</v>
      </c>
      <c r="J824" t="s">
        <v>19</v>
      </c>
      <c r="L824">
        <v>0</v>
      </c>
      <c r="M824" t="s">
        <v>16</v>
      </c>
    </row>
    <row r="825" spans="1:13" hidden="1">
      <c r="A825">
        <v>333613</v>
      </c>
      <c r="B825" t="s">
        <v>22</v>
      </c>
      <c r="C825" t="s">
        <v>50</v>
      </c>
      <c r="D825" s="4">
        <v>44.057150541941098</v>
      </c>
      <c r="E825" s="3">
        <v>-123.10097899733699</v>
      </c>
      <c r="F825" s="12">
        <v>44032</v>
      </c>
      <c r="G825">
        <v>0.25</v>
      </c>
      <c r="H825">
        <v>1</v>
      </c>
      <c r="I825">
        <v>0</v>
      </c>
      <c r="J825" t="s">
        <v>19</v>
      </c>
      <c r="L825">
        <v>0</v>
      </c>
      <c r="M825" t="s">
        <v>16</v>
      </c>
    </row>
    <row r="826" spans="1:13" hidden="1">
      <c r="A826">
        <v>333614</v>
      </c>
      <c r="B826" t="s">
        <v>22</v>
      </c>
      <c r="C826" t="s">
        <v>50</v>
      </c>
      <c r="D826" s="4">
        <v>44.056703418672697</v>
      </c>
      <c r="E826" s="3">
        <v>-123.10153681936799</v>
      </c>
      <c r="F826" s="12">
        <v>44032</v>
      </c>
      <c r="G826">
        <v>0.25</v>
      </c>
      <c r="H826">
        <v>1</v>
      </c>
      <c r="I826">
        <v>0</v>
      </c>
      <c r="J826" t="s">
        <v>19</v>
      </c>
      <c r="L826">
        <v>0</v>
      </c>
      <c r="M826" t="s">
        <v>16</v>
      </c>
    </row>
    <row r="827" spans="1:13" hidden="1">
      <c r="A827">
        <v>333672</v>
      </c>
      <c r="B827" t="s">
        <v>22</v>
      </c>
      <c r="C827" t="s">
        <v>24</v>
      </c>
      <c r="D827" s="4">
        <v>44.060901545284104</v>
      </c>
      <c r="E827" s="3">
        <v>-123.10045959057</v>
      </c>
      <c r="F827" s="12">
        <v>44032</v>
      </c>
      <c r="G827">
        <v>0.25</v>
      </c>
      <c r="H827">
        <v>1</v>
      </c>
      <c r="I827">
        <v>0</v>
      </c>
      <c r="J827" t="s">
        <v>19</v>
      </c>
      <c r="L827">
        <v>0</v>
      </c>
      <c r="M827" t="s">
        <v>16</v>
      </c>
    </row>
    <row r="828" spans="1:13" hidden="1">
      <c r="A828">
        <v>333788</v>
      </c>
      <c r="B828" t="s">
        <v>13</v>
      </c>
      <c r="C828" t="s">
        <v>30</v>
      </c>
      <c r="D828" s="4">
        <v>44.058596644792502</v>
      </c>
      <c r="E828" s="3">
        <v>-123.083386049572</v>
      </c>
      <c r="F828" s="12">
        <v>44033</v>
      </c>
      <c r="G828">
        <v>1.5</v>
      </c>
      <c r="H828">
        <v>3</v>
      </c>
      <c r="I828">
        <v>2</v>
      </c>
      <c r="J828" t="s">
        <v>19</v>
      </c>
      <c r="L828">
        <v>0</v>
      </c>
      <c r="M828" t="s">
        <v>16</v>
      </c>
    </row>
    <row r="829" spans="1:13" hidden="1">
      <c r="A829">
        <v>333839</v>
      </c>
      <c r="B829" t="s">
        <v>22</v>
      </c>
      <c r="C829" t="s">
        <v>315</v>
      </c>
      <c r="D829" s="4">
        <v>44.068350667594601</v>
      </c>
      <c r="E829" s="3">
        <v>-123.138637884914</v>
      </c>
      <c r="F829" s="12">
        <v>44033</v>
      </c>
      <c r="G829">
        <v>0</v>
      </c>
      <c r="H829">
        <v>1</v>
      </c>
      <c r="I829">
        <v>0</v>
      </c>
      <c r="J829" t="s">
        <v>19</v>
      </c>
      <c r="L829">
        <v>0</v>
      </c>
      <c r="M829" t="s">
        <v>16</v>
      </c>
    </row>
    <row r="830" spans="1:13" hidden="1">
      <c r="A830">
        <v>333840</v>
      </c>
      <c r="B830" t="s">
        <v>22</v>
      </c>
      <c r="C830" t="s">
        <v>315</v>
      </c>
      <c r="D830" s="4">
        <v>44.068580972779998</v>
      </c>
      <c r="E830" s="3">
        <v>-123.138876486746</v>
      </c>
      <c r="F830" s="12">
        <v>44033</v>
      </c>
      <c r="G830">
        <v>0.25</v>
      </c>
      <c r="H830">
        <v>1</v>
      </c>
      <c r="I830">
        <v>0</v>
      </c>
      <c r="J830" t="s">
        <v>19</v>
      </c>
      <c r="L830">
        <v>0</v>
      </c>
      <c r="M830" t="s">
        <v>16</v>
      </c>
    </row>
    <row r="831" spans="1:13" hidden="1">
      <c r="A831">
        <v>333842</v>
      </c>
      <c r="B831" t="s">
        <v>22</v>
      </c>
      <c r="C831" t="s">
        <v>315</v>
      </c>
      <c r="D831" s="4">
        <v>44.068929891014101</v>
      </c>
      <c r="E831" s="3">
        <v>-123.139014750207</v>
      </c>
      <c r="F831" s="12">
        <v>44033</v>
      </c>
      <c r="G831">
        <v>0</v>
      </c>
      <c r="H831">
        <v>1</v>
      </c>
      <c r="I831">
        <v>0</v>
      </c>
      <c r="J831" t="s">
        <v>19</v>
      </c>
      <c r="L831">
        <v>0</v>
      </c>
      <c r="M831" t="s">
        <v>16</v>
      </c>
    </row>
    <row r="832" spans="1:13" hidden="1">
      <c r="A832">
        <v>333843</v>
      </c>
      <c r="B832" t="s">
        <v>22</v>
      </c>
      <c r="C832" t="s">
        <v>315</v>
      </c>
      <c r="D832" s="4">
        <v>44.068993614534399</v>
      </c>
      <c r="E832" s="3">
        <v>-123.139154532943</v>
      </c>
      <c r="F832" s="12">
        <v>44033</v>
      </c>
      <c r="G832">
        <v>0.25</v>
      </c>
      <c r="H832">
        <v>1</v>
      </c>
      <c r="I832">
        <v>0</v>
      </c>
      <c r="J832" t="s">
        <v>19</v>
      </c>
      <c r="L832">
        <v>0</v>
      </c>
      <c r="M832" t="s">
        <v>16</v>
      </c>
    </row>
    <row r="833" spans="1:13" hidden="1">
      <c r="A833">
        <v>333844</v>
      </c>
      <c r="B833" t="s">
        <v>22</v>
      </c>
      <c r="C833" t="s">
        <v>315</v>
      </c>
      <c r="D833" s="4">
        <v>44.069103338384203</v>
      </c>
      <c r="E833" s="3">
        <v>-123.13920366387001</v>
      </c>
      <c r="F833" s="12">
        <v>44033</v>
      </c>
      <c r="G833">
        <v>0</v>
      </c>
      <c r="H833">
        <v>1</v>
      </c>
      <c r="I833">
        <v>0</v>
      </c>
      <c r="J833" t="s">
        <v>19</v>
      </c>
      <c r="L833">
        <v>0</v>
      </c>
      <c r="M833" t="s">
        <v>16</v>
      </c>
    </row>
    <row r="834" spans="1:13" hidden="1">
      <c r="A834">
        <v>333849</v>
      </c>
      <c r="B834" t="s">
        <v>22</v>
      </c>
      <c r="C834" t="s">
        <v>315</v>
      </c>
      <c r="D834" s="4">
        <v>44.069327017253499</v>
      </c>
      <c r="E834" s="3">
        <v>-123.139369298761</v>
      </c>
      <c r="F834" s="12">
        <v>44033</v>
      </c>
      <c r="G834">
        <v>0</v>
      </c>
      <c r="H834">
        <v>1</v>
      </c>
      <c r="I834">
        <v>0</v>
      </c>
      <c r="J834" t="s">
        <v>19</v>
      </c>
      <c r="L834">
        <v>0</v>
      </c>
      <c r="M834" t="s">
        <v>16</v>
      </c>
    </row>
    <row r="835" spans="1:13" hidden="1">
      <c r="A835">
        <v>333857</v>
      </c>
      <c r="B835" t="s">
        <v>22</v>
      </c>
      <c r="C835" t="s">
        <v>315</v>
      </c>
      <c r="D835" s="4">
        <v>44.069490916861497</v>
      </c>
      <c r="E835" s="3">
        <v>-123.139506844461</v>
      </c>
      <c r="F835" s="12">
        <v>44033</v>
      </c>
      <c r="G835">
        <v>0.25</v>
      </c>
      <c r="H835">
        <v>1</v>
      </c>
      <c r="I835">
        <v>0</v>
      </c>
      <c r="J835" t="s">
        <v>19</v>
      </c>
      <c r="L835">
        <v>0</v>
      </c>
      <c r="M835" t="s">
        <v>16</v>
      </c>
    </row>
    <row r="836" spans="1:13" hidden="1">
      <c r="A836">
        <v>333858</v>
      </c>
      <c r="B836" t="s">
        <v>22</v>
      </c>
      <c r="C836" t="s">
        <v>315</v>
      </c>
      <c r="D836" s="4">
        <v>44.069484787206903</v>
      </c>
      <c r="E836" s="3">
        <v>-123.13951506854499</v>
      </c>
      <c r="F836" s="12">
        <v>44033</v>
      </c>
      <c r="G836">
        <v>0.25</v>
      </c>
      <c r="H836">
        <v>1</v>
      </c>
      <c r="I836">
        <v>0</v>
      </c>
      <c r="J836" t="s">
        <v>19</v>
      </c>
      <c r="L836">
        <v>0</v>
      </c>
      <c r="M836" t="s">
        <v>16</v>
      </c>
    </row>
    <row r="837" spans="1:13" hidden="1">
      <c r="A837">
        <v>333860</v>
      </c>
      <c r="B837" t="s">
        <v>22</v>
      </c>
      <c r="C837" t="s">
        <v>315</v>
      </c>
      <c r="D837" s="4">
        <v>44.069430267406297</v>
      </c>
      <c r="E837" s="3">
        <v>-123.139445746652</v>
      </c>
      <c r="F837" s="12">
        <v>44033</v>
      </c>
      <c r="G837">
        <v>0.25</v>
      </c>
      <c r="H837">
        <v>1</v>
      </c>
      <c r="I837">
        <v>0</v>
      </c>
      <c r="J837" t="s">
        <v>19</v>
      </c>
      <c r="L837">
        <v>0</v>
      </c>
      <c r="M837" t="s">
        <v>16</v>
      </c>
    </row>
    <row r="838" spans="1:13" hidden="1">
      <c r="A838">
        <v>333863</v>
      </c>
      <c r="B838" t="s">
        <v>22</v>
      </c>
      <c r="C838" t="s">
        <v>315</v>
      </c>
      <c r="D838" s="4">
        <v>44.069477503063403</v>
      </c>
      <c r="E838" s="3">
        <v>-123.13936413976499</v>
      </c>
      <c r="F838" s="12">
        <v>44033</v>
      </c>
      <c r="G838">
        <v>0.25</v>
      </c>
      <c r="H838">
        <v>1</v>
      </c>
      <c r="I838">
        <v>0</v>
      </c>
      <c r="J838" t="s">
        <v>19</v>
      </c>
      <c r="L838">
        <v>0</v>
      </c>
      <c r="M838" t="s">
        <v>16</v>
      </c>
    </row>
    <row r="839" spans="1:13" hidden="1">
      <c r="A839">
        <v>333864</v>
      </c>
      <c r="B839" t="s">
        <v>22</v>
      </c>
      <c r="C839" t="s">
        <v>315</v>
      </c>
      <c r="D839" s="4">
        <v>44.069473159750601</v>
      </c>
      <c r="E839" s="3">
        <v>-123.139337349534</v>
      </c>
      <c r="F839" s="12">
        <v>44033</v>
      </c>
      <c r="G839">
        <v>0.25</v>
      </c>
      <c r="H839">
        <v>1</v>
      </c>
      <c r="I839">
        <v>0</v>
      </c>
      <c r="J839" t="s">
        <v>19</v>
      </c>
      <c r="L839">
        <v>0</v>
      </c>
      <c r="M839" t="s">
        <v>16</v>
      </c>
    </row>
    <row r="840" spans="1:13" hidden="1">
      <c r="A840">
        <v>333865</v>
      </c>
      <c r="B840" t="s">
        <v>22</v>
      </c>
      <c r="C840" t="s">
        <v>315</v>
      </c>
      <c r="D840" s="4">
        <v>44.0694172680737</v>
      </c>
      <c r="E840" s="3">
        <v>-123.139225382394</v>
      </c>
      <c r="F840" s="12">
        <v>44033</v>
      </c>
      <c r="G840">
        <v>0.25</v>
      </c>
      <c r="H840">
        <v>1</v>
      </c>
      <c r="I840">
        <v>0</v>
      </c>
      <c r="J840" t="s">
        <v>19</v>
      </c>
      <c r="L840">
        <v>0</v>
      </c>
      <c r="M840" t="s">
        <v>16</v>
      </c>
    </row>
    <row r="841" spans="1:13" hidden="1">
      <c r="A841">
        <v>333866</v>
      </c>
      <c r="B841" t="s">
        <v>22</v>
      </c>
      <c r="C841" t="s">
        <v>315</v>
      </c>
      <c r="D841" s="4">
        <v>44.069317574717402</v>
      </c>
      <c r="E841" s="3">
        <v>-123.13911524690801</v>
      </c>
      <c r="F841" s="12">
        <v>44033</v>
      </c>
      <c r="G841">
        <v>0.25</v>
      </c>
      <c r="H841">
        <v>1</v>
      </c>
      <c r="I841">
        <v>0</v>
      </c>
      <c r="J841" t="s">
        <v>19</v>
      </c>
      <c r="L841">
        <v>0</v>
      </c>
      <c r="M841" t="s">
        <v>16</v>
      </c>
    </row>
    <row r="842" spans="1:13" hidden="1">
      <c r="A842">
        <v>333867</v>
      </c>
      <c r="B842" t="s">
        <v>22</v>
      </c>
      <c r="C842" t="s">
        <v>315</v>
      </c>
      <c r="D842" s="4">
        <v>44.069340857097103</v>
      </c>
      <c r="E842" s="3">
        <v>-123.13897826822</v>
      </c>
      <c r="F842" s="12">
        <v>44033</v>
      </c>
      <c r="G842">
        <v>0</v>
      </c>
      <c r="H842">
        <v>1</v>
      </c>
      <c r="I842">
        <v>0</v>
      </c>
      <c r="J842" t="s">
        <v>19</v>
      </c>
      <c r="L842">
        <v>0</v>
      </c>
      <c r="M842" t="s">
        <v>16</v>
      </c>
    </row>
    <row r="843" spans="1:13" hidden="1">
      <c r="A843">
        <v>333868</v>
      </c>
      <c r="B843" t="s">
        <v>22</v>
      </c>
      <c r="C843" t="s">
        <v>315</v>
      </c>
      <c r="D843" s="4">
        <v>44.069405166007698</v>
      </c>
      <c r="E843" s="3">
        <v>-123.138870432575</v>
      </c>
      <c r="F843" s="12">
        <v>44033</v>
      </c>
      <c r="G843">
        <v>0.25</v>
      </c>
      <c r="H843">
        <v>1</v>
      </c>
      <c r="I843">
        <v>0</v>
      </c>
      <c r="J843" t="s">
        <v>19</v>
      </c>
      <c r="L843">
        <v>0</v>
      </c>
      <c r="M843" t="s">
        <v>16</v>
      </c>
    </row>
    <row r="844" spans="1:13" hidden="1">
      <c r="A844">
        <v>333870</v>
      </c>
      <c r="B844" t="s">
        <v>22</v>
      </c>
      <c r="C844" t="s">
        <v>315</v>
      </c>
      <c r="D844" s="4">
        <v>44.0694618855321</v>
      </c>
      <c r="E844" s="3">
        <v>-123.138890520866</v>
      </c>
      <c r="F844" s="12">
        <v>44033</v>
      </c>
      <c r="G844">
        <v>0.25</v>
      </c>
      <c r="H844">
        <v>1</v>
      </c>
      <c r="I844">
        <v>0</v>
      </c>
      <c r="J844" t="s">
        <v>19</v>
      </c>
      <c r="L844">
        <v>0</v>
      </c>
      <c r="M844" t="s">
        <v>16</v>
      </c>
    </row>
    <row r="845" spans="1:13" hidden="1">
      <c r="A845">
        <v>333871</v>
      </c>
      <c r="B845" t="s">
        <v>22</v>
      </c>
      <c r="C845" t="s">
        <v>315</v>
      </c>
      <c r="D845" s="4">
        <v>44.069410403626598</v>
      </c>
      <c r="E845" s="3">
        <v>-123.138794482335</v>
      </c>
      <c r="F845" s="12">
        <v>44033</v>
      </c>
      <c r="G845">
        <v>0</v>
      </c>
      <c r="H845">
        <v>1</v>
      </c>
      <c r="I845">
        <v>0</v>
      </c>
      <c r="J845" t="s">
        <v>19</v>
      </c>
      <c r="L845">
        <v>0</v>
      </c>
      <c r="M845" t="s">
        <v>16</v>
      </c>
    </row>
    <row r="846" spans="1:13" hidden="1">
      <c r="A846">
        <v>333872</v>
      </c>
      <c r="B846" t="s">
        <v>22</v>
      </c>
      <c r="C846" t="s">
        <v>315</v>
      </c>
      <c r="D846" s="4">
        <v>44.069416022620501</v>
      </c>
      <c r="E846" s="3">
        <v>-123.138650237227</v>
      </c>
      <c r="F846" s="12">
        <v>44033</v>
      </c>
      <c r="G846">
        <v>0</v>
      </c>
      <c r="H846">
        <v>1</v>
      </c>
      <c r="I846">
        <v>0</v>
      </c>
      <c r="J846" t="s">
        <v>19</v>
      </c>
      <c r="L846">
        <v>0</v>
      </c>
      <c r="M846" t="s">
        <v>16</v>
      </c>
    </row>
    <row r="847" spans="1:13" hidden="1">
      <c r="A847">
        <v>333873</v>
      </c>
      <c r="B847" t="s">
        <v>22</v>
      </c>
      <c r="C847" t="s">
        <v>315</v>
      </c>
      <c r="D847" s="4">
        <v>44.069572554190898</v>
      </c>
      <c r="E847" s="3">
        <v>-123.13829578962201</v>
      </c>
      <c r="F847" s="12">
        <v>44033</v>
      </c>
      <c r="G847">
        <v>0</v>
      </c>
      <c r="H847">
        <v>1</v>
      </c>
      <c r="I847">
        <v>0</v>
      </c>
      <c r="J847" t="s">
        <v>19</v>
      </c>
      <c r="L847">
        <v>0</v>
      </c>
      <c r="M847" t="s">
        <v>16</v>
      </c>
    </row>
    <row r="848" spans="1:13" hidden="1">
      <c r="A848">
        <v>333874</v>
      </c>
      <c r="B848" t="s">
        <v>22</v>
      </c>
      <c r="C848" t="s">
        <v>315</v>
      </c>
      <c r="D848" s="4">
        <v>44.069616328774003</v>
      </c>
      <c r="E848" s="3">
        <v>-123.13804943282901</v>
      </c>
      <c r="F848" s="12">
        <v>44033</v>
      </c>
      <c r="G848">
        <v>0</v>
      </c>
      <c r="H848">
        <v>1</v>
      </c>
      <c r="I848">
        <v>0</v>
      </c>
      <c r="J848" t="s">
        <v>19</v>
      </c>
      <c r="L848">
        <v>0</v>
      </c>
      <c r="M848" t="s">
        <v>16</v>
      </c>
    </row>
    <row r="849" spans="1:13" hidden="1">
      <c r="A849">
        <v>333875</v>
      </c>
      <c r="B849" t="s">
        <v>22</v>
      </c>
      <c r="C849" t="s">
        <v>315</v>
      </c>
      <c r="D849" s="4">
        <v>44.069638273004003</v>
      </c>
      <c r="E849" s="3">
        <v>-123.137951483441</v>
      </c>
      <c r="F849" s="12">
        <v>44033</v>
      </c>
      <c r="G849">
        <v>0.25</v>
      </c>
      <c r="H849">
        <v>1</v>
      </c>
      <c r="I849">
        <v>0</v>
      </c>
      <c r="J849" t="s">
        <v>19</v>
      </c>
      <c r="L849">
        <v>0</v>
      </c>
      <c r="M849" t="s">
        <v>16</v>
      </c>
    </row>
    <row r="850" spans="1:13" hidden="1">
      <c r="A850">
        <v>333876</v>
      </c>
      <c r="B850" t="s">
        <v>22</v>
      </c>
      <c r="C850" t="s">
        <v>315</v>
      </c>
      <c r="D850" s="4">
        <v>44.069605811334803</v>
      </c>
      <c r="E850" s="3">
        <v>-123.13792184093199</v>
      </c>
      <c r="F850" s="12">
        <v>44033</v>
      </c>
      <c r="G850">
        <v>0</v>
      </c>
      <c r="H850">
        <v>1</v>
      </c>
      <c r="I850">
        <v>0</v>
      </c>
      <c r="J850" t="s">
        <v>19</v>
      </c>
      <c r="L850">
        <v>0</v>
      </c>
      <c r="M850" t="s">
        <v>16</v>
      </c>
    </row>
    <row r="851" spans="1:13" hidden="1">
      <c r="A851">
        <v>333877</v>
      </c>
      <c r="B851" t="s">
        <v>22</v>
      </c>
      <c r="C851" t="s">
        <v>315</v>
      </c>
      <c r="D851" s="4">
        <v>44.0695916001646</v>
      </c>
      <c r="E851" s="3">
        <v>-123.137944947893</v>
      </c>
      <c r="F851" s="12">
        <v>44033</v>
      </c>
      <c r="G851">
        <v>0</v>
      </c>
      <c r="H851">
        <v>1</v>
      </c>
      <c r="I851">
        <v>0</v>
      </c>
      <c r="J851" t="s">
        <v>19</v>
      </c>
      <c r="L851">
        <v>0</v>
      </c>
      <c r="M851" t="s">
        <v>16</v>
      </c>
    </row>
    <row r="852" spans="1:13" hidden="1">
      <c r="A852">
        <v>333886</v>
      </c>
      <c r="B852" t="s">
        <v>22</v>
      </c>
      <c r="C852" t="s">
        <v>51</v>
      </c>
      <c r="D852" s="4">
        <v>44.052285961349298</v>
      </c>
      <c r="E852" s="3">
        <v>-123.07100314235301</v>
      </c>
      <c r="F852" s="12">
        <v>44033</v>
      </c>
      <c r="G852">
        <v>0</v>
      </c>
      <c r="H852">
        <v>1</v>
      </c>
      <c r="I852">
        <v>0</v>
      </c>
      <c r="J852" t="s">
        <v>19</v>
      </c>
      <c r="L852">
        <v>0</v>
      </c>
      <c r="M852" t="s">
        <v>16</v>
      </c>
    </row>
    <row r="853" spans="1:13" hidden="1">
      <c r="A853">
        <v>333903</v>
      </c>
      <c r="B853" t="s">
        <v>22</v>
      </c>
      <c r="C853" t="s">
        <v>50</v>
      </c>
      <c r="D853" s="4">
        <v>44.053509945614699</v>
      </c>
      <c r="E853" s="3">
        <v>-123.099575923248</v>
      </c>
      <c r="F853" s="12">
        <v>44033</v>
      </c>
      <c r="G853">
        <v>0</v>
      </c>
      <c r="H853">
        <v>1</v>
      </c>
      <c r="I853">
        <v>0</v>
      </c>
      <c r="J853" t="s">
        <v>19</v>
      </c>
      <c r="L853">
        <v>0</v>
      </c>
      <c r="M853" t="s">
        <v>16</v>
      </c>
    </row>
    <row r="854" spans="1:13" hidden="1">
      <c r="A854">
        <v>333907</v>
      </c>
      <c r="B854" t="s">
        <v>22</v>
      </c>
      <c r="C854" t="s">
        <v>24</v>
      </c>
      <c r="D854" s="4">
        <v>44.057964203532997</v>
      </c>
      <c r="E854" s="3">
        <v>-123.0855864503</v>
      </c>
      <c r="F854" s="12">
        <v>44033</v>
      </c>
      <c r="G854">
        <v>0.25</v>
      </c>
      <c r="H854">
        <v>1</v>
      </c>
      <c r="I854">
        <v>0</v>
      </c>
      <c r="J854" t="s">
        <v>19</v>
      </c>
      <c r="L854">
        <v>0</v>
      </c>
      <c r="M854" t="s">
        <v>16</v>
      </c>
    </row>
    <row r="855" spans="1:13" hidden="1">
      <c r="A855">
        <v>333908</v>
      </c>
      <c r="B855" t="s">
        <v>22</v>
      </c>
      <c r="C855" t="s">
        <v>24</v>
      </c>
      <c r="D855" s="4">
        <v>44.059173355166699</v>
      </c>
      <c r="E855" s="3">
        <v>-123.08686735950501</v>
      </c>
      <c r="F855" s="12">
        <v>44033</v>
      </c>
      <c r="G855">
        <v>0</v>
      </c>
      <c r="H855">
        <v>1</v>
      </c>
      <c r="I855">
        <v>0</v>
      </c>
      <c r="J855" t="s">
        <v>19</v>
      </c>
      <c r="L855">
        <v>0</v>
      </c>
      <c r="M855" t="s">
        <v>16</v>
      </c>
    </row>
    <row r="856" spans="1:13" hidden="1">
      <c r="A856">
        <v>333910</v>
      </c>
      <c r="B856" t="s">
        <v>22</v>
      </c>
      <c r="C856" t="s">
        <v>24</v>
      </c>
      <c r="D856" s="4">
        <v>44.059763980356003</v>
      </c>
      <c r="E856" s="3">
        <v>-123.087955738658</v>
      </c>
      <c r="F856" s="12">
        <v>44033</v>
      </c>
      <c r="G856">
        <v>0.5</v>
      </c>
      <c r="H856">
        <v>1</v>
      </c>
      <c r="I856">
        <v>0</v>
      </c>
      <c r="J856" t="s">
        <v>19</v>
      </c>
      <c r="L856">
        <v>0</v>
      </c>
      <c r="M856" t="s">
        <v>16</v>
      </c>
    </row>
    <row r="857" spans="1:13" hidden="1">
      <c r="A857">
        <v>333911</v>
      </c>
      <c r="B857" t="s">
        <v>22</v>
      </c>
      <c r="C857" t="s">
        <v>24</v>
      </c>
      <c r="D857" s="4">
        <v>44.060054511695903</v>
      </c>
      <c r="E857" s="3">
        <v>-123.089806290493</v>
      </c>
      <c r="F857" s="12">
        <v>44033</v>
      </c>
      <c r="G857">
        <v>0.5</v>
      </c>
      <c r="H857">
        <v>1</v>
      </c>
      <c r="I857">
        <v>0</v>
      </c>
      <c r="J857" t="s">
        <v>19</v>
      </c>
      <c r="L857">
        <v>0</v>
      </c>
      <c r="M857" t="s">
        <v>16</v>
      </c>
    </row>
    <row r="858" spans="1:13" hidden="1">
      <c r="A858">
        <v>333912</v>
      </c>
      <c r="B858" t="s">
        <v>13</v>
      </c>
      <c r="C858" t="s">
        <v>30</v>
      </c>
      <c r="D858" s="4">
        <v>44.053392301703298</v>
      </c>
      <c r="E858" s="3">
        <v>-123.102331021458</v>
      </c>
      <c r="F858" s="12">
        <v>44033</v>
      </c>
      <c r="G858">
        <v>0</v>
      </c>
      <c r="H858">
        <v>1</v>
      </c>
      <c r="I858">
        <v>0</v>
      </c>
      <c r="J858" t="s">
        <v>19</v>
      </c>
      <c r="L858">
        <v>0</v>
      </c>
      <c r="M858" t="s">
        <v>16</v>
      </c>
    </row>
    <row r="859" spans="1:13" hidden="1">
      <c r="A859">
        <v>333988</v>
      </c>
      <c r="B859" t="s">
        <v>22</v>
      </c>
      <c r="C859" t="s">
        <v>246</v>
      </c>
      <c r="D859" s="4">
        <v>44.063673045981297</v>
      </c>
      <c r="E859" s="3">
        <v>-123.102128368348</v>
      </c>
      <c r="F859" s="12">
        <v>44034</v>
      </c>
      <c r="G859">
        <v>0</v>
      </c>
      <c r="H859">
        <v>1</v>
      </c>
      <c r="I859">
        <v>0</v>
      </c>
      <c r="J859" t="s">
        <v>19</v>
      </c>
      <c r="L859">
        <v>0</v>
      </c>
      <c r="M859" t="s">
        <v>16</v>
      </c>
    </row>
    <row r="860" spans="1:13" hidden="1">
      <c r="A860">
        <v>334005</v>
      </c>
      <c r="B860" t="s">
        <v>22</v>
      </c>
      <c r="C860" t="s">
        <v>30</v>
      </c>
      <c r="D860" s="4">
        <v>44.064271903295698</v>
      </c>
      <c r="E860" s="3">
        <v>-123.104754509758</v>
      </c>
      <c r="F860" s="12">
        <v>44034</v>
      </c>
      <c r="G860">
        <v>0</v>
      </c>
      <c r="H860">
        <v>1</v>
      </c>
      <c r="I860">
        <v>0</v>
      </c>
      <c r="J860" t="s">
        <v>19</v>
      </c>
      <c r="L860">
        <v>0</v>
      </c>
      <c r="M860" t="s">
        <v>16</v>
      </c>
    </row>
    <row r="861" spans="1:13" hidden="1">
      <c r="A861">
        <v>334016</v>
      </c>
      <c r="B861" t="s">
        <v>22</v>
      </c>
      <c r="C861" t="s">
        <v>253</v>
      </c>
      <c r="D861" s="4">
        <v>44.067505153016803</v>
      </c>
      <c r="E861" s="3">
        <v>-123.113057716372</v>
      </c>
      <c r="F861" s="12">
        <v>44034</v>
      </c>
      <c r="G861">
        <v>0</v>
      </c>
      <c r="H861">
        <v>1</v>
      </c>
      <c r="I861">
        <v>0</v>
      </c>
      <c r="J861" t="s">
        <v>19</v>
      </c>
      <c r="L861">
        <v>0</v>
      </c>
      <c r="M861" t="s">
        <v>16</v>
      </c>
    </row>
    <row r="862" spans="1:13" hidden="1">
      <c r="A862">
        <v>334017</v>
      </c>
      <c r="B862" t="s">
        <v>22</v>
      </c>
      <c r="C862" t="s">
        <v>253</v>
      </c>
      <c r="D862" s="4">
        <v>44.067566066606197</v>
      </c>
      <c r="E862" s="3">
        <v>-123.113119670709</v>
      </c>
      <c r="F862" s="12">
        <v>44034</v>
      </c>
      <c r="G862">
        <v>0</v>
      </c>
      <c r="H862">
        <v>1</v>
      </c>
      <c r="I862">
        <v>0</v>
      </c>
      <c r="J862" t="s">
        <v>19</v>
      </c>
      <c r="L862">
        <v>0</v>
      </c>
      <c r="M862" t="s">
        <v>16</v>
      </c>
    </row>
    <row r="863" spans="1:13" hidden="1">
      <c r="A863">
        <v>334018</v>
      </c>
      <c r="B863" t="s">
        <v>22</v>
      </c>
      <c r="C863" t="s">
        <v>253</v>
      </c>
      <c r="D863" s="4">
        <v>44.067621066370201</v>
      </c>
      <c r="E863" s="3">
        <v>-123.11331236729799</v>
      </c>
      <c r="F863" s="12">
        <v>44034</v>
      </c>
      <c r="G863">
        <v>0</v>
      </c>
      <c r="H863">
        <v>1</v>
      </c>
      <c r="I863">
        <v>0</v>
      </c>
      <c r="J863" t="s">
        <v>19</v>
      </c>
      <c r="L863">
        <v>0</v>
      </c>
      <c r="M863" t="s">
        <v>16</v>
      </c>
    </row>
    <row r="864" spans="1:13" hidden="1">
      <c r="A864">
        <v>334019</v>
      </c>
      <c r="B864" t="s">
        <v>22</v>
      </c>
      <c r="C864" t="s">
        <v>253</v>
      </c>
      <c r="D864" s="4">
        <v>44.067736505819902</v>
      </c>
      <c r="E864" s="3">
        <v>-123.11340403120499</v>
      </c>
      <c r="F864" s="12">
        <v>44034</v>
      </c>
      <c r="G864">
        <v>0</v>
      </c>
      <c r="H864">
        <v>1</v>
      </c>
      <c r="I864">
        <v>0</v>
      </c>
      <c r="J864" t="s">
        <v>19</v>
      </c>
      <c r="L864">
        <v>0</v>
      </c>
      <c r="M864" t="s">
        <v>16</v>
      </c>
    </row>
    <row r="865" spans="1:13" hidden="1">
      <c r="A865">
        <v>334021</v>
      </c>
      <c r="B865" t="s">
        <v>22</v>
      </c>
      <c r="C865" t="s">
        <v>253</v>
      </c>
      <c r="D865" s="4">
        <v>44.067474656340302</v>
      </c>
      <c r="E865" s="3">
        <v>-123.113616602362</v>
      </c>
      <c r="F865" s="12">
        <v>44034</v>
      </c>
      <c r="G865">
        <v>0</v>
      </c>
      <c r="H865">
        <v>1</v>
      </c>
      <c r="I865">
        <v>0</v>
      </c>
      <c r="J865" t="s">
        <v>19</v>
      </c>
      <c r="L865">
        <v>0</v>
      </c>
      <c r="M865" t="s">
        <v>16</v>
      </c>
    </row>
    <row r="866" spans="1:13" hidden="1">
      <c r="A866">
        <v>334027</v>
      </c>
      <c r="B866" t="s">
        <v>22</v>
      </c>
      <c r="C866" t="s">
        <v>253</v>
      </c>
      <c r="D866" s="4">
        <v>44.069151847982297</v>
      </c>
      <c r="E866" s="3">
        <v>-123.11734964855</v>
      </c>
      <c r="F866" s="12">
        <v>44034</v>
      </c>
      <c r="G866">
        <v>0</v>
      </c>
      <c r="H866">
        <v>1</v>
      </c>
      <c r="I866">
        <v>0</v>
      </c>
      <c r="J866" t="s">
        <v>19</v>
      </c>
      <c r="L866">
        <v>0</v>
      </c>
      <c r="M866" t="s">
        <v>16</v>
      </c>
    </row>
    <row r="867" spans="1:13" hidden="1">
      <c r="A867">
        <v>334029</v>
      </c>
      <c r="B867" t="s">
        <v>22</v>
      </c>
      <c r="C867" t="s">
        <v>253</v>
      </c>
      <c r="D867" s="4">
        <v>44.0692749003016</v>
      </c>
      <c r="E867" s="3">
        <v>-123.117327135338</v>
      </c>
      <c r="F867" s="12">
        <v>44034</v>
      </c>
      <c r="G867">
        <v>0</v>
      </c>
      <c r="H867">
        <v>1</v>
      </c>
      <c r="I867">
        <v>0</v>
      </c>
      <c r="J867" t="s">
        <v>19</v>
      </c>
      <c r="L867">
        <v>0</v>
      </c>
      <c r="M867" t="s">
        <v>16</v>
      </c>
    </row>
    <row r="868" spans="1:13" hidden="1">
      <c r="A868">
        <v>334031</v>
      </c>
      <c r="B868" t="s">
        <v>22</v>
      </c>
      <c r="C868" t="s">
        <v>91</v>
      </c>
      <c r="D868" s="4">
        <v>44.0706625017961</v>
      </c>
      <c r="E868" s="3">
        <v>-123.11664435946599</v>
      </c>
      <c r="F868" s="12">
        <v>44034</v>
      </c>
      <c r="G868">
        <v>0</v>
      </c>
      <c r="H868">
        <v>1</v>
      </c>
      <c r="I868">
        <v>0</v>
      </c>
      <c r="J868" t="s">
        <v>19</v>
      </c>
      <c r="L868">
        <v>0</v>
      </c>
      <c r="M868" t="s">
        <v>16</v>
      </c>
    </row>
    <row r="869" spans="1:13" hidden="1">
      <c r="A869">
        <v>334041</v>
      </c>
      <c r="B869" t="s">
        <v>22</v>
      </c>
      <c r="C869" t="s">
        <v>91</v>
      </c>
      <c r="D869" s="4">
        <v>44.071368625315898</v>
      </c>
      <c r="E869" s="3">
        <v>-123.11651923619399</v>
      </c>
      <c r="F869" s="12">
        <v>44034</v>
      </c>
      <c r="G869">
        <v>0</v>
      </c>
      <c r="H869">
        <v>1</v>
      </c>
      <c r="I869">
        <v>0</v>
      </c>
      <c r="J869" t="s">
        <v>19</v>
      </c>
      <c r="L869">
        <v>0</v>
      </c>
      <c r="M869" t="s">
        <v>16</v>
      </c>
    </row>
    <row r="870" spans="1:13" hidden="1">
      <c r="A870">
        <v>334045</v>
      </c>
      <c r="B870" t="s">
        <v>22</v>
      </c>
      <c r="C870" t="s">
        <v>26</v>
      </c>
      <c r="D870" s="4">
        <v>44.0464176796592</v>
      </c>
      <c r="E870" s="3">
        <v>-123.144542997362</v>
      </c>
      <c r="F870" s="12">
        <v>44034</v>
      </c>
      <c r="G870">
        <v>0</v>
      </c>
      <c r="H870">
        <v>1</v>
      </c>
      <c r="I870">
        <v>0</v>
      </c>
      <c r="J870" t="s">
        <v>19</v>
      </c>
      <c r="L870">
        <v>0</v>
      </c>
      <c r="M870" t="s">
        <v>16</v>
      </c>
    </row>
    <row r="871" spans="1:13" hidden="1">
      <c r="A871">
        <v>334065</v>
      </c>
      <c r="B871" t="s">
        <v>22</v>
      </c>
      <c r="C871" t="s">
        <v>26</v>
      </c>
      <c r="D871" s="4">
        <v>44.046315972696902</v>
      </c>
      <c r="E871" s="3">
        <v>-123.13691466533101</v>
      </c>
      <c r="F871" s="12">
        <v>44034</v>
      </c>
      <c r="G871">
        <v>0</v>
      </c>
      <c r="H871">
        <v>1</v>
      </c>
      <c r="I871">
        <v>0</v>
      </c>
      <c r="J871" t="s">
        <v>19</v>
      </c>
      <c r="L871">
        <v>0</v>
      </c>
      <c r="M871" t="s">
        <v>16</v>
      </c>
    </row>
    <row r="872" spans="1:13" hidden="1">
      <c r="A872">
        <v>334066</v>
      </c>
      <c r="B872" t="s">
        <v>22</v>
      </c>
      <c r="C872" t="s">
        <v>26</v>
      </c>
      <c r="D872" s="4">
        <v>44.046425076778903</v>
      </c>
      <c r="E872" s="3">
        <v>-123.136888095762</v>
      </c>
      <c r="F872" s="12">
        <v>44034</v>
      </c>
      <c r="G872">
        <v>0</v>
      </c>
      <c r="H872">
        <v>1</v>
      </c>
      <c r="I872">
        <v>0</v>
      </c>
      <c r="J872" t="s">
        <v>19</v>
      </c>
      <c r="L872">
        <v>0</v>
      </c>
      <c r="M872" t="s">
        <v>16</v>
      </c>
    </row>
    <row r="873" spans="1:13" hidden="1">
      <c r="A873">
        <v>334072</v>
      </c>
      <c r="B873" t="s">
        <v>22</v>
      </c>
      <c r="C873" t="s">
        <v>36</v>
      </c>
      <c r="D873" s="4">
        <v>44.071855956336798</v>
      </c>
      <c r="E873" s="3">
        <v>-123.114123030835</v>
      </c>
      <c r="F873" s="12">
        <v>44034</v>
      </c>
      <c r="G873">
        <v>0.5</v>
      </c>
      <c r="H873">
        <v>1</v>
      </c>
      <c r="I873">
        <v>0</v>
      </c>
      <c r="J873" t="s">
        <v>19</v>
      </c>
      <c r="L873">
        <v>0</v>
      </c>
      <c r="M873" t="s">
        <v>16</v>
      </c>
    </row>
    <row r="874" spans="1:13" hidden="1">
      <c r="A874">
        <v>334073</v>
      </c>
      <c r="B874" t="s">
        <v>22</v>
      </c>
      <c r="C874" t="s">
        <v>36</v>
      </c>
      <c r="D874" s="4">
        <v>44.073055486096997</v>
      </c>
      <c r="E874" s="3">
        <v>-123.11407032424</v>
      </c>
      <c r="F874" s="12">
        <v>44034</v>
      </c>
      <c r="G874">
        <v>0</v>
      </c>
      <c r="H874">
        <v>1</v>
      </c>
      <c r="I874">
        <v>0</v>
      </c>
      <c r="J874" t="s">
        <v>19</v>
      </c>
      <c r="L874">
        <v>0</v>
      </c>
      <c r="M874" t="s">
        <v>16</v>
      </c>
    </row>
    <row r="875" spans="1:13" hidden="1">
      <c r="A875">
        <v>334074</v>
      </c>
      <c r="B875" t="s">
        <v>22</v>
      </c>
      <c r="C875" t="s">
        <v>36</v>
      </c>
      <c r="D875" s="4">
        <v>44.073877849895801</v>
      </c>
      <c r="E875" s="3">
        <v>-123.11442903625201</v>
      </c>
      <c r="F875" s="12">
        <v>44034</v>
      </c>
      <c r="G875">
        <v>0.5</v>
      </c>
      <c r="H875">
        <v>1</v>
      </c>
      <c r="I875">
        <v>0</v>
      </c>
      <c r="J875" t="s">
        <v>19</v>
      </c>
      <c r="L875">
        <v>0</v>
      </c>
      <c r="M875" t="s">
        <v>16</v>
      </c>
    </row>
    <row r="876" spans="1:13" hidden="1">
      <c r="A876">
        <v>334075</v>
      </c>
      <c r="B876" t="s">
        <v>22</v>
      </c>
      <c r="C876" t="s">
        <v>36</v>
      </c>
      <c r="D876" s="4">
        <v>44.074088628448003</v>
      </c>
      <c r="E876" s="3">
        <v>-123.11430528067</v>
      </c>
      <c r="F876" s="12">
        <v>44034</v>
      </c>
      <c r="G876">
        <v>0</v>
      </c>
      <c r="H876">
        <v>1</v>
      </c>
      <c r="I876">
        <v>0</v>
      </c>
      <c r="J876" t="s">
        <v>19</v>
      </c>
      <c r="L876">
        <v>0</v>
      </c>
      <c r="M876" t="s">
        <v>16</v>
      </c>
    </row>
    <row r="877" spans="1:13" hidden="1">
      <c r="A877">
        <v>334077</v>
      </c>
      <c r="B877" t="s">
        <v>22</v>
      </c>
      <c r="C877" t="s">
        <v>244</v>
      </c>
      <c r="D877" s="4">
        <v>44.044599708527102</v>
      </c>
      <c r="E877" s="3">
        <v>-123.12567734136</v>
      </c>
      <c r="F877" s="12">
        <v>44034</v>
      </c>
      <c r="G877">
        <v>0</v>
      </c>
      <c r="H877">
        <v>1</v>
      </c>
      <c r="I877">
        <v>0</v>
      </c>
      <c r="J877" t="s">
        <v>19</v>
      </c>
      <c r="L877">
        <v>0</v>
      </c>
      <c r="M877" t="s">
        <v>16</v>
      </c>
    </row>
    <row r="878" spans="1:13" hidden="1">
      <c r="A878">
        <v>334080</v>
      </c>
      <c r="B878" t="s">
        <v>22</v>
      </c>
      <c r="C878" t="s">
        <v>244</v>
      </c>
      <c r="D878" s="4">
        <v>44.044760501096</v>
      </c>
      <c r="E878" s="3">
        <v>-123.12652994740399</v>
      </c>
      <c r="F878" s="12">
        <v>44034</v>
      </c>
      <c r="G878">
        <v>0</v>
      </c>
      <c r="H878">
        <v>1</v>
      </c>
      <c r="I878">
        <v>0</v>
      </c>
      <c r="J878" t="s">
        <v>19</v>
      </c>
      <c r="L878">
        <v>0</v>
      </c>
      <c r="M878" t="s">
        <v>16</v>
      </c>
    </row>
    <row r="879" spans="1:13" hidden="1">
      <c r="A879">
        <v>334084</v>
      </c>
      <c r="B879" t="s">
        <v>22</v>
      </c>
      <c r="C879" t="s">
        <v>27</v>
      </c>
      <c r="D879" s="4">
        <v>44.052550976685303</v>
      </c>
      <c r="E879" s="3">
        <v>-123.159020900139</v>
      </c>
      <c r="F879" s="12">
        <v>44034</v>
      </c>
      <c r="G879">
        <v>0.5</v>
      </c>
      <c r="H879">
        <v>1</v>
      </c>
      <c r="I879">
        <v>0</v>
      </c>
      <c r="J879" t="s">
        <v>19</v>
      </c>
      <c r="L879">
        <v>0</v>
      </c>
      <c r="M879" t="s">
        <v>16</v>
      </c>
    </row>
    <row r="880" spans="1:13" hidden="1">
      <c r="A880">
        <v>334087</v>
      </c>
      <c r="B880" t="s">
        <v>22</v>
      </c>
      <c r="C880" t="s">
        <v>27</v>
      </c>
      <c r="D880" s="4">
        <v>44.071815587455603</v>
      </c>
      <c r="E880" s="3">
        <v>-123.204093463153</v>
      </c>
      <c r="F880" s="12">
        <v>44034</v>
      </c>
      <c r="G880">
        <v>0</v>
      </c>
      <c r="H880">
        <v>1</v>
      </c>
      <c r="I880">
        <v>0</v>
      </c>
      <c r="J880" t="s">
        <v>19</v>
      </c>
      <c r="L880">
        <v>0</v>
      </c>
      <c r="M880" t="s">
        <v>16</v>
      </c>
    </row>
    <row r="881" spans="1:13" hidden="1">
      <c r="A881">
        <v>334090</v>
      </c>
      <c r="B881" t="s">
        <v>22</v>
      </c>
      <c r="C881" t="s">
        <v>62</v>
      </c>
      <c r="D881" s="4">
        <v>44.066005824112104</v>
      </c>
      <c r="E881" s="3">
        <v>-123.106952208873</v>
      </c>
      <c r="F881" s="12">
        <v>44034</v>
      </c>
      <c r="G881">
        <v>0</v>
      </c>
      <c r="H881">
        <v>1</v>
      </c>
      <c r="I881">
        <v>0</v>
      </c>
      <c r="J881" t="s">
        <v>19</v>
      </c>
      <c r="L881">
        <v>0</v>
      </c>
      <c r="M881" t="s">
        <v>16</v>
      </c>
    </row>
    <row r="882" spans="1:13" hidden="1">
      <c r="A882">
        <v>334091</v>
      </c>
      <c r="B882" t="s">
        <v>22</v>
      </c>
      <c r="C882" t="s">
        <v>62</v>
      </c>
      <c r="D882" s="4">
        <v>44.066142436350802</v>
      </c>
      <c r="E882" s="3">
        <v>-123.107231961053</v>
      </c>
      <c r="F882" s="12">
        <v>44034</v>
      </c>
      <c r="G882">
        <v>0</v>
      </c>
      <c r="H882">
        <v>1</v>
      </c>
      <c r="I882">
        <v>0</v>
      </c>
      <c r="J882" t="s">
        <v>19</v>
      </c>
      <c r="L882">
        <v>0</v>
      </c>
      <c r="M882" t="s">
        <v>16</v>
      </c>
    </row>
    <row r="883" spans="1:13" hidden="1">
      <c r="A883">
        <v>334092</v>
      </c>
      <c r="B883" t="s">
        <v>22</v>
      </c>
      <c r="C883" t="s">
        <v>27</v>
      </c>
      <c r="D883" s="4">
        <v>44.0549723227453</v>
      </c>
      <c r="E883" s="3">
        <v>-123.160725683178</v>
      </c>
      <c r="F883" s="12">
        <v>44034</v>
      </c>
      <c r="G883">
        <v>0.5</v>
      </c>
      <c r="H883">
        <v>1</v>
      </c>
      <c r="I883">
        <v>0</v>
      </c>
      <c r="J883" t="s">
        <v>19</v>
      </c>
      <c r="L883">
        <v>0</v>
      </c>
      <c r="M883" t="s">
        <v>16</v>
      </c>
    </row>
    <row r="884" spans="1:13" hidden="1">
      <c r="A884">
        <v>334113</v>
      </c>
      <c r="B884" t="s">
        <v>17</v>
      </c>
      <c r="C884" t="s">
        <v>316</v>
      </c>
      <c r="D884" s="4">
        <v>44.0482510575943</v>
      </c>
      <c r="E884" s="3">
        <v>-123.159804312578</v>
      </c>
      <c r="F884" s="12">
        <v>44034</v>
      </c>
      <c r="G884">
        <v>5</v>
      </c>
      <c r="H884">
        <v>4</v>
      </c>
      <c r="I884">
        <v>1</v>
      </c>
      <c r="J884" t="s">
        <v>19</v>
      </c>
      <c r="L884">
        <v>1</v>
      </c>
      <c r="M884" t="s">
        <v>16</v>
      </c>
    </row>
    <row r="885" spans="1:13" hidden="1">
      <c r="A885">
        <v>334254</v>
      </c>
      <c r="B885" t="s">
        <v>22</v>
      </c>
      <c r="C885" t="s">
        <v>249</v>
      </c>
      <c r="D885" s="4">
        <v>44.064228990399002</v>
      </c>
      <c r="E885" s="3">
        <v>-123.104283265644</v>
      </c>
      <c r="F885" s="12">
        <v>44035</v>
      </c>
      <c r="G885">
        <v>0</v>
      </c>
      <c r="H885">
        <v>1</v>
      </c>
      <c r="I885">
        <v>0</v>
      </c>
      <c r="J885" t="s">
        <v>19</v>
      </c>
      <c r="L885">
        <v>0</v>
      </c>
      <c r="M885" t="s">
        <v>16</v>
      </c>
    </row>
    <row r="886" spans="1:13" hidden="1">
      <c r="A886">
        <v>334262</v>
      </c>
      <c r="B886" t="s">
        <v>17</v>
      </c>
      <c r="C886" t="s">
        <v>287</v>
      </c>
      <c r="D886" s="4">
        <v>44.096143183397302</v>
      </c>
      <c r="E886" s="3">
        <v>-123.12877711921</v>
      </c>
      <c r="F886" s="12">
        <v>44035</v>
      </c>
      <c r="G886">
        <v>0.5</v>
      </c>
      <c r="H886">
        <v>1</v>
      </c>
      <c r="I886">
        <v>1</v>
      </c>
      <c r="J886" t="s">
        <v>19</v>
      </c>
      <c r="L886">
        <v>0</v>
      </c>
      <c r="M886" t="s">
        <v>19</v>
      </c>
    </row>
    <row r="887" spans="1:13" hidden="1">
      <c r="A887">
        <v>334264</v>
      </c>
      <c r="B887" t="s">
        <v>17</v>
      </c>
      <c r="C887" t="s">
        <v>138</v>
      </c>
      <c r="D887" s="4">
        <v>44.097546753041001</v>
      </c>
      <c r="E887" s="3">
        <v>-123.128719954346</v>
      </c>
      <c r="F887" s="12">
        <v>44035</v>
      </c>
      <c r="G887">
        <v>0.5</v>
      </c>
      <c r="H887">
        <v>1</v>
      </c>
      <c r="I887">
        <v>1</v>
      </c>
      <c r="J887" t="s">
        <v>19</v>
      </c>
      <c r="L887">
        <v>0</v>
      </c>
      <c r="M887" t="s">
        <v>19</v>
      </c>
    </row>
    <row r="888" spans="1:13" hidden="1">
      <c r="A888">
        <v>334286</v>
      </c>
      <c r="B888" t="s">
        <v>22</v>
      </c>
      <c r="C888" t="s">
        <v>45</v>
      </c>
      <c r="D888" s="4">
        <v>44.067640819647998</v>
      </c>
      <c r="E888" s="3">
        <v>-123.113806869619</v>
      </c>
      <c r="F888" s="12">
        <v>44035</v>
      </c>
      <c r="G888">
        <v>0</v>
      </c>
      <c r="H888">
        <v>1</v>
      </c>
      <c r="I888">
        <v>0</v>
      </c>
      <c r="J888" t="s">
        <v>19</v>
      </c>
      <c r="L888">
        <v>0</v>
      </c>
      <c r="M888" t="s">
        <v>16</v>
      </c>
    </row>
    <row r="889" spans="1:13" hidden="1">
      <c r="A889">
        <v>334295</v>
      </c>
      <c r="B889" t="s">
        <v>22</v>
      </c>
      <c r="C889" t="s">
        <v>24</v>
      </c>
      <c r="D889" s="4">
        <v>44.060555119224297</v>
      </c>
      <c r="E889" s="3">
        <v>-123.091663007761</v>
      </c>
      <c r="F889" s="12">
        <v>44035</v>
      </c>
      <c r="G889">
        <v>0</v>
      </c>
      <c r="H889">
        <v>1</v>
      </c>
      <c r="I889">
        <v>0</v>
      </c>
      <c r="J889" t="s">
        <v>19</v>
      </c>
      <c r="L889">
        <v>0</v>
      </c>
      <c r="M889" t="s">
        <v>16</v>
      </c>
    </row>
    <row r="890" spans="1:13" ht="30" hidden="1">
      <c r="A890">
        <v>334302</v>
      </c>
      <c r="B890" t="s">
        <v>17</v>
      </c>
      <c r="C890" t="s">
        <v>317</v>
      </c>
      <c r="D890" s="4">
        <v>44.049359892037501</v>
      </c>
      <c r="E890" s="3">
        <v>-123.185903878304</v>
      </c>
      <c r="F890" s="12">
        <v>44034</v>
      </c>
      <c r="G890">
        <v>31</v>
      </c>
      <c r="H890">
        <v>4</v>
      </c>
      <c r="I890">
        <v>3</v>
      </c>
      <c r="J890" t="s">
        <v>19</v>
      </c>
      <c r="K890" s="7" t="s">
        <v>318</v>
      </c>
      <c r="L890">
        <v>0</v>
      </c>
      <c r="M890" t="s">
        <v>19</v>
      </c>
    </row>
    <row r="891" spans="1:13" hidden="1">
      <c r="A891">
        <v>334303</v>
      </c>
      <c r="B891" t="s">
        <v>17</v>
      </c>
      <c r="C891" t="s">
        <v>319</v>
      </c>
      <c r="D891" s="4">
        <v>44.052704359584901</v>
      </c>
      <c r="E891" s="3">
        <v>-123.101842431341</v>
      </c>
      <c r="F891" s="12">
        <v>44034</v>
      </c>
      <c r="G891">
        <v>18</v>
      </c>
      <c r="H891">
        <v>4</v>
      </c>
      <c r="I891">
        <v>3</v>
      </c>
      <c r="J891" t="s">
        <v>19</v>
      </c>
      <c r="L891">
        <v>0</v>
      </c>
      <c r="M891" t="s">
        <v>19</v>
      </c>
    </row>
    <row r="892" spans="1:13" hidden="1">
      <c r="A892">
        <v>334408</v>
      </c>
      <c r="B892" t="s">
        <v>17</v>
      </c>
      <c r="C892" t="s">
        <v>160</v>
      </c>
      <c r="D892" s="4">
        <v>44.043812851164603</v>
      </c>
      <c r="E892" s="3">
        <v>-123.12340292309899</v>
      </c>
      <c r="F892" s="12">
        <v>44036</v>
      </c>
      <c r="G892">
        <v>6</v>
      </c>
      <c r="H892">
        <v>4</v>
      </c>
      <c r="I892">
        <v>2</v>
      </c>
      <c r="J892" t="s">
        <v>19</v>
      </c>
      <c r="L892">
        <v>0</v>
      </c>
      <c r="M892" t="s">
        <v>19</v>
      </c>
    </row>
    <row r="893" spans="1:13" hidden="1">
      <c r="A893">
        <v>334416</v>
      </c>
      <c r="B893" t="s">
        <v>17</v>
      </c>
      <c r="C893" t="s">
        <v>320</v>
      </c>
      <c r="D893" s="4">
        <v>44.032232699465403</v>
      </c>
      <c r="E893" s="3">
        <v>-123.07839487045</v>
      </c>
      <c r="F893" s="12">
        <v>44036</v>
      </c>
      <c r="G893">
        <v>1</v>
      </c>
      <c r="H893">
        <v>1</v>
      </c>
      <c r="I893">
        <v>1</v>
      </c>
      <c r="J893" t="s">
        <v>19</v>
      </c>
      <c r="L893">
        <v>0</v>
      </c>
      <c r="M893" t="s">
        <v>19</v>
      </c>
    </row>
    <row r="894" spans="1:13" hidden="1">
      <c r="A894">
        <v>334425</v>
      </c>
      <c r="B894" t="s">
        <v>17</v>
      </c>
      <c r="C894" t="s">
        <v>321</v>
      </c>
      <c r="D894" s="4">
        <v>44.061906274290699</v>
      </c>
      <c r="E894" s="3">
        <v>-123.07268284701399</v>
      </c>
      <c r="F894" s="12">
        <v>44036</v>
      </c>
      <c r="G894">
        <v>4</v>
      </c>
      <c r="H894">
        <v>4</v>
      </c>
      <c r="I894">
        <v>2</v>
      </c>
      <c r="J894" t="s">
        <v>19</v>
      </c>
      <c r="L894">
        <v>0</v>
      </c>
      <c r="M894" t="s">
        <v>19</v>
      </c>
    </row>
    <row r="895" spans="1:13" hidden="1">
      <c r="A895">
        <v>334428</v>
      </c>
      <c r="B895" t="s">
        <v>22</v>
      </c>
      <c r="C895" t="s">
        <v>50</v>
      </c>
      <c r="D895" s="4">
        <v>44.056819509917197</v>
      </c>
      <c r="E895" s="3">
        <v>-123.101547565049</v>
      </c>
      <c r="F895" s="12">
        <v>44036</v>
      </c>
      <c r="G895">
        <v>0</v>
      </c>
      <c r="H895">
        <v>1</v>
      </c>
      <c r="I895">
        <v>0</v>
      </c>
      <c r="J895" t="s">
        <v>19</v>
      </c>
      <c r="L895">
        <v>0</v>
      </c>
      <c r="M895" t="s">
        <v>16</v>
      </c>
    </row>
    <row r="896" spans="1:13" hidden="1">
      <c r="A896">
        <v>334431</v>
      </c>
      <c r="B896" t="s">
        <v>22</v>
      </c>
      <c r="C896" t="s">
        <v>50</v>
      </c>
      <c r="D896" s="4">
        <v>44.056683112845398</v>
      </c>
      <c r="E896" s="3">
        <v>-123.10085173414799</v>
      </c>
      <c r="F896" s="12">
        <v>44036</v>
      </c>
      <c r="G896">
        <v>0</v>
      </c>
      <c r="H896">
        <v>1</v>
      </c>
      <c r="I896">
        <v>0</v>
      </c>
      <c r="J896" t="s">
        <v>19</v>
      </c>
      <c r="L896">
        <v>0</v>
      </c>
      <c r="M896" t="s">
        <v>16</v>
      </c>
    </row>
    <row r="897" spans="1:13" hidden="1">
      <c r="A897">
        <v>334432</v>
      </c>
      <c r="B897" t="s">
        <v>22</v>
      </c>
      <c r="C897" t="s">
        <v>50</v>
      </c>
      <c r="D897" s="4">
        <v>44.056762086800198</v>
      </c>
      <c r="E897" s="3">
        <v>-123.10079508043199</v>
      </c>
      <c r="F897" s="12">
        <v>44036</v>
      </c>
      <c r="G897">
        <v>0.5</v>
      </c>
      <c r="H897">
        <v>1</v>
      </c>
      <c r="I897">
        <v>0</v>
      </c>
      <c r="J897" t="s">
        <v>19</v>
      </c>
      <c r="L897">
        <v>0</v>
      </c>
      <c r="M897" t="s">
        <v>16</v>
      </c>
    </row>
    <row r="898" spans="1:13" hidden="1">
      <c r="A898">
        <v>334434</v>
      </c>
      <c r="B898" t="s">
        <v>22</v>
      </c>
      <c r="C898" t="s">
        <v>50</v>
      </c>
      <c r="D898" s="4">
        <v>44.056213692850399</v>
      </c>
      <c r="E898" s="3">
        <v>-123.10149648995601</v>
      </c>
      <c r="F898" s="12">
        <v>44036</v>
      </c>
      <c r="G898">
        <v>0.25</v>
      </c>
      <c r="H898">
        <v>1</v>
      </c>
      <c r="I898">
        <v>0</v>
      </c>
      <c r="J898" t="s">
        <v>19</v>
      </c>
      <c r="L898">
        <v>0</v>
      </c>
      <c r="M898" t="s">
        <v>16</v>
      </c>
    </row>
    <row r="899" spans="1:13" hidden="1">
      <c r="A899">
        <v>334435</v>
      </c>
      <c r="B899" t="s">
        <v>22</v>
      </c>
      <c r="C899" t="s">
        <v>50</v>
      </c>
      <c r="D899" s="4">
        <v>44.056330492458699</v>
      </c>
      <c r="E899" s="3">
        <v>-123.101330970497</v>
      </c>
      <c r="F899" s="12">
        <v>44036</v>
      </c>
      <c r="G899">
        <v>0.25</v>
      </c>
      <c r="H899">
        <v>1</v>
      </c>
      <c r="I899">
        <v>0</v>
      </c>
      <c r="J899" t="s">
        <v>19</v>
      </c>
      <c r="L899">
        <v>0</v>
      </c>
      <c r="M899" t="s">
        <v>16</v>
      </c>
    </row>
    <row r="900" spans="1:13" hidden="1">
      <c r="A900">
        <v>334437</v>
      </c>
      <c r="B900" t="s">
        <v>22</v>
      </c>
      <c r="C900" t="s">
        <v>50</v>
      </c>
      <c r="D900" s="4">
        <v>44.055482932834799</v>
      </c>
      <c r="E900" s="3">
        <v>-123.101090318101</v>
      </c>
      <c r="F900" s="12">
        <v>44036</v>
      </c>
      <c r="G900">
        <v>0.25</v>
      </c>
      <c r="H900">
        <v>1</v>
      </c>
      <c r="I900">
        <v>0</v>
      </c>
      <c r="J900" t="s">
        <v>19</v>
      </c>
      <c r="L900">
        <v>0</v>
      </c>
      <c r="M900" t="s">
        <v>16</v>
      </c>
    </row>
    <row r="901" spans="1:13" hidden="1">
      <c r="A901">
        <v>334442</v>
      </c>
      <c r="B901" t="s">
        <v>22</v>
      </c>
      <c r="C901" t="s">
        <v>50</v>
      </c>
      <c r="D901" s="4">
        <v>44.056088130332498</v>
      </c>
      <c r="E901" s="3">
        <v>-123.100558165766</v>
      </c>
      <c r="F901" s="12">
        <v>44036</v>
      </c>
      <c r="G901">
        <v>0.25</v>
      </c>
      <c r="H901">
        <v>1</v>
      </c>
      <c r="I901">
        <v>0</v>
      </c>
      <c r="J901" t="s">
        <v>19</v>
      </c>
      <c r="L901">
        <v>0</v>
      </c>
      <c r="M901" t="s">
        <v>16</v>
      </c>
    </row>
    <row r="902" spans="1:13" hidden="1">
      <c r="A902">
        <v>334449</v>
      </c>
      <c r="B902" t="s">
        <v>22</v>
      </c>
      <c r="C902" t="s">
        <v>26</v>
      </c>
      <c r="D902" s="4">
        <v>44.045730210420601</v>
      </c>
      <c r="E902" s="3">
        <v>-123.125867060513</v>
      </c>
      <c r="F902" s="12">
        <v>44036</v>
      </c>
      <c r="G902">
        <v>0.5</v>
      </c>
      <c r="H902">
        <v>1</v>
      </c>
      <c r="I902">
        <v>0</v>
      </c>
      <c r="J902" t="s">
        <v>19</v>
      </c>
      <c r="L902">
        <v>0</v>
      </c>
      <c r="M902" t="s">
        <v>16</v>
      </c>
    </row>
    <row r="903" spans="1:13" hidden="1">
      <c r="A903">
        <v>334450</v>
      </c>
      <c r="B903" t="s">
        <v>22</v>
      </c>
      <c r="C903" t="s">
        <v>249</v>
      </c>
      <c r="D903" s="4">
        <v>44.067163726949197</v>
      </c>
      <c r="E903" s="3">
        <v>-123.112493223378</v>
      </c>
      <c r="F903" s="12">
        <v>44036</v>
      </c>
      <c r="G903">
        <v>0</v>
      </c>
      <c r="H903">
        <v>1</v>
      </c>
      <c r="I903">
        <v>0</v>
      </c>
      <c r="J903" t="s">
        <v>19</v>
      </c>
      <c r="L903">
        <v>0</v>
      </c>
      <c r="M903" t="s">
        <v>16</v>
      </c>
    </row>
    <row r="904" spans="1:13" hidden="1">
      <c r="A904">
        <v>334455</v>
      </c>
      <c r="B904" t="s">
        <v>22</v>
      </c>
      <c r="C904" t="s">
        <v>253</v>
      </c>
      <c r="D904" s="4">
        <v>44.076177508732897</v>
      </c>
      <c r="E904" s="3">
        <v>-123.11599069375499</v>
      </c>
      <c r="F904" s="12">
        <v>44036</v>
      </c>
      <c r="G904">
        <v>0.5</v>
      </c>
      <c r="H904">
        <v>1</v>
      </c>
      <c r="I904">
        <v>0</v>
      </c>
      <c r="J904" t="s">
        <v>19</v>
      </c>
      <c r="L904">
        <v>0</v>
      </c>
      <c r="M904" t="s">
        <v>16</v>
      </c>
    </row>
    <row r="905" spans="1:13" hidden="1">
      <c r="A905">
        <v>334458</v>
      </c>
      <c r="B905" t="s">
        <v>22</v>
      </c>
      <c r="C905" t="s">
        <v>24</v>
      </c>
      <c r="D905" s="4">
        <v>44.061700496340897</v>
      </c>
      <c r="E905" s="3">
        <v>-123.095444669659</v>
      </c>
      <c r="F905" s="12">
        <v>44036</v>
      </c>
      <c r="G905">
        <v>0</v>
      </c>
      <c r="H905">
        <v>1</v>
      </c>
      <c r="I905">
        <v>0</v>
      </c>
      <c r="J905" t="s">
        <v>19</v>
      </c>
      <c r="L905">
        <v>0</v>
      </c>
      <c r="M905" t="s">
        <v>16</v>
      </c>
    </row>
    <row r="906" spans="1:13" hidden="1">
      <c r="A906">
        <v>334459</v>
      </c>
      <c r="B906" t="s">
        <v>22</v>
      </c>
      <c r="C906" t="s">
        <v>24</v>
      </c>
      <c r="D906" s="4">
        <v>44.061721813024299</v>
      </c>
      <c r="E906" s="3">
        <v>-123.09584440826001</v>
      </c>
      <c r="F906" s="12">
        <v>44036</v>
      </c>
      <c r="G906">
        <v>0</v>
      </c>
      <c r="H906">
        <v>1</v>
      </c>
      <c r="I906">
        <v>0</v>
      </c>
      <c r="J906" t="s">
        <v>19</v>
      </c>
      <c r="L906">
        <v>0</v>
      </c>
      <c r="M906" t="s">
        <v>16</v>
      </c>
    </row>
    <row r="907" spans="1:13" hidden="1">
      <c r="A907">
        <v>334475</v>
      </c>
      <c r="B907" t="s">
        <v>22</v>
      </c>
      <c r="C907" t="s">
        <v>257</v>
      </c>
      <c r="D907" s="4">
        <v>44.067686673371902</v>
      </c>
      <c r="E907" s="3">
        <v>-123.11108449134299</v>
      </c>
      <c r="F907" s="12">
        <v>44036</v>
      </c>
      <c r="G907">
        <v>0</v>
      </c>
      <c r="H907">
        <v>1</v>
      </c>
      <c r="I907">
        <v>0</v>
      </c>
      <c r="J907" t="s">
        <v>19</v>
      </c>
      <c r="L907">
        <v>0</v>
      </c>
      <c r="M907" t="s">
        <v>16</v>
      </c>
    </row>
    <row r="908" spans="1:13" hidden="1">
      <c r="A908">
        <v>334628</v>
      </c>
      <c r="B908" t="s">
        <v>22</v>
      </c>
      <c r="C908" t="s">
        <v>26</v>
      </c>
      <c r="D908" s="4">
        <v>44.042233892356002</v>
      </c>
      <c r="E908" s="3">
        <v>-123.120612479068</v>
      </c>
      <c r="F908" s="12">
        <v>44037</v>
      </c>
      <c r="G908">
        <v>0.25</v>
      </c>
      <c r="H908">
        <v>1</v>
      </c>
      <c r="I908">
        <v>0</v>
      </c>
      <c r="J908" t="s">
        <v>19</v>
      </c>
      <c r="L908">
        <v>0</v>
      </c>
      <c r="M908" t="s">
        <v>16</v>
      </c>
    </row>
    <row r="909" spans="1:13" hidden="1">
      <c r="A909">
        <v>334629</v>
      </c>
      <c r="B909" t="s">
        <v>22</v>
      </c>
      <c r="C909" t="s">
        <v>26</v>
      </c>
      <c r="D909" s="4">
        <v>44.046116944433003</v>
      </c>
      <c r="E909" s="3">
        <v>-123.132004928679</v>
      </c>
      <c r="F909" s="12">
        <v>44037</v>
      </c>
      <c r="G909">
        <v>0</v>
      </c>
      <c r="H909">
        <v>1</v>
      </c>
      <c r="I909">
        <v>0</v>
      </c>
      <c r="J909" t="s">
        <v>19</v>
      </c>
      <c r="L909">
        <v>0</v>
      </c>
      <c r="M909" t="s">
        <v>16</v>
      </c>
    </row>
    <row r="910" spans="1:13" hidden="1">
      <c r="A910">
        <v>334630</v>
      </c>
      <c r="B910" t="s">
        <v>22</v>
      </c>
      <c r="C910" t="s">
        <v>26</v>
      </c>
      <c r="D910" s="4">
        <v>44.042785222124202</v>
      </c>
      <c r="E910" s="3">
        <v>-123.12106281681</v>
      </c>
      <c r="F910" s="12">
        <v>44037</v>
      </c>
      <c r="G910">
        <v>0.5</v>
      </c>
      <c r="H910">
        <v>1</v>
      </c>
      <c r="I910">
        <v>0</v>
      </c>
      <c r="J910" t="s">
        <v>19</v>
      </c>
      <c r="L910">
        <v>0</v>
      </c>
      <c r="M910" t="s">
        <v>16</v>
      </c>
    </row>
    <row r="911" spans="1:13" hidden="1">
      <c r="A911">
        <v>334631</v>
      </c>
      <c r="B911" t="s">
        <v>22</v>
      </c>
      <c r="C911" t="s">
        <v>26</v>
      </c>
      <c r="D911" s="4">
        <v>44.041954863251</v>
      </c>
      <c r="E911" s="3">
        <v>-123.110931713745</v>
      </c>
      <c r="F911" s="12">
        <v>44037</v>
      </c>
      <c r="G911">
        <v>0.5</v>
      </c>
      <c r="H911">
        <v>1</v>
      </c>
      <c r="I911">
        <v>0</v>
      </c>
      <c r="J911" t="s">
        <v>19</v>
      </c>
      <c r="L911">
        <v>0</v>
      </c>
      <c r="M911" t="s">
        <v>16</v>
      </c>
    </row>
    <row r="912" spans="1:13" hidden="1">
      <c r="A912">
        <v>334632</v>
      </c>
      <c r="B912" t="s">
        <v>22</v>
      </c>
      <c r="C912" t="s">
        <v>253</v>
      </c>
      <c r="D912" s="4">
        <v>44.067900205079702</v>
      </c>
      <c r="E912" s="3">
        <v>-123.114187745072</v>
      </c>
      <c r="F912" s="12">
        <v>44037</v>
      </c>
      <c r="G912">
        <v>0.5</v>
      </c>
      <c r="H912">
        <v>1</v>
      </c>
      <c r="I912">
        <v>0</v>
      </c>
      <c r="J912" t="s">
        <v>19</v>
      </c>
      <c r="L912">
        <v>0</v>
      </c>
      <c r="M912" t="s">
        <v>16</v>
      </c>
    </row>
    <row r="913" spans="1:13" hidden="1">
      <c r="A913">
        <v>334633</v>
      </c>
      <c r="B913" t="s">
        <v>22</v>
      </c>
      <c r="C913" t="s">
        <v>253</v>
      </c>
      <c r="D913" s="4">
        <v>44.069083686288401</v>
      </c>
      <c r="E913" s="3">
        <v>-123.115503556113</v>
      </c>
      <c r="F913" s="12">
        <v>44037</v>
      </c>
      <c r="G913">
        <v>0</v>
      </c>
      <c r="H913">
        <v>1</v>
      </c>
      <c r="I913">
        <v>0</v>
      </c>
      <c r="J913" t="s">
        <v>19</v>
      </c>
      <c r="L913">
        <v>0</v>
      </c>
      <c r="M913" t="s">
        <v>16</v>
      </c>
    </row>
    <row r="914" spans="1:13" hidden="1">
      <c r="A914">
        <v>334773</v>
      </c>
      <c r="B914" t="s">
        <v>22</v>
      </c>
      <c r="C914" t="s">
        <v>226</v>
      </c>
      <c r="D914" s="4">
        <v>44.042351189602897</v>
      </c>
      <c r="E914" s="3">
        <v>-123.11976013148499</v>
      </c>
      <c r="F914" s="12">
        <v>44039</v>
      </c>
      <c r="G914">
        <v>0.25</v>
      </c>
      <c r="H914">
        <v>1</v>
      </c>
      <c r="I914">
        <v>0</v>
      </c>
      <c r="J914" t="s">
        <v>19</v>
      </c>
      <c r="L914">
        <v>0</v>
      </c>
      <c r="M914" t="s">
        <v>16</v>
      </c>
    </row>
    <row r="915" spans="1:13" hidden="1">
      <c r="A915">
        <v>334790</v>
      </c>
      <c r="B915" t="s">
        <v>13</v>
      </c>
      <c r="C915" t="s">
        <v>322</v>
      </c>
      <c r="D915" s="4">
        <v>44.063768878885398</v>
      </c>
      <c r="E915" s="3">
        <v>-123.116614278809</v>
      </c>
      <c r="F915" s="12">
        <v>44043</v>
      </c>
      <c r="G915">
        <v>34</v>
      </c>
      <c r="H915">
        <v>9</v>
      </c>
      <c r="I915">
        <v>5</v>
      </c>
      <c r="J915" t="s">
        <v>19</v>
      </c>
      <c r="L915">
        <v>0</v>
      </c>
      <c r="M915" t="s">
        <v>16</v>
      </c>
    </row>
    <row r="916" spans="1:13" hidden="1">
      <c r="A916">
        <v>334798</v>
      </c>
      <c r="B916" t="s">
        <v>17</v>
      </c>
      <c r="C916" t="s">
        <v>18</v>
      </c>
      <c r="D916" s="4">
        <v>44.063875298717903</v>
      </c>
      <c r="E916" s="3">
        <v>-123.13722938230001</v>
      </c>
      <c r="F916" s="12">
        <v>44042</v>
      </c>
      <c r="G916">
        <v>11</v>
      </c>
      <c r="H916">
        <v>4</v>
      </c>
      <c r="I916">
        <v>3</v>
      </c>
      <c r="J916" t="s">
        <v>19</v>
      </c>
      <c r="L916">
        <v>0</v>
      </c>
      <c r="M916" t="s">
        <v>16</v>
      </c>
    </row>
    <row r="917" spans="1:13" hidden="1">
      <c r="A917">
        <v>334799</v>
      </c>
      <c r="B917" t="s">
        <v>17</v>
      </c>
      <c r="C917" t="s">
        <v>115</v>
      </c>
      <c r="D917" s="4">
        <v>44.040426120716901</v>
      </c>
      <c r="E917" s="3">
        <v>-123.117692185691</v>
      </c>
      <c r="F917" s="12">
        <v>44041</v>
      </c>
      <c r="G917">
        <v>8</v>
      </c>
      <c r="H917">
        <v>4</v>
      </c>
      <c r="I917">
        <v>3</v>
      </c>
      <c r="J917" t="s">
        <v>19</v>
      </c>
      <c r="L917">
        <v>0</v>
      </c>
      <c r="M917" t="s">
        <v>19</v>
      </c>
    </row>
    <row r="918" spans="1:13" hidden="1">
      <c r="A918">
        <v>334800</v>
      </c>
      <c r="B918" t="s">
        <v>17</v>
      </c>
      <c r="C918" t="s">
        <v>323</v>
      </c>
      <c r="D918" s="4">
        <v>44.030527061328002</v>
      </c>
      <c r="E918" s="3">
        <v>-123.089421991427</v>
      </c>
      <c r="F918" s="12">
        <v>44041</v>
      </c>
      <c r="G918">
        <v>9</v>
      </c>
      <c r="H918">
        <v>4</v>
      </c>
      <c r="I918">
        <v>4</v>
      </c>
      <c r="J918" t="s">
        <v>19</v>
      </c>
      <c r="L918">
        <v>0</v>
      </c>
      <c r="M918" t="s">
        <v>19</v>
      </c>
    </row>
    <row r="919" spans="1:13" hidden="1">
      <c r="A919">
        <v>334801</v>
      </c>
      <c r="B919" t="s">
        <v>17</v>
      </c>
      <c r="C919" t="s">
        <v>324</v>
      </c>
      <c r="D919" s="4">
        <v>44.051349656152901</v>
      </c>
      <c r="E919" s="3">
        <v>-123.169216503402</v>
      </c>
      <c r="F919" s="12">
        <v>44042</v>
      </c>
      <c r="G919">
        <v>16</v>
      </c>
      <c r="H919">
        <v>4</v>
      </c>
      <c r="I919">
        <v>3</v>
      </c>
      <c r="J919" t="s">
        <v>19</v>
      </c>
      <c r="L919">
        <v>0</v>
      </c>
      <c r="M919" t="s">
        <v>16</v>
      </c>
    </row>
    <row r="920" spans="1:13" hidden="1">
      <c r="A920">
        <v>334802</v>
      </c>
      <c r="B920" t="s">
        <v>17</v>
      </c>
      <c r="C920" t="s">
        <v>263</v>
      </c>
      <c r="D920" s="4">
        <v>44.048510868625698</v>
      </c>
      <c r="E920" s="3">
        <v>-123.167023130137</v>
      </c>
      <c r="F920" s="12">
        <v>44042</v>
      </c>
      <c r="G920">
        <v>16</v>
      </c>
      <c r="H920">
        <v>4</v>
      </c>
      <c r="I920">
        <v>3</v>
      </c>
      <c r="J920" t="s">
        <v>19</v>
      </c>
      <c r="L920">
        <v>0</v>
      </c>
      <c r="M920" t="s">
        <v>16</v>
      </c>
    </row>
    <row r="921" spans="1:13" hidden="1">
      <c r="A921">
        <v>334803</v>
      </c>
      <c r="B921" t="s">
        <v>17</v>
      </c>
      <c r="C921" t="s">
        <v>305</v>
      </c>
      <c r="D921" s="4">
        <v>44.058189167435003</v>
      </c>
      <c r="E921" s="3">
        <v>-123.1017781406</v>
      </c>
      <c r="F921" s="12">
        <v>44039</v>
      </c>
      <c r="G921">
        <v>16</v>
      </c>
      <c r="H921">
        <v>4</v>
      </c>
      <c r="I921">
        <v>3</v>
      </c>
      <c r="J921" t="s">
        <v>19</v>
      </c>
      <c r="L921">
        <v>0</v>
      </c>
      <c r="M921" t="s">
        <v>16</v>
      </c>
    </row>
    <row r="922" spans="1:13" hidden="1">
      <c r="A922">
        <v>334808</v>
      </c>
      <c r="B922" t="s">
        <v>22</v>
      </c>
      <c r="C922" t="s">
        <v>24</v>
      </c>
      <c r="D922" s="4">
        <v>44.061755220686997</v>
      </c>
      <c r="E922" s="3">
        <v>-123.09593287643401</v>
      </c>
      <c r="F922" s="12">
        <v>44039</v>
      </c>
      <c r="G922">
        <v>0.25</v>
      </c>
      <c r="H922">
        <v>1</v>
      </c>
      <c r="I922">
        <v>0</v>
      </c>
      <c r="J922" t="s">
        <v>19</v>
      </c>
      <c r="L922">
        <v>0</v>
      </c>
      <c r="M922" t="s">
        <v>16</v>
      </c>
    </row>
    <row r="923" spans="1:13" hidden="1">
      <c r="A923">
        <v>334815</v>
      </c>
      <c r="B923" t="s">
        <v>22</v>
      </c>
      <c r="C923" t="s">
        <v>24</v>
      </c>
      <c r="D923" s="4">
        <v>44.0620902883919</v>
      </c>
      <c r="E923" s="3">
        <v>-123.097171603931</v>
      </c>
      <c r="F923" s="12">
        <v>44039</v>
      </c>
      <c r="G923">
        <v>0.5</v>
      </c>
      <c r="H923">
        <v>1</v>
      </c>
      <c r="I923">
        <v>0</v>
      </c>
      <c r="J923" t="s">
        <v>19</v>
      </c>
      <c r="L923">
        <v>0</v>
      </c>
      <c r="M923" t="s">
        <v>16</v>
      </c>
    </row>
    <row r="924" spans="1:13" hidden="1">
      <c r="A924">
        <v>334820</v>
      </c>
      <c r="B924" t="s">
        <v>22</v>
      </c>
      <c r="C924" t="s">
        <v>24</v>
      </c>
      <c r="D924" s="4">
        <v>44.060755687053401</v>
      </c>
      <c r="E924" s="3">
        <v>-123.09238271766201</v>
      </c>
      <c r="F924" s="12">
        <v>44039</v>
      </c>
      <c r="G924">
        <v>0</v>
      </c>
      <c r="H924">
        <v>1</v>
      </c>
      <c r="I924">
        <v>0</v>
      </c>
      <c r="J924" t="s">
        <v>19</v>
      </c>
      <c r="L924">
        <v>0</v>
      </c>
      <c r="M924" t="s">
        <v>16</v>
      </c>
    </row>
    <row r="925" spans="1:13" hidden="1">
      <c r="A925">
        <v>334821</v>
      </c>
      <c r="B925" t="s">
        <v>22</v>
      </c>
      <c r="C925" t="s">
        <v>24</v>
      </c>
      <c r="D925" s="4">
        <v>44.060207209658202</v>
      </c>
      <c r="E925" s="3">
        <v>-123.090343507138</v>
      </c>
      <c r="F925" s="12">
        <v>44039</v>
      </c>
      <c r="G925">
        <v>0.5</v>
      </c>
      <c r="H925">
        <v>1</v>
      </c>
      <c r="I925">
        <v>0</v>
      </c>
      <c r="J925" t="s">
        <v>19</v>
      </c>
      <c r="L925">
        <v>0</v>
      </c>
      <c r="M925" t="s">
        <v>16</v>
      </c>
    </row>
    <row r="926" spans="1:13" hidden="1">
      <c r="A926">
        <v>334822</v>
      </c>
      <c r="B926" t="s">
        <v>22</v>
      </c>
      <c r="C926" t="s">
        <v>24</v>
      </c>
      <c r="D926" s="4">
        <v>44.059778701081797</v>
      </c>
      <c r="E926" s="3">
        <v>-123.088927044516</v>
      </c>
      <c r="F926" s="12">
        <v>44039</v>
      </c>
      <c r="G926">
        <v>0.5</v>
      </c>
      <c r="H926">
        <v>1</v>
      </c>
      <c r="I926">
        <v>0</v>
      </c>
      <c r="J926" t="s">
        <v>19</v>
      </c>
      <c r="L926">
        <v>0</v>
      </c>
      <c r="M926" t="s">
        <v>16</v>
      </c>
    </row>
    <row r="927" spans="1:13" hidden="1">
      <c r="A927">
        <v>334824</v>
      </c>
      <c r="B927" t="s">
        <v>22</v>
      </c>
      <c r="C927" t="s">
        <v>24</v>
      </c>
      <c r="D927" s="4">
        <v>44.059619656959903</v>
      </c>
      <c r="E927" s="3">
        <v>-123.08849244923201</v>
      </c>
      <c r="F927" s="12">
        <v>44039</v>
      </c>
      <c r="G927">
        <v>0.25</v>
      </c>
      <c r="H927">
        <v>1</v>
      </c>
      <c r="I927">
        <v>0</v>
      </c>
      <c r="J927" t="s">
        <v>19</v>
      </c>
      <c r="L927">
        <v>0</v>
      </c>
      <c r="M927" t="s">
        <v>16</v>
      </c>
    </row>
    <row r="928" spans="1:13" hidden="1">
      <c r="A928">
        <v>334827</v>
      </c>
      <c r="B928" t="s">
        <v>22</v>
      </c>
      <c r="C928" t="s">
        <v>24</v>
      </c>
      <c r="D928" s="4">
        <v>44.059141148904303</v>
      </c>
      <c r="E928" s="3">
        <v>-123.086821654125</v>
      </c>
      <c r="F928" s="12">
        <v>44039</v>
      </c>
      <c r="G928">
        <v>0.5</v>
      </c>
      <c r="H928">
        <v>1</v>
      </c>
      <c r="I928">
        <v>0</v>
      </c>
      <c r="J928" t="s">
        <v>19</v>
      </c>
      <c r="L928">
        <v>0</v>
      </c>
      <c r="M928" t="s">
        <v>16</v>
      </c>
    </row>
    <row r="929" spans="1:13" hidden="1">
      <c r="A929">
        <v>334828</v>
      </c>
      <c r="B929" t="s">
        <v>22</v>
      </c>
      <c r="C929" t="s">
        <v>24</v>
      </c>
      <c r="D929" s="4">
        <v>44.059094834194902</v>
      </c>
      <c r="E929" s="3">
        <v>-123.08671004241199</v>
      </c>
      <c r="F929" s="12">
        <v>44039</v>
      </c>
      <c r="G929">
        <v>0</v>
      </c>
      <c r="H929">
        <v>1</v>
      </c>
      <c r="I929">
        <v>0</v>
      </c>
      <c r="J929" t="s">
        <v>19</v>
      </c>
      <c r="L929">
        <v>0</v>
      </c>
      <c r="M929" t="s">
        <v>16</v>
      </c>
    </row>
    <row r="930" spans="1:13" hidden="1">
      <c r="A930">
        <v>334830</v>
      </c>
      <c r="B930" t="s">
        <v>22</v>
      </c>
      <c r="C930" t="s">
        <v>24</v>
      </c>
      <c r="D930" s="4">
        <v>44.057652903529302</v>
      </c>
      <c r="E930" s="3">
        <v>-123.084443536108</v>
      </c>
      <c r="F930" s="12">
        <v>44039</v>
      </c>
      <c r="G930">
        <v>0</v>
      </c>
      <c r="H930">
        <v>1</v>
      </c>
      <c r="I930">
        <v>0</v>
      </c>
      <c r="J930" t="s">
        <v>19</v>
      </c>
      <c r="L930">
        <v>0</v>
      </c>
      <c r="M930" t="s">
        <v>16</v>
      </c>
    </row>
    <row r="931" spans="1:13" hidden="1">
      <c r="A931">
        <v>334839</v>
      </c>
      <c r="B931" t="s">
        <v>22</v>
      </c>
      <c r="C931" t="s">
        <v>244</v>
      </c>
      <c r="D931" s="4">
        <v>44.044667074316301</v>
      </c>
      <c r="E931" s="3">
        <v>-123.126357235507</v>
      </c>
      <c r="F931" s="12">
        <v>44039</v>
      </c>
      <c r="G931">
        <v>0</v>
      </c>
      <c r="H931">
        <v>1</v>
      </c>
      <c r="I931">
        <v>0</v>
      </c>
      <c r="J931" t="s">
        <v>19</v>
      </c>
      <c r="L931">
        <v>0</v>
      </c>
      <c r="M931" t="s">
        <v>16</v>
      </c>
    </row>
    <row r="932" spans="1:13" hidden="1">
      <c r="A932">
        <v>334841</v>
      </c>
      <c r="B932" t="s">
        <v>22</v>
      </c>
      <c r="C932" t="s">
        <v>244</v>
      </c>
      <c r="D932" s="4">
        <v>44.044430434958002</v>
      </c>
      <c r="E932" s="3">
        <v>-123.12592788360099</v>
      </c>
      <c r="F932" s="12">
        <v>44039</v>
      </c>
      <c r="G932">
        <v>0</v>
      </c>
      <c r="H932">
        <v>1</v>
      </c>
      <c r="I932">
        <v>0</v>
      </c>
      <c r="J932" t="s">
        <v>19</v>
      </c>
      <c r="L932">
        <v>0</v>
      </c>
      <c r="M932" t="s">
        <v>16</v>
      </c>
    </row>
    <row r="933" spans="1:13" hidden="1">
      <c r="A933">
        <v>334856</v>
      </c>
      <c r="B933" t="s">
        <v>22</v>
      </c>
      <c r="C933" t="s">
        <v>51</v>
      </c>
      <c r="D933" s="4">
        <v>44.052282000231401</v>
      </c>
      <c r="E933" s="3">
        <v>-123.07099498358301</v>
      </c>
      <c r="F933" s="12">
        <v>44039</v>
      </c>
      <c r="G933">
        <v>0</v>
      </c>
      <c r="H933">
        <v>1</v>
      </c>
      <c r="I933">
        <v>0</v>
      </c>
      <c r="J933" t="s">
        <v>19</v>
      </c>
      <c r="L933">
        <v>0</v>
      </c>
      <c r="M933" t="s">
        <v>16</v>
      </c>
    </row>
    <row r="934" spans="1:13" hidden="1">
      <c r="A934">
        <v>334857</v>
      </c>
      <c r="B934" t="s">
        <v>22</v>
      </c>
      <c r="C934" t="s">
        <v>51</v>
      </c>
      <c r="D934" s="4">
        <v>44.051893294782801</v>
      </c>
      <c r="E934" s="3">
        <v>-123.069307513129</v>
      </c>
      <c r="F934" s="12">
        <v>44039</v>
      </c>
      <c r="G934">
        <v>0</v>
      </c>
      <c r="H934">
        <v>1</v>
      </c>
      <c r="I934">
        <v>0</v>
      </c>
      <c r="J934" t="s">
        <v>19</v>
      </c>
      <c r="L934">
        <v>0</v>
      </c>
      <c r="M934" t="s">
        <v>16</v>
      </c>
    </row>
    <row r="935" spans="1:13" hidden="1">
      <c r="A935">
        <v>334867</v>
      </c>
      <c r="B935" t="s">
        <v>22</v>
      </c>
      <c r="C935" t="s">
        <v>26</v>
      </c>
      <c r="D935" s="4">
        <v>44.046263111704903</v>
      </c>
      <c r="E935" s="3">
        <v>-123.131030589857</v>
      </c>
      <c r="F935" s="12">
        <v>44039</v>
      </c>
      <c r="G935">
        <v>0.5</v>
      </c>
      <c r="H935">
        <v>1</v>
      </c>
      <c r="I935">
        <v>0</v>
      </c>
      <c r="J935" t="s">
        <v>19</v>
      </c>
      <c r="L935">
        <v>0</v>
      </c>
      <c r="M935" t="s">
        <v>16</v>
      </c>
    </row>
    <row r="936" spans="1:13" hidden="1">
      <c r="A936">
        <v>334878</v>
      </c>
      <c r="B936" t="s">
        <v>22</v>
      </c>
      <c r="C936" t="s">
        <v>315</v>
      </c>
      <c r="D936" s="4">
        <v>44.068516424900203</v>
      </c>
      <c r="E936" s="3">
        <v>-123.138796737532</v>
      </c>
      <c r="F936" s="12">
        <v>44039</v>
      </c>
      <c r="G936">
        <v>0</v>
      </c>
      <c r="H936">
        <v>1</v>
      </c>
      <c r="I936">
        <v>0</v>
      </c>
      <c r="J936" t="s">
        <v>19</v>
      </c>
      <c r="L936">
        <v>0</v>
      </c>
      <c r="M936" t="s">
        <v>16</v>
      </c>
    </row>
    <row r="937" spans="1:13" hidden="1">
      <c r="A937">
        <v>334936</v>
      </c>
      <c r="B937" t="s">
        <v>13</v>
      </c>
      <c r="C937" t="s">
        <v>14</v>
      </c>
      <c r="D937" s="4">
        <v>44.056820781552602</v>
      </c>
      <c r="E937" s="3">
        <v>-123.084183551107</v>
      </c>
      <c r="F937" s="12">
        <v>44046</v>
      </c>
      <c r="G937">
        <v>1.25</v>
      </c>
      <c r="H937">
        <v>3</v>
      </c>
      <c r="I937">
        <v>2</v>
      </c>
      <c r="J937" t="s">
        <v>19</v>
      </c>
      <c r="L937">
        <v>0</v>
      </c>
      <c r="M937" t="s">
        <v>16</v>
      </c>
    </row>
    <row r="938" spans="1:13" hidden="1">
      <c r="A938">
        <v>334971</v>
      </c>
      <c r="B938" t="s">
        <v>13</v>
      </c>
      <c r="C938" t="s">
        <v>325</v>
      </c>
      <c r="D938" s="4">
        <v>44.087575065642703</v>
      </c>
      <c r="E938" s="3">
        <v>-123.15787065096499</v>
      </c>
      <c r="F938" s="12">
        <v>44040</v>
      </c>
      <c r="G938">
        <v>0</v>
      </c>
      <c r="H938">
        <v>1</v>
      </c>
      <c r="I938">
        <v>0</v>
      </c>
      <c r="J938" t="s">
        <v>19</v>
      </c>
      <c r="L938">
        <v>6</v>
      </c>
      <c r="M938" t="s">
        <v>16</v>
      </c>
    </row>
    <row r="939" spans="1:13" hidden="1">
      <c r="A939">
        <v>334974</v>
      </c>
      <c r="B939" t="s">
        <v>22</v>
      </c>
      <c r="C939" t="s">
        <v>160</v>
      </c>
      <c r="D939" s="4">
        <v>44.042823785370899</v>
      </c>
      <c r="E939" s="3">
        <v>-123.122616229927</v>
      </c>
      <c r="F939" s="12">
        <v>44040</v>
      </c>
      <c r="G939">
        <v>0</v>
      </c>
      <c r="H939">
        <v>1</v>
      </c>
      <c r="I939">
        <v>0</v>
      </c>
      <c r="J939" t="s">
        <v>19</v>
      </c>
      <c r="L939">
        <v>0</v>
      </c>
      <c r="M939" t="s">
        <v>16</v>
      </c>
    </row>
    <row r="940" spans="1:13" hidden="1">
      <c r="A940">
        <v>334976</v>
      </c>
      <c r="B940" t="s">
        <v>22</v>
      </c>
      <c r="C940" t="s">
        <v>160</v>
      </c>
      <c r="D940" s="4">
        <v>44.042421394205398</v>
      </c>
      <c r="E940" s="3">
        <v>-123.12193055383101</v>
      </c>
      <c r="F940" s="12">
        <v>44040</v>
      </c>
      <c r="G940">
        <v>0</v>
      </c>
      <c r="H940">
        <v>1</v>
      </c>
      <c r="I940">
        <v>0</v>
      </c>
      <c r="J940" t="s">
        <v>19</v>
      </c>
      <c r="L940">
        <v>0</v>
      </c>
      <c r="M940" t="s">
        <v>16</v>
      </c>
    </row>
    <row r="941" spans="1:13" hidden="1">
      <c r="A941">
        <v>335003</v>
      </c>
      <c r="B941" t="s">
        <v>17</v>
      </c>
      <c r="C941" t="s">
        <v>326</v>
      </c>
      <c r="D941" s="4">
        <v>44.0876889580219</v>
      </c>
      <c r="E941" s="3">
        <v>-123.167356940765</v>
      </c>
      <c r="F941" s="12">
        <v>44040</v>
      </c>
      <c r="G941">
        <v>1</v>
      </c>
      <c r="H941">
        <v>1</v>
      </c>
      <c r="I941">
        <v>1</v>
      </c>
      <c r="J941" t="s">
        <v>19</v>
      </c>
      <c r="L941">
        <v>0</v>
      </c>
      <c r="M941" t="s">
        <v>19</v>
      </c>
    </row>
    <row r="942" spans="1:13" hidden="1">
      <c r="A942">
        <v>335045</v>
      </c>
      <c r="B942" t="s">
        <v>22</v>
      </c>
      <c r="C942" t="s">
        <v>35</v>
      </c>
      <c r="D942" s="4">
        <v>44.059326284767103</v>
      </c>
      <c r="E942" s="3">
        <v>-123.087297814314</v>
      </c>
      <c r="F942" s="12">
        <v>44040</v>
      </c>
      <c r="G942">
        <v>0.5</v>
      </c>
      <c r="H942">
        <v>1</v>
      </c>
      <c r="I942">
        <v>0</v>
      </c>
      <c r="J942" t="s">
        <v>28</v>
      </c>
      <c r="L942">
        <v>0</v>
      </c>
      <c r="M942" t="s">
        <v>16</v>
      </c>
    </row>
    <row r="943" spans="1:13" hidden="1">
      <c r="A943">
        <v>335047</v>
      </c>
      <c r="B943" t="s">
        <v>22</v>
      </c>
      <c r="C943" t="s">
        <v>35</v>
      </c>
      <c r="D943" s="4">
        <v>44.059750514599301</v>
      </c>
      <c r="E943" s="3">
        <v>-123.08783679262</v>
      </c>
      <c r="F943" s="12">
        <v>44040</v>
      </c>
      <c r="G943">
        <v>0</v>
      </c>
      <c r="H943">
        <v>1</v>
      </c>
      <c r="I943">
        <v>0</v>
      </c>
      <c r="J943" t="s">
        <v>19</v>
      </c>
      <c r="L943">
        <v>0</v>
      </c>
      <c r="M943" t="s">
        <v>16</v>
      </c>
    </row>
    <row r="944" spans="1:13" hidden="1">
      <c r="A944">
        <v>335049</v>
      </c>
      <c r="B944" t="s">
        <v>22</v>
      </c>
      <c r="C944" t="s">
        <v>35</v>
      </c>
      <c r="D944" s="4">
        <v>44.059661090049801</v>
      </c>
      <c r="E944" s="3">
        <v>-123.08760721004499</v>
      </c>
      <c r="F944" s="12">
        <v>44040</v>
      </c>
      <c r="G944">
        <v>0</v>
      </c>
      <c r="H944">
        <v>1</v>
      </c>
      <c r="I944">
        <v>0</v>
      </c>
      <c r="J944" t="s">
        <v>19</v>
      </c>
      <c r="L944">
        <v>0</v>
      </c>
      <c r="M944" t="s">
        <v>16</v>
      </c>
    </row>
    <row r="945" spans="1:13" hidden="1">
      <c r="A945">
        <v>335057</v>
      </c>
      <c r="B945" t="s">
        <v>22</v>
      </c>
      <c r="C945" t="s">
        <v>139</v>
      </c>
      <c r="D945" s="4">
        <v>44.055368429855399</v>
      </c>
      <c r="E945" s="3">
        <v>-123.11031954102199</v>
      </c>
      <c r="F945" s="12">
        <v>44040</v>
      </c>
      <c r="G945">
        <v>0</v>
      </c>
      <c r="H945">
        <v>1</v>
      </c>
      <c r="I945">
        <v>0</v>
      </c>
      <c r="J945" t="s">
        <v>19</v>
      </c>
      <c r="L945">
        <v>0</v>
      </c>
      <c r="M945" t="s">
        <v>16</v>
      </c>
    </row>
    <row r="946" spans="1:13" hidden="1">
      <c r="A946">
        <v>335058</v>
      </c>
      <c r="B946" t="s">
        <v>22</v>
      </c>
      <c r="C946" t="s">
        <v>139</v>
      </c>
      <c r="D946" s="4">
        <v>44.055356806057098</v>
      </c>
      <c r="E946" s="3">
        <v>-123.110315917142</v>
      </c>
      <c r="F946" s="12">
        <v>44039</v>
      </c>
      <c r="G946">
        <v>0</v>
      </c>
      <c r="H946">
        <v>1</v>
      </c>
      <c r="I946">
        <v>0</v>
      </c>
      <c r="J946" t="s">
        <v>19</v>
      </c>
      <c r="L946">
        <v>0</v>
      </c>
      <c r="M946" t="s">
        <v>16</v>
      </c>
    </row>
    <row r="947" spans="1:13" hidden="1">
      <c r="A947">
        <v>335059</v>
      </c>
      <c r="B947" t="s">
        <v>22</v>
      </c>
      <c r="C947" t="s">
        <v>257</v>
      </c>
      <c r="D947" s="4">
        <v>44.066111224834202</v>
      </c>
      <c r="E947" s="3">
        <v>-123.107330763291</v>
      </c>
      <c r="F947" s="12">
        <v>44040</v>
      </c>
      <c r="G947">
        <v>0</v>
      </c>
      <c r="H947">
        <v>1</v>
      </c>
      <c r="I947">
        <v>0</v>
      </c>
      <c r="J947" t="s">
        <v>19</v>
      </c>
      <c r="L947">
        <v>0</v>
      </c>
      <c r="M947" t="s">
        <v>16</v>
      </c>
    </row>
    <row r="948" spans="1:13" hidden="1">
      <c r="A948">
        <v>335130</v>
      </c>
      <c r="B948" t="s">
        <v>22</v>
      </c>
      <c r="C948" t="s">
        <v>36</v>
      </c>
      <c r="D948" s="4">
        <v>44.071775403099601</v>
      </c>
      <c r="E948" s="3">
        <v>-123.113541561966</v>
      </c>
      <c r="F948" s="12">
        <v>44041</v>
      </c>
      <c r="G948">
        <v>0</v>
      </c>
      <c r="H948">
        <v>1</v>
      </c>
      <c r="I948">
        <v>0</v>
      </c>
      <c r="J948" t="s">
        <v>19</v>
      </c>
      <c r="L948">
        <v>0</v>
      </c>
      <c r="M948" t="s">
        <v>16</v>
      </c>
    </row>
    <row r="949" spans="1:13" hidden="1">
      <c r="A949">
        <v>335131</v>
      </c>
      <c r="B949" t="s">
        <v>22</v>
      </c>
      <c r="C949" t="s">
        <v>51</v>
      </c>
      <c r="D949" s="4">
        <v>44.056651407487003</v>
      </c>
      <c r="E949" s="3">
        <v>-123.08082444541699</v>
      </c>
      <c r="F949" s="12">
        <v>44041</v>
      </c>
      <c r="G949">
        <v>0</v>
      </c>
      <c r="H949">
        <v>1</v>
      </c>
      <c r="I949">
        <v>0</v>
      </c>
      <c r="J949" t="s">
        <v>19</v>
      </c>
      <c r="L949">
        <v>0</v>
      </c>
      <c r="M949" t="s">
        <v>16</v>
      </c>
    </row>
    <row r="950" spans="1:13" hidden="1">
      <c r="A950">
        <v>335133</v>
      </c>
      <c r="B950" t="s">
        <v>22</v>
      </c>
      <c r="C950" t="s">
        <v>36</v>
      </c>
      <c r="D950" s="4">
        <v>44.071953749213399</v>
      </c>
      <c r="E950" s="3">
        <v>-123.11415861306099</v>
      </c>
      <c r="F950" s="12">
        <v>44041</v>
      </c>
      <c r="G950">
        <v>0</v>
      </c>
      <c r="H950">
        <v>1</v>
      </c>
      <c r="I950">
        <v>0</v>
      </c>
      <c r="J950" t="s">
        <v>19</v>
      </c>
      <c r="L950">
        <v>0</v>
      </c>
      <c r="M950" t="s">
        <v>16</v>
      </c>
    </row>
    <row r="951" spans="1:13" hidden="1">
      <c r="A951">
        <v>335137</v>
      </c>
      <c r="B951" t="s">
        <v>22</v>
      </c>
      <c r="C951" t="s">
        <v>36</v>
      </c>
      <c r="D951" s="4">
        <v>44.070728075346601</v>
      </c>
      <c r="E951" s="3">
        <v>-123.113604739678</v>
      </c>
      <c r="F951" s="12">
        <v>44041</v>
      </c>
      <c r="G951">
        <v>0</v>
      </c>
      <c r="H951">
        <v>1</v>
      </c>
      <c r="I951">
        <v>0</v>
      </c>
      <c r="J951" t="s">
        <v>19</v>
      </c>
      <c r="L951">
        <v>0</v>
      </c>
      <c r="M951" t="s">
        <v>16</v>
      </c>
    </row>
    <row r="952" spans="1:13" hidden="1">
      <c r="A952">
        <v>335139</v>
      </c>
      <c r="B952" t="s">
        <v>22</v>
      </c>
      <c r="C952" t="s">
        <v>253</v>
      </c>
      <c r="D952" s="4">
        <v>44.068441288299802</v>
      </c>
      <c r="E952" s="3">
        <v>-123.11517800543299</v>
      </c>
      <c r="F952" s="12">
        <v>44041</v>
      </c>
      <c r="G952">
        <v>0.5</v>
      </c>
      <c r="H952">
        <v>1</v>
      </c>
      <c r="I952">
        <v>0</v>
      </c>
      <c r="J952" t="s">
        <v>19</v>
      </c>
      <c r="L952">
        <v>0</v>
      </c>
      <c r="M952" t="s">
        <v>16</v>
      </c>
    </row>
    <row r="953" spans="1:13" hidden="1">
      <c r="A953">
        <v>335141</v>
      </c>
      <c r="B953" t="s">
        <v>22</v>
      </c>
      <c r="C953" t="s">
        <v>253</v>
      </c>
      <c r="D953" s="4">
        <v>44.067609455590599</v>
      </c>
      <c r="E953" s="3">
        <v>-123.113488193851</v>
      </c>
      <c r="F953" s="12">
        <v>44041</v>
      </c>
      <c r="G953">
        <v>0</v>
      </c>
      <c r="H953">
        <v>1</v>
      </c>
      <c r="I953">
        <v>0</v>
      </c>
      <c r="J953" t="s">
        <v>19</v>
      </c>
      <c r="L953">
        <v>0</v>
      </c>
      <c r="M953" t="s">
        <v>16</v>
      </c>
    </row>
    <row r="954" spans="1:13" hidden="1">
      <c r="A954">
        <v>335150</v>
      </c>
      <c r="B954" t="s">
        <v>22</v>
      </c>
      <c r="C954" t="s">
        <v>253</v>
      </c>
      <c r="D954" s="4">
        <v>44.0690039003225</v>
      </c>
      <c r="E954" s="3">
        <v>-123.115368098703</v>
      </c>
      <c r="F954" s="12">
        <v>44041</v>
      </c>
      <c r="G954">
        <v>0</v>
      </c>
      <c r="H954">
        <v>1</v>
      </c>
      <c r="I954">
        <v>0</v>
      </c>
      <c r="J954" t="s">
        <v>19</v>
      </c>
      <c r="L954">
        <v>0</v>
      </c>
      <c r="M954" t="s">
        <v>16</v>
      </c>
    </row>
    <row r="955" spans="1:13" hidden="1">
      <c r="A955">
        <v>335156</v>
      </c>
      <c r="B955" t="s">
        <v>22</v>
      </c>
      <c r="C955" t="s">
        <v>253</v>
      </c>
      <c r="D955" s="4">
        <v>44.079837995702398</v>
      </c>
      <c r="E955" s="3">
        <v>-123.116578032813</v>
      </c>
      <c r="F955" s="12">
        <v>44041</v>
      </c>
      <c r="G955">
        <v>0</v>
      </c>
      <c r="H955">
        <v>1</v>
      </c>
      <c r="I955">
        <v>0</v>
      </c>
      <c r="J955" t="s">
        <v>19</v>
      </c>
      <c r="L955">
        <v>0</v>
      </c>
      <c r="M955" t="s">
        <v>16</v>
      </c>
    </row>
    <row r="956" spans="1:13" hidden="1">
      <c r="A956">
        <v>335157</v>
      </c>
      <c r="B956" t="s">
        <v>22</v>
      </c>
      <c r="C956" t="s">
        <v>253</v>
      </c>
      <c r="D956" s="4">
        <v>44.081642632177399</v>
      </c>
      <c r="E956" s="3">
        <v>-123.117046989267</v>
      </c>
      <c r="F956" s="12">
        <v>44041</v>
      </c>
      <c r="G956">
        <v>0</v>
      </c>
      <c r="H956">
        <v>1</v>
      </c>
      <c r="I956">
        <v>0</v>
      </c>
      <c r="J956" t="s">
        <v>19</v>
      </c>
      <c r="L956">
        <v>0</v>
      </c>
      <c r="M956" t="s">
        <v>16</v>
      </c>
    </row>
    <row r="957" spans="1:13" hidden="1">
      <c r="A957">
        <v>335189</v>
      </c>
      <c r="B957" t="s">
        <v>22</v>
      </c>
      <c r="C957" t="s">
        <v>253</v>
      </c>
      <c r="D957" s="4">
        <v>44.067480986425103</v>
      </c>
      <c r="E957" s="3">
        <v>-123.11294727645</v>
      </c>
      <c r="F957" s="12">
        <v>44041</v>
      </c>
      <c r="G957">
        <v>0</v>
      </c>
      <c r="H957">
        <v>1</v>
      </c>
      <c r="I957">
        <v>0</v>
      </c>
      <c r="J957" t="s">
        <v>19</v>
      </c>
      <c r="L957">
        <v>0</v>
      </c>
      <c r="M957" t="s">
        <v>16</v>
      </c>
    </row>
    <row r="958" spans="1:13" hidden="1">
      <c r="A958">
        <v>335198</v>
      </c>
      <c r="B958" t="s">
        <v>17</v>
      </c>
      <c r="C958" t="s">
        <v>88</v>
      </c>
      <c r="D958" s="4">
        <v>44.055571165157801</v>
      </c>
      <c r="E958" s="3">
        <v>-123.151888659278</v>
      </c>
      <c r="F958" s="12">
        <v>44041</v>
      </c>
      <c r="G958">
        <v>13.5</v>
      </c>
      <c r="H958">
        <v>4</v>
      </c>
      <c r="I958">
        <v>3</v>
      </c>
      <c r="J958" t="s">
        <v>19</v>
      </c>
      <c r="L958">
        <v>6</v>
      </c>
      <c r="M958" t="s">
        <v>19</v>
      </c>
    </row>
    <row r="959" spans="1:13" hidden="1">
      <c r="A959">
        <v>335211</v>
      </c>
      <c r="B959" t="s">
        <v>22</v>
      </c>
      <c r="C959" t="s">
        <v>51</v>
      </c>
      <c r="D959" s="4">
        <v>44.057267955098503</v>
      </c>
      <c r="E959" s="3">
        <v>-123.083085477018</v>
      </c>
      <c r="F959" s="12">
        <v>44041</v>
      </c>
      <c r="G959">
        <v>0</v>
      </c>
      <c r="H959">
        <v>1</v>
      </c>
      <c r="I959">
        <v>0</v>
      </c>
      <c r="J959" t="s">
        <v>19</v>
      </c>
      <c r="L959">
        <v>0</v>
      </c>
      <c r="M959" t="s">
        <v>16</v>
      </c>
    </row>
    <row r="960" spans="1:13" hidden="1">
      <c r="A960">
        <v>335212</v>
      </c>
      <c r="B960" t="s">
        <v>22</v>
      </c>
      <c r="C960" t="s">
        <v>51</v>
      </c>
      <c r="D960" s="4">
        <v>44.053375463994897</v>
      </c>
      <c r="E960" s="3">
        <v>-123.08095946018599</v>
      </c>
      <c r="F960" s="12">
        <v>44041</v>
      </c>
      <c r="G960">
        <v>0</v>
      </c>
      <c r="H960">
        <v>1</v>
      </c>
      <c r="I960">
        <v>0</v>
      </c>
      <c r="J960" t="s">
        <v>19</v>
      </c>
      <c r="L960">
        <v>0</v>
      </c>
      <c r="M960" t="s">
        <v>16</v>
      </c>
    </row>
    <row r="961" spans="1:13" hidden="1">
      <c r="A961">
        <v>335220</v>
      </c>
      <c r="B961" t="s">
        <v>22</v>
      </c>
      <c r="C961" t="s">
        <v>26</v>
      </c>
      <c r="D961" s="4">
        <v>44.046469940551503</v>
      </c>
      <c r="E961" s="3">
        <v>-123.13068881189101</v>
      </c>
      <c r="F961" s="12">
        <v>44041</v>
      </c>
      <c r="G961">
        <v>0.5</v>
      </c>
      <c r="H961">
        <v>1</v>
      </c>
      <c r="I961">
        <v>0</v>
      </c>
      <c r="J961" t="s">
        <v>19</v>
      </c>
      <c r="L961">
        <v>0</v>
      </c>
      <c r="M961" t="s">
        <v>16</v>
      </c>
    </row>
    <row r="962" spans="1:13" hidden="1">
      <c r="A962">
        <v>335223</v>
      </c>
      <c r="B962" t="s">
        <v>22</v>
      </c>
      <c r="C962" t="s">
        <v>51</v>
      </c>
      <c r="D962" s="4">
        <v>44.048166695722202</v>
      </c>
      <c r="E962" s="3">
        <v>-123.059368877644</v>
      </c>
      <c r="F962" s="12">
        <v>44041</v>
      </c>
      <c r="G962">
        <v>0</v>
      </c>
      <c r="H962">
        <v>1</v>
      </c>
      <c r="I962">
        <v>0</v>
      </c>
      <c r="J962" t="s">
        <v>19</v>
      </c>
      <c r="L962">
        <v>0</v>
      </c>
      <c r="M962" t="s">
        <v>16</v>
      </c>
    </row>
    <row r="963" spans="1:13" hidden="1">
      <c r="A963">
        <v>335227</v>
      </c>
      <c r="B963" t="s">
        <v>22</v>
      </c>
      <c r="C963" t="s">
        <v>51</v>
      </c>
      <c r="D963" s="4">
        <v>44.046329058566499</v>
      </c>
      <c r="E963" s="3">
        <v>-123.055201481567</v>
      </c>
      <c r="F963" s="12">
        <v>44041</v>
      </c>
      <c r="G963">
        <v>0</v>
      </c>
      <c r="H963">
        <v>1</v>
      </c>
      <c r="I963">
        <v>0</v>
      </c>
      <c r="J963" t="s">
        <v>19</v>
      </c>
      <c r="L963">
        <v>0</v>
      </c>
      <c r="M963" t="s">
        <v>16</v>
      </c>
    </row>
    <row r="964" spans="1:13" hidden="1">
      <c r="A964">
        <v>335250</v>
      </c>
      <c r="B964" t="s">
        <v>22</v>
      </c>
      <c r="C964" t="s">
        <v>26</v>
      </c>
      <c r="D964" s="4">
        <v>44.0469481987558</v>
      </c>
      <c r="E964" s="3">
        <v>-123.151880113026</v>
      </c>
      <c r="F964" s="12">
        <v>44041</v>
      </c>
      <c r="G964">
        <v>0</v>
      </c>
      <c r="H964">
        <v>1</v>
      </c>
      <c r="I964">
        <v>0</v>
      </c>
      <c r="J964" t="s">
        <v>19</v>
      </c>
      <c r="L964">
        <v>0</v>
      </c>
      <c r="M964" t="s">
        <v>16</v>
      </c>
    </row>
    <row r="965" spans="1:13" hidden="1">
      <c r="A965">
        <v>335252</v>
      </c>
      <c r="B965" t="s">
        <v>22</v>
      </c>
      <c r="C965" t="s">
        <v>26</v>
      </c>
      <c r="D965" s="4">
        <v>44.046784494468397</v>
      </c>
      <c r="E965" s="3">
        <v>-123.151438987604</v>
      </c>
      <c r="F965" s="12">
        <v>44041</v>
      </c>
      <c r="G965">
        <v>0.5</v>
      </c>
      <c r="H965">
        <v>1</v>
      </c>
      <c r="I965">
        <v>0</v>
      </c>
      <c r="J965" t="s">
        <v>19</v>
      </c>
      <c r="L965">
        <v>0</v>
      </c>
      <c r="M965" t="s">
        <v>16</v>
      </c>
    </row>
    <row r="966" spans="1:13" hidden="1">
      <c r="A966">
        <v>335260</v>
      </c>
      <c r="B966" t="s">
        <v>22</v>
      </c>
      <c r="C966" t="s">
        <v>249</v>
      </c>
      <c r="D966" s="4">
        <v>44.0638836943318</v>
      </c>
      <c r="E966" s="3">
        <v>-123.105470876749</v>
      </c>
      <c r="F966" s="12">
        <v>44041</v>
      </c>
      <c r="G966">
        <v>0</v>
      </c>
      <c r="H966">
        <v>1</v>
      </c>
      <c r="I966">
        <v>0</v>
      </c>
      <c r="J966" t="s">
        <v>19</v>
      </c>
      <c r="L966">
        <v>0</v>
      </c>
      <c r="M966" t="s">
        <v>16</v>
      </c>
    </row>
    <row r="967" spans="1:13" hidden="1">
      <c r="A967">
        <v>335341</v>
      </c>
      <c r="B967" t="s">
        <v>22</v>
      </c>
      <c r="C967" t="s">
        <v>315</v>
      </c>
      <c r="D967" s="4">
        <v>44.069121049971997</v>
      </c>
      <c r="E967" s="3">
        <v>-123.13929198152</v>
      </c>
      <c r="F967" s="12">
        <v>44042</v>
      </c>
      <c r="G967">
        <v>0</v>
      </c>
      <c r="H967">
        <v>1</v>
      </c>
      <c r="I967">
        <v>0</v>
      </c>
      <c r="J967" t="s">
        <v>19</v>
      </c>
      <c r="L967">
        <v>0</v>
      </c>
      <c r="M967" t="s">
        <v>16</v>
      </c>
    </row>
    <row r="968" spans="1:13" hidden="1">
      <c r="A968">
        <v>335342</v>
      </c>
      <c r="B968" t="s">
        <v>22</v>
      </c>
      <c r="C968" t="s">
        <v>315</v>
      </c>
      <c r="D968" s="4">
        <v>44.0694171220511</v>
      </c>
      <c r="E968" s="3">
        <v>-123.13949325218699</v>
      </c>
      <c r="F968" s="12">
        <v>44042</v>
      </c>
      <c r="G968">
        <v>0</v>
      </c>
      <c r="H968">
        <v>1</v>
      </c>
      <c r="I968">
        <v>0</v>
      </c>
      <c r="J968" t="s">
        <v>19</v>
      </c>
      <c r="L968">
        <v>0</v>
      </c>
      <c r="M968" t="s">
        <v>16</v>
      </c>
    </row>
    <row r="969" spans="1:13" hidden="1">
      <c r="A969">
        <v>335346</v>
      </c>
      <c r="B969" t="s">
        <v>22</v>
      </c>
      <c r="C969" t="s">
        <v>327</v>
      </c>
      <c r="D969" s="4">
        <v>44.087389664027398</v>
      </c>
      <c r="E969" s="3">
        <v>-123.11766324718801</v>
      </c>
      <c r="F969" s="12">
        <v>44042</v>
      </c>
      <c r="G969">
        <v>0</v>
      </c>
      <c r="H969">
        <v>1</v>
      </c>
      <c r="I969">
        <v>0</v>
      </c>
      <c r="J969" t="s">
        <v>19</v>
      </c>
      <c r="L969">
        <v>0</v>
      </c>
      <c r="M969" t="s">
        <v>16</v>
      </c>
    </row>
    <row r="970" spans="1:13" hidden="1">
      <c r="A970">
        <v>335372</v>
      </c>
      <c r="B970" t="s">
        <v>17</v>
      </c>
      <c r="C970" t="s">
        <v>328</v>
      </c>
      <c r="D970" s="4">
        <v>44.054084962145097</v>
      </c>
      <c r="E970" s="3">
        <v>-123.15461347134401</v>
      </c>
      <c r="F970" s="12">
        <v>44041</v>
      </c>
      <c r="G970">
        <v>17</v>
      </c>
      <c r="H970">
        <v>4</v>
      </c>
      <c r="I970">
        <v>3</v>
      </c>
      <c r="J970" t="s">
        <v>19</v>
      </c>
      <c r="L970">
        <v>10</v>
      </c>
      <c r="M970" t="s">
        <v>19</v>
      </c>
    </row>
    <row r="971" spans="1:13" hidden="1">
      <c r="A971">
        <v>335375</v>
      </c>
      <c r="B971" t="s">
        <v>17</v>
      </c>
      <c r="C971" t="s">
        <v>329</v>
      </c>
      <c r="D971" s="4">
        <v>44.037301309458002</v>
      </c>
      <c r="E971" s="3">
        <v>-123.116910073093</v>
      </c>
      <c r="F971" s="12">
        <v>44042</v>
      </c>
      <c r="G971">
        <v>5</v>
      </c>
      <c r="H971">
        <v>4</v>
      </c>
      <c r="I971">
        <v>3</v>
      </c>
      <c r="J971" t="s">
        <v>19</v>
      </c>
      <c r="L971">
        <v>0</v>
      </c>
      <c r="M971" t="s">
        <v>19</v>
      </c>
    </row>
    <row r="972" spans="1:13" hidden="1">
      <c r="A972">
        <v>335377</v>
      </c>
      <c r="B972" t="s">
        <v>17</v>
      </c>
      <c r="C972" t="s">
        <v>30</v>
      </c>
      <c r="D972" s="4">
        <v>44.050389212533197</v>
      </c>
      <c r="E972" s="3">
        <v>-123.19617177223201</v>
      </c>
      <c r="F972" s="12">
        <v>44042</v>
      </c>
      <c r="G972">
        <v>5.5</v>
      </c>
      <c r="H972">
        <v>3</v>
      </c>
      <c r="I972">
        <v>3</v>
      </c>
      <c r="J972" t="s">
        <v>19</v>
      </c>
      <c r="L972">
        <v>6</v>
      </c>
      <c r="M972" t="s">
        <v>19</v>
      </c>
    </row>
    <row r="973" spans="1:13" hidden="1">
      <c r="A973">
        <v>335380</v>
      </c>
      <c r="B973" t="s">
        <v>22</v>
      </c>
      <c r="C973" t="s">
        <v>35</v>
      </c>
      <c r="D973" s="4">
        <v>44.059149623398703</v>
      </c>
      <c r="E973" s="3">
        <v>-123.087063621967</v>
      </c>
      <c r="F973" s="12">
        <v>44042</v>
      </c>
      <c r="G973">
        <v>0</v>
      </c>
      <c r="H973">
        <v>1</v>
      </c>
      <c r="I973">
        <v>0</v>
      </c>
      <c r="J973" t="s">
        <v>19</v>
      </c>
      <c r="L973">
        <v>0</v>
      </c>
      <c r="M973" t="s">
        <v>16</v>
      </c>
    </row>
    <row r="974" spans="1:13" hidden="1">
      <c r="A974">
        <v>335381</v>
      </c>
      <c r="B974" t="s">
        <v>22</v>
      </c>
      <c r="C974" t="s">
        <v>257</v>
      </c>
      <c r="D974" s="4">
        <v>44.067532999866003</v>
      </c>
      <c r="E974" s="3">
        <v>-123.110526754125</v>
      </c>
      <c r="F974" s="12">
        <v>44042</v>
      </c>
      <c r="G974">
        <v>0</v>
      </c>
      <c r="H974">
        <v>1</v>
      </c>
      <c r="I974">
        <v>0</v>
      </c>
      <c r="J974" t="s">
        <v>19</v>
      </c>
      <c r="L974">
        <v>0</v>
      </c>
      <c r="M974" t="s">
        <v>16</v>
      </c>
    </row>
    <row r="975" spans="1:13" hidden="1">
      <c r="A975">
        <v>335426</v>
      </c>
      <c r="B975" t="s">
        <v>22</v>
      </c>
      <c r="C975" t="s">
        <v>51</v>
      </c>
      <c r="D975" s="4">
        <v>44.0517725204637</v>
      </c>
      <c r="E975" s="3">
        <v>-123.066137948183</v>
      </c>
      <c r="F975" s="12">
        <v>44042</v>
      </c>
      <c r="G975">
        <v>0</v>
      </c>
      <c r="H975">
        <v>1</v>
      </c>
      <c r="I975">
        <v>0</v>
      </c>
      <c r="J975" t="s">
        <v>19</v>
      </c>
      <c r="L975">
        <v>0</v>
      </c>
      <c r="M975" t="s">
        <v>16</v>
      </c>
    </row>
    <row r="976" spans="1:13" hidden="1">
      <c r="A976">
        <v>335449</v>
      </c>
      <c r="B976" t="s">
        <v>17</v>
      </c>
      <c r="C976" t="s">
        <v>330</v>
      </c>
      <c r="D976" s="4">
        <v>44.061567480353297</v>
      </c>
      <c r="E976" s="3">
        <v>-123.115343369293</v>
      </c>
      <c r="F976" s="12">
        <v>44041</v>
      </c>
      <c r="G976">
        <v>3</v>
      </c>
      <c r="H976">
        <v>3</v>
      </c>
      <c r="I976">
        <v>2</v>
      </c>
      <c r="J976" t="s">
        <v>19</v>
      </c>
      <c r="K976" s="7" t="s">
        <v>57</v>
      </c>
      <c r="L976">
        <v>0</v>
      </c>
      <c r="M976" t="s">
        <v>19</v>
      </c>
    </row>
    <row r="977" spans="1:13" hidden="1">
      <c r="A977">
        <v>335451</v>
      </c>
      <c r="B977" t="s">
        <v>17</v>
      </c>
      <c r="C977" t="s">
        <v>331</v>
      </c>
      <c r="D977" s="4">
        <v>44.047557399350403</v>
      </c>
      <c r="E977" s="3">
        <v>-123.106909636986</v>
      </c>
      <c r="F977" s="12">
        <v>44042</v>
      </c>
      <c r="G977">
        <v>4</v>
      </c>
      <c r="H977">
        <v>4</v>
      </c>
      <c r="I977">
        <v>2</v>
      </c>
      <c r="J977" t="s">
        <v>19</v>
      </c>
      <c r="L977">
        <v>0</v>
      </c>
      <c r="M977" t="s">
        <v>19</v>
      </c>
    </row>
    <row r="978" spans="1:13" hidden="1">
      <c r="A978">
        <v>335536</v>
      </c>
      <c r="B978" t="s">
        <v>17</v>
      </c>
      <c r="C978" t="s">
        <v>30</v>
      </c>
      <c r="D978" s="4">
        <v>44.057906566127798</v>
      </c>
      <c r="E978" s="3">
        <v>-123.12829114544699</v>
      </c>
      <c r="F978" s="12">
        <v>44043</v>
      </c>
      <c r="G978">
        <v>2</v>
      </c>
      <c r="H978">
        <v>4</v>
      </c>
      <c r="I978">
        <v>2</v>
      </c>
      <c r="J978" t="s">
        <v>19</v>
      </c>
      <c r="L978">
        <v>0</v>
      </c>
      <c r="M978" t="s">
        <v>19</v>
      </c>
    </row>
    <row r="979" spans="1:13" hidden="1">
      <c r="A979">
        <v>335539</v>
      </c>
      <c r="B979" t="s">
        <v>22</v>
      </c>
      <c r="C979" t="s">
        <v>160</v>
      </c>
      <c r="D979" s="4">
        <v>44.042264389239001</v>
      </c>
      <c r="E979" s="3">
        <v>-123.12131146060101</v>
      </c>
      <c r="F979" s="12">
        <v>44043</v>
      </c>
      <c r="G979">
        <v>0</v>
      </c>
      <c r="H979">
        <v>1</v>
      </c>
      <c r="I979">
        <v>0</v>
      </c>
      <c r="J979" t="s">
        <v>19</v>
      </c>
      <c r="L979">
        <v>0</v>
      </c>
      <c r="M979" t="s">
        <v>16</v>
      </c>
    </row>
    <row r="980" spans="1:13" hidden="1">
      <c r="A980">
        <v>335540</v>
      </c>
      <c r="B980" t="s">
        <v>22</v>
      </c>
      <c r="C980" t="s">
        <v>160</v>
      </c>
      <c r="D980" s="4">
        <v>44.0422480037249</v>
      </c>
      <c r="E980" s="3">
        <v>-123.121977075904</v>
      </c>
      <c r="F980" s="12">
        <v>44043</v>
      </c>
      <c r="G980">
        <v>0</v>
      </c>
      <c r="H980">
        <v>1</v>
      </c>
      <c r="I980">
        <v>0</v>
      </c>
      <c r="J980" t="s">
        <v>19</v>
      </c>
      <c r="L980">
        <v>0</v>
      </c>
      <c r="M980" t="s">
        <v>16</v>
      </c>
    </row>
    <row r="981" spans="1:13" hidden="1">
      <c r="A981">
        <v>335547</v>
      </c>
      <c r="B981" t="s">
        <v>22</v>
      </c>
      <c r="C981" t="s">
        <v>332</v>
      </c>
      <c r="D981" s="4">
        <v>44.0304356654974</v>
      </c>
      <c r="E981" s="3">
        <v>-123.087646147849</v>
      </c>
      <c r="F981" s="12">
        <v>44043</v>
      </c>
      <c r="G981">
        <v>0</v>
      </c>
      <c r="H981">
        <v>1</v>
      </c>
      <c r="I981">
        <v>0</v>
      </c>
      <c r="J981" t="s">
        <v>19</v>
      </c>
      <c r="L981">
        <v>0</v>
      </c>
      <c r="M981" t="s">
        <v>16</v>
      </c>
    </row>
    <row r="982" spans="1:13" hidden="1">
      <c r="A982">
        <v>335548</v>
      </c>
      <c r="B982" t="s">
        <v>22</v>
      </c>
      <c r="C982" t="s">
        <v>332</v>
      </c>
      <c r="D982" s="4">
        <v>44.029952339284499</v>
      </c>
      <c r="E982" s="3">
        <v>-123.087270011919</v>
      </c>
      <c r="F982" s="12">
        <v>44043</v>
      </c>
      <c r="G982">
        <v>0.5</v>
      </c>
      <c r="H982">
        <v>1</v>
      </c>
      <c r="I982">
        <v>0</v>
      </c>
      <c r="J982" t="s">
        <v>19</v>
      </c>
      <c r="L982">
        <v>0</v>
      </c>
      <c r="M982" t="s">
        <v>16</v>
      </c>
    </row>
    <row r="983" spans="1:13" hidden="1">
      <c r="A983">
        <v>335563</v>
      </c>
      <c r="B983" t="s">
        <v>22</v>
      </c>
      <c r="C983" t="s">
        <v>51</v>
      </c>
      <c r="D983" s="4">
        <v>44.051913483299998</v>
      </c>
      <c r="E983" s="3">
        <v>-123.069188646255</v>
      </c>
      <c r="F983" s="12">
        <v>44043</v>
      </c>
      <c r="G983">
        <v>0</v>
      </c>
      <c r="H983">
        <v>1</v>
      </c>
      <c r="I983">
        <v>0</v>
      </c>
      <c r="J983" t="s">
        <v>19</v>
      </c>
      <c r="L983">
        <v>0</v>
      </c>
      <c r="M983" t="s">
        <v>16</v>
      </c>
    </row>
    <row r="984" spans="1:13" hidden="1">
      <c r="A984">
        <v>335565</v>
      </c>
      <c r="B984" t="s">
        <v>22</v>
      </c>
      <c r="C984" t="s">
        <v>282</v>
      </c>
      <c r="D984" s="4">
        <v>44.063671256228801</v>
      </c>
      <c r="E984" s="3">
        <v>-123.07230329068901</v>
      </c>
      <c r="F984" s="12">
        <v>44043</v>
      </c>
      <c r="G984">
        <v>0.5</v>
      </c>
      <c r="H984">
        <v>1</v>
      </c>
      <c r="I984">
        <v>0</v>
      </c>
      <c r="J984" t="s">
        <v>19</v>
      </c>
      <c r="L984">
        <v>0</v>
      </c>
      <c r="M984" t="s">
        <v>16</v>
      </c>
    </row>
    <row r="985" spans="1:13" hidden="1">
      <c r="A985">
        <v>335572</v>
      </c>
      <c r="B985" t="s">
        <v>17</v>
      </c>
      <c r="C985" t="s">
        <v>152</v>
      </c>
      <c r="D985" s="4">
        <v>44.061435562526903</v>
      </c>
      <c r="E985" s="3">
        <v>-123.08105144075699</v>
      </c>
      <c r="F985" s="12">
        <v>44043</v>
      </c>
      <c r="G985">
        <v>1.5</v>
      </c>
      <c r="H985">
        <v>2</v>
      </c>
      <c r="I985">
        <v>2</v>
      </c>
      <c r="J985" t="s">
        <v>19</v>
      </c>
      <c r="L985">
        <v>0</v>
      </c>
      <c r="M985" t="s">
        <v>19</v>
      </c>
    </row>
    <row r="986" spans="1:13" hidden="1">
      <c r="A986">
        <v>335581</v>
      </c>
      <c r="B986" t="s">
        <v>22</v>
      </c>
      <c r="C986" t="s">
        <v>50</v>
      </c>
      <c r="D986" s="4">
        <v>44.056297261106202</v>
      </c>
      <c r="E986" s="3">
        <v>-123.101423679449</v>
      </c>
      <c r="F986" s="12">
        <v>44043</v>
      </c>
      <c r="G986">
        <v>0.5</v>
      </c>
      <c r="H986">
        <v>1</v>
      </c>
      <c r="I986">
        <v>0</v>
      </c>
      <c r="J986" t="s">
        <v>19</v>
      </c>
      <c r="L986">
        <v>0</v>
      </c>
      <c r="M986" t="s">
        <v>16</v>
      </c>
    </row>
    <row r="987" spans="1:13" hidden="1">
      <c r="A987">
        <v>335582</v>
      </c>
      <c r="B987" t="s">
        <v>22</v>
      </c>
      <c r="C987" t="s">
        <v>50</v>
      </c>
      <c r="D987" s="4">
        <v>44.056342357994403</v>
      </c>
      <c r="E987" s="3">
        <v>-123.101597048729</v>
      </c>
      <c r="F987" s="12">
        <v>44043</v>
      </c>
      <c r="G987">
        <v>0.5</v>
      </c>
      <c r="H987">
        <v>1</v>
      </c>
      <c r="I987">
        <v>0</v>
      </c>
      <c r="J987" t="s">
        <v>19</v>
      </c>
      <c r="L987">
        <v>0</v>
      </c>
      <c r="M987" t="s">
        <v>16</v>
      </c>
    </row>
    <row r="988" spans="1:13" hidden="1">
      <c r="A988">
        <v>335584</v>
      </c>
      <c r="B988" t="s">
        <v>22</v>
      </c>
      <c r="C988" t="s">
        <v>50</v>
      </c>
      <c r="D988" s="4">
        <v>44.056703234392003</v>
      </c>
      <c r="E988" s="3">
        <v>-123.101613348122</v>
      </c>
      <c r="F988" s="12">
        <v>44043</v>
      </c>
      <c r="G988">
        <v>0</v>
      </c>
      <c r="H988">
        <v>1</v>
      </c>
      <c r="I988">
        <v>0</v>
      </c>
      <c r="J988" t="s">
        <v>19</v>
      </c>
      <c r="L988">
        <v>0</v>
      </c>
      <c r="M988" t="s">
        <v>16</v>
      </c>
    </row>
    <row r="989" spans="1:13" hidden="1">
      <c r="A989">
        <v>335585</v>
      </c>
      <c r="B989" t="s">
        <v>22</v>
      </c>
      <c r="C989" t="s">
        <v>50</v>
      </c>
      <c r="D989" s="4">
        <v>44.058824567927701</v>
      </c>
      <c r="E989" s="3">
        <v>-123.100536942289</v>
      </c>
      <c r="F989" s="12">
        <v>44043</v>
      </c>
      <c r="G989">
        <v>0.5</v>
      </c>
      <c r="H989">
        <v>1</v>
      </c>
      <c r="I989">
        <v>0</v>
      </c>
      <c r="J989" t="s">
        <v>19</v>
      </c>
      <c r="L989">
        <v>0</v>
      </c>
      <c r="M989" t="s">
        <v>16</v>
      </c>
    </row>
    <row r="990" spans="1:13" hidden="1">
      <c r="A990">
        <v>335588</v>
      </c>
      <c r="B990" t="s">
        <v>17</v>
      </c>
      <c r="C990" t="s">
        <v>308</v>
      </c>
      <c r="D990" s="4">
        <v>44.053798441341797</v>
      </c>
      <c r="E990" s="3">
        <v>-123.100291249067</v>
      </c>
      <c r="F990" s="12">
        <v>44043</v>
      </c>
      <c r="G990">
        <v>6</v>
      </c>
      <c r="H990">
        <v>4</v>
      </c>
      <c r="I990">
        <v>3</v>
      </c>
      <c r="J990" t="s">
        <v>19</v>
      </c>
      <c r="L990">
        <v>0</v>
      </c>
      <c r="M990" t="s">
        <v>19</v>
      </c>
    </row>
    <row r="991" spans="1:13" hidden="1">
      <c r="A991">
        <v>335589</v>
      </c>
      <c r="B991" t="s">
        <v>17</v>
      </c>
      <c r="C991" t="s">
        <v>333</v>
      </c>
      <c r="D991" s="4">
        <v>44.055398616217097</v>
      </c>
      <c r="E991" s="3">
        <v>-123.085885348763</v>
      </c>
      <c r="F991" s="12">
        <v>44043</v>
      </c>
      <c r="G991">
        <v>31</v>
      </c>
      <c r="H991">
        <v>4</v>
      </c>
      <c r="I991">
        <v>2</v>
      </c>
      <c r="J991" t="s">
        <v>19</v>
      </c>
      <c r="L991">
        <v>0</v>
      </c>
      <c r="M991" t="s">
        <v>19</v>
      </c>
    </row>
    <row r="992" spans="1:13" hidden="1">
      <c r="A992">
        <v>335698</v>
      </c>
      <c r="B992" t="s">
        <v>22</v>
      </c>
      <c r="C992" t="s">
        <v>253</v>
      </c>
      <c r="D992" s="4">
        <v>44.0706787692855</v>
      </c>
      <c r="E992" s="3">
        <v>-123.116589740365</v>
      </c>
      <c r="F992" s="12">
        <v>44044</v>
      </c>
      <c r="G992">
        <v>0</v>
      </c>
      <c r="H992">
        <v>1</v>
      </c>
      <c r="I992">
        <v>0</v>
      </c>
      <c r="J992" t="s">
        <v>19</v>
      </c>
      <c r="L992">
        <v>0</v>
      </c>
      <c r="M992" t="s">
        <v>16</v>
      </c>
    </row>
    <row r="993" spans="1:13" hidden="1">
      <c r="A993">
        <v>335700</v>
      </c>
      <c r="B993" t="s">
        <v>22</v>
      </c>
      <c r="C993" t="s">
        <v>253</v>
      </c>
      <c r="D993" s="4">
        <v>44.067938458439997</v>
      </c>
      <c r="E993" s="3">
        <v>-123.114248344967</v>
      </c>
      <c r="F993" s="12">
        <v>44044</v>
      </c>
      <c r="G993">
        <v>0</v>
      </c>
      <c r="H993">
        <v>1</v>
      </c>
      <c r="I993">
        <v>0</v>
      </c>
      <c r="J993" t="s">
        <v>19</v>
      </c>
      <c r="L993">
        <v>0</v>
      </c>
      <c r="M993" t="s">
        <v>16</v>
      </c>
    </row>
    <row r="994" spans="1:13" hidden="1">
      <c r="A994">
        <v>335701</v>
      </c>
      <c r="B994" t="s">
        <v>22</v>
      </c>
      <c r="C994" t="s">
        <v>253</v>
      </c>
      <c r="D994" s="4">
        <v>44.067644896691696</v>
      </c>
      <c r="E994" s="3">
        <v>-123.113365723321</v>
      </c>
      <c r="F994" s="12">
        <v>44044</v>
      </c>
      <c r="G994">
        <v>0</v>
      </c>
      <c r="H994">
        <v>1</v>
      </c>
      <c r="I994">
        <v>0</v>
      </c>
      <c r="J994" t="s">
        <v>19</v>
      </c>
      <c r="L994">
        <v>0</v>
      </c>
      <c r="M994" t="s">
        <v>16</v>
      </c>
    </row>
    <row r="995" spans="1:13" hidden="1">
      <c r="A995">
        <v>335703</v>
      </c>
      <c r="B995" t="s">
        <v>22</v>
      </c>
      <c r="C995" t="s">
        <v>253</v>
      </c>
      <c r="D995" s="4">
        <v>44.067489409976602</v>
      </c>
      <c r="E995" s="3">
        <v>-123.11300908143301</v>
      </c>
      <c r="F995" s="12">
        <v>44044</v>
      </c>
      <c r="G995">
        <v>0</v>
      </c>
      <c r="H995">
        <v>1</v>
      </c>
      <c r="I995">
        <v>0</v>
      </c>
      <c r="J995" t="s">
        <v>19</v>
      </c>
      <c r="L995">
        <v>0</v>
      </c>
      <c r="M995" t="s">
        <v>16</v>
      </c>
    </row>
    <row r="996" spans="1:13" hidden="1">
      <c r="A996">
        <v>335708</v>
      </c>
      <c r="B996" t="s">
        <v>22</v>
      </c>
      <c r="C996" t="s">
        <v>51</v>
      </c>
      <c r="D996" s="4">
        <v>44.055086899968103</v>
      </c>
      <c r="E996" s="3">
        <v>-123.083127006342</v>
      </c>
      <c r="F996" s="12">
        <v>44044</v>
      </c>
      <c r="G996">
        <v>0</v>
      </c>
      <c r="H996">
        <v>1</v>
      </c>
      <c r="I996">
        <v>0</v>
      </c>
      <c r="J996" t="s">
        <v>19</v>
      </c>
      <c r="L996">
        <v>0</v>
      </c>
      <c r="M996" t="s">
        <v>16</v>
      </c>
    </row>
    <row r="997" spans="1:13" hidden="1">
      <c r="A997">
        <v>335715</v>
      </c>
      <c r="B997" t="s">
        <v>22</v>
      </c>
      <c r="C997" t="s">
        <v>51</v>
      </c>
      <c r="D997" s="4">
        <v>44.058308190146697</v>
      </c>
      <c r="E997" s="3">
        <v>-123.077859464895</v>
      </c>
      <c r="F997" s="12">
        <v>44044</v>
      </c>
      <c r="G997">
        <v>0</v>
      </c>
      <c r="H997">
        <v>1</v>
      </c>
      <c r="I997">
        <v>0</v>
      </c>
      <c r="J997" t="s">
        <v>19</v>
      </c>
      <c r="L997">
        <v>0</v>
      </c>
      <c r="M997" t="s">
        <v>16</v>
      </c>
    </row>
    <row r="998" spans="1:13" hidden="1">
      <c r="A998">
        <v>335717</v>
      </c>
      <c r="B998" t="s">
        <v>22</v>
      </c>
      <c r="C998" t="s">
        <v>51</v>
      </c>
      <c r="D998" s="4">
        <v>44.058059925351998</v>
      </c>
      <c r="E998" s="3">
        <v>-123.08224847731999</v>
      </c>
      <c r="F998" s="12">
        <v>44044</v>
      </c>
      <c r="G998">
        <v>0</v>
      </c>
      <c r="H998">
        <v>1</v>
      </c>
      <c r="I998">
        <v>0</v>
      </c>
      <c r="J998" t="s">
        <v>19</v>
      </c>
      <c r="L998">
        <v>0</v>
      </c>
      <c r="M998" t="s">
        <v>16</v>
      </c>
    </row>
    <row r="999" spans="1:13" hidden="1">
      <c r="A999">
        <v>335725</v>
      </c>
      <c r="B999" t="s">
        <v>22</v>
      </c>
      <c r="C999" t="s">
        <v>226</v>
      </c>
      <c r="D999" s="4">
        <v>44.042225162588601</v>
      </c>
      <c r="E999" s="3">
        <v>-123.12057639974699</v>
      </c>
      <c r="F999" s="12">
        <v>44044</v>
      </c>
      <c r="G999">
        <v>0</v>
      </c>
      <c r="H999">
        <v>1</v>
      </c>
      <c r="I999">
        <v>0</v>
      </c>
      <c r="J999" t="s">
        <v>19</v>
      </c>
      <c r="L999">
        <v>0</v>
      </c>
      <c r="M999" t="s">
        <v>16</v>
      </c>
    </row>
    <row r="1000" spans="1:13" hidden="1">
      <c r="A1000">
        <v>335768</v>
      </c>
      <c r="B1000" t="s">
        <v>22</v>
      </c>
      <c r="C1000" t="s">
        <v>50</v>
      </c>
      <c r="D1000" s="4">
        <v>44.057527086730303</v>
      </c>
      <c r="E1000" s="3">
        <v>-123.100488796652</v>
      </c>
      <c r="F1000" s="12">
        <v>44045</v>
      </c>
      <c r="G1000">
        <v>0</v>
      </c>
      <c r="H1000">
        <v>1</v>
      </c>
      <c r="I1000">
        <v>0</v>
      </c>
      <c r="J1000" t="s">
        <v>19</v>
      </c>
      <c r="L1000">
        <v>0</v>
      </c>
      <c r="M1000" t="s">
        <v>16</v>
      </c>
    </row>
    <row r="1001" spans="1:13" hidden="1">
      <c r="A1001">
        <v>335769</v>
      </c>
      <c r="B1001" t="s">
        <v>22</v>
      </c>
      <c r="C1001" t="s">
        <v>50</v>
      </c>
      <c r="D1001" s="4">
        <v>44.053670422970796</v>
      </c>
      <c r="E1001" s="3">
        <v>-123.099820046747</v>
      </c>
      <c r="F1001" s="12">
        <v>44045</v>
      </c>
      <c r="G1001">
        <v>0</v>
      </c>
      <c r="H1001">
        <v>1</v>
      </c>
      <c r="I1001">
        <v>0</v>
      </c>
      <c r="J1001" t="s">
        <v>19</v>
      </c>
      <c r="L1001">
        <v>0</v>
      </c>
      <c r="M1001" t="s">
        <v>16</v>
      </c>
    </row>
    <row r="1002" spans="1:13" hidden="1">
      <c r="A1002">
        <v>335770</v>
      </c>
      <c r="B1002" t="s">
        <v>22</v>
      </c>
      <c r="C1002" t="s">
        <v>50</v>
      </c>
      <c r="D1002" s="4">
        <v>44.055712085603403</v>
      </c>
      <c r="E1002" s="3">
        <v>-123.101050123859</v>
      </c>
      <c r="F1002" s="12">
        <v>44045</v>
      </c>
      <c r="G1002">
        <v>0</v>
      </c>
      <c r="H1002">
        <v>1</v>
      </c>
      <c r="I1002">
        <v>0</v>
      </c>
      <c r="J1002" t="s">
        <v>19</v>
      </c>
      <c r="L1002">
        <v>0</v>
      </c>
      <c r="M1002" t="s">
        <v>16</v>
      </c>
    </row>
    <row r="1003" spans="1:13" hidden="1">
      <c r="A1003">
        <v>335771</v>
      </c>
      <c r="B1003" t="s">
        <v>22</v>
      </c>
      <c r="C1003" t="s">
        <v>334</v>
      </c>
      <c r="D1003" s="4">
        <v>44.059172056713798</v>
      </c>
      <c r="E1003" s="3">
        <v>-123.191235753699</v>
      </c>
      <c r="F1003" s="12">
        <v>44045</v>
      </c>
      <c r="G1003">
        <v>0</v>
      </c>
      <c r="H1003">
        <v>1</v>
      </c>
      <c r="I1003">
        <v>0</v>
      </c>
      <c r="J1003" t="s">
        <v>19</v>
      </c>
      <c r="L1003">
        <v>0</v>
      </c>
      <c r="M1003" t="s">
        <v>16</v>
      </c>
    </row>
    <row r="1004" spans="1:13" hidden="1">
      <c r="A1004">
        <v>335772</v>
      </c>
      <c r="B1004" t="s">
        <v>22</v>
      </c>
      <c r="C1004" t="s">
        <v>26</v>
      </c>
      <c r="D1004" s="4">
        <v>44.050254523259397</v>
      </c>
      <c r="E1004" s="3">
        <v>-123.168391551103</v>
      </c>
      <c r="F1004" s="12">
        <v>44045</v>
      </c>
      <c r="G1004">
        <v>0</v>
      </c>
      <c r="H1004">
        <v>1</v>
      </c>
      <c r="I1004">
        <v>0</v>
      </c>
      <c r="J1004" t="s">
        <v>19</v>
      </c>
      <c r="L1004">
        <v>0</v>
      </c>
      <c r="M1004" t="s">
        <v>16</v>
      </c>
    </row>
    <row r="1005" spans="1:13" hidden="1">
      <c r="A1005">
        <v>335773</v>
      </c>
      <c r="B1005" t="s">
        <v>22</v>
      </c>
      <c r="C1005" t="s">
        <v>26</v>
      </c>
      <c r="D1005" s="4">
        <v>44.047870000860797</v>
      </c>
      <c r="E1005" s="3">
        <v>-123.157201584582</v>
      </c>
      <c r="F1005" s="12">
        <v>44045</v>
      </c>
      <c r="G1005">
        <v>0.5</v>
      </c>
      <c r="H1005">
        <v>1</v>
      </c>
      <c r="I1005">
        <v>0</v>
      </c>
      <c r="J1005" t="s">
        <v>19</v>
      </c>
      <c r="L1005">
        <v>0</v>
      </c>
      <c r="M1005" t="s">
        <v>16</v>
      </c>
    </row>
    <row r="1006" spans="1:13" hidden="1">
      <c r="A1006">
        <v>335774</v>
      </c>
      <c r="B1006" t="s">
        <v>22</v>
      </c>
      <c r="C1006" t="s">
        <v>26</v>
      </c>
      <c r="D1006" s="4">
        <v>44.043213957741003</v>
      </c>
      <c r="E1006" s="3">
        <v>-123.122682981382</v>
      </c>
      <c r="F1006" s="12">
        <v>44045</v>
      </c>
      <c r="G1006">
        <v>0.25</v>
      </c>
      <c r="H1006">
        <v>1</v>
      </c>
      <c r="I1006">
        <v>0</v>
      </c>
      <c r="J1006" t="s">
        <v>19</v>
      </c>
      <c r="L1006">
        <v>0</v>
      </c>
      <c r="M1006" t="s">
        <v>16</v>
      </c>
    </row>
    <row r="1007" spans="1:13" hidden="1">
      <c r="A1007">
        <v>335775</v>
      </c>
      <c r="B1007" t="s">
        <v>22</v>
      </c>
      <c r="C1007" t="s">
        <v>253</v>
      </c>
      <c r="D1007" s="4">
        <v>44.069071826640801</v>
      </c>
      <c r="E1007" s="3">
        <v>-123.11550641405501</v>
      </c>
      <c r="F1007" s="12">
        <v>44045</v>
      </c>
      <c r="G1007">
        <v>0</v>
      </c>
      <c r="H1007">
        <v>1</v>
      </c>
      <c r="I1007">
        <v>0</v>
      </c>
      <c r="J1007" t="s">
        <v>19</v>
      </c>
      <c r="L1007">
        <v>0</v>
      </c>
      <c r="M1007" t="s">
        <v>16</v>
      </c>
    </row>
    <row r="1008" spans="1:13" hidden="1">
      <c r="A1008">
        <v>335776</v>
      </c>
      <c r="B1008" t="s">
        <v>22</v>
      </c>
      <c r="C1008" t="s">
        <v>257</v>
      </c>
      <c r="D1008" s="4">
        <v>44.066166739994898</v>
      </c>
      <c r="E1008" s="3">
        <v>-123.107047819973</v>
      </c>
      <c r="F1008" s="12">
        <v>44045</v>
      </c>
      <c r="G1008">
        <v>0</v>
      </c>
      <c r="H1008">
        <v>1</v>
      </c>
      <c r="I1008">
        <v>0</v>
      </c>
      <c r="J1008" t="s">
        <v>19</v>
      </c>
      <c r="L1008">
        <v>0</v>
      </c>
      <c r="M1008" t="s">
        <v>16</v>
      </c>
    </row>
    <row r="1009" spans="1:13" hidden="1">
      <c r="A1009">
        <v>335777</v>
      </c>
      <c r="B1009" t="s">
        <v>22</v>
      </c>
      <c r="C1009" t="s">
        <v>257</v>
      </c>
      <c r="D1009" s="4">
        <v>44.066123330888203</v>
      </c>
      <c r="E1009" s="3">
        <v>-123.106960030777</v>
      </c>
      <c r="F1009" s="12">
        <v>44045</v>
      </c>
      <c r="G1009">
        <v>0</v>
      </c>
      <c r="H1009">
        <v>1</v>
      </c>
      <c r="I1009">
        <v>0</v>
      </c>
      <c r="J1009" t="s">
        <v>19</v>
      </c>
      <c r="L1009">
        <v>0</v>
      </c>
      <c r="M1009" t="s">
        <v>16</v>
      </c>
    </row>
    <row r="1010" spans="1:13" hidden="1">
      <c r="A1010">
        <v>335811</v>
      </c>
      <c r="B1010" t="s">
        <v>22</v>
      </c>
      <c r="C1010" t="s">
        <v>249</v>
      </c>
      <c r="D1010" s="4">
        <v>44.067523803868397</v>
      </c>
      <c r="E1010" s="3">
        <v>-123.11304915781901</v>
      </c>
      <c r="F1010" s="12">
        <v>44046</v>
      </c>
      <c r="G1010">
        <v>0</v>
      </c>
      <c r="H1010">
        <v>1</v>
      </c>
      <c r="I1010">
        <v>0</v>
      </c>
      <c r="J1010" t="s">
        <v>19</v>
      </c>
      <c r="L1010">
        <v>0</v>
      </c>
      <c r="M1010" t="s">
        <v>16</v>
      </c>
    </row>
    <row r="1011" spans="1:13" hidden="1">
      <c r="A1011">
        <v>335858</v>
      </c>
      <c r="B1011" t="s">
        <v>22</v>
      </c>
      <c r="C1011" t="s">
        <v>288</v>
      </c>
      <c r="D1011" s="4">
        <v>44.094891298857803</v>
      </c>
      <c r="E1011" s="3">
        <v>-123.178374938939</v>
      </c>
      <c r="F1011" s="12">
        <v>44046</v>
      </c>
      <c r="G1011">
        <v>0.25</v>
      </c>
      <c r="H1011">
        <v>1</v>
      </c>
      <c r="I1011">
        <v>0</v>
      </c>
      <c r="J1011" t="s">
        <v>28</v>
      </c>
      <c r="L1011">
        <v>0</v>
      </c>
      <c r="M1011" t="s">
        <v>16</v>
      </c>
    </row>
    <row r="1012" spans="1:13" hidden="1">
      <c r="A1012">
        <v>335866</v>
      </c>
      <c r="B1012" t="s">
        <v>17</v>
      </c>
      <c r="C1012" t="s">
        <v>335</v>
      </c>
      <c r="D1012" s="4">
        <v>44.051834911834703</v>
      </c>
      <c r="E1012" s="3">
        <v>-123.144098843549</v>
      </c>
      <c r="F1012" s="12">
        <v>44049</v>
      </c>
      <c r="G1012">
        <v>7</v>
      </c>
      <c r="H1012">
        <v>3</v>
      </c>
      <c r="I1012">
        <v>3</v>
      </c>
      <c r="J1012" t="s">
        <v>19</v>
      </c>
      <c r="L1012">
        <v>2</v>
      </c>
      <c r="M1012" t="s">
        <v>16</v>
      </c>
    </row>
    <row r="1013" spans="1:13" hidden="1">
      <c r="A1013">
        <v>335867</v>
      </c>
      <c r="B1013" t="s">
        <v>17</v>
      </c>
      <c r="C1013" t="s">
        <v>336</v>
      </c>
      <c r="D1013" s="4">
        <v>44.045220011359099</v>
      </c>
      <c r="E1013" s="3">
        <v>-123.166865052782</v>
      </c>
      <c r="F1013" s="12">
        <v>44049</v>
      </c>
      <c r="G1013">
        <v>7</v>
      </c>
      <c r="H1013">
        <v>3</v>
      </c>
      <c r="I1013">
        <v>3</v>
      </c>
      <c r="J1013" t="s">
        <v>19</v>
      </c>
      <c r="L1013">
        <v>0</v>
      </c>
      <c r="M1013" t="s">
        <v>16</v>
      </c>
    </row>
    <row r="1014" spans="1:13" hidden="1">
      <c r="A1014">
        <v>335868</v>
      </c>
      <c r="B1014" t="s">
        <v>17</v>
      </c>
      <c r="C1014" t="s">
        <v>337</v>
      </c>
      <c r="D1014" s="4">
        <v>44.057643234765898</v>
      </c>
      <c r="E1014" s="3">
        <v>-123.10957772197899</v>
      </c>
      <c r="F1014" s="12">
        <v>44048</v>
      </c>
      <c r="G1014">
        <v>10</v>
      </c>
      <c r="H1014">
        <v>4</v>
      </c>
      <c r="I1014">
        <v>3</v>
      </c>
      <c r="J1014" t="s">
        <v>19</v>
      </c>
      <c r="L1014">
        <v>2</v>
      </c>
      <c r="M1014" t="s">
        <v>16</v>
      </c>
    </row>
    <row r="1015" spans="1:13" hidden="1">
      <c r="A1015">
        <v>335869</v>
      </c>
      <c r="B1015" t="s">
        <v>17</v>
      </c>
      <c r="C1015" t="s">
        <v>338</v>
      </c>
      <c r="D1015" s="4">
        <v>44.0558206452273</v>
      </c>
      <c r="E1015" s="3">
        <v>-123.109485087346</v>
      </c>
      <c r="F1015" s="12">
        <v>44048</v>
      </c>
      <c r="G1015">
        <v>8</v>
      </c>
      <c r="H1015">
        <v>4</v>
      </c>
      <c r="I1015">
        <v>3</v>
      </c>
      <c r="J1015" t="s">
        <v>19</v>
      </c>
      <c r="L1015">
        <v>0</v>
      </c>
      <c r="M1015" t="s">
        <v>16</v>
      </c>
    </row>
    <row r="1016" spans="1:13" hidden="1">
      <c r="A1016">
        <v>335870</v>
      </c>
      <c r="B1016" t="s">
        <v>17</v>
      </c>
      <c r="C1016" t="s">
        <v>148</v>
      </c>
      <c r="D1016" s="4">
        <v>44.055450163183899</v>
      </c>
      <c r="E1016" s="3">
        <v>-123.109118985271</v>
      </c>
      <c r="F1016" s="12">
        <v>44048</v>
      </c>
      <c r="G1016">
        <v>6</v>
      </c>
      <c r="H1016">
        <v>4</v>
      </c>
      <c r="I1016">
        <v>3</v>
      </c>
      <c r="J1016" t="s">
        <v>19</v>
      </c>
      <c r="L1016">
        <v>0</v>
      </c>
      <c r="M1016" t="s">
        <v>16</v>
      </c>
    </row>
    <row r="1017" spans="1:13" hidden="1">
      <c r="A1017">
        <v>335871</v>
      </c>
      <c r="B1017" t="s">
        <v>17</v>
      </c>
      <c r="C1017" t="s">
        <v>339</v>
      </c>
      <c r="D1017" s="4">
        <v>44.056520898861798</v>
      </c>
      <c r="E1017" s="3">
        <v>-123.107901964973</v>
      </c>
      <c r="F1017" s="12">
        <v>44048</v>
      </c>
      <c r="G1017">
        <v>10</v>
      </c>
      <c r="H1017">
        <v>4</v>
      </c>
      <c r="I1017">
        <v>3</v>
      </c>
      <c r="J1017" t="s">
        <v>19</v>
      </c>
      <c r="L1017">
        <v>0</v>
      </c>
      <c r="M1017" t="s">
        <v>16</v>
      </c>
    </row>
    <row r="1018" spans="1:13" hidden="1">
      <c r="A1018">
        <v>335872</v>
      </c>
      <c r="B1018" t="s">
        <v>17</v>
      </c>
      <c r="C1018" t="s">
        <v>340</v>
      </c>
      <c r="D1018" s="4">
        <v>44.055445424539897</v>
      </c>
      <c r="E1018" s="3">
        <v>-123.10333806061099</v>
      </c>
      <c r="F1018" s="12">
        <v>44048</v>
      </c>
      <c r="G1018">
        <v>4</v>
      </c>
      <c r="H1018">
        <v>8</v>
      </c>
      <c r="I1018">
        <v>3</v>
      </c>
      <c r="J1018" t="s">
        <v>19</v>
      </c>
      <c r="L1018">
        <v>0</v>
      </c>
      <c r="M1018" t="s">
        <v>16</v>
      </c>
    </row>
    <row r="1019" spans="1:13" hidden="1">
      <c r="A1019">
        <v>336001</v>
      </c>
      <c r="B1019" t="s">
        <v>22</v>
      </c>
      <c r="C1019" t="s">
        <v>341</v>
      </c>
      <c r="D1019" s="4">
        <v>44.045157546898501</v>
      </c>
      <c r="E1019" s="3">
        <v>-123.057732522134</v>
      </c>
      <c r="F1019" s="12">
        <v>44047</v>
      </c>
      <c r="G1019">
        <v>0</v>
      </c>
      <c r="H1019">
        <v>1</v>
      </c>
      <c r="I1019">
        <v>0</v>
      </c>
      <c r="J1019" t="s">
        <v>19</v>
      </c>
      <c r="L1019">
        <v>0</v>
      </c>
      <c r="M1019" t="s">
        <v>16</v>
      </c>
    </row>
    <row r="1020" spans="1:13" hidden="1">
      <c r="A1020">
        <v>336072</v>
      </c>
      <c r="B1020" t="s">
        <v>17</v>
      </c>
      <c r="C1020" t="s">
        <v>336</v>
      </c>
      <c r="D1020" s="4">
        <v>44.0452215426563</v>
      </c>
      <c r="E1020" s="3">
        <v>-123.167558580459</v>
      </c>
      <c r="F1020" s="12">
        <v>44043</v>
      </c>
      <c r="G1020">
        <v>10</v>
      </c>
      <c r="H1020">
        <v>5</v>
      </c>
      <c r="I1020">
        <v>4</v>
      </c>
      <c r="J1020" t="s">
        <v>19</v>
      </c>
      <c r="L1020">
        <v>0</v>
      </c>
      <c r="M1020" t="s">
        <v>19</v>
      </c>
    </row>
    <row r="1021" spans="1:13" hidden="1">
      <c r="A1021">
        <v>336184</v>
      </c>
      <c r="B1021" t="s">
        <v>22</v>
      </c>
      <c r="C1021" t="s">
        <v>35</v>
      </c>
      <c r="D1021" s="4">
        <v>44.059825039152798</v>
      </c>
      <c r="E1021" s="3">
        <v>-123.08809657801601</v>
      </c>
      <c r="F1021" s="12">
        <v>44047</v>
      </c>
      <c r="G1021">
        <v>0</v>
      </c>
      <c r="H1021">
        <v>1</v>
      </c>
      <c r="I1021">
        <v>0</v>
      </c>
      <c r="J1021" t="s">
        <v>19</v>
      </c>
      <c r="L1021">
        <v>0</v>
      </c>
      <c r="M1021" t="s">
        <v>16</v>
      </c>
    </row>
    <row r="1022" spans="1:13" hidden="1">
      <c r="A1022">
        <v>336206</v>
      </c>
      <c r="B1022" t="s">
        <v>22</v>
      </c>
      <c r="C1022" t="s">
        <v>24</v>
      </c>
      <c r="D1022" s="4">
        <v>44.0577072961337</v>
      </c>
      <c r="E1022" s="3">
        <v>-123.09707208133599</v>
      </c>
      <c r="F1022" s="12">
        <v>44047</v>
      </c>
      <c r="G1022">
        <v>0</v>
      </c>
      <c r="H1022">
        <v>1</v>
      </c>
      <c r="I1022">
        <v>0</v>
      </c>
      <c r="J1022" t="s">
        <v>19</v>
      </c>
      <c r="L1022">
        <v>0</v>
      </c>
      <c r="M1022" t="s">
        <v>16</v>
      </c>
    </row>
    <row r="1023" spans="1:13" hidden="1">
      <c r="A1023">
        <v>336297</v>
      </c>
      <c r="B1023" t="s">
        <v>17</v>
      </c>
      <c r="C1023" t="s">
        <v>342</v>
      </c>
      <c r="D1023" s="4">
        <v>44.062188735574303</v>
      </c>
      <c r="E1023" s="3">
        <v>-123.07273122010299</v>
      </c>
      <c r="F1023" s="12">
        <v>44048</v>
      </c>
      <c r="G1023">
        <v>1</v>
      </c>
      <c r="H1023">
        <v>1</v>
      </c>
      <c r="I1023">
        <v>1</v>
      </c>
      <c r="J1023" t="s">
        <v>19</v>
      </c>
      <c r="L1023">
        <v>0</v>
      </c>
      <c r="M1023" t="s">
        <v>19</v>
      </c>
    </row>
    <row r="1024" spans="1:13" hidden="1">
      <c r="A1024">
        <v>336298</v>
      </c>
      <c r="B1024" t="s">
        <v>17</v>
      </c>
      <c r="C1024" t="s">
        <v>313</v>
      </c>
      <c r="D1024" s="4">
        <v>44.096436428277499</v>
      </c>
      <c r="E1024" s="3">
        <v>-123.128479296588</v>
      </c>
      <c r="F1024" s="12">
        <v>44048</v>
      </c>
      <c r="G1024">
        <v>0.5</v>
      </c>
      <c r="H1024">
        <v>1</v>
      </c>
      <c r="I1024">
        <v>1</v>
      </c>
      <c r="J1024" t="s">
        <v>19</v>
      </c>
      <c r="L1024">
        <v>0</v>
      </c>
      <c r="M1024" t="s">
        <v>19</v>
      </c>
    </row>
    <row r="1025" spans="1:13" hidden="1">
      <c r="A1025">
        <v>336303</v>
      </c>
      <c r="B1025" t="s">
        <v>22</v>
      </c>
      <c r="C1025" t="s">
        <v>254</v>
      </c>
      <c r="D1025" s="4">
        <v>44.068836503406402</v>
      </c>
      <c r="E1025" s="3">
        <v>-123.114960849848</v>
      </c>
      <c r="F1025" s="12">
        <v>44048</v>
      </c>
      <c r="G1025">
        <v>0.5</v>
      </c>
      <c r="H1025">
        <v>1</v>
      </c>
      <c r="I1025">
        <v>0</v>
      </c>
      <c r="J1025" t="s">
        <v>19</v>
      </c>
      <c r="L1025">
        <v>0</v>
      </c>
      <c r="M1025" t="s">
        <v>16</v>
      </c>
    </row>
    <row r="1026" spans="1:13" hidden="1">
      <c r="A1026">
        <v>336306</v>
      </c>
      <c r="B1026" t="s">
        <v>22</v>
      </c>
      <c r="C1026" t="s">
        <v>254</v>
      </c>
      <c r="D1026" s="4">
        <v>44.068654656371898</v>
      </c>
      <c r="E1026" s="3">
        <v>-123.114751413756</v>
      </c>
      <c r="F1026" s="12">
        <v>44048</v>
      </c>
      <c r="G1026">
        <v>0.5</v>
      </c>
      <c r="H1026">
        <v>1</v>
      </c>
      <c r="I1026">
        <v>0</v>
      </c>
      <c r="J1026" t="s">
        <v>19</v>
      </c>
      <c r="L1026">
        <v>0</v>
      </c>
      <c r="M1026" t="s">
        <v>16</v>
      </c>
    </row>
    <row r="1027" spans="1:13" hidden="1">
      <c r="A1027">
        <v>336307</v>
      </c>
      <c r="B1027" t="s">
        <v>22</v>
      </c>
      <c r="C1027" t="s">
        <v>315</v>
      </c>
      <c r="D1027" s="4">
        <v>44.069056727613898</v>
      </c>
      <c r="E1027" s="3">
        <v>-123.139281551198</v>
      </c>
      <c r="F1027" s="12">
        <v>44048</v>
      </c>
      <c r="G1027">
        <v>0</v>
      </c>
      <c r="H1027">
        <v>1</v>
      </c>
      <c r="I1027">
        <v>0</v>
      </c>
      <c r="J1027" t="s">
        <v>19</v>
      </c>
      <c r="L1027">
        <v>0</v>
      </c>
      <c r="M1027" t="s">
        <v>16</v>
      </c>
    </row>
    <row r="1028" spans="1:13" hidden="1">
      <c r="A1028">
        <v>336316</v>
      </c>
      <c r="B1028" t="s">
        <v>22</v>
      </c>
      <c r="C1028" t="s">
        <v>315</v>
      </c>
      <c r="D1028" s="4">
        <v>44.069525333220398</v>
      </c>
      <c r="E1028" s="3">
        <v>-123.13796065962001</v>
      </c>
      <c r="F1028" s="12">
        <v>44048</v>
      </c>
      <c r="G1028">
        <v>0</v>
      </c>
      <c r="H1028">
        <v>1</v>
      </c>
      <c r="I1028">
        <v>0</v>
      </c>
      <c r="J1028" t="s">
        <v>19</v>
      </c>
      <c r="L1028">
        <v>0</v>
      </c>
      <c r="M1028" t="s">
        <v>16</v>
      </c>
    </row>
    <row r="1029" spans="1:13" hidden="1">
      <c r="A1029">
        <v>336318</v>
      </c>
      <c r="B1029" t="s">
        <v>22</v>
      </c>
      <c r="C1029" t="s">
        <v>254</v>
      </c>
      <c r="D1029" s="4">
        <v>44.068545136099097</v>
      </c>
      <c r="E1029" s="3">
        <v>-123.11523258184999</v>
      </c>
      <c r="F1029" s="12">
        <v>44048</v>
      </c>
      <c r="G1029">
        <v>0.5</v>
      </c>
      <c r="H1029">
        <v>1</v>
      </c>
      <c r="I1029">
        <v>0</v>
      </c>
      <c r="J1029" t="s">
        <v>19</v>
      </c>
      <c r="L1029">
        <v>0</v>
      </c>
      <c r="M1029" t="s">
        <v>16</v>
      </c>
    </row>
    <row r="1030" spans="1:13" hidden="1">
      <c r="A1030">
        <v>336344</v>
      </c>
      <c r="B1030" t="s">
        <v>22</v>
      </c>
      <c r="C1030" t="s">
        <v>160</v>
      </c>
      <c r="D1030" s="4">
        <v>44.042425191862698</v>
      </c>
      <c r="E1030" s="3">
        <v>-123.121874047082</v>
      </c>
      <c r="F1030" s="12">
        <v>44048</v>
      </c>
      <c r="G1030">
        <v>0</v>
      </c>
      <c r="H1030">
        <v>1</v>
      </c>
      <c r="I1030">
        <v>0</v>
      </c>
      <c r="J1030" t="s">
        <v>19</v>
      </c>
      <c r="L1030">
        <v>0</v>
      </c>
      <c r="M1030" t="s">
        <v>16</v>
      </c>
    </row>
    <row r="1031" spans="1:13" hidden="1">
      <c r="A1031">
        <v>336359</v>
      </c>
      <c r="B1031" t="s">
        <v>22</v>
      </c>
      <c r="C1031" t="s">
        <v>24</v>
      </c>
      <c r="D1031" s="4">
        <v>44.059753346880797</v>
      </c>
      <c r="E1031" s="3">
        <v>-123.088860779475</v>
      </c>
      <c r="F1031" s="12">
        <v>44048</v>
      </c>
      <c r="G1031">
        <v>0</v>
      </c>
      <c r="H1031">
        <v>1</v>
      </c>
      <c r="I1031">
        <v>0</v>
      </c>
      <c r="J1031" t="s">
        <v>19</v>
      </c>
      <c r="K1031" s="7" t="s">
        <v>25</v>
      </c>
      <c r="L1031">
        <v>0</v>
      </c>
      <c r="M1031" t="s">
        <v>16</v>
      </c>
    </row>
    <row r="1032" spans="1:13" hidden="1">
      <c r="A1032">
        <v>336367</v>
      </c>
      <c r="B1032" t="s">
        <v>22</v>
      </c>
      <c r="C1032" t="s">
        <v>50</v>
      </c>
      <c r="D1032" s="4">
        <v>44.056257460641802</v>
      </c>
      <c r="E1032" s="3">
        <v>-123.10086923146</v>
      </c>
      <c r="F1032" s="12">
        <v>44048</v>
      </c>
      <c r="G1032">
        <v>0</v>
      </c>
      <c r="H1032">
        <v>1</v>
      </c>
      <c r="I1032">
        <v>0</v>
      </c>
      <c r="J1032" t="s">
        <v>19</v>
      </c>
      <c r="L1032">
        <v>0</v>
      </c>
      <c r="M1032" t="s">
        <v>16</v>
      </c>
    </row>
    <row r="1033" spans="1:13" hidden="1">
      <c r="A1033">
        <v>336368</v>
      </c>
      <c r="B1033" t="s">
        <v>22</v>
      </c>
      <c r="C1033" t="s">
        <v>50</v>
      </c>
      <c r="D1033" s="4">
        <v>44.053743392279799</v>
      </c>
      <c r="E1033" s="3">
        <v>-123.10004354851699</v>
      </c>
      <c r="F1033" s="12">
        <v>44048</v>
      </c>
      <c r="G1033">
        <v>0</v>
      </c>
      <c r="H1033">
        <v>1</v>
      </c>
      <c r="I1033">
        <v>0</v>
      </c>
      <c r="J1033" t="s">
        <v>19</v>
      </c>
      <c r="L1033">
        <v>0</v>
      </c>
      <c r="M1033" t="s">
        <v>16</v>
      </c>
    </row>
    <row r="1034" spans="1:13" hidden="1">
      <c r="A1034">
        <v>336373</v>
      </c>
      <c r="B1034" t="s">
        <v>22</v>
      </c>
      <c r="C1034" t="s">
        <v>343</v>
      </c>
      <c r="D1034" s="4">
        <v>44.0637640228802</v>
      </c>
      <c r="E1034" s="3">
        <v>-123.102464195834</v>
      </c>
      <c r="F1034" s="12">
        <v>44048</v>
      </c>
      <c r="G1034">
        <v>0</v>
      </c>
      <c r="H1034">
        <v>1</v>
      </c>
      <c r="I1034">
        <v>0</v>
      </c>
      <c r="J1034" t="s">
        <v>19</v>
      </c>
      <c r="L1034">
        <v>0</v>
      </c>
      <c r="M1034" t="s">
        <v>16</v>
      </c>
    </row>
    <row r="1035" spans="1:13" hidden="1">
      <c r="A1035">
        <v>336380</v>
      </c>
      <c r="B1035" t="s">
        <v>22</v>
      </c>
      <c r="C1035" t="s">
        <v>91</v>
      </c>
      <c r="D1035" s="4">
        <v>44.073236175713298</v>
      </c>
      <c r="E1035" s="3">
        <v>-123.116502029847</v>
      </c>
      <c r="F1035" s="12">
        <v>44048</v>
      </c>
      <c r="G1035">
        <v>0</v>
      </c>
      <c r="H1035">
        <v>1</v>
      </c>
      <c r="I1035">
        <v>0</v>
      </c>
      <c r="J1035" t="s">
        <v>19</v>
      </c>
      <c r="L1035">
        <v>0</v>
      </c>
      <c r="M1035" t="s">
        <v>16</v>
      </c>
    </row>
    <row r="1036" spans="1:13" hidden="1">
      <c r="A1036">
        <v>336381</v>
      </c>
      <c r="B1036" t="s">
        <v>22</v>
      </c>
      <c r="C1036" t="s">
        <v>253</v>
      </c>
      <c r="D1036" s="4">
        <v>44.084648161255799</v>
      </c>
      <c r="E1036" s="3">
        <v>-123.118880414196</v>
      </c>
      <c r="F1036" s="12">
        <v>44048</v>
      </c>
      <c r="G1036">
        <v>0</v>
      </c>
      <c r="H1036">
        <v>1</v>
      </c>
      <c r="I1036">
        <v>0</v>
      </c>
      <c r="J1036" t="s">
        <v>19</v>
      </c>
      <c r="L1036">
        <v>0</v>
      </c>
      <c r="M1036" t="s">
        <v>16</v>
      </c>
    </row>
    <row r="1037" spans="1:13" hidden="1">
      <c r="A1037">
        <v>336482</v>
      </c>
      <c r="B1037" t="s">
        <v>22</v>
      </c>
      <c r="C1037" t="s">
        <v>139</v>
      </c>
      <c r="D1037" s="4">
        <v>44.055032901486001</v>
      </c>
      <c r="E1037" s="3">
        <v>-123.11035722343399</v>
      </c>
      <c r="F1037" s="12">
        <v>44049</v>
      </c>
      <c r="G1037">
        <v>0</v>
      </c>
      <c r="H1037">
        <v>1</v>
      </c>
      <c r="I1037">
        <v>0</v>
      </c>
      <c r="J1037" t="s">
        <v>19</v>
      </c>
      <c r="L1037">
        <v>0</v>
      </c>
      <c r="M1037" t="s">
        <v>16</v>
      </c>
    </row>
    <row r="1038" spans="1:13" hidden="1">
      <c r="A1038">
        <v>336487</v>
      </c>
      <c r="B1038" t="s">
        <v>17</v>
      </c>
      <c r="C1038" t="s">
        <v>344</v>
      </c>
      <c r="D1038" s="4">
        <v>44.046648592205599</v>
      </c>
      <c r="E1038" s="3">
        <v>-123.123129140608</v>
      </c>
      <c r="F1038" s="12">
        <v>44048</v>
      </c>
      <c r="G1038">
        <v>4</v>
      </c>
      <c r="H1038">
        <v>2</v>
      </c>
      <c r="I1038">
        <v>1</v>
      </c>
      <c r="J1038" t="s">
        <v>19</v>
      </c>
      <c r="L1038">
        <v>0</v>
      </c>
      <c r="M1038" t="s">
        <v>19</v>
      </c>
    </row>
    <row r="1039" spans="1:13" hidden="1">
      <c r="A1039">
        <v>336488</v>
      </c>
      <c r="B1039" t="s">
        <v>17</v>
      </c>
      <c r="C1039" t="s">
        <v>345</v>
      </c>
      <c r="D1039" s="4">
        <v>44.0570674217537</v>
      </c>
      <c r="E1039" s="3">
        <v>-123.106395450026</v>
      </c>
      <c r="F1039" s="12">
        <v>44048</v>
      </c>
      <c r="G1039">
        <v>8</v>
      </c>
      <c r="H1039">
        <v>4</v>
      </c>
      <c r="I1039">
        <v>3</v>
      </c>
      <c r="J1039" t="s">
        <v>19</v>
      </c>
      <c r="L1039">
        <v>0</v>
      </c>
      <c r="M1039" t="s">
        <v>19</v>
      </c>
    </row>
    <row r="1040" spans="1:13" hidden="1">
      <c r="A1040">
        <v>336490</v>
      </c>
      <c r="B1040" t="s">
        <v>22</v>
      </c>
      <c r="C1040" t="s">
        <v>50</v>
      </c>
      <c r="D1040" s="4">
        <v>44.058900755869203</v>
      </c>
      <c r="E1040" s="3">
        <v>-123.10166159588501</v>
      </c>
      <c r="F1040" s="12">
        <v>44049</v>
      </c>
      <c r="G1040">
        <v>0</v>
      </c>
      <c r="H1040">
        <v>1</v>
      </c>
      <c r="I1040">
        <v>0</v>
      </c>
      <c r="J1040" t="s">
        <v>19</v>
      </c>
      <c r="L1040">
        <v>0</v>
      </c>
      <c r="M1040" t="s">
        <v>16</v>
      </c>
    </row>
    <row r="1041" spans="1:13" hidden="1">
      <c r="A1041">
        <v>336504</v>
      </c>
      <c r="B1041" t="s">
        <v>17</v>
      </c>
      <c r="C1041" t="s">
        <v>146</v>
      </c>
      <c r="D1041" s="4">
        <v>44.050296693397698</v>
      </c>
      <c r="E1041" s="3">
        <v>-123.162394454203</v>
      </c>
      <c r="F1041" s="12">
        <v>44049</v>
      </c>
      <c r="G1041">
        <v>20</v>
      </c>
      <c r="H1041">
        <v>5</v>
      </c>
      <c r="I1041">
        <v>4</v>
      </c>
      <c r="J1041" t="s">
        <v>19</v>
      </c>
      <c r="L1041">
        <v>20</v>
      </c>
      <c r="M1041" t="s">
        <v>19</v>
      </c>
    </row>
    <row r="1042" spans="1:13" hidden="1">
      <c r="A1042">
        <v>336505</v>
      </c>
      <c r="B1042" t="s">
        <v>17</v>
      </c>
      <c r="C1042" t="s">
        <v>346</v>
      </c>
      <c r="D1042" s="4">
        <v>44.0476174526043</v>
      </c>
      <c r="E1042" s="3">
        <v>-123.098203460918</v>
      </c>
      <c r="F1042" s="12">
        <v>44048</v>
      </c>
      <c r="G1042">
        <v>7</v>
      </c>
      <c r="H1042">
        <v>4</v>
      </c>
      <c r="I1042">
        <v>3</v>
      </c>
      <c r="J1042" t="s">
        <v>19</v>
      </c>
      <c r="L1042">
        <v>0</v>
      </c>
      <c r="M1042" t="s">
        <v>19</v>
      </c>
    </row>
    <row r="1043" spans="1:13" hidden="1">
      <c r="A1043">
        <v>336512</v>
      </c>
      <c r="B1043" t="s">
        <v>22</v>
      </c>
      <c r="C1043" t="s">
        <v>253</v>
      </c>
      <c r="D1043" s="4">
        <v>44.069191989020602</v>
      </c>
      <c r="E1043" s="3">
        <v>-123.115504252628</v>
      </c>
      <c r="F1043" s="12">
        <v>44049</v>
      </c>
      <c r="G1043">
        <v>0</v>
      </c>
      <c r="H1043">
        <v>1</v>
      </c>
      <c r="I1043">
        <v>0</v>
      </c>
      <c r="J1043" t="s">
        <v>19</v>
      </c>
      <c r="L1043">
        <v>0</v>
      </c>
      <c r="M1043" t="s">
        <v>16</v>
      </c>
    </row>
    <row r="1044" spans="1:13" hidden="1">
      <c r="A1044">
        <v>336513</v>
      </c>
      <c r="B1044" t="s">
        <v>22</v>
      </c>
      <c r="C1044" t="s">
        <v>253</v>
      </c>
      <c r="D1044" s="4">
        <v>44.068920049856303</v>
      </c>
      <c r="E1044" s="3">
        <v>-123.11569690117</v>
      </c>
      <c r="F1044" s="12">
        <v>44049</v>
      </c>
      <c r="G1044">
        <v>0</v>
      </c>
      <c r="H1044">
        <v>1</v>
      </c>
      <c r="I1044">
        <v>0</v>
      </c>
      <c r="J1044" t="s">
        <v>19</v>
      </c>
      <c r="L1044">
        <v>0</v>
      </c>
      <c r="M1044" t="s">
        <v>16</v>
      </c>
    </row>
    <row r="1045" spans="1:13" hidden="1">
      <c r="A1045">
        <v>336515</v>
      </c>
      <c r="B1045" t="s">
        <v>22</v>
      </c>
      <c r="C1045" t="s">
        <v>253</v>
      </c>
      <c r="D1045" s="4">
        <v>44.0689692804186</v>
      </c>
      <c r="E1045" s="3">
        <v>-123.116105525305</v>
      </c>
      <c r="F1045" s="12">
        <v>44049</v>
      </c>
      <c r="G1045">
        <v>0</v>
      </c>
      <c r="H1045">
        <v>1</v>
      </c>
      <c r="I1045">
        <v>0</v>
      </c>
      <c r="J1045" t="s">
        <v>19</v>
      </c>
      <c r="K1045" s="7" t="s">
        <v>25</v>
      </c>
      <c r="L1045">
        <v>0</v>
      </c>
      <c r="M1045" t="s">
        <v>16</v>
      </c>
    </row>
    <row r="1046" spans="1:13" hidden="1">
      <c r="A1046">
        <v>336546</v>
      </c>
      <c r="B1046" t="s">
        <v>22</v>
      </c>
      <c r="C1046" t="s">
        <v>91</v>
      </c>
      <c r="D1046" s="4">
        <v>44.074101707437002</v>
      </c>
      <c r="E1046" s="3">
        <v>-123.11652306492</v>
      </c>
      <c r="F1046" s="12">
        <v>44049</v>
      </c>
      <c r="G1046">
        <v>0</v>
      </c>
      <c r="H1046">
        <v>1</v>
      </c>
      <c r="I1046">
        <v>0</v>
      </c>
      <c r="J1046" t="s">
        <v>19</v>
      </c>
      <c r="L1046">
        <v>0</v>
      </c>
      <c r="M1046" t="s">
        <v>16</v>
      </c>
    </row>
    <row r="1047" spans="1:13" hidden="1">
      <c r="A1047">
        <v>336553</v>
      </c>
      <c r="B1047" t="s">
        <v>22</v>
      </c>
      <c r="C1047" t="s">
        <v>26</v>
      </c>
      <c r="D1047" s="4">
        <v>44.0472061676439</v>
      </c>
      <c r="E1047" s="3">
        <v>-123.154472233186</v>
      </c>
      <c r="F1047" s="12">
        <v>44049</v>
      </c>
      <c r="G1047">
        <v>0</v>
      </c>
      <c r="H1047">
        <v>1</v>
      </c>
      <c r="I1047">
        <v>0</v>
      </c>
      <c r="J1047" t="s">
        <v>19</v>
      </c>
      <c r="L1047">
        <v>0</v>
      </c>
      <c r="M1047" t="s">
        <v>16</v>
      </c>
    </row>
    <row r="1048" spans="1:13" hidden="1">
      <c r="A1048">
        <v>336555</v>
      </c>
      <c r="B1048" t="s">
        <v>17</v>
      </c>
      <c r="C1048" t="s">
        <v>186</v>
      </c>
      <c r="D1048" s="4">
        <v>44.057303422974996</v>
      </c>
      <c r="E1048" s="3">
        <v>-123.107497891101</v>
      </c>
      <c r="F1048" s="12">
        <v>44049</v>
      </c>
      <c r="G1048">
        <v>2</v>
      </c>
      <c r="H1048">
        <v>2</v>
      </c>
      <c r="I1048">
        <v>1</v>
      </c>
      <c r="J1048" t="s">
        <v>19</v>
      </c>
      <c r="K1048" s="7" t="s">
        <v>347</v>
      </c>
      <c r="L1048">
        <v>0</v>
      </c>
      <c r="M1048" t="s">
        <v>19</v>
      </c>
    </row>
    <row r="1049" spans="1:13" hidden="1">
      <c r="A1049">
        <v>336556</v>
      </c>
      <c r="B1049" t="s">
        <v>22</v>
      </c>
      <c r="C1049" t="s">
        <v>26</v>
      </c>
      <c r="D1049" s="4">
        <v>44.046524803317403</v>
      </c>
      <c r="E1049" s="3">
        <v>-123.14470223689</v>
      </c>
      <c r="F1049" s="12">
        <v>44049</v>
      </c>
      <c r="G1049">
        <v>0</v>
      </c>
      <c r="H1049">
        <v>1</v>
      </c>
      <c r="I1049">
        <v>0</v>
      </c>
      <c r="J1049" t="s">
        <v>19</v>
      </c>
      <c r="L1049">
        <v>0</v>
      </c>
      <c r="M1049" t="s">
        <v>16</v>
      </c>
    </row>
    <row r="1050" spans="1:13" hidden="1">
      <c r="A1050">
        <v>336559</v>
      </c>
      <c r="B1050" t="s">
        <v>22</v>
      </c>
      <c r="C1050" t="s">
        <v>249</v>
      </c>
      <c r="D1050" s="4">
        <v>44.063802214982097</v>
      </c>
      <c r="E1050" s="3">
        <v>-123.105510690296</v>
      </c>
      <c r="F1050" s="12">
        <v>44049</v>
      </c>
      <c r="G1050">
        <v>0</v>
      </c>
      <c r="H1050">
        <v>1</v>
      </c>
      <c r="I1050">
        <v>0</v>
      </c>
      <c r="J1050" t="s">
        <v>19</v>
      </c>
      <c r="L1050">
        <v>0</v>
      </c>
      <c r="M1050" t="s">
        <v>16</v>
      </c>
    </row>
    <row r="1051" spans="1:13" hidden="1">
      <c r="A1051">
        <v>336561</v>
      </c>
      <c r="B1051" t="s">
        <v>22</v>
      </c>
      <c r="C1051" t="s">
        <v>24</v>
      </c>
      <c r="D1051" s="4">
        <v>44.059503295043498</v>
      </c>
      <c r="E1051" s="3">
        <v>-123.087924336565</v>
      </c>
      <c r="F1051" s="12">
        <v>44049</v>
      </c>
      <c r="G1051">
        <v>0</v>
      </c>
      <c r="H1051">
        <v>1</v>
      </c>
      <c r="I1051">
        <v>0</v>
      </c>
      <c r="J1051" t="s">
        <v>19</v>
      </c>
      <c r="L1051">
        <v>0</v>
      </c>
      <c r="M1051" t="s">
        <v>16</v>
      </c>
    </row>
    <row r="1052" spans="1:13" hidden="1">
      <c r="A1052">
        <v>336563</v>
      </c>
      <c r="B1052" t="s">
        <v>22</v>
      </c>
      <c r="C1052" t="s">
        <v>29</v>
      </c>
      <c r="D1052" s="4">
        <v>44.0866507031363</v>
      </c>
      <c r="E1052" s="3">
        <v>-123.146111043812</v>
      </c>
      <c r="F1052" s="12">
        <v>44049</v>
      </c>
      <c r="G1052">
        <v>0</v>
      </c>
      <c r="H1052">
        <v>1</v>
      </c>
      <c r="I1052">
        <v>0</v>
      </c>
      <c r="J1052" t="s">
        <v>19</v>
      </c>
      <c r="L1052">
        <v>0</v>
      </c>
      <c r="M1052" t="s">
        <v>16</v>
      </c>
    </row>
    <row r="1053" spans="1:13" hidden="1">
      <c r="A1053">
        <v>336565</v>
      </c>
      <c r="B1053" t="s">
        <v>22</v>
      </c>
      <c r="C1053" t="s">
        <v>253</v>
      </c>
      <c r="D1053" s="4">
        <v>44.067945030141402</v>
      </c>
      <c r="E1053" s="3">
        <v>-123.114068428061</v>
      </c>
      <c r="F1053" s="12">
        <v>44049</v>
      </c>
      <c r="G1053">
        <v>0</v>
      </c>
      <c r="H1053">
        <v>1</v>
      </c>
      <c r="I1053">
        <v>0</v>
      </c>
      <c r="J1053" t="s">
        <v>19</v>
      </c>
      <c r="L1053">
        <v>0</v>
      </c>
      <c r="M1053" t="s">
        <v>16</v>
      </c>
    </row>
    <row r="1054" spans="1:13" hidden="1">
      <c r="A1054">
        <v>336627</v>
      </c>
      <c r="B1054" t="s">
        <v>22</v>
      </c>
      <c r="C1054" t="s">
        <v>139</v>
      </c>
      <c r="D1054" s="4">
        <v>44.055265347363097</v>
      </c>
      <c r="E1054" s="3">
        <v>-123.109910434608</v>
      </c>
      <c r="F1054" s="12">
        <v>44050</v>
      </c>
      <c r="G1054">
        <v>0</v>
      </c>
      <c r="H1054">
        <v>1</v>
      </c>
      <c r="I1054">
        <v>0</v>
      </c>
      <c r="J1054" t="s">
        <v>19</v>
      </c>
      <c r="L1054">
        <v>0</v>
      </c>
      <c r="M1054" t="s">
        <v>16</v>
      </c>
    </row>
    <row r="1055" spans="1:13" hidden="1">
      <c r="A1055">
        <v>336628</v>
      </c>
      <c r="B1055" t="s">
        <v>22</v>
      </c>
      <c r="C1055" t="s">
        <v>139</v>
      </c>
      <c r="D1055" s="4">
        <v>44.055331807166198</v>
      </c>
      <c r="E1055" s="3">
        <v>-123.109833900645</v>
      </c>
      <c r="F1055" s="12">
        <v>44050</v>
      </c>
      <c r="G1055">
        <v>0</v>
      </c>
      <c r="H1055">
        <v>1</v>
      </c>
      <c r="I1055">
        <v>0</v>
      </c>
      <c r="J1055" t="s">
        <v>19</v>
      </c>
      <c r="L1055">
        <v>0</v>
      </c>
      <c r="M1055" t="s">
        <v>16</v>
      </c>
    </row>
    <row r="1056" spans="1:13" hidden="1">
      <c r="A1056">
        <v>336664</v>
      </c>
      <c r="B1056" t="s">
        <v>22</v>
      </c>
      <c r="C1056" t="s">
        <v>348</v>
      </c>
      <c r="D1056" s="4">
        <v>44.014331619278501</v>
      </c>
      <c r="E1056" s="3">
        <v>-123.086673090698</v>
      </c>
      <c r="F1056" s="12">
        <v>44050</v>
      </c>
      <c r="G1056">
        <v>0</v>
      </c>
      <c r="H1056">
        <v>1</v>
      </c>
      <c r="I1056">
        <v>0</v>
      </c>
      <c r="J1056" t="s">
        <v>19</v>
      </c>
      <c r="L1056">
        <v>0</v>
      </c>
      <c r="M1056" t="s">
        <v>16</v>
      </c>
    </row>
    <row r="1057" spans="1:13" hidden="1">
      <c r="A1057">
        <v>336675</v>
      </c>
      <c r="B1057" t="s">
        <v>22</v>
      </c>
      <c r="C1057" t="s">
        <v>244</v>
      </c>
      <c r="D1057" s="4">
        <v>44.044914171085402</v>
      </c>
      <c r="E1057" s="3">
        <v>-123.125787135577</v>
      </c>
      <c r="F1057" s="12">
        <v>44050</v>
      </c>
      <c r="G1057">
        <v>0</v>
      </c>
      <c r="H1057">
        <v>1</v>
      </c>
      <c r="I1057">
        <v>0</v>
      </c>
      <c r="J1057" t="s">
        <v>19</v>
      </c>
      <c r="L1057">
        <v>0</v>
      </c>
      <c r="M1057" t="s">
        <v>16</v>
      </c>
    </row>
    <row r="1058" spans="1:13" hidden="1">
      <c r="A1058">
        <v>336683</v>
      </c>
      <c r="B1058" t="s">
        <v>22</v>
      </c>
      <c r="C1058" t="s">
        <v>349</v>
      </c>
      <c r="D1058" s="4">
        <v>44.050686098042299</v>
      </c>
      <c r="E1058" s="3">
        <v>-123.17092466166</v>
      </c>
      <c r="F1058" s="12">
        <v>44050</v>
      </c>
      <c r="G1058">
        <v>0</v>
      </c>
      <c r="H1058">
        <v>1</v>
      </c>
      <c r="I1058">
        <v>0</v>
      </c>
      <c r="J1058" t="s">
        <v>19</v>
      </c>
      <c r="L1058">
        <v>0</v>
      </c>
      <c r="M1058" t="s">
        <v>16</v>
      </c>
    </row>
    <row r="1059" spans="1:13" hidden="1">
      <c r="A1059">
        <v>336684</v>
      </c>
      <c r="B1059" t="s">
        <v>22</v>
      </c>
      <c r="C1059" t="s">
        <v>349</v>
      </c>
      <c r="D1059" s="4">
        <v>44.0507081756868</v>
      </c>
      <c r="E1059" s="3">
        <v>-123.170966962554</v>
      </c>
      <c r="F1059" s="12">
        <v>44050</v>
      </c>
      <c r="G1059">
        <v>0</v>
      </c>
      <c r="H1059">
        <v>1</v>
      </c>
      <c r="I1059">
        <v>0</v>
      </c>
      <c r="J1059" t="s">
        <v>19</v>
      </c>
      <c r="L1059">
        <v>0</v>
      </c>
      <c r="M1059" t="s">
        <v>16</v>
      </c>
    </row>
    <row r="1060" spans="1:13" hidden="1">
      <c r="A1060">
        <v>336687</v>
      </c>
      <c r="B1060" t="s">
        <v>22</v>
      </c>
      <c r="C1060" t="s">
        <v>24</v>
      </c>
      <c r="D1060" s="4">
        <v>44.060220960215297</v>
      </c>
      <c r="E1060" s="3">
        <v>-123.090376936014</v>
      </c>
      <c r="F1060" s="12">
        <v>44050</v>
      </c>
      <c r="G1060">
        <v>0</v>
      </c>
      <c r="H1060">
        <v>1</v>
      </c>
      <c r="I1060">
        <v>0</v>
      </c>
      <c r="J1060" t="s">
        <v>19</v>
      </c>
      <c r="L1060">
        <v>0</v>
      </c>
      <c r="M1060" t="s">
        <v>16</v>
      </c>
    </row>
    <row r="1061" spans="1:13" hidden="1">
      <c r="A1061">
        <v>336689</v>
      </c>
      <c r="B1061" t="s">
        <v>22</v>
      </c>
      <c r="C1061" t="s">
        <v>24</v>
      </c>
      <c r="D1061" s="4">
        <v>44.0606140735363</v>
      </c>
      <c r="E1061" s="3">
        <v>-123.091736585953</v>
      </c>
      <c r="F1061" s="12">
        <v>44050</v>
      </c>
      <c r="G1061">
        <v>0</v>
      </c>
      <c r="H1061">
        <v>1</v>
      </c>
      <c r="I1061">
        <v>0</v>
      </c>
      <c r="J1061" t="s">
        <v>19</v>
      </c>
      <c r="L1061">
        <v>0</v>
      </c>
      <c r="M1061" t="s">
        <v>16</v>
      </c>
    </row>
    <row r="1062" spans="1:13" hidden="1">
      <c r="A1062">
        <v>336691</v>
      </c>
      <c r="B1062" t="s">
        <v>22</v>
      </c>
      <c r="C1062" t="s">
        <v>24</v>
      </c>
      <c r="D1062" s="4">
        <v>44.060481699109999</v>
      </c>
      <c r="E1062" s="3">
        <v>-123.100688236731</v>
      </c>
      <c r="F1062" s="12">
        <v>44050</v>
      </c>
      <c r="G1062">
        <v>0</v>
      </c>
      <c r="H1062">
        <v>1</v>
      </c>
      <c r="I1062">
        <v>0</v>
      </c>
      <c r="J1062" t="s">
        <v>19</v>
      </c>
      <c r="L1062">
        <v>0</v>
      </c>
      <c r="M1062" t="s">
        <v>16</v>
      </c>
    </row>
    <row r="1063" spans="1:13" hidden="1">
      <c r="A1063">
        <v>336692</v>
      </c>
      <c r="B1063" t="s">
        <v>22</v>
      </c>
      <c r="C1063" t="s">
        <v>50</v>
      </c>
      <c r="D1063" s="4">
        <v>44.057112001909402</v>
      </c>
      <c r="E1063" s="3">
        <v>-123.100468670615</v>
      </c>
      <c r="F1063" s="12">
        <v>44050</v>
      </c>
      <c r="G1063">
        <v>0</v>
      </c>
      <c r="H1063">
        <v>1</v>
      </c>
      <c r="I1063">
        <v>0</v>
      </c>
      <c r="J1063" t="s">
        <v>19</v>
      </c>
      <c r="L1063">
        <v>0</v>
      </c>
      <c r="M1063" t="s">
        <v>16</v>
      </c>
    </row>
    <row r="1064" spans="1:13" hidden="1">
      <c r="A1064">
        <v>336693</v>
      </c>
      <c r="B1064" t="s">
        <v>17</v>
      </c>
      <c r="C1064" t="s">
        <v>138</v>
      </c>
      <c r="D1064" s="4">
        <v>44.096970740773301</v>
      </c>
      <c r="E1064" s="3">
        <v>-123.128462593295</v>
      </c>
      <c r="F1064" s="12">
        <v>44050</v>
      </c>
      <c r="G1064">
        <v>1.5</v>
      </c>
      <c r="H1064">
        <v>3</v>
      </c>
      <c r="I1064">
        <v>2</v>
      </c>
      <c r="J1064" t="s">
        <v>19</v>
      </c>
      <c r="L1064">
        <v>0</v>
      </c>
      <c r="M1064" t="s">
        <v>19</v>
      </c>
    </row>
    <row r="1065" spans="1:13" hidden="1">
      <c r="A1065">
        <v>336694</v>
      </c>
      <c r="B1065" t="s">
        <v>22</v>
      </c>
      <c r="C1065" t="s">
        <v>50</v>
      </c>
      <c r="D1065" s="4">
        <v>44.053498659147301</v>
      </c>
      <c r="E1065" s="3">
        <v>-123.099380297978</v>
      </c>
      <c r="F1065" s="12">
        <v>44050</v>
      </c>
      <c r="G1065">
        <v>0</v>
      </c>
      <c r="H1065">
        <v>1</v>
      </c>
      <c r="I1065">
        <v>0</v>
      </c>
      <c r="J1065" t="s">
        <v>15</v>
      </c>
      <c r="L1065">
        <v>0</v>
      </c>
      <c r="M1065" t="s">
        <v>16</v>
      </c>
    </row>
    <row r="1066" spans="1:13" hidden="1">
      <c r="A1066">
        <v>336696</v>
      </c>
      <c r="B1066" t="s">
        <v>22</v>
      </c>
      <c r="C1066" t="s">
        <v>50</v>
      </c>
      <c r="D1066" s="4">
        <v>44.053556199090899</v>
      </c>
      <c r="E1066" s="3">
        <v>-123.09975807228101</v>
      </c>
      <c r="F1066" s="12">
        <v>44050</v>
      </c>
      <c r="G1066">
        <v>0</v>
      </c>
      <c r="H1066">
        <v>1</v>
      </c>
      <c r="I1066">
        <v>0</v>
      </c>
      <c r="J1066" t="s">
        <v>19</v>
      </c>
      <c r="L1066">
        <v>0</v>
      </c>
      <c r="M1066" t="s">
        <v>16</v>
      </c>
    </row>
    <row r="1067" spans="1:13" hidden="1">
      <c r="A1067">
        <v>336697</v>
      </c>
      <c r="B1067" t="s">
        <v>22</v>
      </c>
      <c r="C1067" t="s">
        <v>50</v>
      </c>
      <c r="D1067" s="4">
        <v>44.053658721389198</v>
      </c>
      <c r="E1067" s="3">
        <v>-123.102154730275</v>
      </c>
      <c r="F1067" s="12">
        <v>44050</v>
      </c>
      <c r="G1067">
        <v>0</v>
      </c>
      <c r="H1067">
        <v>1</v>
      </c>
      <c r="I1067">
        <v>0</v>
      </c>
      <c r="J1067" t="s">
        <v>19</v>
      </c>
      <c r="L1067">
        <v>0</v>
      </c>
      <c r="M1067" t="s">
        <v>16</v>
      </c>
    </row>
    <row r="1068" spans="1:13" hidden="1">
      <c r="A1068">
        <v>336699</v>
      </c>
      <c r="B1068" t="s">
        <v>22</v>
      </c>
      <c r="C1068" t="s">
        <v>50</v>
      </c>
      <c r="D1068" s="4">
        <v>44.059345695872302</v>
      </c>
      <c r="E1068" s="3">
        <v>-123.10159099444699</v>
      </c>
      <c r="F1068" s="12">
        <v>44050</v>
      </c>
      <c r="G1068">
        <v>0</v>
      </c>
      <c r="H1068">
        <v>1</v>
      </c>
      <c r="I1068">
        <v>0</v>
      </c>
      <c r="J1068" t="s">
        <v>19</v>
      </c>
      <c r="L1068">
        <v>0</v>
      </c>
      <c r="M1068" t="s">
        <v>16</v>
      </c>
    </row>
    <row r="1069" spans="1:13" hidden="1">
      <c r="A1069">
        <v>336707</v>
      </c>
      <c r="B1069" t="s">
        <v>17</v>
      </c>
      <c r="C1069" t="s">
        <v>18</v>
      </c>
      <c r="D1069" s="4">
        <v>44.063955112950403</v>
      </c>
      <c r="E1069" s="3">
        <v>-123.137548796787</v>
      </c>
      <c r="F1069" s="12">
        <v>44050</v>
      </c>
      <c r="G1069">
        <v>4</v>
      </c>
      <c r="H1069">
        <v>3</v>
      </c>
      <c r="I1069">
        <v>2</v>
      </c>
      <c r="J1069" t="s">
        <v>19</v>
      </c>
      <c r="L1069">
        <v>0</v>
      </c>
      <c r="M1069" t="s">
        <v>19</v>
      </c>
    </row>
    <row r="1070" spans="1:13" hidden="1">
      <c r="A1070">
        <v>336715</v>
      </c>
      <c r="B1070" t="s">
        <v>22</v>
      </c>
      <c r="C1070" t="s">
        <v>249</v>
      </c>
      <c r="D1070" s="4">
        <v>44.063661191838101</v>
      </c>
      <c r="E1070" s="3">
        <v>-123.102058679208</v>
      </c>
      <c r="F1070" s="12">
        <v>44050</v>
      </c>
      <c r="G1070">
        <v>0</v>
      </c>
      <c r="H1070">
        <v>1</v>
      </c>
      <c r="I1070">
        <v>0</v>
      </c>
      <c r="J1070" t="s">
        <v>19</v>
      </c>
      <c r="L1070">
        <v>0</v>
      </c>
      <c r="M1070" t="s">
        <v>16</v>
      </c>
    </row>
    <row r="1071" spans="1:13" hidden="1">
      <c r="A1071">
        <v>336730</v>
      </c>
      <c r="B1071" t="s">
        <v>17</v>
      </c>
      <c r="C1071" t="s">
        <v>350</v>
      </c>
      <c r="D1071" s="4">
        <v>44.060913159155298</v>
      </c>
      <c r="E1071" s="3">
        <v>-123.109172407377</v>
      </c>
      <c r="F1071" s="12">
        <v>44050</v>
      </c>
      <c r="G1071">
        <v>3</v>
      </c>
      <c r="H1071">
        <v>2</v>
      </c>
      <c r="I1071">
        <v>2</v>
      </c>
      <c r="J1071" t="s">
        <v>19</v>
      </c>
      <c r="L1071">
        <v>0</v>
      </c>
      <c r="M1071" t="s">
        <v>19</v>
      </c>
    </row>
    <row r="1072" spans="1:13" hidden="1">
      <c r="A1072">
        <v>336731</v>
      </c>
      <c r="B1072" t="s">
        <v>17</v>
      </c>
      <c r="C1072" t="s">
        <v>217</v>
      </c>
      <c r="D1072" s="4">
        <v>44.053798577121498</v>
      </c>
      <c r="E1072" s="3">
        <v>-123.108969459316</v>
      </c>
      <c r="F1072" s="12">
        <v>44050</v>
      </c>
      <c r="G1072">
        <v>4</v>
      </c>
      <c r="H1072">
        <v>3</v>
      </c>
      <c r="I1072">
        <v>2</v>
      </c>
      <c r="J1072" t="s">
        <v>19</v>
      </c>
      <c r="L1072">
        <v>0</v>
      </c>
      <c r="M1072" t="s">
        <v>19</v>
      </c>
    </row>
    <row r="1073" spans="1:13" hidden="1">
      <c r="A1073">
        <v>336733</v>
      </c>
      <c r="B1073" t="s">
        <v>17</v>
      </c>
      <c r="C1073" t="s">
        <v>30</v>
      </c>
      <c r="D1073" s="4">
        <v>44.061790838062997</v>
      </c>
      <c r="E1073" s="3">
        <v>-123.090000023325</v>
      </c>
      <c r="F1073" s="12">
        <v>44050</v>
      </c>
      <c r="G1073">
        <v>17</v>
      </c>
      <c r="H1073">
        <v>4</v>
      </c>
      <c r="I1073">
        <v>2</v>
      </c>
      <c r="J1073" t="s">
        <v>19</v>
      </c>
      <c r="L1073">
        <v>0</v>
      </c>
      <c r="M1073" t="s">
        <v>19</v>
      </c>
    </row>
    <row r="1074" spans="1:13" hidden="1">
      <c r="A1074">
        <v>336734</v>
      </c>
      <c r="B1074" t="s">
        <v>17</v>
      </c>
      <c r="C1074" t="s">
        <v>275</v>
      </c>
      <c r="D1074" s="4">
        <v>44.0481514965484</v>
      </c>
      <c r="E1074" s="3">
        <v>-123.121298619425</v>
      </c>
      <c r="F1074" s="12">
        <v>44050</v>
      </c>
      <c r="G1074">
        <v>2.5</v>
      </c>
      <c r="H1074">
        <v>2</v>
      </c>
      <c r="I1074">
        <v>2</v>
      </c>
      <c r="J1074" t="s">
        <v>19</v>
      </c>
      <c r="L1074">
        <v>0</v>
      </c>
      <c r="M1074" t="s">
        <v>19</v>
      </c>
    </row>
    <row r="1075" spans="1:13" hidden="1">
      <c r="A1075">
        <v>336741</v>
      </c>
      <c r="B1075" t="s">
        <v>22</v>
      </c>
      <c r="C1075" t="s">
        <v>253</v>
      </c>
      <c r="D1075" s="4">
        <v>44.08157015498</v>
      </c>
      <c r="E1075" s="3">
        <v>-123.11676305293599</v>
      </c>
      <c r="F1075" s="12">
        <v>44051</v>
      </c>
      <c r="G1075">
        <v>0</v>
      </c>
      <c r="H1075">
        <v>1</v>
      </c>
      <c r="I1075">
        <v>0</v>
      </c>
      <c r="J1075" t="s">
        <v>19</v>
      </c>
      <c r="L1075">
        <v>0</v>
      </c>
      <c r="M1075" t="s">
        <v>16</v>
      </c>
    </row>
    <row r="1076" spans="1:13" hidden="1">
      <c r="A1076">
        <v>336742</v>
      </c>
      <c r="B1076" t="s">
        <v>22</v>
      </c>
      <c r="C1076" t="s">
        <v>26</v>
      </c>
      <c r="D1076" s="4">
        <v>44.042518168914498</v>
      </c>
      <c r="E1076" s="3">
        <v>-123.121413225924</v>
      </c>
      <c r="F1076" s="12">
        <v>44051</v>
      </c>
      <c r="G1076">
        <v>0</v>
      </c>
      <c r="H1076">
        <v>1</v>
      </c>
      <c r="I1076">
        <v>0</v>
      </c>
      <c r="J1076" t="s">
        <v>19</v>
      </c>
      <c r="L1076">
        <v>0</v>
      </c>
      <c r="M1076" t="s">
        <v>16</v>
      </c>
    </row>
    <row r="1077" spans="1:13" hidden="1">
      <c r="A1077">
        <v>336743</v>
      </c>
      <c r="B1077" t="s">
        <v>22</v>
      </c>
      <c r="C1077" t="s">
        <v>26</v>
      </c>
      <c r="D1077" s="4">
        <v>44.042727619231997</v>
      </c>
      <c r="E1077" s="3">
        <v>-123.119957087358</v>
      </c>
      <c r="F1077" s="12">
        <v>44051</v>
      </c>
      <c r="G1077">
        <v>0</v>
      </c>
      <c r="H1077">
        <v>1</v>
      </c>
      <c r="I1077">
        <v>0</v>
      </c>
      <c r="J1077" t="s">
        <v>19</v>
      </c>
      <c r="L1077">
        <v>0</v>
      </c>
      <c r="M1077" t="s">
        <v>16</v>
      </c>
    </row>
    <row r="1078" spans="1:13" hidden="1">
      <c r="A1078">
        <v>336744</v>
      </c>
      <c r="B1078" t="s">
        <v>22</v>
      </c>
      <c r="C1078" t="s">
        <v>145</v>
      </c>
      <c r="D1078" s="4">
        <v>44.048909681093797</v>
      </c>
      <c r="E1078" s="3">
        <v>-123.105916989997</v>
      </c>
      <c r="F1078" s="12">
        <v>44051</v>
      </c>
      <c r="G1078">
        <v>0</v>
      </c>
      <c r="H1078">
        <v>1</v>
      </c>
      <c r="I1078">
        <v>0</v>
      </c>
      <c r="J1078" t="s">
        <v>19</v>
      </c>
      <c r="L1078">
        <v>0</v>
      </c>
      <c r="M1078" t="s">
        <v>16</v>
      </c>
    </row>
    <row r="1079" spans="1:13" hidden="1">
      <c r="A1079">
        <v>336745</v>
      </c>
      <c r="B1079" t="s">
        <v>22</v>
      </c>
      <c r="C1079" t="s">
        <v>24</v>
      </c>
      <c r="D1079" s="4">
        <v>44.060474735127698</v>
      </c>
      <c r="E1079" s="3">
        <v>-123.091137628523</v>
      </c>
      <c r="F1079" s="12">
        <v>44051</v>
      </c>
      <c r="G1079">
        <v>0</v>
      </c>
      <c r="H1079">
        <v>1</v>
      </c>
      <c r="I1079">
        <v>0</v>
      </c>
      <c r="J1079" t="s">
        <v>19</v>
      </c>
      <c r="L1079">
        <v>0</v>
      </c>
      <c r="M1079" t="s">
        <v>16</v>
      </c>
    </row>
    <row r="1080" spans="1:13" hidden="1">
      <c r="A1080">
        <v>336746</v>
      </c>
      <c r="B1080" t="s">
        <v>22</v>
      </c>
      <c r="C1080" t="s">
        <v>24</v>
      </c>
      <c r="D1080" s="4">
        <v>44.06213037098</v>
      </c>
      <c r="E1080" s="3">
        <v>-123.09720716726601</v>
      </c>
      <c r="F1080" s="12">
        <v>44051</v>
      </c>
      <c r="G1080">
        <v>0</v>
      </c>
      <c r="H1080">
        <v>1</v>
      </c>
      <c r="I1080">
        <v>0</v>
      </c>
      <c r="J1080" t="s">
        <v>19</v>
      </c>
      <c r="L1080">
        <v>0</v>
      </c>
      <c r="M1080" t="s">
        <v>16</v>
      </c>
    </row>
    <row r="1081" spans="1:13" hidden="1">
      <c r="A1081">
        <v>336747</v>
      </c>
      <c r="B1081" t="s">
        <v>22</v>
      </c>
      <c r="C1081" t="s">
        <v>249</v>
      </c>
      <c r="D1081" s="4">
        <v>44.064547106677203</v>
      </c>
      <c r="E1081" s="3">
        <v>-123.10911581532901</v>
      </c>
      <c r="F1081" s="12">
        <v>44051</v>
      </c>
      <c r="G1081">
        <v>0</v>
      </c>
      <c r="H1081">
        <v>1</v>
      </c>
      <c r="I1081">
        <v>0</v>
      </c>
      <c r="J1081" t="s">
        <v>19</v>
      </c>
      <c r="L1081">
        <v>0</v>
      </c>
      <c r="M1081" t="s">
        <v>16</v>
      </c>
    </row>
    <row r="1082" spans="1:13" hidden="1">
      <c r="A1082">
        <v>336755</v>
      </c>
      <c r="B1082" t="s">
        <v>22</v>
      </c>
      <c r="C1082" t="s">
        <v>226</v>
      </c>
      <c r="D1082" s="4">
        <v>44.042239092513803</v>
      </c>
      <c r="E1082" s="3">
        <v>-123.119791842924</v>
      </c>
      <c r="F1082" s="12">
        <v>44052</v>
      </c>
      <c r="G1082">
        <v>0</v>
      </c>
      <c r="H1082">
        <v>1</v>
      </c>
      <c r="I1082">
        <v>0</v>
      </c>
      <c r="J1082" t="s">
        <v>19</v>
      </c>
      <c r="L1082">
        <v>0</v>
      </c>
      <c r="M1082" t="s">
        <v>16</v>
      </c>
    </row>
    <row r="1083" spans="1:13" hidden="1">
      <c r="A1083">
        <v>336756</v>
      </c>
      <c r="B1083" t="s">
        <v>22</v>
      </c>
      <c r="C1083" t="s">
        <v>226</v>
      </c>
      <c r="D1083" s="4">
        <v>44.042518275594901</v>
      </c>
      <c r="E1083" s="3">
        <v>-123.12266000841601</v>
      </c>
      <c r="F1083" s="12">
        <v>44052</v>
      </c>
      <c r="G1083">
        <v>0</v>
      </c>
      <c r="H1083">
        <v>1</v>
      </c>
      <c r="I1083">
        <v>0</v>
      </c>
      <c r="J1083" t="s">
        <v>19</v>
      </c>
      <c r="L1083">
        <v>0</v>
      </c>
      <c r="M1083" t="s">
        <v>16</v>
      </c>
    </row>
    <row r="1084" spans="1:13" hidden="1">
      <c r="A1084">
        <v>336757</v>
      </c>
      <c r="B1084" t="s">
        <v>22</v>
      </c>
      <c r="C1084" t="s">
        <v>50</v>
      </c>
      <c r="D1084" s="4">
        <v>44.0557168676348</v>
      </c>
      <c r="E1084" s="3">
        <v>-123.101053700926</v>
      </c>
      <c r="F1084" s="12">
        <v>44052</v>
      </c>
      <c r="G1084">
        <v>0.25</v>
      </c>
      <c r="H1084">
        <v>1</v>
      </c>
      <c r="I1084">
        <v>0</v>
      </c>
      <c r="J1084" t="s">
        <v>19</v>
      </c>
      <c r="L1084">
        <v>0</v>
      </c>
      <c r="M1084" t="s">
        <v>16</v>
      </c>
    </row>
    <row r="1085" spans="1:13" hidden="1">
      <c r="A1085">
        <v>336758</v>
      </c>
      <c r="B1085" t="s">
        <v>22</v>
      </c>
      <c r="C1085" t="s">
        <v>50</v>
      </c>
      <c r="D1085" s="4">
        <v>44.057299715300097</v>
      </c>
      <c r="E1085" s="3">
        <v>-123.10152655474199</v>
      </c>
      <c r="F1085" s="12">
        <v>44052</v>
      </c>
      <c r="G1085">
        <v>0.25</v>
      </c>
      <c r="H1085">
        <v>1</v>
      </c>
      <c r="I1085">
        <v>0</v>
      </c>
      <c r="J1085" t="s">
        <v>19</v>
      </c>
      <c r="L1085">
        <v>0</v>
      </c>
      <c r="M1085" t="s">
        <v>16</v>
      </c>
    </row>
    <row r="1086" spans="1:13" hidden="1">
      <c r="A1086">
        <v>336759</v>
      </c>
      <c r="B1086" t="s">
        <v>22</v>
      </c>
      <c r="C1086" t="s">
        <v>50</v>
      </c>
      <c r="D1086" s="4">
        <v>44.057230231576597</v>
      </c>
      <c r="E1086" s="3">
        <v>-123.101609712078</v>
      </c>
      <c r="F1086" s="12">
        <v>44052</v>
      </c>
      <c r="G1086">
        <v>0.25</v>
      </c>
      <c r="H1086">
        <v>1</v>
      </c>
      <c r="I1086">
        <v>0</v>
      </c>
      <c r="J1086" t="s">
        <v>19</v>
      </c>
      <c r="L1086">
        <v>0</v>
      </c>
      <c r="M1086" t="s">
        <v>16</v>
      </c>
    </row>
    <row r="1087" spans="1:13" hidden="1">
      <c r="A1087">
        <v>336760</v>
      </c>
      <c r="B1087" t="s">
        <v>22</v>
      </c>
      <c r="C1087" t="s">
        <v>50</v>
      </c>
      <c r="D1087" s="4">
        <v>44.056614191735598</v>
      </c>
      <c r="E1087" s="3">
        <v>-123.10152061393001</v>
      </c>
      <c r="F1087" s="12">
        <v>44052</v>
      </c>
      <c r="G1087">
        <v>0.25</v>
      </c>
      <c r="H1087">
        <v>1</v>
      </c>
      <c r="I1087">
        <v>0</v>
      </c>
      <c r="J1087" t="s">
        <v>19</v>
      </c>
      <c r="L1087">
        <v>0</v>
      </c>
      <c r="M1087" t="s">
        <v>16</v>
      </c>
    </row>
    <row r="1088" spans="1:13" hidden="1">
      <c r="A1088">
        <v>336761</v>
      </c>
      <c r="B1088" t="s">
        <v>22</v>
      </c>
      <c r="C1088" t="s">
        <v>50</v>
      </c>
      <c r="D1088" s="4">
        <v>44.056654507118601</v>
      </c>
      <c r="E1088" s="3">
        <v>-123.10156180552499</v>
      </c>
      <c r="F1088" s="12">
        <v>44052</v>
      </c>
      <c r="G1088">
        <v>0.25</v>
      </c>
      <c r="H1088">
        <v>1</v>
      </c>
      <c r="I1088">
        <v>0</v>
      </c>
      <c r="J1088" t="s">
        <v>19</v>
      </c>
      <c r="L1088">
        <v>0</v>
      </c>
      <c r="M1088" t="s">
        <v>16</v>
      </c>
    </row>
    <row r="1089" spans="1:13" hidden="1">
      <c r="A1089">
        <v>336762</v>
      </c>
      <c r="B1089" t="s">
        <v>22</v>
      </c>
      <c r="C1089" t="s">
        <v>139</v>
      </c>
      <c r="D1089" s="4">
        <v>44.055178218107201</v>
      </c>
      <c r="E1089" s="3">
        <v>-123.110041260009</v>
      </c>
      <c r="F1089" s="12">
        <v>44052</v>
      </c>
      <c r="G1089">
        <v>0</v>
      </c>
      <c r="H1089">
        <v>1</v>
      </c>
      <c r="I1089">
        <v>0</v>
      </c>
      <c r="J1089" t="s">
        <v>19</v>
      </c>
      <c r="L1089">
        <v>0</v>
      </c>
      <c r="M1089" t="s">
        <v>16</v>
      </c>
    </row>
    <row r="1090" spans="1:13" hidden="1">
      <c r="A1090">
        <v>336770</v>
      </c>
      <c r="B1090" t="s">
        <v>22</v>
      </c>
      <c r="C1090" t="s">
        <v>253</v>
      </c>
      <c r="D1090" s="4">
        <v>44.0680371104377</v>
      </c>
      <c r="E1090" s="3">
        <v>-123.114381743308</v>
      </c>
      <c r="F1090" s="12">
        <v>44052</v>
      </c>
      <c r="G1090">
        <v>0</v>
      </c>
      <c r="H1090">
        <v>1</v>
      </c>
      <c r="I1090">
        <v>0</v>
      </c>
      <c r="J1090" t="s">
        <v>28</v>
      </c>
      <c r="L1090">
        <v>0</v>
      </c>
      <c r="M1090" t="s">
        <v>16</v>
      </c>
    </row>
    <row r="1091" spans="1:13" hidden="1">
      <c r="A1091">
        <v>336771</v>
      </c>
      <c r="B1091" t="s">
        <v>22</v>
      </c>
      <c r="C1091" t="s">
        <v>253</v>
      </c>
      <c r="D1091" s="4">
        <v>44.068716776433</v>
      </c>
      <c r="E1091" s="3">
        <v>-123.115211545221</v>
      </c>
      <c r="F1091" s="12">
        <v>44052</v>
      </c>
      <c r="G1091">
        <v>0.25</v>
      </c>
      <c r="H1091">
        <v>1</v>
      </c>
      <c r="I1091">
        <v>0</v>
      </c>
      <c r="J1091" t="s">
        <v>19</v>
      </c>
      <c r="L1091">
        <v>0</v>
      </c>
      <c r="M1091" t="s">
        <v>16</v>
      </c>
    </row>
    <row r="1092" spans="1:13" hidden="1">
      <c r="A1092">
        <v>336772</v>
      </c>
      <c r="B1092" t="s">
        <v>22</v>
      </c>
      <c r="C1092" t="s">
        <v>253</v>
      </c>
      <c r="D1092" s="4">
        <v>44.084798722430897</v>
      </c>
      <c r="E1092" s="3">
        <v>-123.119961715844</v>
      </c>
      <c r="F1092" s="12">
        <v>44052</v>
      </c>
      <c r="G1092">
        <v>0</v>
      </c>
      <c r="H1092">
        <v>1</v>
      </c>
      <c r="I1092">
        <v>0</v>
      </c>
      <c r="J1092" t="s">
        <v>19</v>
      </c>
      <c r="L1092">
        <v>0</v>
      </c>
      <c r="M1092" t="s">
        <v>16</v>
      </c>
    </row>
    <row r="1093" spans="1:13" hidden="1">
      <c r="A1093">
        <v>336856</v>
      </c>
      <c r="B1093" t="s">
        <v>17</v>
      </c>
      <c r="C1093" t="s">
        <v>351</v>
      </c>
      <c r="D1093" s="4">
        <v>44.055449853199597</v>
      </c>
      <c r="E1093" s="3">
        <v>-123.097830722414</v>
      </c>
      <c r="F1093" s="12">
        <v>44054</v>
      </c>
      <c r="G1093">
        <v>6</v>
      </c>
      <c r="H1093">
        <v>3</v>
      </c>
      <c r="I1093">
        <v>2</v>
      </c>
      <c r="J1093" t="s">
        <v>19</v>
      </c>
      <c r="L1093">
        <v>0</v>
      </c>
      <c r="M1093" t="s">
        <v>19</v>
      </c>
    </row>
    <row r="1094" spans="1:13" hidden="1">
      <c r="A1094">
        <v>336865</v>
      </c>
      <c r="B1094" t="s">
        <v>22</v>
      </c>
      <c r="C1094" t="s">
        <v>181</v>
      </c>
      <c r="D1094" s="4">
        <v>44.042188995914202</v>
      </c>
      <c r="E1094" s="3">
        <v>-123.115761262414</v>
      </c>
      <c r="F1094" s="12">
        <v>44053</v>
      </c>
      <c r="G1094">
        <v>0.25</v>
      </c>
      <c r="H1094">
        <v>1</v>
      </c>
      <c r="I1094">
        <v>0</v>
      </c>
      <c r="J1094" t="s">
        <v>19</v>
      </c>
      <c r="L1094">
        <v>0</v>
      </c>
      <c r="M1094" t="s">
        <v>16</v>
      </c>
    </row>
    <row r="1095" spans="1:13" hidden="1">
      <c r="A1095">
        <v>336866</v>
      </c>
      <c r="B1095" t="s">
        <v>17</v>
      </c>
      <c r="C1095" t="s">
        <v>203</v>
      </c>
      <c r="D1095" s="4">
        <v>44.054401961858098</v>
      </c>
      <c r="E1095" s="3">
        <v>-123.09725139823399</v>
      </c>
      <c r="F1095" s="12">
        <v>44054</v>
      </c>
      <c r="G1095">
        <v>6</v>
      </c>
      <c r="H1095">
        <v>3</v>
      </c>
      <c r="I1095">
        <v>2</v>
      </c>
      <c r="J1095" t="s">
        <v>19</v>
      </c>
      <c r="L1095">
        <v>0</v>
      </c>
      <c r="M1095" t="s">
        <v>19</v>
      </c>
    </row>
    <row r="1096" spans="1:13" hidden="1">
      <c r="A1096">
        <v>336867</v>
      </c>
      <c r="B1096" t="s">
        <v>22</v>
      </c>
      <c r="C1096" t="s">
        <v>181</v>
      </c>
      <c r="D1096" s="4">
        <v>44.0420446317844</v>
      </c>
      <c r="E1096" s="3">
        <v>-123.11576649341499</v>
      </c>
      <c r="F1096" s="12">
        <v>44053</v>
      </c>
      <c r="G1096">
        <v>0.25</v>
      </c>
      <c r="H1096">
        <v>1</v>
      </c>
      <c r="I1096">
        <v>0</v>
      </c>
      <c r="J1096" t="s">
        <v>19</v>
      </c>
      <c r="L1096">
        <v>0</v>
      </c>
      <c r="M1096" t="s">
        <v>16</v>
      </c>
    </row>
    <row r="1097" spans="1:13" hidden="1">
      <c r="A1097">
        <v>336868</v>
      </c>
      <c r="B1097" t="s">
        <v>17</v>
      </c>
      <c r="C1097" t="s">
        <v>272</v>
      </c>
      <c r="D1097" s="4">
        <v>44.048277094544098</v>
      </c>
      <c r="E1097" s="3">
        <v>-123.085876867952</v>
      </c>
      <c r="F1097" s="12">
        <v>44055</v>
      </c>
      <c r="G1097">
        <v>15</v>
      </c>
      <c r="H1097">
        <v>4</v>
      </c>
      <c r="I1097">
        <v>3</v>
      </c>
      <c r="J1097" t="s">
        <v>19</v>
      </c>
      <c r="L1097">
        <v>0</v>
      </c>
      <c r="M1097" t="s">
        <v>16</v>
      </c>
    </row>
    <row r="1098" spans="1:13" hidden="1">
      <c r="A1098">
        <v>336869</v>
      </c>
      <c r="B1098" t="s">
        <v>22</v>
      </c>
      <c r="C1098" t="s">
        <v>181</v>
      </c>
      <c r="D1098" s="4">
        <v>44.042030931304602</v>
      </c>
      <c r="E1098" s="3">
        <v>-123.115922931452</v>
      </c>
      <c r="F1098" s="12">
        <v>44053</v>
      </c>
      <c r="G1098">
        <v>0.25</v>
      </c>
      <c r="H1098">
        <v>1</v>
      </c>
      <c r="I1098">
        <v>0</v>
      </c>
      <c r="J1098" t="s">
        <v>19</v>
      </c>
      <c r="L1098">
        <v>0</v>
      </c>
      <c r="M1098" t="s">
        <v>16</v>
      </c>
    </row>
    <row r="1099" spans="1:13" hidden="1">
      <c r="A1099">
        <v>336870</v>
      </c>
      <c r="B1099" t="s">
        <v>17</v>
      </c>
      <c r="C1099" t="s">
        <v>310</v>
      </c>
      <c r="D1099" s="4">
        <v>44.055447023261699</v>
      </c>
      <c r="E1099" s="3">
        <v>-123.104860342999</v>
      </c>
      <c r="F1099" s="12">
        <v>44055</v>
      </c>
      <c r="G1099">
        <v>13.5</v>
      </c>
      <c r="H1099">
        <v>4</v>
      </c>
      <c r="I1099">
        <v>3</v>
      </c>
      <c r="J1099" t="s">
        <v>15</v>
      </c>
      <c r="L1099">
        <v>0</v>
      </c>
      <c r="M1099" t="s">
        <v>16</v>
      </c>
    </row>
    <row r="1100" spans="1:13" hidden="1">
      <c r="A1100">
        <v>336871</v>
      </c>
      <c r="B1100" t="s">
        <v>17</v>
      </c>
      <c r="C1100" t="s">
        <v>352</v>
      </c>
      <c r="D1100" s="4">
        <v>44.055456969309098</v>
      </c>
      <c r="E1100" s="3">
        <v>-123.112475724023</v>
      </c>
      <c r="F1100" s="12">
        <v>44056</v>
      </c>
      <c r="G1100">
        <v>6</v>
      </c>
      <c r="H1100">
        <v>4</v>
      </c>
      <c r="I1100">
        <v>3</v>
      </c>
      <c r="J1100" t="s">
        <v>19</v>
      </c>
      <c r="L1100">
        <v>0</v>
      </c>
      <c r="M1100" t="s">
        <v>16</v>
      </c>
    </row>
    <row r="1101" spans="1:13" hidden="1">
      <c r="A1101">
        <v>336878</v>
      </c>
      <c r="B1101" t="s">
        <v>17</v>
      </c>
      <c r="C1101" t="s">
        <v>195</v>
      </c>
      <c r="D1101" s="4">
        <v>44.054077692103903</v>
      </c>
      <c r="E1101" s="3">
        <v>-123.147795687273</v>
      </c>
      <c r="F1101" s="12">
        <v>44056</v>
      </c>
      <c r="G1101">
        <v>29</v>
      </c>
      <c r="H1101">
        <v>7</v>
      </c>
      <c r="I1101">
        <v>7</v>
      </c>
      <c r="J1101" t="s">
        <v>19</v>
      </c>
      <c r="K1101" s="7" t="s">
        <v>57</v>
      </c>
      <c r="L1101">
        <v>36</v>
      </c>
      <c r="M1101" t="s">
        <v>16</v>
      </c>
    </row>
    <row r="1102" spans="1:13" hidden="1">
      <c r="A1102">
        <v>336879</v>
      </c>
      <c r="B1102" t="s">
        <v>22</v>
      </c>
      <c r="C1102" t="s">
        <v>353</v>
      </c>
      <c r="D1102" s="4">
        <v>44.0336815049723</v>
      </c>
      <c r="E1102" s="3">
        <v>-123.075513514238</v>
      </c>
      <c r="F1102" s="12">
        <v>44053</v>
      </c>
      <c r="G1102">
        <v>0</v>
      </c>
      <c r="H1102">
        <v>1</v>
      </c>
      <c r="I1102">
        <v>0</v>
      </c>
      <c r="J1102" t="s">
        <v>19</v>
      </c>
      <c r="L1102">
        <v>0</v>
      </c>
      <c r="M1102" t="s">
        <v>16</v>
      </c>
    </row>
    <row r="1103" spans="1:13" hidden="1">
      <c r="A1103">
        <v>336880</v>
      </c>
      <c r="B1103" t="s">
        <v>17</v>
      </c>
      <c r="C1103" t="s">
        <v>335</v>
      </c>
      <c r="D1103" s="4">
        <v>44.051873398200001</v>
      </c>
      <c r="E1103" s="3">
        <v>-123.14323920305699</v>
      </c>
      <c r="F1103" s="12">
        <v>44054</v>
      </c>
      <c r="G1103">
        <v>6</v>
      </c>
      <c r="H1103">
        <v>3</v>
      </c>
      <c r="I1103">
        <v>2</v>
      </c>
      <c r="J1103" t="s">
        <v>19</v>
      </c>
      <c r="L1103">
        <v>0</v>
      </c>
      <c r="M1103" t="s">
        <v>19</v>
      </c>
    </row>
    <row r="1104" spans="1:13" hidden="1">
      <c r="A1104">
        <v>336881</v>
      </c>
      <c r="B1104" t="s">
        <v>17</v>
      </c>
      <c r="C1104" t="s">
        <v>354</v>
      </c>
      <c r="D1104" s="4">
        <v>44.051708101184801</v>
      </c>
      <c r="E1104" s="3">
        <v>-123.167144878244</v>
      </c>
      <c r="F1104" s="12">
        <v>44054</v>
      </c>
      <c r="G1104">
        <v>5</v>
      </c>
      <c r="H1104">
        <v>3</v>
      </c>
      <c r="I1104">
        <v>2</v>
      </c>
      <c r="J1104" t="s">
        <v>19</v>
      </c>
      <c r="L1104">
        <v>0</v>
      </c>
      <c r="M1104" t="s">
        <v>16</v>
      </c>
    </row>
    <row r="1105" spans="1:13" hidden="1">
      <c r="A1105">
        <v>336882</v>
      </c>
      <c r="B1105" t="s">
        <v>22</v>
      </c>
      <c r="C1105" t="s">
        <v>353</v>
      </c>
      <c r="D1105" s="4">
        <v>44.034260071558897</v>
      </c>
      <c r="E1105" s="3">
        <v>-123.074902286745</v>
      </c>
      <c r="F1105" s="12">
        <v>44053</v>
      </c>
      <c r="G1105">
        <v>0</v>
      </c>
      <c r="H1105">
        <v>1</v>
      </c>
      <c r="I1105">
        <v>0</v>
      </c>
      <c r="J1105" t="s">
        <v>19</v>
      </c>
      <c r="L1105">
        <v>0</v>
      </c>
      <c r="M1105" t="s">
        <v>16</v>
      </c>
    </row>
    <row r="1106" spans="1:13" hidden="1">
      <c r="A1106">
        <v>336883</v>
      </c>
      <c r="B1106" t="s">
        <v>22</v>
      </c>
      <c r="C1106" t="s">
        <v>35</v>
      </c>
      <c r="D1106" s="4">
        <v>44.059803397741497</v>
      </c>
      <c r="E1106" s="3">
        <v>-123.088041460284</v>
      </c>
      <c r="F1106" s="12">
        <v>44053</v>
      </c>
      <c r="G1106">
        <v>0</v>
      </c>
      <c r="H1106">
        <v>1</v>
      </c>
      <c r="I1106">
        <v>0</v>
      </c>
      <c r="J1106" t="s">
        <v>19</v>
      </c>
      <c r="L1106">
        <v>0</v>
      </c>
      <c r="M1106" t="s">
        <v>16</v>
      </c>
    </row>
    <row r="1107" spans="1:13" hidden="1">
      <c r="A1107">
        <v>336911</v>
      </c>
      <c r="B1107" t="s">
        <v>22</v>
      </c>
      <c r="C1107" t="s">
        <v>50</v>
      </c>
      <c r="D1107" s="4">
        <v>44.057350155016103</v>
      </c>
      <c r="E1107" s="3">
        <v>-123.101449443795</v>
      </c>
      <c r="F1107" s="12">
        <v>44053</v>
      </c>
      <c r="G1107">
        <v>0</v>
      </c>
      <c r="H1107">
        <v>1</v>
      </c>
      <c r="I1107">
        <v>0</v>
      </c>
      <c r="J1107" t="s">
        <v>19</v>
      </c>
      <c r="L1107">
        <v>0</v>
      </c>
      <c r="M1107" t="s">
        <v>16</v>
      </c>
    </row>
    <row r="1108" spans="1:13" hidden="1">
      <c r="A1108">
        <v>336912</v>
      </c>
      <c r="B1108" t="s">
        <v>22</v>
      </c>
      <c r="C1108" t="s">
        <v>50</v>
      </c>
      <c r="D1108" s="4">
        <v>44.057325375402797</v>
      </c>
      <c r="E1108" s="3">
        <v>-123.10149045297</v>
      </c>
      <c r="F1108" s="12">
        <v>44053</v>
      </c>
      <c r="G1108">
        <v>0</v>
      </c>
      <c r="H1108">
        <v>1</v>
      </c>
      <c r="I1108">
        <v>0</v>
      </c>
      <c r="J1108" t="s">
        <v>19</v>
      </c>
      <c r="L1108">
        <v>0</v>
      </c>
      <c r="M1108" t="s">
        <v>16</v>
      </c>
    </row>
    <row r="1109" spans="1:13" hidden="1">
      <c r="A1109">
        <v>336959</v>
      </c>
      <c r="B1109" t="s">
        <v>22</v>
      </c>
      <c r="C1109" t="s">
        <v>24</v>
      </c>
      <c r="D1109" s="4">
        <v>44.058929574590799</v>
      </c>
      <c r="E1109" s="3">
        <v>-123.087988394416</v>
      </c>
      <c r="F1109" s="12">
        <v>44053</v>
      </c>
      <c r="G1109">
        <v>0.25</v>
      </c>
      <c r="H1109">
        <v>1</v>
      </c>
      <c r="I1109">
        <v>0</v>
      </c>
      <c r="J1109" t="s">
        <v>19</v>
      </c>
      <c r="L1109">
        <v>0</v>
      </c>
      <c r="M1109" t="s">
        <v>16</v>
      </c>
    </row>
    <row r="1110" spans="1:13" hidden="1">
      <c r="A1110">
        <v>337081</v>
      </c>
      <c r="B1110" t="s">
        <v>17</v>
      </c>
      <c r="C1110" t="s">
        <v>217</v>
      </c>
      <c r="D1110" s="4">
        <v>44.053821188251</v>
      </c>
      <c r="E1110" s="3">
        <v>-123.109417650273</v>
      </c>
      <c r="F1110" s="12">
        <v>44054</v>
      </c>
      <c r="G1110">
        <v>3</v>
      </c>
      <c r="H1110">
        <v>3</v>
      </c>
      <c r="I1110">
        <v>2</v>
      </c>
      <c r="J1110" t="s">
        <v>19</v>
      </c>
      <c r="L1110">
        <v>0</v>
      </c>
      <c r="M1110" t="s">
        <v>19</v>
      </c>
    </row>
    <row r="1111" spans="1:13" hidden="1">
      <c r="A1111">
        <v>337133</v>
      </c>
      <c r="B1111" t="s">
        <v>17</v>
      </c>
      <c r="C1111" t="s">
        <v>174</v>
      </c>
      <c r="D1111" s="4">
        <v>44.058740597299703</v>
      </c>
      <c r="E1111" s="3">
        <v>-123.10528225890999</v>
      </c>
      <c r="F1111" s="12">
        <v>44054</v>
      </c>
      <c r="G1111">
        <v>3</v>
      </c>
      <c r="H1111">
        <v>3</v>
      </c>
      <c r="I1111">
        <v>2</v>
      </c>
      <c r="J1111" t="s">
        <v>19</v>
      </c>
      <c r="L1111">
        <v>0</v>
      </c>
      <c r="M1111" t="s">
        <v>19</v>
      </c>
    </row>
    <row r="1112" spans="1:13" hidden="1">
      <c r="A1112">
        <v>337137</v>
      </c>
      <c r="B1112" t="s">
        <v>22</v>
      </c>
      <c r="C1112" t="s">
        <v>315</v>
      </c>
      <c r="D1112" s="4">
        <v>44.068273673952802</v>
      </c>
      <c r="E1112" s="3">
        <v>-123.138535238438</v>
      </c>
      <c r="F1112" s="12">
        <v>44054</v>
      </c>
      <c r="G1112">
        <v>0</v>
      </c>
      <c r="H1112">
        <v>1</v>
      </c>
      <c r="I1112">
        <v>0</v>
      </c>
      <c r="J1112" t="s">
        <v>15</v>
      </c>
      <c r="L1112">
        <v>0</v>
      </c>
      <c r="M1112" t="s">
        <v>16</v>
      </c>
    </row>
    <row r="1113" spans="1:13" hidden="1">
      <c r="A1113">
        <v>337138</v>
      </c>
      <c r="B1113" t="s">
        <v>22</v>
      </c>
      <c r="C1113" t="s">
        <v>315</v>
      </c>
      <c r="D1113" s="4">
        <v>44.068331413216498</v>
      </c>
      <c r="E1113" s="3">
        <v>-123.138573853102</v>
      </c>
      <c r="F1113" s="12">
        <v>44054</v>
      </c>
      <c r="G1113">
        <v>0</v>
      </c>
      <c r="H1113">
        <v>1</v>
      </c>
      <c r="I1113">
        <v>0</v>
      </c>
      <c r="J1113" t="s">
        <v>15</v>
      </c>
      <c r="L1113">
        <v>0</v>
      </c>
      <c r="M1113" t="s">
        <v>16</v>
      </c>
    </row>
    <row r="1114" spans="1:13" hidden="1">
      <c r="A1114">
        <v>337139</v>
      </c>
      <c r="B1114" t="s">
        <v>22</v>
      </c>
      <c r="C1114" t="s">
        <v>253</v>
      </c>
      <c r="D1114" s="4">
        <v>44.070170822572102</v>
      </c>
      <c r="E1114" s="3">
        <v>-123.11644321171001</v>
      </c>
      <c r="F1114" s="12">
        <v>44054</v>
      </c>
      <c r="G1114">
        <v>0</v>
      </c>
      <c r="H1114">
        <v>1</v>
      </c>
      <c r="I1114">
        <v>0</v>
      </c>
      <c r="J1114" t="s">
        <v>19</v>
      </c>
      <c r="L1114">
        <v>0</v>
      </c>
      <c r="M1114" t="s">
        <v>16</v>
      </c>
    </row>
    <row r="1115" spans="1:13" hidden="1">
      <c r="A1115">
        <v>337147</v>
      </c>
      <c r="B1115" t="s">
        <v>13</v>
      </c>
      <c r="C1115" t="s">
        <v>355</v>
      </c>
      <c r="D1115" s="4">
        <v>44.061541905886102</v>
      </c>
      <c r="E1115" s="3">
        <v>-123.11746911482101</v>
      </c>
      <c r="F1115" s="12">
        <v>44054</v>
      </c>
      <c r="G1115">
        <v>0</v>
      </c>
      <c r="H1115">
        <v>1</v>
      </c>
      <c r="I1115">
        <v>0</v>
      </c>
      <c r="J1115" t="s">
        <v>19</v>
      </c>
      <c r="L1115">
        <v>10</v>
      </c>
      <c r="M1115" t="s">
        <v>16</v>
      </c>
    </row>
    <row r="1116" spans="1:13" hidden="1">
      <c r="A1116">
        <v>337254</v>
      </c>
      <c r="B1116" t="s">
        <v>22</v>
      </c>
      <c r="C1116" t="s">
        <v>145</v>
      </c>
      <c r="D1116" s="4">
        <v>44.0497118416639</v>
      </c>
      <c r="E1116" s="3">
        <v>-123.10604186916601</v>
      </c>
      <c r="F1116" s="12">
        <v>44055</v>
      </c>
      <c r="G1116">
        <v>0</v>
      </c>
      <c r="H1116">
        <v>1</v>
      </c>
      <c r="I1116">
        <v>0</v>
      </c>
      <c r="J1116" t="s">
        <v>19</v>
      </c>
      <c r="L1116">
        <v>0</v>
      </c>
      <c r="M1116" t="s">
        <v>16</v>
      </c>
    </row>
    <row r="1117" spans="1:13" hidden="1">
      <c r="A1117">
        <v>337291</v>
      </c>
      <c r="B1117" t="s">
        <v>22</v>
      </c>
      <c r="C1117" t="s">
        <v>270</v>
      </c>
      <c r="D1117" s="4">
        <v>44.046864284847203</v>
      </c>
      <c r="E1117" s="3">
        <v>-123.14969163958</v>
      </c>
      <c r="F1117" s="12">
        <v>44055</v>
      </c>
      <c r="G1117">
        <v>0</v>
      </c>
      <c r="H1117">
        <v>1</v>
      </c>
      <c r="I1117">
        <v>0</v>
      </c>
      <c r="J1117" t="s">
        <v>19</v>
      </c>
      <c r="L1117">
        <v>0</v>
      </c>
      <c r="M1117" t="s">
        <v>16</v>
      </c>
    </row>
    <row r="1118" spans="1:13" hidden="1">
      <c r="A1118">
        <v>337304</v>
      </c>
      <c r="B1118" t="s">
        <v>22</v>
      </c>
      <c r="C1118" t="s">
        <v>36</v>
      </c>
      <c r="D1118" s="4">
        <v>44.075216205208399</v>
      </c>
      <c r="E1118" s="3">
        <v>-123.109665323741</v>
      </c>
      <c r="F1118" s="12">
        <v>44055</v>
      </c>
      <c r="G1118">
        <v>0.5</v>
      </c>
      <c r="H1118">
        <v>1</v>
      </c>
      <c r="I1118">
        <v>0</v>
      </c>
      <c r="J1118" t="s">
        <v>19</v>
      </c>
      <c r="L1118">
        <v>0</v>
      </c>
      <c r="M1118" t="s">
        <v>16</v>
      </c>
    </row>
    <row r="1119" spans="1:13" hidden="1">
      <c r="A1119">
        <v>337307</v>
      </c>
      <c r="B1119" t="s">
        <v>22</v>
      </c>
      <c r="C1119" t="s">
        <v>327</v>
      </c>
      <c r="D1119" s="4">
        <v>44.066128519416097</v>
      </c>
      <c r="E1119" s="3">
        <v>-123.10691742249</v>
      </c>
      <c r="F1119" s="12">
        <v>44055</v>
      </c>
      <c r="G1119">
        <v>0</v>
      </c>
      <c r="H1119">
        <v>1</v>
      </c>
      <c r="I1119">
        <v>0</v>
      </c>
      <c r="J1119" t="s">
        <v>19</v>
      </c>
      <c r="L1119">
        <v>0</v>
      </c>
      <c r="M1119" t="s">
        <v>16</v>
      </c>
    </row>
    <row r="1120" spans="1:13" hidden="1">
      <c r="A1120">
        <v>337311</v>
      </c>
      <c r="B1120" t="s">
        <v>22</v>
      </c>
      <c r="C1120" t="s">
        <v>51</v>
      </c>
      <c r="D1120" s="4">
        <v>44.055181787697798</v>
      </c>
      <c r="E1120" s="3">
        <v>-123.08306289676401</v>
      </c>
      <c r="F1120" s="12">
        <v>44055</v>
      </c>
      <c r="G1120">
        <v>0</v>
      </c>
      <c r="H1120">
        <v>1</v>
      </c>
      <c r="I1120">
        <v>0</v>
      </c>
      <c r="J1120" t="s">
        <v>19</v>
      </c>
      <c r="L1120">
        <v>0</v>
      </c>
      <c r="M1120" t="s">
        <v>16</v>
      </c>
    </row>
    <row r="1121" spans="1:13" hidden="1">
      <c r="A1121">
        <v>337312</v>
      </c>
      <c r="B1121" t="s">
        <v>22</v>
      </c>
      <c r="C1121" t="s">
        <v>145</v>
      </c>
      <c r="D1121" s="4">
        <v>44.049436209242401</v>
      </c>
      <c r="E1121" s="3">
        <v>-123.10602260763</v>
      </c>
      <c r="F1121" s="12">
        <v>44055</v>
      </c>
      <c r="G1121">
        <v>0</v>
      </c>
      <c r="H1121">
        <v>1</v>
      </c>
      <c r="I1121">
        <v>0</v>
      </c>
      <c r="J1121" t="s">
        <v>19</v>
      </c>
      <c r="L1121">
        <v>0</v>
      </c>
      <c r="M1121" t="s">
        <v>16</v>
      </c>
    </row>
    <row r="1122" spans="1:13" hidden="1">
      <c r="A1122">
        <v>337314</v>
      </c>
      <c r="B1122" t="s">
        <v>22</v>
      </c>
      <c r="C1122" t="s">
        <v>51</v>
      </c>
      <c r="D1122" s="4">
        <v>44.058297328475497</v>
      </c>
      <c r="E1122" s="3">
        <v>-123.08362183503201</v>
      </c>
      <c r="F1122" s="12">
        <v>44055</v>
      </c>
      <c r="G1122">
        <v>0</v>
      </c>
      <c r="H1122">
        <v>1</v>
      </c>
      <c r="I1122">
        <v>0</v>
      </c>
      <c r="J1122" t="s">
        <v>15</v>
      </c>
      <c r="L1122">
        <v>0</v>
      </c>
      <c r="M1122" t="s">
        <v>16</v>
      </c>
    </row>
    <row r="1123" spans="1:13" hidden="1">
      <c r="A1123">
        <v>337317</v>
      </c>
      <c r="B1123" t="s">
        <v>22</v>
      </c>
      <c r="C1123" t="s">
        <v>50</v>
      </c>
      <c r="D1123" s="4">
        <v>44.053623165540202</v>
      </c>
      <c r="E1123" s="3">
        <v>-123.10206992323</v>
      </c>
      <c r="F1123" s="12">
        <v>44055</v>
      </c>
      <c r="G1123">
        <v>0</v>
      </c>
      <c r="H1123">
        <v>1</v>
      </c>
      <c r="I1123">
        <v>0</v>
      </c>
      <c r="J1123" t="s">
        <v>19</v>
      </c>
      <c r="L1123">
        <v>0</v>
      </c>
      <c r="M1123" t="s">
        <v>16</v>
      </c>
    </row>
    <row r="1124" spans="1:13" hidden="1">
      <c r="A1124">
        <v>337320</v>
      </c>
      <c r="B1124" t="s">
        <v>22</v>
      </c>
      <c r="C1124" t="s">
        <v>36</v>
      </c>
      <c r="D1124" s="4">
        <v>44.074327768724501</v>
      </c>
      <c r="E1124" s="3">
        <v>-123.11396956032399</v>
      </c>
      <c r="F1124" s="12">
        <v>44055</v>
      </c>
      <c r="G1124">
        <v>0</v>
      </c>
      <c r="H1124">
        <v>1</v>
      </c>
      <c r="I1124">
        <v>0</v>
      </c>
      <c r="J1124" t="s">
        <v>19</v>
      </c>
      <c r="L1124">
        <v>0</v>
      </c>
      <c r="M1124" t="s">
        <v>16</v>
      </c>
    </row>
    <row r="1125" spans="1:13" hidden="1">
      <c r="A1125">
        <v>337323</v>
      </c>
      <c r="B1125" t="s">
        <v>22</v>
      </c>
      <c r="C1125" t="s">
        <v>50</v>
      </c>
      <c r="D1125" s="4">
        <v>44.054667888913499</v>
      </c>
      <c r="E1125" s="3">
        <v>-123.10050348602999</v>
      </c>
      <c r="F1125" s="12">
        <v>44055</v>
      </c>
      <c r="G1125">
        <v>0</v>
      </c>
      <c r="H1125">
        <v>1</v>
      </c>
      <c r="I1125">
        <v>0</v>
      </c>
      <c r="J1125" t="s">
        <v>19</v>
      </c>
      <c r="L1125">
        <v>0</v>
      </c>
      <c r="M1125" t="s">
        <v>16</v>
      </c>
    </row>
    <row r="1126" spans="1:13" hidden="1">
      <c r="A1126">
        <v>337337</v>
      </c>
      <c r="B1126" t="s">
        <v>22</v>
      </c>
      <c r="C1126" t="s">
        <v>51</v>
      </c>
      <c r="D1126" s="4">
        <v>44.052304123548303</v>
      </c>
      <c r="E1126" s="3">
        <v>-123.067383525069</v>
      </c>
      <c r="F1126" s="12">
        <v>44055</v>
      </c>
      <c r="G1126">
        <v>0</v>
      </c>
      <c r="H1126">
        <v>1</v>
      </c>
      <c r="I1126">
        <v>0</v>
      </c>
      <c r="J1126" t="s">
        <v>19</v>
      </c>
      <c r="L1126">
        <v>0</v>
      </c>
      <c r="M1126" t="s">
        <v>16</v>
      </c>
    </row>
    <row r="1127" spans="1:13" hidden="1">
      <c r="A1127">
        <v>337343</v>
      </c>
      <c r="B1127" t="s">
        <v>22</v>
      </c>
      <c r="C1127" t="s">
        <v>35</v>
      </c>
      <c r="D1127" s="4">
        <v>44.057176214466203</v>
      </c>
      <c r="E1127" s="3">
        <v>-123.096014424282</v>
      </c>
      <c r="F1127" s="12">
        <v>44055</v>
      </c>
      <c r="G1127">
        <v>0</v>
      </c>
      <c r="H1127">
        <v>1</v>
      </c>
      <c r="I1127">
        <v>0</v>
      </c>
      <c r="J1127" t="s">
        <v>19</v>
      </c>
      <c r="L1127">
        <v>0</v>
      </c>
      <c r="M1127" t="s">
        <v>16</v>
      </c>
    </row>
    <row r="1128" spans="1:13" hidden="1">
      <c r="A1128">
        <v>337357</v>
      </c>
      <c r="B1128" t="s">
        <v>22</v>
      </c>
      <c r="C1128" t="s">
        <v>35</v>
      </c>
      <c r="D1128" s="4">
        <v>44.063186978183801</v>
      </c>
      <c r="E1128" s="3">
        <v>-123.100325281824</v>
      </c>
      <c r="F1128" s="12">
        <v>44055</v>
      </c>
      <c r="G1128">
        <v>0</v>
      </c>
      <c r="H1128">
        <v>1</v>
      </c>
      <c r="I1128">
        <v>0</v>
      </c>
      <c r="J1128" t="s">
        <v>19</v>
      </c>
      <c r="L1128">
        <v>0</v>
      </c>
      <c r="M1128" t="s">
        <v>16</v>
      </c>
    </row>
    <row r="1129" spans="1:13" hidden="1">
      <c r="A1129">
        <v>337358</v>
      </c>
      <c r="B1129" t="s">
        <v>22</v>
      </c>
      <c r="C1129" t="s">
        <v>343</v>
      </c>
      <c r="D1129" s="4">
        <v>44.063761348502702</v>
      </c>
      <c r="E1129" s="3">
        <v>-123.10245496499</v>
      </c>
      <c r="F1129" s="12">
        <v>44055</v>
      </c>
      <c r="G1129">
        <v>0</v>
      </c>
      <c r="H1129">
        <v>1</v>
      </c>
      <c r="I1129">
        <v>0</v>
      </c>
      <c r="J1129" t="s">
        <v>19</v>
      </c>
      <c r="L1129">
        <v>0</v>
      </c>
      <c r="M1129" t="s">
        <v>16</v>
      </c>
    </row>
    <row r="1130" spans="1:13" hidden="1">
      <c r="A1130">
        <v>337367</v>
      </c>
      <c r="B1130" t="s">
        <v>22</v>
      </c>
      <c r="C1130" t="s">
        <v>139</v>
      </c>
      <c r="D1130" s="4">
        <v>44.055131003009699</v>
      </c>
      <c r="E1130" s="3">
        <v>-123.110074802075</v>
      </c>
      <c r="F1130" s="12">
        <v>44055</v>
      </c>
      <c r="G1130">
        <v>0</v>
      </c>
      <c r="H1130">
        <v>1</v>
      </c>
      <c r="I1130">
        <v>0</v>
      </c>
      <c r="J1130" t="s">
        <v>19</v>
      </c>
      <c r="L1130">
        <v>0</v>
      </c>
      <c r="M1130" t="s">
        <v>16</v>
      </c>
    </row>
    <row r="1131" spans="1:13" hidden="1">
      <c r="A1131">
        <v>337381</v>
      </c>
      <c r="B1131" t="s">
        <v>17</v>
      </c>
      <c r="C1131" t="s">
        <v>138</v>
      </c>
      <c r="D1131" s="4">
        <v>44.097539529838699</v>
      </c>
      <c r="E1131" s="3">
        <v>-123.128736756642</v>
      </c>
      <c r="F1131" s="12">
        <v>44055</v>
      </c>
      <c r="G1131">
        <v>0.5</v>
      </c>
      <c r="H1131">
        <v>1</v>
      </c>
      <c r="I1131">
        <v>1</v>
      </c>
      <c r="J1131" t="s">
        <v>19</v>
      </c>
      <c r="L1131">
        <v>0</v>
      </c>
      <c r="M1131" t="s">
        <v>19</v>
      </c>
    </row>
    <row r="1132" spans="1:13" hidden="1">
      <c r="A1132">
        <v>337382</v>
      </c>
      <c r="B1132" t="s">
        <v>17</v>
      </c>
      <c r="C1132" t="s">
        <v>138</v>
      </c>
      <c r="D1132" s="4">
        <v>44.097116117671398</v>
      </c>
      <c r="E1132" s="3">
        <v>-123.128527898768</v>
      </c>
      <c r="F1132" s="12">
        <v>44055</v>
      </c>
      <c r="G1132">
        <v>0.5</v>
      </c>
      <c r="H1132">
        <v>1</v>
      </c>
      <c r="I1132">
        <v>1</v>
      </c>
      <c r="J1132" t="s">
        <v>19</v>
      </c>
      <c r="L1132">
        <v>0</v>
      </c>
      <c r="M1132" t="s">
        <v>19</v>
      </c>
    </row>
    <row r="1133" spans="1:13" hidden="1">
      <c r="A1133">
        <v>337384</v>
      </c>
      <c r="B1133" t="s">
        <v>17</v>
      </c>
      <c r="C1133" t="s">
        <v>138</v>
      </c>
      <c r="D1133" s="4">
        <v>44.097095618902799</v>
      </c>
      <c r="E1133" s="3">
        <v>-123.128538500258</v>
      </c>
      <c r="F1133" s="12">
        <v>44055</v>
      </c>
      <c r="G1133">
        <v>0.5</v>
      </c>
      <c r="H1133">
        <v>1</v>
      </c>
      <c r="I1133">
        <v>1</v>
      </c>
      <c r="J1133" t="s">
        <v>19</v>
      </c>
      <c r="L1133">
        <v>0</v>
      </c>
      <c r="M1133" t="s">
        <v>19</v>
      </c>
    </row>
    <row r="1134" spans="1:13" hidden="1">
      <c r="A1134">
        <v>337386</v>
      </c>
      <c r="B1134" t="s">
        <v>17</v>
      </c>
      <c r="C1134" t="s">
        <v>138</v>
      </c>
      <c r="D1134" s="4">
        <v>44.096964866869499</v>
      </c>
      <c r="E1134" s="3">
        <v>-123.12847945424301</v>
      </c>
      <c r="F1134" s="12">
        <v>44055</v>
      </c>
      <c r="G1134">
        <v>0.5</v>
      </c>
      <c r="H1134">
        <v>1</v>
      </c>
      <c r="I1134">
        <v>1</v>
      </c>
      <c r="J1134" t="s">
        <v>19</v>
      </c>
      <c r="L1134">
        <v>0</v>
      </c>
      <c r="M1134" t="s">
        <v>19</v>
      </c>
    </row>
    <row r="1135" spans="1:13" hidden="1">
      <c r="A1135">
        <v>337387</v>
      </c>
      <c r="B1135" t="s">
        <v>17</v>
      </c>
      <c r="C1135" t="s">
        <v>138</v>
      </c>
      <c r="D1135" s="4">
        <v>44.096572854638801</v>
      </c>
      <c r="E1135" s="3">
        <v>-123.128279589348</v>
      </c>
      <c r="F1135" s="12">
        <v>44055</v>
      </c>
      <c r="G1135">
        <v>0.5</v>
      </c>
      <c r="H1135">
        <v>1</v>
      </c>
      <c r="I1135">
        <v>1</v>
      </c>
      <c r="J1135" t="s">
        <v>19</v>
      </c>
      <c r="L1135">
        <v>0</v>
      </c>
      <c r="M1135" t="s">
        <v>19</v>
      </c>
    </row>
    <row r="1136" spans="1:13" hidden="1">
      <c r="A1136">
        <v>337388</v>
      </c>
      <c r="B1136" t="s">
        <v>17</v>
      </c>
      <c r="C1136" t="s">
        <v>138</v>
      </c>
      <c r="D1136" s="4">
        <v>44.096572854638801</v>
      </c>
      <c r="E1136" s="3">
        <v>-123.128279589348</v>
      </c>
      <c r="F1136" s="12">
        <v>44055</v>
      </c>
      <c r="G1136">
        <v>0.5</v>
      </c>
      <c r="H1136">
        <v>1</v>
      </c>
      <c r="I1136">
        <v>1</v>
      </c>
      <c r="J1136" t="s">
        <v>19</v>
      </c>
      <c r="L1136">
        <v>0</v>
      </c>
      <c r="M1136" t="s">
        <v>19</v>
      </c>
    </row>
    <row r="1137" spans="1:13" hidden="1">
      <c r="A1137">
        <v>337389</v>
      </c>
      <c r="B1137" t="s">
        <v>17</v>
      </c>
      <c r="C1137" t="s">
        <v>138</v>
      </c>
      <c r="D1137" s="4">
        <v>44.096572854638801</v>
      </c>
      <c r="E1137" s="3">
        <v>-123.128279589348</v>
      </c>
      <c r="F1137" s="12">
        <v>44055</v>
      </c>
      <c r="G1137">
        <v>0.5</v>
      </c>
      <c r="H1137">
        <v>1</v>
      </c>
      <c r="I1137">
        <v>1</v>
      </c>
      <c r="J1137" t="s">
        <v>19</v>
      </c>
      <c r="L1137">
        <v>0</v>
      </c>
      <c r="M1137" t="s">
        <v>19</v>
      </c>
    </row>
    <row r="1138" spans="1:13" hidden="1">
      <c r="A1138">
        <v>337390</v>
      </c>
      <c r="B1138" t="s">
        <v>17</v>
      </c>
      <c r="C1138" t="s">
        <v>138</v>
      </c>
      <c r="D1138" s="4">
        <v>44.096557988080001</v>
      </c>
      <c r="E1138" s="3">
        <v>-123.12829993159001</v>
      </c>
      <c r="F1138" s="12">
        <v>44055</v>
      </c>
      <c r="G1138">
        <v>0.5</v>
      </c>
      <c r="H1138">
        <v>1</v>
      </c>
      <c r="I1138">
        <v>1</v>
      </c>
      <c r="J1138" t="s">
        <v>19</v>
      </c>
      <c r="L1138">
        <v>0</v>
      </c>
      <c r="M1138" t="s">
        <v>19</v>
      </c>
    </row>
    <row r="1139" spans="1:13" hidden="1">
      <c r="A1139">
        <v>337391</v>
      </c>
      <c r="B1139" t="s">
        <v>17</v>
      </c>
      <c r="C1139" t="s">
        <v>138</v>
      </c>
      <c r="D1139" s="4">
        <v>44.096557988080001</v>
      </c>
      <c r="E1139" s="3">
        <v>-123.12829993159001</v>
      </c>
      <c r="F1139" s="12">
        <v>44055</v>
      </c>
      <c r="G1139">
        <v>0.5</v>
      </c>
      <c r="H1139">
        <v>1</v>
      </c>
      <c r="I1139">
        <v>1</v>
      </c>
      <c r="J1139" t="s">
        <v>19</v>
      </c>
      <c r="L1139">
        <v>0</v>
      </c>
      <c r="M1139" t="s">
        <v>19</v>
      </c>
    </row>
    <row r="1140" spans="1:13" hidden="1">
      <c r="A1140">
        <v>337392</v>
      </c>
      <c r="B1140" t="s">
        <v>17</v>
      </c>
      <c r="C1140" t="s">
        <v>259</v>
      </c>
      <c r="D1140" s="4">
        <v>44.095592733086498</v>
      </c>
      <c r="E1140" s="3">
        <v>-123.12795503466199</v>
      </c>
      <c r="F1140" s="12">
        <v>44055</v>
      </c>
      <c r="G1140">
        <v>0.5</v>
      </c>
      <c r="H1140">
        <v>1</v>
      </c>
      <c r="I1140">
        <v>1</v>
      </c>
      <c r="J1140" t="s">
        <v>19</v>
      </c>
      <c r="L1140">
        <v>0</v>
      </c>
      <c r="M1140" t="s">
        <v>19</v>
      </c>
    </row>
    <row r="1141" spans="1:13" hidden="1">
      <c r="A1141">
        <v>337393</v>
      </c>
      <c r="B1141" t="s">
        <v>17</v>
      </c>
      <c r="C1141" t="s">
        <v>259</v>
      </c>
      <c r="D1141" s="4">
        <v>44.095592733086498</v>
      </c>
      <c r="E1141" s="3">
        <v>-123.12795503466199</v>
      </c>
      <c r="F1141" s="12">
        <v>44055</v>
      </c>
      <c r="G1141">
        <v>0.5</v>
      </c>
      <c r="H1141">
        <v>1</v>
      </c>
      <c r="I1141">
        <v>1</v>
      </c>
      <c r="J1141" t="s">
        <v>19</v>
      </c>
      <c r="L1141">
        <v>0</v>
      </c>
      <c r="M1141" t="s">
        <v>19</v>
      </c>
    </row>
    <row r="1142" spans="1:13" hidden="1">
      <c r="A1142">
        <v>337394</v>
      </c>
      <c r="B1142" t="s">
        <v>17</v>
      </c>
      <c r="C1142" t="s">
        <v>356</v>
      </c>
      <c r="D1142" s="4">
        <v>44.033463650085203</v>
      </c>
      <c r="E1142" s="3">
        <v>-123.083621041767</v>
      </c>
      <c r="F1142" s="12">
        <v>44055</v>
      </c>
      <c r="G1142">
        <v>7</v>
      </c>
      <c r="H1142">
        <v>3</v>
      </c>
      <c r="I1142">
        <v>3</v>
      </c>
      <c r="J1142" t="s">
        <v>19</v>
      </c>
      <c r="L1142">
        <v>0</v>
      </c>
      <c r="M1142" t="s">
        <v>19</v>
      </c>
    </row>
    <row r="1143" spans="1:13" hidden="1">
      <c r="A1143">
        <v>337395</v>
      </c>
      <c r="B1143" t="s">
        <v>17</v>
      </c>
      <c r="C1143" t="s">
        <v>330</v>
      </c>
      <c r="D1143" s="4">
        <v>44.061555168158598</v>
      </c>
      <c r="E1143" s="3">
        <v>-123.11535432363701</v>
      </c>
      <c r="F1143" s="12">
        <v>44055</v>
      </c>
      <c r="G1143">
        <v>5</v>
      </c>
      <c r="H1143">
        <v>3</v>
      </c>
      <c r="I1143">
        <v>2</v>
      </c>
      <c r="J1143" t="s">
        <v>19</v>
      </c>
      <c r="L1143">
        <v>0</v>
      </c>
      <c r="M1143" t="s">
        <v>19</v>
      </c>
    </row>
    <row r="1144" spans="1:13" hidden="1">
      <c r="A1144">
        <v>337399</v>
      </c>
      <c r="B1144" t="s">
        <v>17</v>
      </c>
      <c r="C1144" t="s">
        <v>115</v>
      </c>
      <c r="D1144" s="4">
        <v>44.040439785314803</v>
      </c>
      <c r="E1144" s="3">
        <v>-123.117685163776</v>
      </c>
      <c r="F1144" s="12">
        <v>44054</v>
      </c>
      <c r="G1144">
        <v>1.5</v>
      </c>
      <c r="H1144">
        <v>3</v>
      </c>
      <c r="I1144">
        <v>2</v>
      </c>
      <c r="J1144" t="s">
        <v>19</v>
      </c>
      <c r="L1144">
        <v>0</v>
      </c>
      <c r="M1144" t="s">
        <v>19</v>
      </c>
    </row>
    <row r="1145" spans="1:13" hidden="1">
      <c r="A1145">
        <v>337400</v>
      </c>
      <c r="B1145" t="s">
        <v>17</v>
      </c>
      <c r="C1145" t="s">
        <v>357</v>
      </c>
      <c r="D1145" s="4">
        <v>44.042552731145499</v>
      </c>
      <c r="E1145" s="3">
        <v>-123.120093925475</v>
      </c>
      <c r="F1145" s="12">
        <v>44054</v>
      </c>
      <c r="G1145">
        <v>3</v>
      </c>
      <c r="H1145">
        <v>3</v>
      </c>
      <c r="I1145">
        <v>2</v>
      </c>
      <c r="J1145" t="s">
        <v>19</v>
      </c>
      <c r="L1145">
        <v>0</v>
      </c>
      <c r="M1145" t="s">
        <v>19</v>
      </c>
    </row>
    <row r="1146" spans="1:13" hidden="1">
      <c r="A1146">
        <v>337459</v>
      </c>
      <c r="B1146" t="s">
        <v>22</v>
      </c>
      <c r="C1146" t="s">
        <v>358</v>
      </c>
      <c r="D1146" s="4">
        <v>44.041973816379702</v>
      </c>
      <c r="E1146" s="3">
        <v>-123.11229026522599</v>
      </c>
      <c r="F1146" s="12">
        <v>44056</v>
      </c>
      <c r="G1146">
        <v>0</v>
      </c>
      <c r="H1146">
        <v>1</v>
      </c>
      <c r="I1146">
        <v>0</v>
      </c>
      <c r="J1146" t="s">
        <v>19</v>
      </c>
      <c r="L1146">
        <v>0</v>
      </c>
      <c r="M1146" t="s">
        <v>16</v>
      </c>
    </row>
    <row r="1147" spans="1:13" hidden="1">
      <c r="A1147">
        <v>337475</v>
      </c>
      <c r="B1147" t="s">
        <v>22</v>
      </c>
      <c r="C1147" t="s">
        <v>160</v>
      </c>
      <c r="D1147" s="4">
        <v>44.042247077665401</v>
      </c>
      <c r="E1147" s="3">
        <v>-123.120004519918</v>
      </c>
      <c r="F1147" s="12">
        <v>44056</v>
      </c>
      <c r="G1147">
        <v>0.25</v>
      </c>
      <c r="H1147">
        <v>1</v>
      </c>
      <c r="I1147">
        <v>0</v>
      </c>
      <c r="J1147" t="s">
        <v>19</v>
      </c>
      <c r="L1147">
        <v>0</v>
      </c>
      <c r="M1147" t="s">
        <v>16</v>
      </c>
    </row>
    <row r="1148" spans="1:13" hidden="1">
      <c r="A1148">
        <v>337482</v>
      </c>
      <c r="B1148" t="s">
        <v>22</v>
      </c>
      <c r="C1148" t="s">
        <v>160</v>
      </c>
      <c r="D1148" s="4">
        <v>44.042132285783701</v>
      </c>
      <c r="E1148" s="3">
        <v>-123.120646142033</v>
      </c>
      <c r="F1148" s="12">
        <v>44056</v>
      </c>
      <c r="G1148">
        <v>0</v>
      </c>
      <c r="H1148">
        <v>1</v>
      </c>
      <c r="I1148">
        <v>0</v>
      </c>
      <c r="J1148" t="s">
        <v>19</v>
      </c>
      <c r="L1148">
        <v>0</v>
      </c>
      <c r="M1148" t="s">
        <v>16</v>
      </c>
    </row>
    <row r="1149" spans="1:13" hidden="1">
      <c r="A1149">
        <v>337495</v>
      </c>
      <c r="B1149" t="s">
        <v>22</v>
      </c>
      <c r="C1149" t="s">
        <v>140</v>
      </c>
      <c r="D1149" s="4">
        <v>44.046205410630499</v>
      </c>
      <c r="E1149" s="3">
        <v>-123.103890198282</v>
      </c>
      <c r="F1149" s="12">
        <v>44056</v>
      </c>
      <c r="G1149">
        <v>0</v>
      </c>
      <c r="H1149">
        <v>1</v>
      </c>
      <c r="I1149">
        <v>0</v>
      </c>
      <c r="J1149" t="s">
        <v>19</v>
      </c>
      <c r="L1149">
        <v>0</v>
      </c>
      <c r="M1149" t="s">
        <v>16</v>
      </c>
    </row>
    <row r="1150" spans="1:13" hidden="1">
      <c r="A1150">
        <v>337508</v>
      </c>
      <c r="B1150" t="s">
        <v>13</v>
      </c>
      <c r="C1150" t="s">
        <v>359</v>
      </c>
      <c r="D1150" s="4">
        <v>44.054169646215797</v>
      </c>
      <c r="E1150" s="3">
        <v>-123.142321556184</v>
      </c>
      <c r="F1150" s="12">
        <v>44056</v>
      </c>
      <c r="G1150">
        <v>0</v>
      </c>
      <c r="H1150">
        <v>1</v>
      </c>
      <c r="I1150">
        <v>0</v>
      </c>
      <c r="J1150" t="s">
        <v>19</v>
      </c>
      <c r="L1150">
        <v>0</v>
      </c>
      <c r="M1150" t="s">
        <v>16</v>
      </c>
    </row>
    <row r="1151" spans="1:13" hidden="1">
      <c r="A1151">
        <v>337512</v>
      </c>
      <c r="B1151" t="s">
        <v>22</v>
      </c>
      <c r="C1151" t="s">
        <v>360</v>
      </c>
      <c r="D1151" s="4">
        <v>44.059843708259002</v>
      </c>
      <c r="E1151" s="3">
        <v>-123.10041340127999</v>
      </c>
      <c r="F1151" s="12">
        <v>44056</v>
      </c>
      <c r="G1151">
        <v>0.25</v>
      </c>
      <c r="H1151">
        <v>1</v>
      </c>
      <c r="I1151">
        <v>0</v>
      </c>
      <c r="J1151" t="s">
        <v>19</v>
      </c>
      <c r="L1151">
        <v>0</v>
      </c>
      <c r="M1151" t="s">
        <v>16</v>
      </c>
    </row>
    <row r="1152" spans="1:13" hidden="1">
      <c r="A1152">
        <v>337516</v>
      </c>
      <c r="B1152" t="s">
        <v>22</v>
      </c>
      <c r="C1152" t="s">
        <v>361</v>
      </c>
      <c r="D1152" s="4">
        <v>44.059048451473103</v>
      </c>
      <c r="E1152" s="3">
        <v>-123.10032595701099</v>
      </c>
      <c r="F1152" s="12">
        <v>44056</v>
      </c>
      <c r="G1152">
        <v>0.25</v>
      </c>
      <c r="H1152">
        <v>1</v>
      </c>
      <c r="I1152">
        <v>0</v>
      </c>
      <c r="J1152" t="s">
        <v>19</v>
      </c>
      <c r="L1152">
        <v>0</v>
      </c>
      <c r="M1152" t="s">
        <v>16</v>
      </c>
    </row>
    <row r="1153" spans="1:13" hidden="1">
      <c r="A1153">
        <v>337545</v>
      </c>
      <c r="B1153" t="s">
        <v>22</v>
      </c>
      <c r="C1153" t="s">
        <v>249</v>
      </c>
      <c r="D1153" s="4">
        <v>44.064496368157997</v>
      </c>
      <c r="E1153" s="3">
        <v>-123.10876522838301</v>
      </c>
      <c r="F1153" s="12">
        <v>44056</v>
      </c>
      <c r="G1153">
        <v>0</v>
      </c>
      <c r="H1153">
        <v>1</v>
      </c>
      <c r="I1153">
        <v>0</v>
      </c>
      <c r="J1153" t="s">
        <v>19</v>
      </c>
      <c r="L1153">
        <v>0</v>
      </c>
      <c r="M1153" t="s">
        <v>16</v>
      </c>
    </row>
    <row r="1154" spans="1:13" hidden="1">
      <c r="A1154">
        <v>337555</v>
      </c>
      <c r="B1154" t="s">
        <v>22</v>
      </c>
      <c r="C1154" t="s">
        <v>362</v>
      </c>
      <c r="D1154" s="4">
        <v>44.068372626381901</v>
      </c>
      <c r="E1154" s="3">
        <v>-123.138642341486</v>
      </c>
      <c r="F1154" s="12">
        <v>44056</v>
      </c>
      <c r="G1154">
        <v>0</v>
      </c>
      <c r="H1154">
        <v>1</v>
      </c>
      <c r="I1154">
        <v>0</v>
      </c>
      <c r="J1154" t="s">
        <v>19</v>
      </c>
      <c r="L1154">
        <v>0</v>
      </c>
      <c r="M1154" t="s">
        <v>16</v>
      </c>
    </row>
    <row r="1155" spans="1:13" hidden="1">
      <c r="A1155">
        <v>337569</v>
      </c>
      <c r="B1155" t="s">
        <v>17</v>
      </c>
      <c r="C1155" t="s">
        <v>177</v>
      </c>
      <c r="D1155" s="4">
        <v>44.051240650481503</v>
      </c>
      <c r="E1155" s="3">
        <v>-123.176445502555</v>
      </c>
      <c r="F1155" s="12">
        <v>44056</v>
      </c>
      <c r="G1155">
        <v>3.5</v>
      </c>
      <c r="H1155">
        <v>3</v>
      </c>
      <c r="I1155">
        <v>1</v>
      </c>
      <c r="J1155" t="s">
        <v>19</v>
      </c>
      <c r="L1155">
        <v>0</v>
      </c>
      <c r="M1155" t="s">
        <v>19</v>
      </c>
    </row>
    <row r="1156" spans="1:13" hidden="1">
      <c r="A1156">
        <v>337570</v>
      </c>
      <c r="B1156" t="s">
        <v>17</v>
      </c>
      <c r="C1156" t="s">
        <v>363</v>
      </c>
      <c r="D1156" s="4">
        <v>44.0574604911086</v>
      </c>
      <c r="E1156" s="3">
        <v>-123.18314546972</v>
      </c>
      <c r="F1156" s="12">
        <v>44056</v>
      </c>
      <c r="G1156">
        <v>5</v>
      </c>
      <c r="H1156">
        <v>3</v>
      </c>
      <c r="I1156">
        <v>3</v>
      </c>
      <c r="J1156" t="s">
        <v>19</v>
      </c>
      <c r="L1156">
        <v>0</v>
      </c>
      <c r="M1156" t="s">
        <v>19</v>
      </c>
    </row>
    <row r="1157" spans="1:13" hidden="1">
      <c r="A1157">
        <v>337610</v>
      </c>
      <c r="B1157" t="s">
        <v>22</v>
      </c>
      <c r="C1157" t="s">
        <v>364</v>
      </c>
      <c r="D1157" s="4">
        <v>44.0541186048128</v>
      </c>
      <c r="E1157" s="3">
        <v>-123.14687819072699</v>
      </c>
      <c r="F1157" s="12">
        <v>44057</v>
      </c>
      <c r="G1157">
        <v>0</v>
      </c>
      <c r="H1157">
        <v>1</v>
      </c>
      <c r="I1157">
        <v>0</v>
      </c>
      <c r="J1157" t="s">
        <v>19</v>
      </c>
      <c r="L1157">
        <v>0</v>
      </c>
      <c r="M1157" t="s">
        <v>16</v>
      </c>
    </row>
    <row r="1158" spans="1:13" hidden="1">
      <c r="A1158">
        <v>337652</v>
      </c>
      <c r="B1158" t="s">
        <v>17</v>
      </c>
      <c r="C1158" t="s">
        <v>365</v>
      </c>
      <c r="D1158" s="4">
        <v>44.056559623291797</v>
      </c>
      <c r="E1158" s="3">
        <v>-123.107897644576</v>
      </c>
      <c r="F1158" s="12">
        <v>44057</v>
      </c>
      <c r="G1158">
        <v>4</v>
      </c>
      <c r="H1158">
        <v>3</v>
      </c>
      <c r="I1158">
        <v>2</v>
      </c>
      <c r="J1158" t="s">
        <v>19</v>
      </c>
      <c r="L1158">
        <v>0</v>
      </c>
      <c r="M1158" t="s">
        <v>19</v>
      </c>
    </row>
    <row r="1159" spans="1:13" hidden="1">
      <c r="A1159">
        <v>337653</v>
      </c>
      <c r="B1159" t="s">
        <v>17</v>
      </c>
      <c r="C1159" t="s">
        <v>366</v>
      </c>
      <c r="D1159" s="4">
        <v>44.064692298106898</v>
      </c>
      <c r="E1159" s="3">
        <v>-123.117239085542</v>
      </c>
      <c r="F1159" s="12">
        <v>44057</v>
      </c>
      <c r="G1159">
        <v>4</v>
      </c>
      <c r="H1159">
        <v>3</v>
      </c>
      <c r="I1159">
        <v>2</v>
      </c>
      <c r="J1159" t="s">
        <v>19</v>
      </c>
      <c r="L1159">
        <v>0</v>
      </c>
      <c r="M1159" t="s">
        <v>19</v>
      </c>
    </row>
    <row r="1160" spans="1:13" hidden="1">
      <c r="A1160">
        <v>337654</v>
      </c>
      <c r="B1160" t="s">
        <v>17</v>
      </c>
      <c r="C1160" t="s">
        <v>337</v>
      </c>
      <c r="D1160" s="4">
        <v>44.057647941323701</v>
      </c>
      <c r="E1160" s="3">
        <v>-123.109400376957</v>
      </c>
      <c r="F1160" s="12">
        <v>44057</v>
      </c>
      <c r="G1160">
        <v>4</v>
      </c>
      <c r="H1160">
        <v>3</v>
      </c>
      <c r="I1160">
        <v>2</v>
      </c>
      <c r="J1160" t="s">
        <v>19</v>
      </c>
      <c r="L1160">
        <v>0</v>
      </c>
      <c r="M1160" t="s">
        <v>19</v>
      </c>
    </row>
    <row r="1161" spans="1:13" hidden="1">
      <c r="A1161">
        <v>337655</v>
      </c>
      <c r="B1161" t="s">
        <v>17</v>
      </c>
      <c r="C1161" t="s">
        <v>307</v>
      </c>
      <c r="D1161" s="4">
        <v>44.047736087926303</v>
      </c>
      <c r="E1161" s="3">
        <v>-123.10639028673999</v>
      </c>
      <c r="F1161" s="12">
        <v>44057</v>
      </c>
      <c r="G1161">
        <v>4</v>
      </c>
      <c r="H1161">
        <v>3</v>
      </c>
      <c r="I1161">
        <v>2</v>
      </c>
      <c r="J1161" t="s">
        <v>19</v>
      </c>
      <c r="L1161">
        <v>0</v>
      </c>
      <c r="M1161" t="s">
        <v>19</v>
      </c>
    </row>
    <row r="1162" spans="1:13" hidden="1">
      <c r="A1162">
        <v>337656</v>
      </c>
      <c r="B1162" t="s">
        <v>17</v>
      </c>
      <c r="C1162" t="s">
        <v>367</v>
      </c>
      <c r="D1162" s="4">
        <v>44.091526855853402</v>
      </c>
      <c r="E1162" s="3">
        <v>-123.190023784997</v>
      </c>
      <c r="F1162" s="12">
        <v>44057</v>
      </c>
      <c r="G1162">
        <v>4</v>
      </c>
      <c r="H1162">
        <v>3</v>
      </c>
      <c r="I1162">
        <v>2</v>
      </c>
      <c r="J1162" t="s">
        <v>19</v>
      </c>
      <c r="L1162">
        <v>0</v>
      </c>
      <c r="M1162" t="s">
        <v>19</v>
      </c>
    </row>
    <row r="1163" spans="1:13" hidden="1">
      <c r="A1163">
        <v>337657</v>
      </c>
      <c r="B1163" t="s">
        <v>17</v>
      </c>
      <c r="C1163" t="s">
        <v>368</v>
      </c>
      <c r="D1163" s="4">
        <v>44.0537092290648</v>
      </c>
      <c r="E1163" s="3">
        <v>-123.08807388819601</v>
      </c>
      <c r="F1163" s="12">
        <v>44057</v>
      </c>
      <c r="G1163">
        <v>4</v>
      </c>
      <c r="H1163">
        <v>3</v>
      </c>
      <c r="I1163">
        <v>2</v>
      </c>
      <c r="J1163" t="s">
        <v>19</v>
      </c>
      <c r="L1163">
        <v>0</v>
      </c>
      <c r="M1163" t="s">
        <v>19</v>
      </c>
    </row>
    <row r="1164" spans="1:13" hidden="1">
      <c r="A1164">
        <v>337658</v>
      </c>
      <c r="B1164" t="s">
        <v>17</v>
      </c>
      <c r="C1164" t="s">
        <v>369</v>
      </c>
      <c r="D1164" s="4">
        <v>44.091387546888399</v>
      </c>
      <c r="E1164" s="3">
        <v>-123.197161312822</v>
      </c>
      <c r="F1164" s="12">
        <v>44057</v>
      </c>
      <c r="G1164">
        <v>4</v>
      </c>
      <c r="H1164">
        <v>3</v>
      </c>
      <c r="I1164">
        <v>2</v>
      </c>
      <c r="J1164" t="s">
        <v>19</v>
      </c>
      <c r="L1164">
        <v>0</v>
      </c>
      <c r="M1164" t="s">
        <v>19</v>
      </c>
    </row>
    <row r="1165" spans="1:13" hidden="1">
      <c r="A1165">
        <v>337659</v>
      </c>
      <c r="B1165" t="s">
        <v>17</v>
      </c>
      <c r="C1165" t="s">
        <v>370</v>
      </c>
      <c r="D1165" s="4">
        <v>44.049935313959303</v>
      </c>
      <c r="E1165" s="3">
        <v>-123.106371109956</v>
      </c>
      <c r="F1165" s="12">
        <v>44057</v>
      </c>
      <c r="G1165">
        <v>4</v>
      </c>
      <c r="H1165">
        <v>3</v>
      </c>
      <c r="I1165">
        <v>2</v>
      </c>
      <c r="J1165" t="s">
        <v>19</v>
      </c>
      <c r="L1165">
        <v>0</v>
      </c>
      <c r="M1165" t="s">
        <v>19</v>
      </c>
    </row>
    <row r="1166" spans="1:13" hidden="1">
      <c r="A1166">
        <v>337660</v>
      </c>
      <c r="B1166" t="s">
        <v>17</v>
      </c>
      <c r="C1166" t="s">
        <v>371</v>
      </c>
      <c r="D1166" s="4">
        <v>44.059838902560998</v>
      </c>
      <c r="E1166" s="3">
        <v>-123.10173311477</v>
      </c>
      <c r="F1166" s="12">
        <v>44057</v>
      </c>
      <c r="G1166">
        <v>4</v>
      </c>
      <c r="H1166">
        <v>3</v>
      </c>
      <c r="I1166">
        <v>2</v>
      </c>
      <c r="J1166" t="s">
        <v>19</v>
      </c>
      <c r="L1166">
        <v>0</v>
      </c>
      <c r="M1166" t="s">
        <v>19</v>
      </c>
    </row>
    <row r="1167" spans="1:13" hidden="1">
      <c r="A1167">
        <v>337663</v>
      </c>
      <c r="B1167" t="s">
        <v>17</v>
      </c>
      <c r="C1167" t="s">
        <v>372</v>
      </c>
      <c r="D1167" s="4">
        <v>44.0466384412019</v>
      </c>
      <c r="E1167" s="3">
        <v>-123.106392469391</v>
      </c>
      <c r="F1167" s="12">
        <v>44057</v>
      </c>
      <c r="G1167">
        <v>4</v>
      </c>
      <c r="H1167">
        <v>3</v>
      </c>
      <c r="I1167">
        <v>3</v>
      </c>
      <c r="J1167" t="s">
        <v>19</v>
      </c>
      <c r="L1167">
        <v>0</v>
      </c>
      <c r="M1167" t="s">
        <v>19</v>
      </c>
    </row>
    <row r="1168" spans="1:13" hidden="1">
      <c r="A1168">
        <v>337664</v>
      </c>
      <c r="B1168" t="s">
        <v>17</v>
      </c>
      <c r="C1168" t="s">
        <v>373</v>
      </c>
      <c r="D1168" s="4">
        <v>44.047437844420202</v>
      </c>
      <c r="E1168" s="3">
        <v>-123.097848437369</v>
      </c>
      <c r="F1168" s="12">
        <v>44057</v>
      </c>
      <c r="G1168">
        <v>4</v>
      </c>
      <c r="H1168">
        <v>3</v>
      </c>
      <c r="I1168">
        <v>3</v>
      </c>
      <c r="J1168" t="s">
        <v>19</v>
      </c>
      <c r="L1168">
        <v>0</v>
      </c>
      <c r="M1168" t="s">
        <v>19</v>
      </c>
    </row>
    <row r="1169" spans="1:13" hidden="1">
      <c r="A1169">
        <v>337665</v>
      </c>
      <c r="B1169" t="s">
        <v>17</v>
      </c>
      <c r="C1169" t="s">
        <v>306</v>
      </c>
      <c r="D1169" s="4">
        <v>44.050936847515999</v>
      </c>
      <c r="E1169" s="3">
        <v>-123.082553589478</v>
      </c>
      <c r="F1169" s="12">
        <v>44057</v>
      </c>
      <c r="G1169">
        <v>4</v>
      </c>
      <c r="H1169">
        <v>3</v>
      </c>
      <c r="I1169">
        <v>3</v>
      </c>
      <c r="J1169" t="s">
        <v>19</v>
      </c>
      <c r="L1169">
        <v>0</v>
      </c>
      <c r="M1169" t="s">
        <v>19</v>
      </c>
    </row>
    <row r="1170" spans="1:13" hidden="1">
      <c r="A1170">
        <v>337666</v>
      </c>
      <c r="B1170" t="s">
        <v>17</v>
      </c>
      <c r="C1170" t="s">
        <v>374</v>
      </c>
      <c r="D1170" s="4">
        <v>44.037826148328001</v>
      </c>
      <c r="E1170" s="3">
        <v>-123.083615446384</v>
      </c>
      <c r="F1170" s="12">
        <v>44057</v>
      </c>
      <c r="G1170">
        <v>4</v>
      </c>
      <c r="H1170">
        <v>3</v>
      </c>
      <c r="I1170">
        <v>3</v>
      </c>
      <c r="J1170" t="s">
        <v>19</v>
      </c>
      <c r="L1170">
        <v>0</v>
      </c>
      <c r="M1170" t="s">
        <v>19</v>
      </c>
    </row>
    <row r="1171" spans="1:13" hidden="1">
      <c r="A1171">
        <v>337667</v>
      </c>
      <c r="B1171" t="s">
        <v>22</v>
      </c>
      <c r="C1171" t="s">
        <v>50</v>
      </c>
      <c r="D1171" s="4">
        <v>44.056740303142803</v>
      </c>
      <c r="E1171" s="3">
        <v>-123.10147797838</v>
      </c>
      <c r="F1171" s="12">
        <v>44057</v>
      </c>
      <c r="G1171">
        <v>0.5</v>
      </c>
      <c r="H1171">
        <v>1</v>
      </c>
      <c r="I1171">
        <v>0</v>
      </c>
      <c r="J1171" t="s">
        <v>19</v>
      </c>
      <c r="L1171">
        <v>0</v>
      </c>
      <c r="M1171" t="s">
        <v>16</v>
      </c>
    </row>
    <row r="1172" spans="1:13" hidden="1">
      <c r="A1172">
        <v>337668</v>
      </c>
      <c r="B1172" t="s">
        <v>17</v>
      </c>
      <c r="C1172" t="s">
        <v>236</v>
      </c>
      <c r="D1172" s="4">
        <v>44.044207190296802</v>
      </c>
      <c r="E1172" s="3">
        <v>-123.09697520818099</v>
      </c>
      <c r="F1172" s="12">
        <v>44057</v>
      </c>
      <c r="G1172">
        <v>4</v>
      </c>
      <c r="H1172">
        <v>3</v>
      </c>
      <c r="I1172">
        <v>3</v>
      </c>
      <c r="J1172" t="s">
        <v>19</v>
      </c>
      <c r="L1172">
        <v>0</v>
      </c>
      <c r="M1172" t="s">
        <v>19</v>
      </c>
    </row>
    <row r="1173" spans="1:13" hidden="1">
      <c r="A1173">
        <v>337669</v>
      </c>
      <c r="B1173" t="s">
        <v>17</v>
      </c>
      <c r="C1173" t="s">
        <v>273</v>
      </c>
      <c r="D1173" s="4">
        <v>44.037840177676799</v>
      </c>
      <c r="E1173" s="3">
        <v>-123.092333843372</v>
      </c>
      <c r="F1173" s="12">
        <v>44057</v>
      </c>
      <c r="G1173">
        <v>2.5</v>
      </c>
      <c r="H1173">
        <v>3</v>
      </c>
      <c r="I1173">
        <v>3</v>
      </c>
      <c r="J1173" t="s">
        <v>19</v>
      </c>
      <c r="L1173">
        <v>0</v>
      </c>
      <c r="M1173" t="s">
        <v>19</v>
      </c>
    </row>
    <row r="1174" spans="1:13" hidden="1">
      <c r="A1174">
        <v>337670</v>
      </c>
      <c r="B1174" t="s">
        <v>17</v>
      </c>
      <c r="C1174" t="s">
        <v>375</v>
      </c>
      <c r="D1174" s="4">
        <v>44.061130139683897</v>
      </c>
      <c r="E1174" s="3">
        <v>-123.101971439262</v>
      </c>
      <c r="F1174" s="12">
        <v>44057</v>
      </c>
      <c r="G1174">
        <v>2.5</v>
      </c>
      <c r="H1174">
        <v>3</v>
      </c>
      <c r="I1174">
        <v>3</v>
      </c>
      <c r="J1174" t="s">
        <v>19</v>
      </c>
      <c r="L1174">
        <v>0</v>
      </c>
      <c r="M1174" t="s">
        <v>19</v>
      </c>
    </row>
    <row r="1175" spans="1:13" hidden="1">
      <c r="A1175">
        <v>337672</v>
      </c>
      <c r="B1175" t="s">
        <v>22</v>
      </c>
      <c r="C1175" t="s">
        <v>253</v>
      </c>
      <c r="D1175" s="4">
        <v>44.075770958107697</v>
      </c>
      <c r="E1175" s="3">
        <v>-123.1157957203</v>
      </c>
      <c r="F1175" s="12">
        <v>44057</v>
      </c>
      <c r="G1175">
        <v>0</v>
      </c>
      <c r="H1175">
        <v>1</v>
      </c>
      <c r="I1175">
        <v>0</v>
      </c>
      <c r="J1175" t="s">
        <v>19</v>
      </c>
      <c r="L1175">
        <v>0</v>
      </c>
      <c r="M1175" t="s">
        <v>16</v>
      </c>
    </row>
    <row r="1176" spans="1:13" hidden="1">
      <c r="A1176">
        <v>337673</v>
      </c>
      <c r="B1176" t="s">
        <v>22</v>
      </c>
      <c r="C1176" t="s">
        <v>50</v>
      </c>
      <c r="D1176" s="4">
        <v>44.056680782929199</v>
      </c>
      <c r="E1176" s="3">
        <v>-123.101437956989</v>
      </c>
      <c r="F1176" s="12">
        <v>44057</v>
      </c>
      <c r="G1176">
        <v>0.5</v>
      </c>
      <c r="H1176">
        <v>1</v>
      </c>
      <c r="I1176">
        <v>0</v>
      </c>
      <c r="J1176" t="s">
        <v>15</v>
      </c>
      <c r="L1176">
        <v>0</v>
      </c>
      <c r="M1176" t="s">
        <v>16</v>
      </c>
    </row>
    <row r="1177" spans="1:13" hidden="1">
      <c r="A1177">
        <v>337674</v>
      </c>
      <c r="B1177" t="s">
        <v>22</v>
      </c>
      <c r="C1177" t="s">
        <v>50</v>
      </c>
      <c r="D1177" s="4">
        <v>44.056676436198401</v>
      </c>
      <c r="E1177" s="3">
        <v>-123.100848325135</v>
      </c>
      <c r="F1177" s="12">
        <v>44057</v>
      </c>
      <c r="G1177">
        <v>0</v>
      </c>
      <c r="H1177">
        <v>1</v>
      </c>
      <c r="I1177">
        <v>0</v>
      </c>
      <c r="J1177" t="s">
        <v>19</v>
      </c>
      <c r="L1177">
        <v>0</v>
      </c>
      <c r="M1177" t="s">
        <v>16</v>
      </c>
    </row>
    <row r="1178" spans="1:13" hidden="1">
      <c r="A1178">
        <v>337676</v>
      </c>
      <c r="B1178" t="s">
        <v>22</v>
      </c>
      <c r="C1178" t="s">
        <v>50</v>
      </c>
      <c r="D1178" s="4">
        <v>44.054615802631297</v>
      </c>
      <c r="E1178" s="3">
        <v>-123.10045717003401</v>
      </c>
      <c r="F1178" s="12">
        <v>44057</v>
      </c>
      <c r="G1178">
        <v>0</v>
      </c>
      <c r="H1178">
        <v>1</v>
      </c>
      <c r="I1178">
        <v>0</v>
      </c>
      <c r="J1178" t="s">
        <v>19</v>
      </c>
      <c r="L1178">
        <v>0</v>
      </c>
      <c r="M1178" t="s">
        <v>16</v>
      </c>
    </row>
    <row r="1179" spans="1:13" hidden="1">
      <c r="A1179">
        <v>337678</v>
      </c>
      <c r="B1179" t="s">
        <v>22</v>
      </c>
      <c r="C1179" t="s">
        <v>27</v>
      </c>
      <c r="D1179" s="4">
        <v>44.054193706592699</v>
      </c>
      <c r="E1179" s="3">
        <v>-123.148011027306</v>
      </c>
      <c r="F1179" s="12">
        <v>44057</v>
      </c>
      <c r="G1179">
        <v>0</v>
      </c>
      <c r="H1179">
        <v>1</v>
      </c>
      <c r="I1179">
        <v>0</v>
      </c>
      <c r="J1179" t="s">
        <v>19</v>
      </c>
      <c r="L1179">
        <v>0</v>
      </c>
      <c r="M1179" t="s">
        <v>16</v>
      </c>
    </row>
    <row r="1180" spans="1:13" hidden="1">
      <c r="A1180">
        <v>337681</v>
      </c>
      <c r="B1180" t="s">
        <v>22</v>
      </c>
      <c r="C1180" t="s">
        <v>36</v>
      </c>
      <c r="D1180" s="4">
        <v>44.0719105089808</v>
      </c>
      <c r="E1180" s="3">
        <v>-123.11332348789099</v>
      </c>
      <c r="F1180" s="12">
        <v>44057</v>
      </c>
      <c r="G1180">
        <v>0.5</v>
      </c>
      <c r="H1180">
        <v>1</v>
      </c>
      <c r="I1180">
        <v>0</v>
      </c>
      <c r="J1180" t="s">
        <v>28</v>
      </c>
      <c r="L1180">
        <v>0</v>
      </c>
      <c r="M1180" t="s">
        <v>16</v>
      </c>
    </row>
    <row r="1181" spans="1:13" hidden="1">
      <c r="A1181">
        <v>337682</v>
      </c>
      <c r="B1181" t="s">
        <v>17</v>
      </c>
      <c r="C1181" t="s">
        <v>376</v>
      </c>
      <c r="D1181" s="4">
        <v>44.035524845723103</v>
      </c>
      <c r="E1181" s="3">
        <v>-123.095557581104</v>
      </c>
      <c r="F1181" s="12">
        <v>44057</v>
      </c>
      <c r="G1181">
        <v>2.5</v>
      </c>
      <c r="H1181">
        <v>3</v>
      </c>
      <c r="I1181">
        <v>3</v>
      </c>
      <c r="J1181" t="s">
        <v>19</v>
      </c>
      <c r="L1181">
        <v>0</v>
      </c>
      <c r="M1181" t="s">
        <v>19</v>
      </c>
    </row>
    <row r="1182" spans="1:13" hidden="1">
      <c r="A1182">
        <v>337685</v>
      </c>
      <c r="B1182" t="s">
        <v>17</v>
      </c>
      <c r="C1182" t="s">
        <v>30</v>
      </c>
      <c r="D1182" s="4">
        <v>44.054839222979098</v>
      </c>
      <c r="E1182" s="3">
        <v>-123.098730850531</v>
      </c>
      <c r="F1182" s="12">
        <v>44057</v>
      </c>
      <c r="G1182">
        <v>1</v>
      </c>
      <c r="H1182">
        <v>1</v>
      </c>
      <c r="I1182">
        <v>0</v>
      </c>
      <c r="J1182" t="s">
        <v>19</v>
      </c>
      <c r="L1182">
        <v>0</v>
      </c>
      <c r="M1182" t="s">
        <v>16</v>
      </c>
    </row>
    <row r="1183" spans="1:13" hidden="1">
      <c r="A1183">
        <v>337713</v>
      </c>
      <c r="B1183" t="s">
        <v>22</v>
      </c>
      <c r="C1183" t="s">
        <v>24</v>
      </c>
      <c r="D1183" s="4">
        <v>44.060605880054098</v>
      </c>
      <c r="E1183" s="3">
        <v>-123.091659942576</v>
      </c>
      <c r="F1183" s="12">
        <v>44057</v>
      </c>
      <c r="G1183">
        <v>0</v>
      </c>
      <c r="H1183">
        <v>1</v>
      </c>
      <c r="I1183">
        <v>0</v>
      </c>
      <c r="J1183" t="s">
        <v>19</v>
      </c>
      <c r="K1183" s="7" t="s">
        <v>377</v>
      </c>
      <c r="L1183">
        <v>0</v>
      </c>
      <c r="M1183" t="s">
        <v>16</v>
      </c>
    </row>
    <row r="1184" spans="1:13" hidden="1">
      <c r="A1184">
        <v>337714</v>
      </c>
      <c r="B1184" t="s">
        <v>22</v>
      </c>
      <c r="C1184" t="s">
        <v>54</v>
      </c>
      <c r="D1184" s="4">
        <v>44.031424483445903</v>
      </c>
      <c r="E1184" s="3">
        <v>-123.087392226964</v>
      </c>
      <c r="F1184" s="12">
        <v>44057</v>
      </c>
      <c r="G1184">
        <v>0.5</v>
      </c>
      <c r="H1184">
        <v>1</v>
      </c>
      <c r="I1184">
        <v>0</v>
      </c>
      <c r="J1184" t="s">
        <v>19</v>
      </c>
      <c r="L1184">
        <v>0</v>
      </c>
      <c r="M1184" t="s">
        <v>16</v>
      </c>
    </row>
    <row r="1185" spans="1:13" hidden="1">
      <c r="A1185">
        <v>337715</v>
      </c>
      <c r="B1185" t="s">
        <v>22</v>
      </c>
      <c r="C1185" t="s">
        <v>249</v>
      </c>
      <c r="D1185" s="4">
        <v>44.066866100808497</v>
      </c>
      <c r="E1185" s="3">
        <v>-123.112122943331</v>
      </c>
      <c r="F1185" s="12">
        <v>44057</v>
      </c>
      <c r="G1185">
        <v>0</v>
      </c>
      <c r="H1185">
        <v>1</v>
      </c>
      <c r="I1185">
        <v>0</v>
      </c>
      <c r="J1185" t="s">
        <v>19</v>
      </c>
      <c r="L1185">
        <v>0</v>
      </c>
      <c r="M1185" t="s">
        <v>16</v>
      </c>
    </row>
    <row r="1186" spans="1:13" hidden="1">
      <c r="A1186">
        <v>337723</v>
      </c>
      <c r="B1186" t="s">
        <v>17</v>
      </c>
      <c r="C1186" t="s">
        <v>148</v>
      </c>
      <c r="D1186" s="4">
        <v>44.055463251254999</v>
      </c>
      <c r="E1186" s="3">
        <v>-123.109117553199</v>
      </c>
      <c r="F1186" s="12">
        <v>44057</v>
      </c>
      <c r="G1186">
        <v>2.5</v>
      </c>
      <c r="H1186">
        <v>3</v>
      </c>
      <c r="I1186">
        <v>2</v>
      </c>
      <c r="J1186" t="s">
        <v>19</v>
      </c>
      <c r="L1186">
        <v>0</v>
      </c>
      <c r="M1186" t="s">
        <v>19</v>
      </c>
    </row>
    <row r="1187" spans="1:13" hidden="1">
      <c r="A1187">
        <v>337725</v>
      </c>
      <c r="B1187" t="s">
        <v>17</v>
      </c>
      <c r="C1187" t="s">
        <v>56</v>
      </c>
      <c r="D1187" s="4">
        <v>44.056546077747598</v>
      </c>
      <c r="E1187" s="3">
        <v>-123.10483933988699</v>
      </c>
      <c r="F1187" s="12">
        <v>44061</v>
      </c>
      <c r="G1187">
        <v>2</v>
      </c>
      <c r="H1187">
        <v>3</v>
      </c>
      <c r="I1187">
        <v>3</v>
      </c>
      <c r="J1187" t="s">
        <v>19</v>
      </c>
      <c r="L1187">
        <v>0</v>
      </c>
      <c r="M1187" t="s">
        <v>19</v>
      </c>
    </row>
    <row r="1188" spans="1:13" hidden="1">
      <c r="A1188">
        <v>337729</v>
      </c>
      <c r="B1188" t="s">
        <v>17</v>
      </c>
      <c r="C1188" t="s">
        <v>106</v>
      </c>
      <c r="D1188" s="4">
        <v>44.063516012168897</v>
      </c>
      <c r="E1188" s="3">
        <v>-123.078271399063</v>
      </c>
      <c r="F1188" s="12">
        <v>44061</v>
      </c>
      <c r="G1188">
        <v>1</v>
      </c>
      <c r="H1188">
        <v>1</v>
      </c>
      <c r="I1188">
        <v>1</v>
      </c>
      <c r="J1188" t="s">
        <v>19</v>
      </c>
      <c r="L1188">
        <v>0</v>
      </c>
      <c r="M1188" t="s">
        <v>19</v>
      </c>
    </row>
    <row r="1189" spans="1:13" hidden="1">
      <c r="A1189">
        <v>337730</v>
      </c>
      <c r="B1189" t="s">
        <v>17</v>
      </c>
      <c r="C1189" t="s">
        <v>378</v>
      </c>
      <c r="D1189" s="4">
        <v>44.055393991985298</v>
      </c>
      <c r="E1189" s="3">
        <v>-123.163077825724</v>
      </c>
      <c r="F1189" s="12">
        <v>44061</v>
      </c>
      <c r="G1189">
        <v>1</v>
      </c>
      <c r="H1189">
        <v>1</v>
      </c>
      <c r="I1189">
        <v>1</v>
      </c>
      <c r="J1189" t="s">
        <v>19</v>
      </c>
      <c r="L1189">
        <v>0</v>
      </c>
      <c r="M1189" t="s">
        <v>19</v>
      </c>
    </row>
    <row r="1190" spans="1:13" hidden="1">
      <c r="A1190">
        <v>337731</v>
      </c>
      <c r="B1190" t="s">
        <v>17</v>
      </c>
      <c r="C1190" t="s">
        <v>379</v>
      </c>
      <c r="D1190" s="4">
        <v>44.0499705968898</v>
      </c>
      <c r="E1190" s="3">
        <v>-123.121585827904</v>
      </c>
      <c r="F1190" s="12">
        <v>44056</v>
      </c>
      <c r="G1190">
        <v>4</v>
      </c>
      <c r="H1190">
        <v>3</v>
      </c>
      <c r="I1190">
        <v>3</v>
      </c>
      <c r="J1190" t="s">
        <v>19</v>
      </c>
      <c r="L1190">
        <v>0</v>
      </c>
      <c r="M1190" t="s">
        <v>19</v>
      </c>
    </row>
    <row r="1191" spans="1:13" hidden="1">
      <c r="A1191">
        <v>337732</v>
      </c>
      <c r="B1191" t="s">
        <v>17</v>
      </c>
      <c r="C1191" t="s">
        <v>136</v>
      </c>
      <c r="D1191" s="4">
        <v>44.047831461392903</v>
      </c>
      <c r="E1191" s="3">
        <v>-123.127866471385</v>
      </c>
      <c r="F1191" s="12">
        <v>44056</v>
      </c>
      <c r="G1191">
        <v>4</v>
      </c>
      <c r="H1191">
        <v>3</v>
      </c>
      <c r="I1191">
        <v>3</v>
      </c>
      <c r="J1191" t="s">
        <v>19</v>
      </c>
      <c r="L1191">
        <v>0</v>
      </c>
      <c r="M1191" t="s">
        <v>19</v>
      </c>
    </row>
    <row r="1192" spans="1:13" hidden="1">
      <c r="A1192">
        <v>337733</v>
      </c>
      <c r="B1192" t="s">
        <v>17</v>
      </c>
      <c r="C1192" t="s">
        <v>380</v>
      </c>
      <c r="D1192" s="4">
        <v>44.045566191835299</v>
      </c>
      <c r="E1192" s="3">
        <v>-123.123129684036</v>
      </c>
      <c r="F1192" s="12">
        <v>44056</v>
      </c>
      <c r="G1192">
        <v>3.5</v>
      </c>
      <c r="H1192">
        <v>3</v>
      </c>
      <c r="I1192">
        <v>3</v>
      </c>
      <c r="J1192" t="s">
        <v>19</v>
      </c>
      <c r="L1192">
        <v>0</v>
      </c>
      <c r="M1192" t="s">
        <v>19</v>
      </c>
    </row>
    <row r="1193" spans="1:13" hidden="1">
      <c r="A1193">
        <v>337734</v>
      </c>
      <c r="B1193" t="s">
        <v>17</v>
      </c>
      <c r="C1193" t="s">
        <v>381</v>
      </c>
      <c r="D1193" s="4">
        <v>44.051334906260202</v>
      </c>
      <c r="E1193" s="3">
        <v>-123.188202682587</v>
      </c>
      <c r="F1193" s="12">
        <v>44056</v>
      </c>
      <c r="G1193">
        <v>3.5</v>
      </c>
      <c r="H1193">
        <v>3</v>
      </c>
      <c r="I1193">
        <v>3</v>
      </c>
      <c r="J1193" t="s">
        <v>19</v>
      </c>
      <c r="L1193">
        <v>0</v>
      </c>
      <c r="M1193" t="s">
        <v>19</v>
      </c>
    </row>
    <row r="1194" spans="1:13" hidden="1">
      <c r="A1194">
        <v>337735</v>
      </c>
      <c r="B1194" t="s">
        <v>17</v>
      </c>
      <c r="C1194" t="s">
        <v>382</v>
      </c>
      <c r="D1194" s="4">
        <v>44.051624395247799</v>
      </c>
      <c r="E1194" s="3">
        <v>-123.16247584526199</v>
      </c>
      <c r="F1194" s="12">
        <v>44056</v>
      </c>
      <c r="G1194">
        <v>3.5</v>
      </c>
      <c r="H1194">
        <v>3</v>
      </c>
      <c r="I1194">
        <v>3</v>
      </c>
      <c r="J1194" t="s">
        <v>19</v>
      </c>
      <c r="L1194">
        <v>0</v>
      </c>
      <c r="M1194" t="s">
        <v>19</v>
      </c>
    </row>
    <row r="1195" spans="1:13" hidden="1">
      <c r="A1195">
        <v>337736</v>
      </c>
      <c r="B1195" t="s">
        <v>17</v>
      </c>
      <c r="C1195" t="s">
        <v>383</v>
      </c>
      <c r="D1195" s="4">
        <v>44.044474321055098</v>
      </c>
      <c r="E1195" s="3">
        <v>-123.12442544433</v>
      </c>
      <c r="F1195" s="12">
        <v>44056</v>
      </c>
      <c r="G1195">
        <v>3.5</v>
      </c>
      <c r="H1195">
        <v>3</v>
      </c>
      <c r="I1195">
        <v>3</v>
      </c>
      <c r="J1195" t="s">
        <v>19</v>
      </c>
      <c r="L1195">
        <v>0</v>
      </c>
      <c r="M1195" t="s">
        <v>19</v>
      </c>
    </row>
    <row r="1196" spans="1:13" hidden="1">
      <c r="A1196">
        <v>337737</v>
      </c>
      <c r="B1196" t="s">
        <v>17</v>
      </c>
      <c r="C1196" t="s">
        <v>384</v>
      </c>
      <c r="D1196" s="4">
        <v>44.0565581994856</v>
      </c>
      <c r="E1196" s="3">
        <v>-123.106377337591</v>
      </c>
      <c r="F1196" s="12">
        <v>44056</v>
      </c>
      <c r="G1196">
        <v>3.5</v>
      </c>
      <c r="H1196">
        <v>3</v>
      </c>
      <c r="I1196">
        <v>3</v>
      </c>
      <c r="J1196" t="s">
        <v>19</v>
      </c>
      <c r="L1196">
        <v>0</v>
      </c>
      <c r="M1196" t="s">
        <v>19</v>
      </c>
    </row>
    <row r="1197" spans="1:13" hidden="1">
      <c r="A1197">
        <v>337738</v>
      </c>
      <c r="B1197" t="s">
        <v>17</v>
      </c>
      <c r="C1197" t="s">
        <v>385</v>
      </c>
      <c r="D1197" s="4">
        <v>44.0517218128034</v>
      </c>
      <c r="E1197" s="3">
        <v>-123.167139865734</v>
      </c>
      <c r="F1197" s="12">
        <v>44056</v>
      </c>
      <c r="G1197">
        <v>3.5</v>
      </c>
      <c r="H1197">
        <v>3</v>
      </c>
      <c r="I1197">
        <v>3</v>
      </c>
      <c r="J1197" t="s">
        <v>19</v>
      </c>
      <c r="L1197">
        <v>0</v>
      </c>
      <c r="M1197" t="s">
        <v>19</v>
      </c>
    </row>
    <row r="1198" spans="1:13" hidden="1">
      <c r="A1198">
        <v>337739</v>
      </c>
      <c r="B1198" t="s">
        <v>17</v>
      </c>
      <c r="C1198" t="s">
        <v>386</v>
      </c>
      <c r="D1198" s="4">
        <v>44.055461639318303</v>
      </c>
      <c r="E1198" s="3">
        <v>-123.106379442662</v>
      </c>
      <c r="F1198" s="12">
        <v>44057</v>
      </c>
      <c r="G1198">
        <v>3.5</v>
      </c>
      <c r="H1198">
        <v>3</v>
      </c>
      <c r="I1198">
        <v>3</v>
      </c>
      <c r="J1198" t="s">
        <v>19</v>
      </c>
      <c r="L1198">
        <v>0</v>
      </c>
      <c r="M1198" t="s">
        <v>19</v>
      </c>
    </row>
    <row r="1199" spans="1:13" hidden="1">
      <c r="A1199">
        <v>337809</v>
      </c>
      <c r="B1199" t="s">
        <v>22</v>
      </c>
      <c r="C1199" t="s">
        <v>35</v>
      </c>
      <c r="D1199" s="4">
        <v>44.059599245797997</v>
      </c>
      <c r="E1199" s="3">
        <v>-123.087566226954</v>
      </c>
      <c r="F1199" s="12">
        <v>44060</v>
      </c>
      <c r="G1199">
        <v>0.5</v>
      </c>
      <c r="H1199">
        <v>1</v>
      </c>
      <c r="I1199">
        <v>0</v>
      </c>
      <c r="J1199" t="s">
        <v>19</v>
      </c>
      <c r="L1199">
        <v>0</v>
      </c>
      <c r="M1199" t="s">
        <v>16</v>
      </c>
    </row>
    <row r="1200" spans="1:13" hidden="1">
      <c r="A1200">
        <v>337810</v>
      </c>
      <c r="B1200" t="s">
        <v>22</v>
      </c>
      <c r="C1200" t="s">
        <v>35</v>
      </c>
      <c r="D1200" s="4">
        <v>44.059739896965098</v>
      </c>
      <c r="E1200" s="3">
        <v>-123.087812239215</v>
      </c>
      <c r="F1200" s="12">
        <v>44060</v>
      </c>
      <c r="G1200">
        <v>0.5</v>
      </c>
      <c r="H1200">
        <v>1</v>
      </c>
      <c r="I1200">
        <v>0</v>
      </c>
      <c r="J1200" t="s">
        <v>19</v>
      </c>
      <c r="L1200">
        <v>0</v>
      </c>
      <c r="M1200" t="s">
        <v>16</v>
      </c>
    </row>
    <row r="1201" spans="1:13" hidden="1">
      <c r="A1201">
        <v>337812</v>
      </c>
      <c r="B1201" t="s">
        <v>22</v>
      </c>
      <c r="C1201" t="s">
        <v>35</v>
      </c>
      <c r="D1201" s="4">
        <v>44.059863693100503</v>
      </c>
      <c r="E1201" s="3">
        <v>-123.088269046091</v>
      </c>
      <c r="F1201" s="12">
        <v>44060</v>
      </c>
      <c r="G1201">
        <v>0.5</v>
      </c>
      <c r="H1201">
        <v>1</v>
      </c>
      <c r="I1201">
        <v>0</v>
      </c>
      <c r="J1201" t="s">
        <v>19</v>
      </c>
      <c r="L1201">
        <v>0</v>
      </c>
      <c r="M1201" t="s">
        <v>16</v>
      </c>
    </row>
    <row r="1202" spans="1:13" hidden="1">
      <c r="A1202">
        <v>337822</v>
      </c>
      <c r="B1202" t="s">
        <v>17</v>
      </c>
      <c r="C1202" t="s">
        <v>51</v>
      </c>
      <c r="D1202" s="4">
        <v>44.058370915633802</v>
      </c>
      <c r="E1202" s="3">
        <v>-123.083572168917</v>
      </c>
      <c r="F1202" s="12">
        <v>44064</v>
      </c>
      <c r="G1202">
        <v>3.5</v>
      </c>
      <c r="H1202">
        <v>3</v>
      </c>
      <c r="I1202">
        <v>2</v>
      </c>
      <c r="J1202" t="s">
        <v>19</v>
      </c>
      <c r="L1202">
        <v>0</v>
      </c>
      <c r="M1202" t="s">
        <v>16</v>
      </c>
    </row>
    <row r="1203" spans="1:13" hidden="1">
      <c r="A1203">
        <v>337823</v>
      </c>
      <c r="B1203" t="s">
        <v>17</v>
      </c>
      <c r="C1203" t="s">
        <v>89</v>
      </c>
      <c r="D1203" s="4">
        <v>44.048113796767602</v>
      </c>
      <c r="E1203" s="3">
        <v>-123.17287463606399</v>
      </c>
      <c r="F1203" s="12">
        <v>44060</v>
      </c>
      <c r="G1203">
        <v>1</v>
      </c>
      <c r="H1203">
        <v>1</v>
      </c>
      <c r="I1203">
        <v>1</v>
      </c>
      <c r="J1203" t="s">
        <v>19</v>
      </c>
      <c r="L1203">
        <v>0</v>
      </c>
      <c r="M1203" t="s">
        <v>19</v>
      </c>
    </row>
    <row r="1204" spans="1:13" hidden="1">
      <c r="A1204">
        <v>337844</v>
      </c>
      <c r="B1204" t="s">
        <v>17</v>
      </c>
      <c r="C1204" t="s">
        <v>387</v>
      </c>
      <c r="D1204" s="4">
        <v>44.0583733779293</v>
      </c>
      <c r="E1204" s="3">
        <v>-123.10178670335399</v>
      </c>
      <c r="F1204" s="12">
        <v>44062</v>
      </c>
      <c r="G1204">
        <v>15</v>
      </c>
      <c r="H1204">
        <v>4</v>
      </c>
      <c r="I1204">
        <v>3</v>
      </c>
      <c r="J1204" t="s">
        <v>15</v>
      </c>
      <c r="K1204" s="7" t="s">
        <v>57</v>
      </c>
      <c r="L1204">
        <v>3</v>
      </c>
      <c r="M1204" t="s">
        <v>16</v>
      </c>
    </row>
    <row r="1205" spans="1:13" hidden="1">
      <c r="A1205">
        <v>337845</v>
      </c>
      <c r="B1205" t="s">
        <v>17</v>
      </c>
      <c r="C1205" t="s">
        <v>324</v>
      </c>
      <c r="D1205" s="4">
        <v>44.051749305203202</v>
      </c>
      <c r="E1205" s="3">
        <v>-123.169152145081</v>
      </c>
      <c r="F1205" s="12">
        <v>44060</v>
      </c>
      <c r="G1205">
        <v>4.5</v>
      </c>
      <c r="H1205">
        <v>3</v>
      </c>
      <c r="I1205">
        <v>2</v>
      </c>
      <c r="J1205" t="s">
        <v>19</v>
      </c>
      <c r="L1205">
        <v>0</v>
      </c>
      <c r="M1205" t="s">
        <v>19</v>
      </c>
    </row>
    <row r="1206" spans="1:13" hidden="1">
      <c r="A1206">
        <v>337846</v>
      </c>
      <c r="B1206" t="s">
        <v>17</v>
      </c>
      <c r="C1206" t="s">
        <v>388</v>
      </c>
      <c r="D1206" s="4">
        <v>44.053854179755398</v>
      </c>
      <c r="E1206" s="3">
        <v>-123.098815425971</v>
      </c>
      <c r="F1206" s="12">
        <v>44062</v>
      </c>
      <c r="G1206">
        <v>7</v>
      </c>
      <c r="H1206">
        <v>4</v>
      </c>
      <c r="I1206">
        <v>3</v>
      </c>
      <c r="J1206" t="s">
        <v>19</v>
      </c>
      <c r="L1206">
        <v>0</v>
      </c>
      <c r="M1206" t="s">
        <v>16</v>
      </c>
    </row>
    <row r="1207" spans="1:13" hidden="1">
      <c r="A1207">
        <v>337847</v>
      </c>
      <c r="B1207" t="s">
        <v>17</v>
      </c>
      <c r="C1207" t="s">
        <v>340</v>
      </c>
      <c r="D1207" s="4">
        <v>44.055457909790398</v>
      </c>
      <c r="E1207" s="3">
        <v>-123.103893447755</v>
      </c>
      <c r="F1207" s="12">
        <v>44060</v>
      </c>
      <c r="G1207">
        <v>6</v>
      </c>
      <c r="H1207">
        <v>3</v>
      </c>
      <c r="I1207">
        <v>2</v>
      </c>
      <c r="J1207" t="s">
        <v>19</v>
      </c>
      <c r="L1207">
        <v>0</v>
      </c>
      <c r="M1207" t="s">
        <v>19</v>
      </c>
    </row>
    <row r="1208" spans="1:13" hidden="1">
      <c r="A1208">
        <v>337850</v>
      </c>
      <c r="B1208" t="s">
        <v>17</v>
      </c>
      <c r="C1208" t="s">
        <v>389</v>
      </c>
      <c r="D1208" s="4">
        <v>44.052681045188201</v>
      </c>
      <c r="E1208" s="3">
        <v>-123.10189036696799</v>
      </c>
      <c r="F1208" s="12">
        <v>44063</v>
      </c>
      <c r="G1208">
        <v>7</v>
      </c>
      <c r="H1208">
        <v>4</v>
      </c>
      <c r="I1208">
        <v>3</v>
      </c>
      <c r="J1208" t="s">
        <v>19</v>
      </c>
      <c r="L1208">
        <v>0</v>
      </c>
      <c r="M1208" t="s">
        <v>16</v>
      </c>
    </row>
    <row r="1209" spans="1:13" hidden="1">
      <c r="A1209">
        <v>337851</v>
      </c>
      <c r="B1209" t="s">
        <v>17</v>
      </c>
      <c r="C1209" t="s">
        <v>263</v>
      </c>
      <c r="D1209" s="4">
        <v>44.048064472072298</v>
      </c>
      <c r="E1209" s="3">
        <v>-123.167037245578</v>
      </c>
      <c r="F1209" s="12">
        <v>44063</v>
      </c>
      <c r="G1209">
        <v>11</v>
      </c>
      <c r="H1209">
        <v>4</v>
      </c>
      <c r="I1209">
        <v>3</v>
      </c>
      <c r="J1209" t="s">
        <v>19</v>
      </c>
      <c r="L1209">
        <v>0</v>
      </c>
      <c r="M1209" t="s">
        <v>16</v>
      </c>
    </row>
    <row r="1210" spans="1:13" hidden="1">
      <c r="A1210">
        <v>337884</v>
      </c>
      <c r="B1210" t="s">
        <v>22</v>
      </c>
      <c r="C1210" t="s">
        <v>50</v>
      </c>
      <c r="D1210" s="4">
        <v>44.060655168794398</v>
      </c>
      <c r="E1210" s="3">
        <v>-123.10024370155899</v>
      </c>
      <c r="F1210" s="12">
        <v>44060</v>
      </c>
      <c r="G1210">
        <v>0.5</v>
      </c>
      <c r="H1210">
        <v>1</v>
      </c>
      <c r="I1210">
        <v>0</v>
      </c>
      <c r="J1210" t="s">
        <v>19</v>
      </c>
      <c r="L1210">
        <v>0</v>
      </c>
      <c r="M1210" t="s">
        <v>16</v>
      </c>
    </row>
    <row r="1211" spans="1:13" hidden="1">
      <c r="A1211">
        <v>337931</v>
      </c>
      <c r="B1211" t="s">
        <v>17</v>
      </c>
      <c r="C1211" t="s">
        <v>390</v>
      </c>
      <c r="D1211" s="4">
        <v>44.045548839878499</v>
      </c>
      <c r="E1211" s="3">
        <v>-123.112477000251</v>
      </c>
      <c r="F1211" s="12">
        <v>44060</v>
      </c>
      <c r="G1211">
        <v>0.5</v>
      </c>
      <c r="H1211">
        <v>1</v>
      </c>
      <c r="I1211">
        <v>1</v>
      </c>
      <c r="J1211" t="s">
        <v>19</v>
      </c>
      <c r="L1211">
        <v>0</v>
      </c>
      <c r="M1211" t="s">
        <v>19</v>
      </c>
    </row>
    <row r="1212" spans="1:13" hidden="1">
      <c r="A1212">
        <v>337932</v>
      </c>
      <c r="B1212" t="s">
        <v>17</v>
      </c>
      <c r="C1212" t="s">
        <v>209</v>
      </c>
      <c r="D1212" s="4">
        <v>44.045557155392601</v>
      </c>
      <c r="E1212" s="3">
        <v>-123.118038319834</v>
      </c>
      <c r="F1212" s="12">
        <v>44060</v>
      </c>
      <c r="G1212">
        <v>0.5</v>
      </c>
      <c r="H1212">
        <v>1</v>
      </c>
      <c r="I1212">
        <v>1</v>
      </c>
      <c r="J1212" t="s">
        <v>19</v>
      </c>
      <c r="L1212">
        <v>0</v>
      </c>
      <c r="M1212" t="s">
        <v>19</v>
      </c>
    </row>
    <row r="1213" spans="1:13" hidden="1">
      <c r="A1213">
        <v>337933</v>
      </c>
      <c r="B1213" t="s">
        <v>17</v>
      </c>
      <c r="C1213" t="s">
        <v>284</v>
      </c>
      <c r="D1213" s="4">
        <v>44.044461261518897</v>
      </c>
      <c r="E1213" s="3">
        <v>-123.118038369498</v>
      </c>
      <c r="F1213" s="12">
        <v>44060</v>
      </c>
      <c r="G1213">
        <v>0.5</v>
      </c>
      <c r="H1213">
        <v>1</v>
      </c>
      <c r="I1213">
        <v>1</v>
      </c>
      <c r="J1213" t="s">
        <v>19</v>
      </c>
      <c r="L1213">
        <v>0</v>
      </c>
      <c r="M1213" t="s">
        <v>19</v>
      </c>
    </row>
    <row r="1214" spans="1:13" hidden="1">
      <c r="A1214">
        <v>337934</v>
      </c>
      <c r="B1214" t="s">
        <v>17</v>
      </c>
      <c r="C1214" t="s">
        <v>391</v>
      </c>
      <c r="D1214" s="4">
        <v>44.044448783560497</v>
      </c>
      <c r="E1214" s="3">
        <v>-123.11802072663301</v>
      </c>
      <c r="F1214" s="12">
        <v>44060</v>
      </c>
      <c r="G1214">
        <v>0.5</v>
      </c>
      <c r="H1214">
        <v>1</v>
      </c>
      <c r="I1214">
        <v>1</v>
      </c>
      <c r="J1214" t="s">
        <v>19</v>
      </c>
      <c r="L1214">
        <v>0</v>
      </c>
      <c r="M1214" t="s">
        <v>19</v>
      </c>
    </row>
    <row r="1215" spans="1:13" hidden="1">
      <c r="A1215">
        <v>337935</v>
      </c>
      <c r="B1215" t="s">
        <v>17</v>
      </c>
      <c r="C1215" t="s">
        <v>284</v>
      </c>
      <c r="D1215" s="4">
        <v>44.044461261518897</v>
      </c>
      <c r="E1215" s="3">
        <v>-123.118038369498</v>
      </c>
      <c r="F1215" s="12">
        <v>44060</v>
      </c>
      <c r="G1215">
        <v>0.5</v>
      </c>
      <c r="H1215">
        <v>1</v>
      </c>
      <c r="I1215">
        <v>1</v>
      </c>
      <c r="J1215" t="s">
        <v>19</v>
      </c>
      <c r="L1215">
        <v>0</v>
      </c>
      <c r="M1215" t="s">
        <v>19</v>
      </c>
    </row>
    <row r="1216" spans="1:13" hidden="1">
      <c r="A1216">
        <v>337936</v>
      </c>
      <c r="B1216" t="s">
        <v>17</v>
      </c>
      <c r="C1216" t="s">
        <v>284</v>
      </c>
      <c r="D1216" s="4">
        <v>44.044461261518897</v>
      </c>
      <c r="E1216" s="3">
        <v>-123.118038369498</v>
      </c>
      <c r="F1216" s="12">
        <v>44060</v>
      </c>
      <c r="G1216">
        <v>0.5</v>
      </c>
      <c r="H1216">
        <v>1</v>
      </c>
      <c r="I1216">
        <v>1</v>
      </c>
      <c r="J1216" t="s">
        <v>19</v>
      </c>
      <c r="L1216">
        <v>0</v>
      </c>
      <c r="M1216" t="s">
        <v>19</v>
      </c>
    </row>
    <row r="1217" spans="1:13" hidden="1">
      <c r="A1217">
        <v>337937</v>
      </c>
      <c r="B1217" t="s">
        <v>17</v>
      </c>
      <c r="C1217" t="s">
        <v>284</v>
      </c>
      <c r="D1217" s="4">
        <v>44.044461261518897</v>
      </c>
      <c r="E1217" s="3">
        <v>-123.118038369498</v>
      </c>
      <c r="F1217" s="12">
        <v>44060</v>
      </c>
      <c r="G1217">
        <v>0.5</v>
      </c>
      <c r="H1217">
        <v>1</v>
      </c>
      <c r="I1217">
        <v>1</v>
      </c>
      <c r="J1217" t="s">
        <v>19</v>
      </c>
      <c r="L1217">
        <v>0</v>
      </c>
      <c r="M1217" t="s">
        <v>19</v>
      </c>
    </row>
    <row r="1218" spans="1:13" hidden="1">
      <c r="A1218">
        <v>337938</v>
      </c>
      <c r="B1218" t="s">
        <v>17</v>
      </c>
      <c r="C1218" t="s">
        <v>284</v>
      </c>
      <c r="D1218" s="4">
        <v>44.044461261518897</v>
      </c>
      <c r="E1218" s="3">
        <v>-123.118038369498</v>
      </c>
      <c r="F1218" s="12">
        <v>44060</v>
      </c>
      <c r="G1218">
        <v>0.5</v>
      </c>
      <c r="H1218">
        <v>1</v>
      </c>
      <c r="I1218">
        <v>1</v>
      </c>
      <c r="J1218" t="s">
        <v>19</v>
      </c>
      <c r="L1218">
        <v>0</v>
      </c>
      <c r="M1218" t="s">
        <v>19</v>
      </c>
    </row>
    <row r="1219" spans="1:13" hidden="1">
      <c r="A1219">
        <v>337939</v>
      </c>
      <c r="B1219" t="s">
        <v>17</v>
      </c>
      <c r="C1219" t="s">
        <v>284</v>
      </c>
      <c r="D1219" s="4">
        <v>44.044428053224401</v>
      </c>
      <c r="E1219" s="3">
        <v>-123.117195192209</v>
      </c>
      <c r="F1219" s="12">
        <v>44060</v>
      </c>
      <c r="G1219">
        <v>6</v>
      </c>
      <c r="H1219">
        <v>3</v>
      </c>
      <c r="I1219">
        <v>2</v>
      </c>
      <c r="J1219" t="s">
        <v>19</v>
      </c>
      <c r="L1219">
        <v>0</v>
      </c>
      <c r="M1219" t="s">
        <v>19</v>
      </c>
    </row>
    <row r="1220" spans="1:13" hidden="1">
      <c r="A1220">
        <v>337942</v>
      </c>
      <c r="B1220" t="s">
        <v>17</v>
      </c>
      <c r="C1220" t="s">
        <v>392</v>
      </c>
      <c r="D1220" s="4">
        <v>44.069401965836697</v>
      </c>
      <c r="E1220" s="3">
        <v>-123.137552892271</v>
      </c>
      <c r="F1220" s="12">
        <v>44060</v>
      </c>
      <c r="G1220">
        <v>1</v>
      </c>
      <c r="H1220">
        <v>1</v>
      </c>
      <c r="I1220">
        <v>1</v>
      </c>
      <c r="J1220" t="s">
        <v>19</v>
      </c>
      <c r="L1220">
        <v>0</v>
      </c>
      <c r="M1220" t="s">
        <v>19</v>
      </c>
    </row>
    <row r="1221" spans="1:13" hidden="1">
      <c r="A1221">
        <v>337943</v>
      </c>
      <c r="B1221" t="s">
        <v>17</v>
      </c>
      <c r="C1221" t="s">
        <v>393</v>
      </c>
      <c r="D1221" s="4">
        <v>44.051733218804301</v>
      </c>
      <c r="E1221" s="3">
        <v>-123.169174281301</v>
      </c>
      <c r="F1221" s="12">
        <v>44060</v>
      </c>
      <c r="G1221">
        <v>0.5</v>
      </c>
      <c r="H1221">
        <v>1</v>
      </c>
      <c r="I1221">
        <v>1</v>
      </c>
      <c r="J1221" t="s">
        <v>19</v>
      </c>
      <c r="L1221">
        <v>0</v>
      </c>
      <c r="M1221" t="s">
        <v>19</v>
      </c>
    </row>
    <row r="1222" spans="1:13" hidden="1">
      <c r="A1222">
        <v>338059</v>
      </c>
      <c r="B1222" t="s">
        <v>22</v>
      </c>
      <c r="C1222" t="s">
        <v>51</v>
      </c>
      <c r="D1222" s="4">
        <v>44.052900923672503</v>
      </c>
      <c r="E1222" s="3">
        <v>-123.081252417214</v>
      </c>
      <c r="F1222" s="12">
        <v>44061</v>
      </c>
      <c r="G1222">
        <v>0.5</v>
      </c>
      <c r="H1222">
        <v>1</v>
      </c>
      <c r="I1222">
        <v>0</v>
      </c>
      <c r="J1222" t="s">
        <v>19</v>
      </c>
      <c r="L1222">
        <v>0</v>
      </c>
      <c r="M1222" t="s">
        <v>16</v>
      </c>
    </row>
    <row r="1223" spans="1:13" hidden="1">
      <c r="A1223">
        <v>338061</v>
      </c>
      <c r="B1223" t="s">
        <v>17</v>
      </c>
      <c r="C1223" t="s">
        <v>394</v>
      </c>
      <c r="D1223" s="4">
        <v>44.055506457572697</v>
      </c>
      <c r="E1223" s="3">
        <v>-123.10790796396</v>
      </c>
      <c r="F1223" s="12">
        <v>44061</v>
      </c>
      <c r="G1223">
        <v>2</v>
      </c>
      <c r="H1223">
        <v>3</v>
      </c>
      <c r="I1223">
        <v>3</v>
      </c>
      <c r="J1223" t="s">
        <v>19</v>
      </c>
      <c r="L1223">
        <v>0</v>
      </c>
      <c r="M1223" t="s">
        <v>19</v>
      </c>
    </row>
    <row r="1224" spans="1:13" hidden="1">
      <c r="A1224">
        <v>338062</v>
      </c>
      <c r="B1224" t="s">
        <v>17</v>
      </c>
      <c r="C1224" t="s">
        <v>338</v>
      </c>
      <c r="D1224" s="4">
        <v>44.055823143122801</v>
      </c>
      <c r="E1224" s="3">
        <v>-123.10946609256899</v>
      </c>
      <c r="F1224" s="12">
        <v>44060</v>
      </c>
      <c r="G1224">
        <v>2</v>
      </c>
      <c r="H1224">
        <v>3</v>
      </c>
      <c r="I1224">
        <v>3</v>
      </c>
      <c r="J1224" t="s">
        <v>19</v>
      </c>
      <c r="L1224">
        <v>0</v>
      </c>
      <c r="M1224" t="s">
        <v>19</v>
      </c>
    </row>
    <row r="1225" spans="1:13" hidden="1">
      <c r="A1225">
        <v>338063</v>
      </c>
      <c r="B1225" t="s">
        <v>17</v>
      </c>
      <c r="C1225" t="s">
        <v>217</v>
      </c>
      <c r="D1225" s="4">
        <v>44.053821188251</v>
      </c>
      <c r="E1225" s="3">
        <v>-123.109417650273</v>
      </c>
      <c r="F1225" s="12">
        <v>44060</v>
      </c>
      <c r="G1225">
        <v>3</v>
      </c>
      <c r="H1225">
        <v>3</v>
      </c>
      <c r="I1225">
        <v>3</v>
      </c>
      <c r="J1225" t="s">
        <v>19</v>
      </c>
      <c r="L1225">
        <v>0</v>
      </c>
      <c r="M1225" t="s">
        <v>19</v>
      </c>
    </row>
    <row r="1226" spans="1:13" hidden="1">
      <c r="A1226">
        <v>338181</v>
      </c>
      <c r="B1226" t="s">
        <v>17</v>
      </c>
      <c r="C1226" t="s">
        <v>395</v>
      </c>
      <c r="D1226" s="4">
        <v>44.079865357360497</v>
      </c>
      <c r="E1226" s="3">
        <v>-123.198254809524</v>
      </c>
      <c r="F1226" s="12">
        <v>44061</v>
      </c>
      <c r="G1226">
        <v>1</v>
      </c>
      <c r="H1226">
        <v>1</v>
      </c>
      <c r="I1226">
        <v>1</v>
      </c>
      <c r="J1226" t="s">
        <v>19</v>
      </c>
      <c r="L1226">
        <v>0</v>
      </c>
      <c r="M1226" t="s">
        <v>19</v>
      </c>
    </row>
    <row r="1227" spans="1:13" hidden="1">
      <c r="A1227">
        <v>338206</v>
      </c>
      <c r="B1227" t="s">
        <v>17</v>
      </c>
      <c r="C1227" t="s">
        <v>115</v>
      </c>
      <c r="D1227" s="4">
        <v>44.040439785314803</v>
      </c>
      <c r="E1227" s="3">
        <v>-123.117685163776</v>
      </c>
      <c r="F1227" s="12">
        <v>44061</v>
      </c>
      <c r="G1227">
        <v>0.5</v>
      </c>
      <c r="H1227">
        <v>1</v>
      </c>
      <c r="I1227">
        <v>1</v>
      </c>
      <c r="J1227" t="s">
        <v>19</v>
      </c>
      <c r="L1227">
        <v>0</v>
      </c>
      <c r="M1227" t="s">
        <v>19</v>
      </c>
    </row>
    <row r="1228" spans="1:13" hidden="1">
      <c r="A1228">
        <v>338207</v>
      </c>
      <c r="B1228" t="s">
        <v>17</v>
      </c>
      <c r="C1228" t="s">
        <v>115</v>
      </c>
      <c r="D1228" s="4">
        <v>44.040439785314803</v>
      </c>
      <c r="E1228" s="3">
        <v>-123.117685163776</v>
      </c>
      <c r="F1228" s="12">
        <v>44061</v>
      </c>
      <c r="G1228">
        <v>0.5</v>
      </c>
      <c r="H1228">
        <v>1</v>
      </c>
      <c r="I1228">
        <v>1</v>
      </c>
      <c r="J1228" t="s">
        <v>19</v>
      </c>
      <c r="L1228">
        <v>0</v>
      </c>
      <c r="M1228" t="s">
        <v>19</v>
      </c>
    </row>
    <row r="1229" spans="1:13" hidden="1">
      <c r="A1229">
        <v>338208</v>
      </c>
      <c r="B1229" t="s">
        <v>17</v>
      </c>
      <c r="C1229" t="s">
        <v>115</v>
      </c>
      <c r="D1229" s="4">
        <v>44.040439785314803</v>
      </c>
      <c r="E1229" s="3">
        <v>-123.117685163776</v>
      </c>
      <c r="F1229" s="12">
        <v>44061</v>
      </c>
      <c r="G1229">
        <v>0.5</v>
      </c>
      <c r="H1229">
        <v>1</v>
      </c>
      <c r="I1229">
        <v>1</v>
      </c>
      <c r="J1229" t="s">
        <v>19</v>
      </c>
      <c r="L1229">
        <v>0</v>
      </c>
      <c r="M1229" t="s">
        <v>19</v>
      </c>
    </row>
    <row r="1230" spans="1:13" hidden="1">
      <c r="A1230">
        <v>338209</v>
      </c>
      <c r="B1230" t="s">
        <v>17</v>
      </c>
      <c r="C1230" t="s">
        <v>69</v>
      </c>
      <c r="D1230" s="4">
        <v>44.040428437252203</v>
      </c>
      <c r="E1230" s="3">
        <v>-123.117673312996</v>
      </c>
      <c r="F1230" s="12">
        <v>44061</v>
      </c>
      <c r="G1230">
        <v>0.5</v>
      </c>
      <c r="H1230">
        <v>1</v>
      </c>
      <c r="I1230">
        <v>1</v>
      </c>
      <c r="J1230" t="s">
        <v>19</v>
      </c>
      <c r="L1230">
        <v>0</v>
      </c>
      <c r="M1230" t="s">
        <v>19</v>
      </c>
    </row>
    <row r="1231" spans="1:13" hidden="1">
      <c r="A1231">
        <v>338211</v>
      </c>
      <c r="B1231" t="s">
        <v>17</v>
      </c>
      <c r="C1231" t="s">
        <v>115</v>
      </c>
      <c r="D1231" s="4">
        <v>44.040439785314803</v>
      </c>
      <c r="E1231" s="3">
        <v>-123.117685163776</v>
      </c>
      <c r="F1231" s="12">
        <v>44061</v>
      </c>
      <c r="G1231">
        <v>0.5</v>
      </c>
      <c r="H1231">
        <v>1</v>
      </c>
      <c r="I1231">
        <v>1</v>
      </c>
      <c r="J1231" t="s">
        <v>19</v>
      </c>
      <c r="L1231">
        <v>0</v>
      </c>
      <c r="M1231" t="s">
        <v>19</v>
      </c>
    </row>
    <row r="1232" spans="1:13" hidden="1">
      <c r="A1232">
        <v>338212</v>
      </c>
      <c r="B1232" t="s">
        <v>17</v>
      </c>
      <c r="C1232" t="s">
        <v>69</v>
      </c>
      <c r="D1232" s="4">
        <v>44.040428437252203</v>
      </c>
      <c r="E1232" s="3">
        <v>-123.117673312996</v>
      </c>
      <c r="F1232" s="12">
        <v>44061</v>
      </c>
      <c r="G1232">
        <v>0.5</v>
      </c>
      <c r="H1232">
        <v>1</v>
      </c>
      <c r="I1232">
        <v>1</v>
      </c>
      <c r="J1232" t="s">
        <v>19</v>
      </c>
      <c r="L1232">
        <v>0</v>
      </c>
      <c r="M1232" t="s">
        <v>19</v>
      </c>
    </row>
    <row r="1233" spans="1:13" hidden="1">
      <c r="A1233">
        <v>338213</v>
      </c>
      <c r="B1233" t="s">
        <v>17</v>
      </c>
      <c r="C1233" t="s">
        <v>69</v>
      </c>
      <c r="D1233" s="4">
        <v>44.040428437252203</v>
      </c>
      <c r="E1233" s="3">
        <v>-123.117673312996</v>
      </c>
      <c r="F1233" s="12">
        <v>44061</v>
      </c>
      <c r="G1233">
        <v>0.5</v>
      </c>
      <c r="H1233">
        <v>1</v>
      </c>
      <c r="I1233">
        <v>1</v>
      </c>
      <c r="J1233" t="s">
        <v>19</v>
      </c>
      <c r="L1233">
        <v>0</v>
      </c>
      <c r="M1233" t="s">
        <v>19</v>
      </c>
    </row>
    <row r="1234" spans="1:13" hidden="1">
      <c r="A1234">
        <v>338217</v>
      </c>
      <c r="B1234" t="s">
        <v>17</v>
      </c>
      <c r="C1234" t="s">
        <v>396</v>
      </c>
      <c r="D1234" s="4">
        <v>44.044660364613797</v>
      </c>
      <c r="E1234" s="3">
        <v>-123.127831212468</v>
      </c>
      <c r="F1234" s="12">
        <v>44061</v>
      </c>
      <c r="G1234">
        <v>1</v>
      </c>
      <c r="H1234">
        <v>1</v>
      </c>
      <c r="I1234">
        <v>1</v>
      </c>
      <c r="J1234" t="s">
        <v>19</v>
      </c>
      <c r="L1234">
        <v>0</v>
      </c>
      <c r="M1234" t="s">
        <v>19</v>
      </c>
    </row>
    <row r="1235" spans="1:13" hidden="1">
      <c r="A1235">
        <v>338223</v>
      </c>
      <c r="B1235" t="s">
        <v>17</v>
      </c>
      <c r="C1235" t="s">
        <v>397</v>
      </c>
      <c r="D1235" s="4">
        <v>44.042306810065597</v>
      </c>
      <c r="E1235" s="3">
        <v>-123.117724400147</v>
      </c>
      <c r="F1235" s="12">
        <v>44061</v>
      </c>
      <c r="G1235">
        <v>7</v>
      </c>
      <c r="H1235">
        <v>3</v>
      </c>
      <c r="I1235">
        <v>3</v>
      </c>
      <c r="J1235" t="s">
        <v>19</v>
      </c>
      <c r="L1235">
        <v>0</v>
      </c>
      <c r="M1235" t="s">
        <v>19</v>
      </c>
    </row>
    <row r="1236" spans="1:13" hidden="1">
      <c r="A1236">
        <v>338471</v>
      </c>
      <c r="B1236" t="s">
        <v>22</v>
      </c>
      <c r="C1236" t="s">
        <v>181</v>
      </c>
      <c r="D1236" s="4">
        <v>44.042078888258096</v>
      </c>
      <c r="E1236" s="3">
        <v>-123.116196131725</v>
      </c>
      <c r="F1236" s="12">
        <v>44061</v>
      </c>
      <c r="G1236">
        <v>0.5</v>
      </c>
      <c r="H1236">
        <v>1</v>
      </c>
      <c r="I1236">
        <v>0</v>
      </c>
      <c r="J1236" t="s">
        <v>19</v>
      </c>
      <c r="L1236">
        <v>0</v>
      </c>
      <c r="M1236" t="s">
        <v>16</v>
      </c>
    </row>
    <row r="1237" spans="1:13" hidden="1">
      <c r="A1237">
        <v>338547</v>
      </c>
      <c r="B1237" t="s">
        <v>22</v>
      </c>
      <c r="C1237" t="s">
        <v>253</v>
      </c>
      <c r="D1237" s="4">
        <v>44.067505548266702</v>
      </c>
      <c r="E1237" s="3">
        <v>-123.113120172889</v>
      </c>
      <c r="F1237" s="12">
        <v>44062</v>
      </c>
      <c r="G1237">
        <v>0</v>
      </c>
      <c r="H1237">
        <v>1</v>
      </c>
      <c r="I1237">
        <v>0</v>
      </c>
      <c r="J1237" t="s">
        <v>19</v>
      </c>
      <c r="L1237">
        <v>0</v>
      </c>
      <c r="M1237" t="s">
        <v>16</v>
      </c>
    </row>
    <row r="1238" spans="1:13" hidden="1">
      <c r="A1238">
        <v>338611</v>
      </c>
      <c r="B1238" t="s">
        <v>22</v>
      </c>
      <c r="C1238" t="s">
        <v>51</v>
      </c>
      <c r="D1238" s="4">
        <v>44.048269720752401</v>
      </c>
      <c r="E1238" s="3">
        <v>-123.051392453704</v>
      </c>
      <c r="F1238" s="12">
        <v>44062</v>
      </c>
      <c r="G1238">
        <v>0</v>
      </c>
      <c r="H1238">
        <v>1</v>
      </c>
      <c r="I1238">
        <v>0</v>
      </c>
      <c r="J1238" t="s">
        <v>19</v>
      </c>
      <c r="L1238">
        <v>0</v>
      </c>
      <c r="M1238" t="s">
        <v>16</v>
      </c>
    </row>
    <row r="1239" spans="1:13" hidden="1">
      <c r="A1239">
        <v>338617</v>
      </c>
      <c r="B1239" t="s">
        <v>17</v>
      </c>
      <c r="C1239" t="s">
        <v>398</v>
      </c>
      <c r="D1239" s="4">
        <v>44.044659665090599</v>
      </c>
      <c r="E1239" s="3">
        <v>-123.155653570558</v>
      </c>
      <c r="F1239" s="12">
        <v>44061</v>
      </c>
      <c r="G1239">
        <v>8.5</v>
      </c>
      <c r="H1239">
        <v>3</v>
      </c>
      <c r="I1239">
        <v>3</v>
      </c>
      <c r="J1239" t="s">
        <v>19</v>
      </c>
      <c r="K1239" s="7" t="s">
        <v>57</v>
      </c>
      <c r="L1239">
        <v>9</v>
      </c>
      <c r="M1239" t="s">
        <v>19</v>
      </c>
    </row>
    <row r="1240" spans="1:13" hidden="1">
      <c r="A1240">
        <v>338621</v>
      </c>
      <c r="B1240" t="s">
        <v>22</v>
      </c>
      <c r="C1240" t="s">
        <v>51</v>
      </c>
      <c r="D1240" s="4">
        <v>44.054634839136099</v>
      </c>
      <c r="E1240" s="3">
        <v>-123.069229034849</v>
      </c>
      <c r="F1240" s="12">
        <v>44062</v>
      </c>
      <c r="G1240">
        <v>0</v>
      </c>
      <c r="H1240">
        <v>1</v>
      </c>
      <c r="I1240">
        <v>0</v>
      </c>
      <c r="J1240" t="s">
        <v>19</v>
      </c>
      <c r="L1240">
        <v>0</v>
      </c>
      <c r="M1240" t="s">
        <v>16</v>
      </c>
    </row>
    <row r="1241" spans="1:13" hidden="1">
      <c r="A1241">
        <v>338631</v>
      </c>
      <c r="B1241" t="s">
        <v>22</v>
      </c>
      <c r="C1241" t="s">
        <v>249</v>
      </c>
      <c r="D1241" s="4">
        <v>44.064206545779001</v>
      </c>
      <c r="E1241" s="3">
        <v>-123.10448908473001</v>
      </c>
      <c r="F1241" s="12">
        <v>44062</v>
      </c>
      <c r="G1241">
        <v>0</v>
      </c>
      <c r="H1241">
        <v>1</v>
      </c>
      <c r="I1241">
        <v>0</v>
      </c>
      <c r="J1241" t="s">
        <v>19</v>
      </c>
      <c r="L1241">
        <v>0</v>
      </c>
      <c r="M1241" t="s">
        <v>16</v>
      </c>
    </row>
    <row r="1242" spans="1:13" hidden="1">
      <c r="A1242">
        <v>338638</v>
      </c>
      <c r="B1242" t="s">
        <v>22</v>
      </c>
      <c r="C1242" t="s">
        <v>51</v>
      </c>
      <c r="D1242" s="4">
        <v>44.051967789389899</v>
      </c>
      <c r="E1242" s="3">
        <v>-123.06964776363399</v>
      </c>
      <c r="F1242" s="12">
        <v>44062</v>
      </c>
      <c r="G1242">
        <v>0</v>
      </c>
      <c r="H1242">
        <v>1</v>
      </c>
      <c r="I1242">
        <v>0</v>
      </c>
      <c r="J1242" t="s">
        <v>19</v>
      </c>
      <c r="L1242">
        <v>0</v>
      </c>
      <c r="M1242" t="s">
        <v>16</v>
      </c>
    </row>
    <row r="1243" spans="1:13" hidden="1">
      <c r="A1243">
        <v>338644</v>
      </c>
      <c r="B1243" t="s">
        <v>17</v>
      </c>
      <c r="C1243" t="s">
        <v>270</v>
      </c>
      <c r="D1243" s="4">
        <v>44.041137195369302</v>
      </c>
      <c r="E1243" s="3">
        <v>-123.089663849253</v>
      </c>
      <c r="F1243" s="12">
        <v>44062</v>
      </c>
      <c r="G1243">
        <v>4</v>
      </c>
      <c r="H1243">
        <v>3</v>
      </c>
      <c r="I1243">
        <v>3</v>
      </c>
      <c r="J1243" t="s">
        <v>19</v>
      </c>
      <c r="L1243">
        <v>0</v>
      </c>
      <c r="M1243" t="s">
        <v>19</v>
      </c>
    </row>
    <row r="1244" spans="1:13" hidden="1">
      <c r="A1244">
        <v>338646</v>
      </c>
      <c r="B1244" t="s">
        <v>22</v>
      </c>
      <c r="C1244" t="s">
        <v>85</v>
      </c>
      <c r="D1244" s="4">
        <v>44.0961972885409</v>
      </c>
      <c r="E1244" s="3">
        <v>-123.186496136968</v>
      </c>
      <c r="F1244" s="12">
        <v>44062</v>
      </c>
      <c r="G1244">
        <v>0</v>
      </c>
      <c r="H1244">
        <v>1</v>
      </c>
      <c r="I1244">
        <v>0</v>
      </c>
      <c r="J1244" t="s">
        <v>19</v>
      </c>
      <c r="L1244">
        <v>0</v>
      </c>
      <c r="M1244" t="s">
        <v>16</v>
      </c>
    </row>
    <row r="1245" spans="1:13" hidden="1">
      <c r="A1245">
        <v>338647</v>
      </c>
      <c r="B1245" t="s">
        <v>22</v>
      </c>
      <c r="C1245" t="s">
        <v>85</v>
      </c>
      <c r="D1245" s="4">
        <v>44.096129613107003</v>
      </c>
      <c r="E1245" s="3">
        <v>-123.18693841513701</v>
      </c>
      <c r="F1245" s="12">
        <v>44062</v>
      </c>
      <c r="G1245">
        <v>0.5</v>
      </c>
      <c r="H1245">
        <v>1</v>
      </c>
      <c r="I1245">
        <v>0</v>
      </c>
      <c r="J1245" t="s">
        <v>19</v>
      </c>
      <c r="L1245">
        <v>0</v>
      </c>
      <c r="M1245" t="s">
        <v>16</v>
      </c>
    </row>
    <row r="1246" spans="1:13" hidden="1">
      <c r="A1246">
        <v>338664</v>
      </c>
      <c r="B1246" t="s">
        <v>22</v>
      </c>
      <c r="C1246" t="s">
        <v>26</v>
      </c>
      <c r="D1246" s="4">
        <v>44.046494580323802</v>
      </c>
      <c r="E1246" s="3">
        <v>-123.142047881614</v>
      </c>
      <c r="F1246" s="12">
        <v>44062</v>
      </c>
      <c r="G1246">
        <v>0</v>
      </c>
      <c r="H1246">
        <v>1</v>
      </c>
      <c r="I1246">
        <v>0</v>
      </c>
      <c r="J1246" t="s">
        <v>19</v>
      </c>
      <c r="L1246">
        <v>0</v>
      </c>
      <c r="M1246" t="s">
        <v>16</v>
      </c>
    </row>
    <row r="1247" spans="1:13" hidden="1">
      <c r="A1247">
        <v>338672</v>
      </c>
      <c r="B1247" t="s">
        <v>22</v>
      </c>
      <c r="C1247" t="s">
        <v>35</v>
      </c>
      <c r="D1247" s="4">
        <v>44.059640502140198</v>
      </c>
      <c r="E1247" s="3">
        <v>-123.09371492746899</v>
      </c>
      <c r="F1247" s="12">
        <v>44062</v>
      </c>
      <c r="G1247">
        <v>0.5</v>
      </c>
      <c r="H1247">
        <v>1</v>
      </c>
      <c r="I1247">
        <v>0</v>
      </c>
      <c r="J1247" t="s">
        <v>15</v>
      </c>
      <c r="L1247">
        <v>0</v>
      </c>
      <c r="M1247" t="s">
        <v>16</v>
      </c>
    </row>
    <row r="1248" spans="1:13" hidden="1">
      <c r="A1248">
        <v>338677</v>
      </c>
      <c r="B1248" t="s">
        <v>22</v>
      </c>
      <c r="C1248" t="s">
        <v>26</v>
      </c>
      <c r="D1248" s="4">
        <v>44.045780698114903</v>
      </c>
      <c r="E1248" s="3">
        <v>-123.125816450949</v>
      </c>
      <c r="F1248" s="12">
        <v>44062</v>
      </c>
      <c r="G1248">
        <v>0</v>
      </c>
      <c r="H1248">
        <v>1</v>
      </c>
      <c r="I1248">
        <v>0</v>
      </c>
      <c r="J1248" t="s">
        <v>19</v>
      </c>
      <c r="L1248">
        <v>0</v>
      </c>
      <c r="M1248" t="s">
        <v>16</v>
      </c>
    </row>
    <row r="1249" spans="1:13" hidden="1">
      <c r="A1249">
        <v>338678</v>
      </c>
      <c r="B1249" t="s">
        <v>22</v>
      </c>
      <c r="C1249" t="s">
        <v>26</v>
      </c>
      <c r="D1249" s="4">
        <v>44.046708123594897</v>
      </c>
      <c r="E1249" s="3">
        <v>-123.13206602509</v>
      </c>
      <c r="F1249" s="12">
        <v>44062</v>
      </c>
      <c r="G1249">
        <v>0</v>
      </c>
      <c r="H1249">
        <v>1</v>
      </c>
      <c r="I1249">
        <v>0</v>
      </c>
      <c r="J1249" t="s">
        <v>19</v>
      </c>
      <c r="L1249">
        <v>0</v>
      </c>
      <c r="M1249" t="s">
        <v>16</v>
      </c>
    </row>
    <row r="1250" spans="1:13" hidden="1">
      <c r="A1250">
        <v>338685</v>
      </c>
      <c r="B1250" t="s">
        <v>22</v>
      </c>
      <c r="C1250" t="s">
        <v>244</v>
      </c>
      <c r="D1250" s="4">
        <v>44.044522121730203</v>
      </c>
      <c r="E1250" s="3">
        <v>-123.125906904175</v>
      </c>
      <c r="F1250" s="12">
        <v>44062</v>
      </c>
      <c r="G1250">
        <v>0</v>
      </c>
      <c r="H1250">
        <v>1</v>
      </c>
      <c r="I1250">
        <v>0</v>
      </c>
      <c r="J1250" t="s">
        <v>19</v>
      </c>
      <c r="L1250">
        <v>0</v>
      </c>
      <c r="M1250" t="s">
        <v>16</v>
      </c>
    </row>
    <row r="1251" spans="1:13" hidden="1">
      <c r="A1251">
        <v>338687</v>
      </c>
      <c r="B1251" t="s">
        <v>22</v>
      </c>
      <c r="C1251" t="s">
        <v>50</v>
      </c>
      <c r="D1251" s="4">
        <v>44.053103118988297</v>
      </c>
      <c r="E1251" s="3">
        <v>-123.10144199630101</v>
      </c>
      <c r="F1251" s="12">
        <v>44062</v>
      </c>
      <c r="G1251">
        <v>0</v>
      </c>
      <c r="H1251">
        <v>1</v>
      </c>
      <c r="I1251">
        <v>0</v>
      </c>
      <c r="J1251" t="s">
        <v>19</v>
      </c>
      <c r="L1251">
        <v>0</v>
      </c>
      <c r="M1251" t="s">
        <v>16</v>
      </c>
    </row>
    <row r="1252" spans="1:13" hidden="1">
      <c r="A1252">
        <v>338690</v>
      </c>
      <c r="B1252" t="s">
        <v>22</v>
      </c>
      <c r="C1252" t="s">
        <v>50</v>
      </c>
      <c r="D1252" s="4">
        <v>44.053703702653202</v>
      </c>
      <c r="E1252" s="3">
        <v>-123.102124332755</v>
      </c>
      <c r="F1252" s="12">
        <v>44062</v>
      </c>
      <c r="G1252">
        <v>0.25</v>
      </c>
      <c r="H1252">
        <v>1</v>
      </c>
      <c r="I1252">
        <v>0</v>
      </c>
      <c r="J1252" t="s">
        <v>19</v>
      </c>
      <c r="L1252">
        <v>0</v>
      </c>
      <c r="M1252" t="s">
        <v>16</v>
      </c>
    </row>
    <row r="1253" spans="1:13" hidden="1">
      <c r="A1253">
        <v>338691</v>
      </c>
      <c r="B1253" t="s">
        <v>22</v>
      </c>
      <c r="C1253" t="s">
        <v>50</v>
      </c>
      <c r="D1253" s="4">
        <v>44.053693098941402</v>
      </c>
      <c r="E1253" s="3">
        <v>-123.10237644682201</v>
      </c>
      <c r="F1253" s="12">
        <v>44062</v>
      </c>
      <c r="G1253">
        <v>0.25</v>
      </c>
      <c r="H1253">
        <v>1</v>
      </c>
      <c r="I1253">
        <v>0</v>
      </c>
      <c r="J1253" t="s">
        <v>19</v>
      </c>
      <c r="L1253">
        <v>0</v>
      </c>
      <c r="M1253" t="s">
        <v>16</v>
      </c>
    </row>
    <row r="1254" spans="1:13" hidden="1">
      <c r="A1254">
        <v>338693</v>
      </c>
      <c r="B1254" t="s">
        <v>22</v>
      </c>
      <c r="C1254" t="s">
        <v>50</v>
      </c>
      <c r="D1254" s="4">
        <v>44.054512328033297</v>
      </c>
      <c r="E1254" s="3">
        <v>-123.100474062991</v>
      </c>
      <c r="F1254" s="12">
        <v>44062</v>
      </c>
      <c r="G1254">
        <v>0</v>
      </c>
      <c r="H1254">
        <v>1</v>
      </c>
      <c r="I1254">
        <v>0</v>
      </c>
      <c r="J1254" t="s">
        <v>19</v>
      </c>
      <c r="L1254">
        <v>0</v>
      </c>
      <c r="M1254" t="s">
        <v>16</v>
      </c>
    </row>
    <row r="1255" spans="1:13" hidden="1">
      <c r="A1255">
        <v>338696</v>
      </c>
      <c r="B1255" t="s">
        <v>22</v>
      </c>
      <c r="C1255" t="s">
        <v>54</v>
      </c>
      <c r="D1255" s="4">
        <v>44.031644153559697</v>
      </c>
      <c r="E1255" s="3">
        <v>-123.086500930117</v>
      </c>
      <c r="F1255" s="12">
        <v>44062</v>
      </c>
      <c r="G1255">
        <v>0</v>
      </c>
      <c r="H1255">
        <v>1</v>
      </c>
      <c r="I1255">
        <v>0</v>
      </c>
      <c r="J1255" t="s">
        <v>19</v>
      </c>
      <c r="L1255">
        <v>0</v>
      </c>
      <c r="M1255" t="s">
        <v>16</v>
      </c>
    </row>
    <row r="1256" spans="1:13" hidden="1">
      <c r="A1256">
        <v>338697</v>
      </c>
      <c r="B1256" t="s">
        <v>22</v>
      </c>
      <c r="C1256" t="s">
        <v>399</v>
      </c>
      <c r="D1256" s="4">
        <v>44.054225177171503</v>
      </c>
      <c r="E1256" s="3">
        <v>-123.141998245666</v>
      </c>
      <c r="F1256" s="12">
        <v>44062</v>
      </c>
      <c r="G1256">
        <v>0.5</v>
      </c>
      <c r="H1256">
        <v>1</v>
      </c>
      <c r="I1256">
        <v>0</v>
      </c>
      <c r="J1256" t="s">
        <v>15</v>
      </c>
      <c r="L1256">
        <v>0</v>
      </c>
      <c r="M1256" t="s">
        <v>16</v>
      </c>
    </row>
    <row r="1257" spans="1:13" hidden="1">
      <c r="A1257">
        <v>338704</v>
      </c>
      <c r="B1257" t="s">
        <v>22</v>
      </c>
      <c r="C1257" t="s">
        <v>50</v>
      </c>
      <c r="D1257" s="4">
        <v>44.056682792034501</v>
      </c>
      <c r="E1257" s="3">
        <v>-123.10078567157299</v>
      </c>
      <c r="F1257" s="12">
        <v>44062</v>
      </c>
      <c r="G1257">
        <v>0</v>
      </c>
      <c r="H1257">
        <v>1</v>
      </c>
      <c r="I1257">
        <v>0</v>
      </c>
      <c r="J1257" t="s">
        <v>19</v>
      </c>
      <c r="L1257">
        <v>0</v>
      </c>
      <c r="M1257" t="s">
        <v>16</v>
      </c>
    </row>
    <row r="1258" spans="1:13" hidden="1">
      <c r="A1258">
        <v>338705</v>
      </c>
      <c r="B1258" t="s">
        <v>22</v>
      </c>
      <c r="C1258" t="s">
        <v>400</v>
      </c>
      <c r="D1258" s="4">
        <v>44.081558804442103</v>
      </c>
      <c r="E1258" s="3">
        <v>-123.11669536024399</v>
      </c>
      <c r="F1258" s="12">
        <v>44062</v>
      </c>
      <c r="G1258">
        <v>0</v>
      </c>
      <c r="H1258">
        <v>1</v>
      </c>
      <c r="I1258">
        <v>0</v>
      </c>
      <c r="J1258" t="s">
        <v>19</v>
      </c>
      <c r="L1258">
        <v>0</v>
      </c>
      <c r="M1258" t="s">
        <v>16</v>
      </c>
    </row>
    <row r="1259" spans="1:13" hidden="1">
      <c r="A1259">
        <v>338707</v>
      </c>
      <c r="B1259" t="s">
        <v>22</v>
      </c>
      <c r="C1259" t="s">
        <v>50</v>
      </c>
      <c r="D1259" s="4">
        <v>44.056618482556097</v>
      </c>
      <c r="E1259" s="3">
        <v>-123.100461023267</v>
      </c>
      <c r="F1259" s="12">
        <v>44062</v>
      </c>
      <c r="G1259">
        <v>0</v>
      </c>
      <c r="H1259">
        <v>1</v>
      </c>
      <c r="I1259">
        <v>0</v>
      </c>
      <c r="J1259" t="s">
        <v>19</v>
      </c>
      <c r="L1259">
        <v>0</v>
      </c>
      <c r="M1259" t="s">
        <v>16</v>
      </c>
    </row>
    <row r="1260" spans="1:13" hidden="1">
      <c r="A1260">
        <v>338708</v>
      </c>
      <c r="B1260" t="s">
        <v>22</v>
      </c>
      <c r="C1260" t="s">
        <v>50</v>
      </c>
      <c r="D1260" s="4">
        <v>44.057066456583897</v>
      </c>
      <c r="E1260" s="3">
        <v>-123.100668976668</v>
      </c>
      <c r="F1260" s="12">
        <v>44062</v>
      </c>
      <c r="G1260">
        <v>0</v>
      </c>
      <c r="H1260">
        <v>1</v>
      </c>
      <c r="I1260">
        <v>0</v>
      </c>
      <c r="J1260" t="s">
        <v>19</v>
      </c>
      <c r="L1260">
        <v>0</v>
      </c>
      <c r="M1260" t="s">
        <v>16</v>
      </c>
    </row>
    <row r="1261" spans="1:13" hidden="1">
      <c r="A1261">
        <v>338714</v>
      </c>
      <c r="B1261" t="s">
        <v>22</v>
      </c>
      <c r="C1261" t="s">
        <v>50</v>
      </c>
      <c r="D1261" s="4">
        <v>44.0577854636987</v>
      </c>
      <c r="E1261" s="3">
        <v>-123.101704182606</v>
      </c>
      <c r="F1261" s="12">
        <v>44062</v>
      </c>
      <c r="G1261">
        <v>0.25</v>
      </c>
      <c r="H1261">
        <v>1</v>
      </c>
      <c r="I1261">
        <v>0</v>
      </c>
      <c r="J1261" t="s">
        <v>19</v>
      </c>
      <c r="L1261">
        <v>0</v>
      </c>
      <c r="M1261" t="s">
        <v>16</v>
      </c>
    </row>
    <row r="1262" spans="1:13" hidden="1">
      <c r="A1262">
        <v>338715</v>
      </c>
      <c r="B1262" t="s">
        <v>22</v>
      </c>
      <c r="C1262" t="s">
        <v>50</v>
      </c>
      <c r="D1262" s="4">
        <v>44.0577586290676</v>
      </c>
      <c r="E1262" s="3">
        <v>-123.101499382618</v>
      </c>
      <c r="F1262" s="12">
        <v>44062</v>
      </c>
      <c r="G1262">
        <v>0.25</v>
      </c>
      <c r="H1262">
        <v>1</v>
      </c>
      <c r="I1262">
        <v>0</v>
      </c>
      <c r="J1262" t="s">
        <v>19</v>
      </c>
      <c r="L1262">
        <v>0</v>
      </c>
      <c r="M1262" t="s">
        <v>16</v>
      </c>
    </row>
    <row r="1263" spans="1:13" hidden="1">
      <c r="A1263">
        <v>338716</v>
      </c>
      <c r="B1263" t="s">
        <v>22</v>
      </c>
      <c r="C1263" t="s">
        <v>50</v>
      </c>
      <c r="D1263" s="4">
        <v>44.057745285152002</v>
      </c>
      <c r="E1263" s="3">
        <v>-123.10136758178101</v>
      </c>
      <c r="F1263" s="12">
        <v>44062</v>
      </c>
      <c r="G1263">
        <v>0.25</v>
      </c>
      <c r="H1263">
        <v>1</v>
      </c>
      <c r="I1263">
        <v>0</v>
      </c>
      <c r="J1263" t="s">
        <v>19</v>
      </c>
      <c r="L1263">
        <v>0</v>
      </c>
      <c r="M1263" t="s">
        <v>16</v>
      </c>
    </row>
    <row r="1264" spans="1:13" hidden="1">
      <c r="A1264">
        <v>338719</v>
      </c>
      <c r="B1264" t="s">
        <v>22</v>
      </c>
      <c r="C1264" t="s">
        <v>50</v>
      </c>
      <c r="D1264" s="4">
        <v>44.058964181988699</v>
      </c>
      <c r="E1264" s="3">
        <v>-123.10125004158699</v>
      </c>
      <c r="F1264" s="12">
        <v>44062</v>
      </c>
      <c r="G1264">
        <v>0.25</v>
      </c>
      <c r="H1264">
        <v>1</v>
      </c>
      <c r="I1264">
        <v>0</v>
      </c>
      <c r="J1264" t="s">
        <v>19</v>
      </c>
      <c r="L1264">
        <v>0</v>
      </c>
      <c r="M1264" t="s">
        <v>16</v>
      </c>
    </row>
    <row r="1265" spans="1:13" hidden="1">
      <c r="A1265">
        <v>338720</v>
      </c>
      <c r="B1265" t="s">
        <v>22</v>
      </c>
      <c r="C1265" t="s">
        <v>50</v>
      </c>
      <c r="D1265" s="4">
        <v>44.059092693190699</v>
      </c>
      <c r="E1265" s="3">
        <v>-123.101642772242</v>
      </c>
      <c r="F1265" s="12">
        <v>44062</v>
      </c>
      <c r="G1265">
        <v>0.25</v>
      </c>
      <c r="H1265">
        <v>1</v>
      </c>
      <c r="I1265">
        <v>0</v>
      </c>
      <c r="J1265" t="s">
        <v>19</v>
      </c>
      <c r="L1265">
        <v>0</v>
      </c>
      <c r="M1265" t="s">
        <v>16</v>
      </c>
    </row>
    <row r="1266" spans="1:13" hidden="1">
      <c r="A1266">
        <v>338725</v>
      </c>
      <c r="B1266" t="s">
        <v>22</v>
      </c>
      <c r="C1266" t="s">
        <v>35</v>
      </c>
      <c r="D1266" s="4">
        <v>44.063048610267998</v>
      </c>
      <c r="E1266" s="3">
        <v>-123.100565438611</v>
      </c>
      <c r="F1266" s="12">
        <v>44062</v>
      </c>
      <c r="G1266">
        <v>0</v>
      </c>
      <c r="H1266">
        <v>1</v>
      </c>
      <c r="I1266">
        <v>0</v>
      </c>
      <c r="J1266" t="s">
        <v>19</v>
      </c>
      <c r="L1266">
        <v>0</v>
      </c>
      <c r="M1266" t="s">
        <v>16</v>
      </c>
    </row>
    <row r="1267" spans="1:13" hidden="1">
      <c r="A1267">
        <v>338988</v>
      </c>
      <c r="B1267" t="s">
        <v>22</v>
      </c>
      <c r="C1267" t="s">
        <v>401</v>
      </c>
      <c r="D1267" s="4">
        <v>44.064084806346997</v>
      </c>
      <c r="E1267" s="3">
        <v>-123.104136065784</v>
      </c>
      <c r="F1267" s="12">
        <v>44063</v>
      </c>
      <c r="G1267">
        <v>0</v>
      </c>
      <c r="H1267">
        <v>1</v>
      </c>
      <c r="I1267">
        <v>0</v>
      </c>
      <c r="J1267" t="s">
        <v>19</v>
      </c>
      <c r="L1267">
        <v>0</v>
      </c>
      <c r="M1267" t="s">
        <v>16</v>
      </c>
    </row>
    <row r="1268" spans="1:13" hidden="1">
      <c r="A1268">
        <v>339000</v>
      </c>
      <c r="B1268" t="s">
        <v>22</v>
      </c>
      <c r="C1268" t="s">
        <v>35</v>
      </c>
      <c r="D1268" s="4">
        <v>44.059205976560698</v>
      </c>
      <c r="E1268" s="3">
        <v>-123.086854023733</v>
      </c>
      <c r="F1268" s="12">
        <v>44063</v>
      </c>
      <c r="G1268">
        <v>0</v>
      </c>
      <c r="H1268">
        <v>1</v>
      </c>
      <c r="I1268">
        <v>0</v>
      </c>
      <c r="J1268" t="s">
        <v>19</v>
      </c>
      <c r="L1268">
        <v>0</v>
      </c>
      <c r="M1268" t="s">
        <v>16</v>
      </c>
    </row>
    <row r="1269" spans="1:13" hidden="1">
      <c r="A1269">
        <v>339001</v>
      </c>
      <c r="B1269" t="s">
        <v>22</v>
      </c>
      <c r="C1269" t="s">
        <v>35</v>
      </c>
      <c r="D1269" s="4">
        <v>44.0600525318915</v>
      </c>
      <c r="E1269" s="3">
        <v>-123.09035110481101</v>
      </c>
      <c r="F1269" s="12">
        <v>44063</v>
      </c>
      <c r="G1269">
        <v>0</v>
      </c>
      <c r="H1269">
        <v>1</v>
      </c>
      <c r="I1269">
        <v>0</v>
      </c>
      <c r="J1269" t="s">
        <v>19</v>
      </c>
      <c r="L1269">
        <v>0</v>
      </c>
      <c r="M1269" t="s">
        <v>16</v>
      </c>
    </row>
    <row r="1270" spans="1:13" hidden="1">
      <c r="A1270">
        <v>339002</v>
      </c>
      <c r="B1270" t="s">
        <v>22</v>
      </c>
      <c r="C1270" t="s">
        <v>35</v>
      </c>
      <c r="D1270" s="4">
        <v>44.060375631016697</v>
      </c>
      <c r="E1270" s="3">
        <v>-123.09089825789199</v>
      </c>
      <c r="F1270" s="12">
        <v>44063</v>
      </c>
      <c r="G1270">
        <v>0.5</v>
      </c>
      <c r="H1270">
        <v>1</v>
      </c>
      <c r="I1270">
        <v>0</v>
      </c>
      <c r="J1270" t="s">
        <v>15</v>
      </c>
      <c r="L1270">
        <v>0</v>
      </c>
      <c r="M1270" t="s">
        <v>16</v>
      </c>
    </row>
    <row r="1271" spans="1:13" hidden="1">
      <c r="A1271">
        <v>339003</v>
      </c>
      <c r="B1271" t="s">
        <v>22</v>
      </c>
      <c r="C1271" t="s">
        <v>35</v>
      </c>
      <c r="D1271" s="4">
        <v>44.061749488779199</v>
      </c>
      <c r="E1271" s="3">
        <v>-123.095947613896</v>
      </c>
      <c r="F1271" s="12">
        <v>44063</v>
      </c>
      <c r="G1271">
        <v>0</v>
      </c>
      <c r="H1271">
        <v>1</v>
      </c>
      <c r="I1271">
        <v>0</v>
      </c>
      <c r="J1271" t="s">
        <v>19</v>
      </c>
      <c r="L1271">
        <v>0</v>
      </c>
      <c r="M1271" t="s">
        <v>16</v>
      </c>
    </row>
    <row r="1272" spans="1:13" hidden="1">
      <c r="A1272">
        <v>339010</v>
      </c>
      <c r="B1272" t="s">
        <v>17</v>
      </c>
      <c r="C1272" t="s">
        <v>383</v>
      </c>
      <c r="D1272" s="4">
        <v>44.044474321055098</v>
      </c>
      <c r="E1272" s="3">
        <v>-123.12442544433</v>
      </c>
      <c r="F1272" s="12">
        <v>44063</v>
      </c>
      <c r="G1272">
        <v>0.5</v>
      </c>
      <c r="H1272">
        <v>1</v>
      </c>
      <c r="I1272">
        <v>0</v>
      </c>
      <c r="J1272" t="s">
        <v>19</v>
      </c>
      <c r="L1272">
        <v>0</v>
      </c>
      <c r="M1272" t="s">
        <v>19</v>
      </c>
    </row>
    <row r="1273" spans="1:13" hidden="1">
      <c r="A1273">
        <v>339012</v>
      </c>
      <c r="B1273" t="s">
        <v>17</v>
      </c>
      <c r="C1273" t="s">
        <v>402</v>
      </c>
      <c r="D1273" s="4">
        <v>44.050231489158001</v>
      </c>
      <c r="E1273" s="3">
        <v>-123.156129964643</v>
      </c>
      <c r="F1273" s="12">
        <v>44063</v>
      </c>
      <c r="G1273">
        <v>1</v>
      </c>
      <c r="H1273">
        <v>1</v>
      </c>
      <c r="I1273">
        <v>1</v>
      </c>
      <c r="J1273" t="s">
        <v>19</v>
      </c>
      <c r="L1273">
        <v>0</v>
      </c>
      <c r="M1273" t="s">
        <v>19</v>
      </c>
    </row>
    <row r="1274" spans="1:13" hidden="1">
      <c r="A1274">
        <v>339014</v>
      </c>
      <c r="B1274" t="s">
        <v>22</v>
      </c>
      <c r="C1274" t="s">
        <v>37</v>
      </c>
      <c r="D1274" s="4">
        <v>44.044377195198798</v>
      </c>
      <c r="E1274" s="3">
        <v>-123.05112426469501</v>
      </c>
      <c r="F1274" s="12">
        <v>44063</v>
      </c>
      <c r="G1274">
        <v>0</v>
      </c>
      <c r="H1274">
        <v>1</v>
      </c>
      <c r="I1274">
        <v>0</v>
      </c>
      <c r="J1274" t="s">
        <v>19</v>
      </c>
      <c r="L1274">
        <v>0</v>
      </c>
      <c r="M1274" t="s">
        <v>16</v>
      </c>
    </row>
    <row r="1275" spans="1:13" hidden="1">
      <c r="A1275">
        <v>339015</v>
      </c>
      <c r="B1275" t="s">
        <v>17</v>
      </c>
      <c r="C1275" t="s">
        <v>342</v>
      </c>
      <c r="D1275" s="4">
        <v>44.062240872292797</v>
      </c>
      <c r="E1275" s="3">
        <v>-123.074384296712</v>
      </c>
      <c r="F1275" s="12">
        <v>44063</v>
      </c>
      <c r="G1275">
        <v>1</v>
      </c>
      <c r="H1275">
        <v>1</v>
      </c>
      <c r="I1275">
        <v>1</v>
      </c>
      <c r="J1275" t="s">
        <v>19</v>
      </c>
      <c r="L1275">
        <v>0</v>
      </c>
      <c r="M1275" t="s">
        <v>19</v>
      </c>
    </row>
    <row r="1276" spans="1:13" hidden="1">
      <c r="A1276">
        <v>339017</v>
      </c>
      <c r="B1276" t="s">
        <v>22</v>
      </c>
      <c r="C1276" t="s">
        <v>37</v>
      </c>
      <c r="D1276" s="4">
        <v>44.044663734569902</v>
      </c>
      <c r="E1276" s="3">
        <v>-123.052662526273</v>
      </c>
      <c r="F1276" s="12">
        <v>44063</v>
      </c>
      <c r="G1276">
        <v>0</v>
      </c>
      <c r="H1276">
        <v>1</v>
      </c>
      <c r="I1276">
        <v>0</v>
      </c>
      <c r="J1276" t="s">
        <v>19</v>
      </c>
      <c r="L1276">
        <v>0</v>
      </c>
      <c r="M1276" t="s">
        <v>16</v>
      </c>
    </row>
    <row r="1277" spans="1:13" hidden="1">
      <c r="A1277">
        <v>339023</v>
      </c>
      <c r="B1277" t="s">
        <v>22</v>
      </c>
      <c r="C1277" t="s">
        <v>403</v>
      </c>
      <c r="D1277" s="4">
        <v>44.062265594667103</v>
      </c>
      <c r="E1277" s="3">
        <v>-123.071598838423</v>
      </c>
      <c r="F1277" s="12">
        <v>44063</v>
      </c>
      <c r="G1277">
        <v>0</v>
      </c>
      <c r="H1277">
        <v>1</v>
      </c>
      <c r="I1277">
        <v>0</v>
      </c>
      <c r="J1277" t="s">
        <v>19</v>
      </c>
      <c r="L1277">
        <v>0</v>
      </c>
      <c r="M1277" t="s">
        <v>16</v>
      </c>
    </row>
    <row r="1278" spans="1:13" hidden="1">
      <c r="A1278">
        <v>339036</v>
      </c>
      <c r="B1278" t="s">
        <v>22</v>
      </c>
      <c r="C1278" t="s">
        <v>36</v>
      </c>
      <c r="D1278" s="4">
        <v>44.076898016678399</v>
      </c>
      <c r="E1278" s="3">
        <v>-123.10939869520099</v>
      </c>
      <c r="F1278" s="12">
        <v>44063</v>
      </c>
      <c r="G1278">
        <v>0.5</v>
      </c>
      <c r="H1278">
        <v>1</v>
      </c>
      <c r="I1278">
        <v>0</v>
      </c>
      <c r="J1278" t="s">
        <v>19</v>
      </c>
      <c r="L1278">
        <v>0</v>
      </c>
      <c r="M1278" t="s">
        <v>16</v>
      </c>
    </row>
    <row r="1279" spans="1:13" hidden="1">
      <c r="A1279">
        <v>339038</v>
      </c>
      <c r="B1279" t="s">
        <v>22</v>
      </c>
      <c r="C1279" t="s">
        <v>160</v>
      </c>
      <c r="D1279" s="4">
        <v>44.0423128677823</v>
      </c>
      <c r="E1279" s="3">
        <v>-123.122162888745</v>
      </c>
      <c r="F1279" s="12">
        <v>44063</v>
      </c>
      <c r="G1279">
        <v>0</v>
      </c>
      <c r="H1279">
        <v>1</v>
      </c>
      <c r="I1279">
        <v>0</v>
      </c>
      <c r="J1279" t="s">
        <v>19</v>
      </c>
      <c r="L1279">
        <v>0</v>
      </c>
      <c r="M1279" t="s">
        <v>16</v>
      </c>
    </row>
    <row r="1280" spans="1:13" hidden="1">
      <c r="A1280">
        <v>339040</v>
      </c>
      <c r="B1280" t="s">
        <v>17</v>
      </c>
      <c r="C1280" t="s">
        <v>324</v>
      </c>
      <c r="D1280" s="4">
        <v>44.0517359934531</v>
      </c>
      <c r="E1280" s="3">
        <v>-123.169155426933</v>
      </c>
      <c r="F1280" s="12">
        <v>44063</v>
      </c>
      <c r="G1280">
        <v>10</v>
      </c>
      <c r="H1280">
        <v>4</v>
      </c>
      <c r="I1280">
        <v>2</v>
      </c>
      <c r="J1280" t="s">
        <v>19</v>
      </c>
      <c r="L1280">
        <v>0</v>
      </c>
      <c r="M1280" t="s">
        <v>19</v>
      </c>
    </row>
    <row r="1281" spans="1:13" hidden="1">
      <c r="A1281">
        <v>339041</v>
      </c>
      <c r="B1281" t="s">
        <v>22</v>
      </c>
      <c r="C1281" t="s">
        <v>62</v>
      </c>
      <c r="D1281" s="4">
        <v>44.066051871898502</v>
      </c>
      <c r="E1281" s="3">
        <v>-123.10695856813</v>
      </c>
      <c r="F1281" s="12">
        <v>44063</v>
      </c>
      <c r="G1281">
        <v>0</v>
      </c>
      <c r="H1281">
        <v>1</v>
      </c>
      <c r="I1281">
        <v>0</v>
      </c>
      <c r="J1281" t="s">
        <v>19</v>
      </c>
      <c r="L1281">
        <v>0</v>
      </c>
      <c r="M1281" t="s">
        <v>16</v>
      </c>
    </row>
    <row r="1282" spans="1:13" hidden="1">
      <c r="A1282">
        <v>339044</v>
      </c>
      <c r="B1282" t="s">
        <v>22</v>
      </c>
      <c r="C1282" t="s">
        <v>54</v>
      </c>
      <c r="D1282" s="4">
        <v>44.030371943280201</v>
      </c>
      <c r="E1282" s="3">
        <v>-123.08735824797699</v>
      </c>
      <c r="F1282" s="12">
        <v>44063</v>
      </c>
      <c r="G1282">
        <v>0.5</v>
      </c>
      <c r="H1282">
        <v>1</v>
      </c>
      <c r="I1282">
        <v>0</v>
      </c>
      <c r="J1282" t="s">
        <v>19</v>
      </c>
      <c r="L1282">
        <v>0</v>
      </c>
      <c r="M1282" t="s">
        <v>16</v>
      </c>
    </row>
    <row r="1283" spans="1:13" hidden="1">
      <c r="A1283">
        <v>339046</v>
      </c>
      <c r="B1283" t="s">
        <v>22</v>
      </c>
      <c r="C1283" t="s">
        <v>90</v>
      </c>
      <c r="D1283" s="4">
        <v>44.047193991350099</v>
      </c>
      <c r="E1283" s="3">
        <v>-123.137532005556</v>
      </c>
      <c r="F1283" s="12">
        <v>44063</v>
      </c>
      <c r="G1283">
        <v>0</v>
      </c>
      <c r="H1283">
        <v>1</v>
      </c>
      <c r="I1283">
        <v>0</v>
      </c>
      <c r="J1283" t="s">
        <v>19</v>
      </c>
      <c r="L1283">
        <v>0</v>
      </c>
      <c r="M1283" t="s">
        <v>16</v>
      </c>
    </row>
    <row r="1284" spans="1:13" hidden="1">
      <c r="A1284">
        <v>339051</v>
      </c>
      <c r="B1284" t="s">
        <v>22</v>
      </c>
      <c r="C1284" t="s">
        <v>45</v>
      </c>
      <c r="D1284" s="4">
        <v>44.065017163557698</v>
      </c>
      <c r="E1284" s="3">
        <v>-123.173128442832</v>
      </c>
      <c r="F1284" s="12">
        <v>44063</v>
      </c>
      <c r="G1284">
        <v>0.5</v>
      </c>
      <c r="H1284">
        <v>1</v>
      </c>
      <c r="I1284">
        <v>0</v>
      </c>
      <c r="J1284" t="s">
        <v>19</v>
      </c>
      <c r="L1284">
        <v>0</v>
      </c>
      <c r="M1284" t="s">
        <v>16</v>
      </c>
    </row>
    <row r="1285" spans="1:13" hidden="1">
      <c r="A1285">
        <v>339054</v>
      </c>
      <c r="B1285" t="s">
        <v>17</v>
      </c>
      <c r="C1285" t="s">
        <v>404</v>
      </c>
      <c r="D1285" s="4">
        <v>44.094852169577699</v>
      </c>
      <c r="E1285" s="3">
        <v>-123.106039937651</v>
      </c>
      <c r="F1285" s="12">
        <v>44063</v>
      </c>
      <c r="G1285">
        <v>9.5</v>
      </c>
      <c r="H1285">
        <v>4</v>
      </c>
      <c r="I1285">
        <v>2</v>
      </c>
      <c r="J1285" t="s">
        <v>19</v>
      </c>
      <c r="L1285">
        <v>6</v>
      </c>
      <c r="M1285" t="s">
        <v>19</v>
      </c>
    </row>
    <row r="1286" spans="1:13" hidden="1">
      <c r="A1286">
        <v>339060</v>
      </c>
      <c r="B1286" t="s">
        <v>22</v>
      </c>
      <c r="C1286" t="s">
        <v>26</v>
      </c>
      <c r="D1286" s="4">
        <v>44.041978137873301</v>
      </c>
      <c r="E1286" s="3">
        <v>-123.109608566696</v>
      </c>
      <c r="F1286" s="12">
        <v>44063</v>
      </c>
      <c r="G1286">
        <v>0</v>
      </c>
      <c r="H1286">
        <v>1</v>
      </c>
      <c r="I1286">
        <v>0</v>
      </c>
      <c r="J1286" t="s">
        <v>19</v>
      </c>
      <c r="L1286">
        <v>0</v>
      </c>
      <c r="M1286" t="s">
        <v>16</v>
      </c>
    </row>
    <row r="1287" spans="1:13" hidden="1">
      <c r="A1287">
        <v>339111</v>
      </c>
      <c r="B1287" t="s">
        <v>17</v>
      </c>
      <c r="C1287" t="s">
        <v>405</v>
      </c>
      <c r="D1287" s="4">
        <v>44.071662325363398</v>
      </c>
      <c r="E1287" s="3">
        <v>-123.138719336381</v>
      </c>
      <c r="F1287" s="12">
        <v>44063</v>
      </c>
      <c r="G1287">
        <v>9</v>
      </c>
      <c r="H1287">
        <v>4</v>
      </c>
      <c r="I1287">
        <v>3</v>
      </c>
      <c r="J1287" t="s">
        <v>19</v>
      </c>
      <c r="L1287">
        <v>0</v>
      </c>
      <c r="M1287" t="s">
        <v>19</v>
      </c>
    </row>
    <row r="1288" spans="1:13" hidden="1">
      <c r="A1288">
        <v>339161</v>
      </c>
      <c r="B1288" t="s">
        <v>17</v>
      </c>
      <c r="C1288" t="s">
        <v>242</v>
      </c>
      <c r="D1288" s="4">
        <v>44.044475190354298</v>
      </c>
      <c r="E1288" s="3">
        <v>-123.153207591425</v>
      </c>
      <c r="F1288" s="12">
        <v>44064</v>
      </c>
      <c r="G1288">
        <v>0.5</v>
      </c>
      <c r="H1288">
        <v>1</v>
      </c>
      <c r="I1288">
        <v>1</v>
      </c>
      <c r="J1288" t="s">
        <v>19</v>
      </c>
      <c r="L1288">
        <v>0</v>
      </c>
      <c r="M1288" t="s">
        <v>19</v>
      </c>
    </row>
    <row r="1289" spans="1:13" hidden="1">
      <c r="A1289">
        <v>339187</v>
      </c>
      <c r="B1289" t="s">
        <v>22</v>
      </c>
      <c r="C1289" t="s">
        <v>50</v>
      </c>
      <c r="D1289" s="4">
        <v>44.053493830680203</v>
      </c>
      <c r="E1289" s="3">
        <v>-123.101870708137</v>
      </c>
      <c r="F1289" s="12">
        <v>44064</v>
      </c>
      <c r="G1289">
        <v>0</v>
      </c>
      <c r="H1289">
        <v>1</v>
      </c>
      <c r="I1289">
        <v>0</v>
      </c>
      <c r="J1289" t="s">
        <v>19</v>
      </c>
      <c r="L1289">
        <v>0</v>
      </c>
      <c r="M1289" t="s">
        <v>16</v>
      </c>
    </row>
    <row r="1290" spans="1:13" hidden="1">
      <c r="A1290">
        <v>339195</v>
      </c>
      <c r="B1290" t="s">
        <v>22</v>
      </c>
      <c r="C1290" t="s">
        <v>401</v>
      </c>
      <c r="D1290" s="4">
        <v>44.064165210573599</v>
      </c>
      <c r="E1290" s="3">
        <v>-123.10430473923699</v>
      </c>
      <c r="F1290" s="12">
        <v>44064</v>
      </c>
      <c r="G1290">
        <v>0</v>
      </c>
      <c r="H1290">
        <v>1</v>
      </c>
      <c r="I1290">
        <v>0</v>
      </c>
      <c r="J1290" t="s">
        <v>19</v>
      </c>
      <c r="L1290">
        <v>0</v>
      </c>
      <c r="M1290" t="s">
        <v>16</v>
      </c>
    </row>
    <row r="1291" spans="1:13" hidden="1">
      <c r="A1291">
        <v>339198</v>
      </c>
      <c r="B1291" t="s">
        <v>22</v>
      </c>
      <c r="C1291" t="s">
        <v>26</v>
      </c>
      <c r="D1291" s="4">
        <v>44.050521954696698</v>
      </c>
      <c r="E1291" s="3">
        <v>-123.167404099988</v>
      </c>
      <c r="F1291" s="12">
        <v>44064</v>
      </c>
      <c r="G1291">
        <v>0</v>
      </c>
      <c r="H1291">
        <v>1</v>
      </c>
      <c r="I1291">
        <v>0</v>
      </c>
      <c r="J1291" t="s">
        <v>19</v>
      </c>
      <c r="L1291">
        <v>0</v>
      </c>
      <c r="M1291" t="s">
        <v>16</v>
      </c>
    </row>
    <row r="1292" spans="1:13" hidden="1">
      <c r="A1292">
        <v>339201</v>
      </c>
      <c r="B1292" t="s">
        <v>22</v>
      </c>
      <c r="C1292" t="s">
        <v>26</v>
      </c>
      <c r="D1292" s="4">
        <v>44.047794833826401</v>
      </c>
      <c r="E1292" s="3">
        <v>-123.157857557683</v>
      </c>
      <c r="F1292" s="12">
        <v>44064</v>
      </c>
      <c r="G1292">
        <v>0</v>
      </c>
      <c r="H1292">
        <v>1</v>
      </c>
      <c r="I1292">
        <v>0</v>
      </c>
      <c r="J1292" t="s">
        <v>19</v>
      </c>
      <c r="L1292">
        <v>0</v>
      </c>
      <c r="M1292" t="s">
        <v>16</v>
      </c>
    </row>
    <row r="1293" spans="1:13" hidden="1">
      <c r="A1293">
        <v>339221</v>
      </c>
      <c r="B1293" t="s">
        <v>17</v>
      </c>
      <c r="C1293" t="s">
        <v>89</v>
      </c>
      <c r="D1293" s="4">
        <v>44.048113796767602</v>
      </c>
      <c r="E1293" s="3">
        <v>-123.17287463606399</v>
      </c>
      <c r="F1293" s="12">
        <v>44064</v>
      </c>
      <c r="G1293">
        <v>1</v>
      </c>
      <c r="H1293">
        <v>1</v>
      </c>
      <c r="I1293">
        <v>1</v>
      </c>
      <c r="J1293" t="s">
        <v>19</v>
      </c>
      <c r="L1293">
        <v>0</v>
      </c>
      <c r="M1293" t="s">
        <v>19</v>
      </c>
    </row>
    <row r="1294" spans="1:13" hidden="1">
      <c r="A1294">
        <v>339225</v>
      </c>
      <c r="B1294" t="s">
        <v>17</v>
      </c>
      <c r="C1294" t="s">
        <v>406</v>
      </c>
      <c r="D1294" s="4">
        <v>44.054162541405098</v>
      </c>
      <c r="E1294" s="3">
        <v>-123.115726651492</v>
      </c>
      <c r="F1294" s="12">
        <v>44064</v>
      </c>
      <c r="G1294">
        <v>3.5</v>
      </c>
      <c r="H1294">
        <v>3</v>
      </c>
      <c r="I1294">
        <v>2</v>
      </c>
      <c r="J1294" t="s">
        <v>19</v>
      </c>
      <c r="L1294">
        <v>0</v>
      </c>
      <c r="M1294" t="s">
        <v>19</v>
      </c>
    </row>
    <row r="1295" spans="1:13" hidden="1">
      <c r="A1295">
        <v>339231</v>
      </c>
      <c r="B1295" t="s">
        <v>22</v>
      </c>
      <c r="C1295" t="s">
        <v>160</v>
      </c>
      <c r="D1295" s="4">
        <v>44.042394371241599</v>
      </c>
      <c r="E1295" s="3">
        <v>-123.12056352041699</v>
      </c>
      <c r="F1295" s="12">
        <v>44064</v>
      </c>
      <c r="G1295">
        <v>0</v>
      </c>
      <c r="H1295">
        <v>1</v>
      </c>
      <c r="I1295">
        <v>0</v>
      </c>
      <c r="J1295" t="s">
        <v>19</v>
      </c>
      <c r="L1295">
        <v>0</v>
      </c>
      <c r="M1295" t="s">
        <v>16</v>
      </c>
    </row>
    <row r="1296" spans="1:13" hidden="1">
      <c r="A1296">
        <v>339236</v>
      </c>
      <c r="B1296" t="s">
        <v>22</v>
      </c>
      <c r="C1296" t="s">
        <v>24</v>
      </c>
      <c r="D1296" s="4">
        <v>44.060068457961101</v>
      </c>
      <c r="E1296" s="3">
        <v>-123.093844066418</v>
      </c>
      <c r="F1296" s="12">
        <v>44064</v>
      </c>
      <c r="G1296">
        <v>0</v>
      </c>
      <c r="H1296">
        <v>1</v>
      </c>
      <c r="I1296">
        <v>0</v>
      </c>
      <c r="J1296" t="s">
        <v>19</v>
      </c>
      <c r="L1296">
        <v>0</v>
      </c>
      <c r="M1296" t="s">
        <v>16</v>
      </c>
    </row>
    <row r="1297" spans="1:13" hidden="1">
      <c r="A1297">
        <v>339237</v>
      </c>
      <c r="B1297" t="s">
        <v>22</v>
      </c>
      <c r="C1297" t="s">
        <v>26</v>
      </c>
      <c r="D1297" s="4">
        <v>44.0419355732949</v>
      </c>
      <c r="E1297" s="3">
        <v>-123.11150095951299</v>
      </c>
      <c r="F1297" s="12">
        <v>44064</v>
      </c>
      <c r="G1297">
        <v>0</v>
      </c>
      <c r="H1297">
        <v>1</v>
      </c>
      <c r="I1297">
        <v>0</v>
      </c>
      <c r="J1297" t="s">
        <v>19</v>
      </c>
      <c r="L1297">
        <v>0</v>
      </c>
      <c r="M1297" t="s">
        <v>16</v>
      </c>
    </row>
    <row r="1298" spans="1:13" hidden="1">
      <c r="A1298">
        <v>339241</v>
      </c>
      <c r="B1298" t="s">
        <v>13</v>
      </c>
      <c r="C1298" t="s">
        <v>407</v>
      </c>
      <c r="D1298" s="4">
        <v>44.052014154774902</v>
      </c>
      <c r="E1298" s="3">
        <v>-123.124841930264</v>
      </c>
      <c r="F1298" s="12">
        <v>44064</v>
      </c>
      <c r="G1298">
        <v>0.5</v>
      </c>
      <c r="H1298">
        <v>1</v>
      </c>
      <c r="I1298">
        <v>0</v>
      </c>
      <c r="J1298" t="s">
        <v>15</v>
      </c>
      <c r="L1298">
        <v>0</v>
      </c>
      <c r="M1298" t="s">
        <v>16</v>
      </c>
    </row>
    <row r="1299" spans="1:13" hidden="1">
      <c r="A1299">
        <v>339242</v>
      </c>
      <c r="B1299" t="s">
        <v>17</v>
      </c>
      <c r="C1299" t="s">
        <v>30</v>
      </c>
      <c r="D1299" s="4">
        <v>44.048410666824601</v>
      </c>
      <c r="E1299" s="3">
        <v>-123.120942342063</v>
      </c>
      <c r="F1299" s="12">
        <v>44064</v>
      </c>
      <c r="G1299">
        <v>0.5</v>
      </c>
      <c r="H1299">
        <v>1</v>
      </c>
      <c r="I1299">
        <v>1</v>
      </c>
      <c r="J1299" t="s">
        <v>19</v>
      </c>
      <c r="L1299">
        <v>0</v>
      </c>
      <c r="M1299" t="s">
        <v>19</v>
      </c>
    </row>
    <row r="1300" spans="1:13" hidden="1">
      <c r="A1300">
        <v>339244</v>
      </c>
      <c r="B1300" t="s">
        <v>22</v>
      </c>
      <c r="C1300" t="s">
        <v>24</v>
      </c>
      <c r="D1300" s="4">
        <v>44.059359187332603</v>
      </c>
      <c r="E1300" s="3">
        <v>-123.087239540909</v>
      </c>
      <c r="F1300" s="12">
        <v>44064</v>
      </c>
      <c r="G1300">
        <v>0</v>
      </c>
      <c r="H1300">
        <v>1</v>
      </c>
      <c r="I1300">
        <v>0</v>
      </c>
      <c r="J1300" t="s">
        <v>19</v>
      </c>
      <c r="L1300">
        <v>0</v>
      </c>
      <c r="M1300" t="s">
        <v>16</v>
      </c>
    </row>
    <row r="1301" spans="1:13" hidden="1">
      <c r="A1301">
        <v>339258</v>
      </c>
      <c r="B1301" t="s">
        <v>22</v>
      </c>
      <c r="C1301" t="s">
        <v>315</v>
      </c>
      <c r="D1301" s="4">
        <v>44.069185883117903</v>
      </c>
      <c r="E1301" s="3">
        <v>-123.13936312758899</v>
      </c>
      <c r="F1301" s="12">
        <v>44065</v>
      </c>
      <c r="G1301">
        <v>0</v>
      </c>
      <c r="H1301">
        <v>1</v>
      </c>
      <c r="I1301">
        <v>0</v>
      </c>
      <c r="J1301" t="s">
        <v>19</v>
      </c>
      <c r="L1301">
        <v>0</v>
      </c>
      <c r="M1301" t="s">
        <v>16</v>
      </c>
    </row>
    <row r="1302" spans="1:13" hidden="1">
      <c r="A1302">
        <v>339259</v>
      </c>
      <c r="B1302" t="s">
        <v>22</v>
      </c>
      <c r="C1302" t="s">
        <v>315</v>
      </c>
      <c r="D1302" s="4">
        <v>44.069358181984299</v>
      </c>
      <c r="E1302" s="3">
        <v>-123.139543126101</v>
      </c>
      <c r="F1302" s="12">
        <v>44065</v>
      </c>
      <c r="G1302">
        <v>0</v>
      </c>
      <c r="H1302">
        <v>1</v>
      </c>
      <c r="I1302">
        <v>0</v>
      </c>
      <c r="J1302" t="s">
        <v>19</v>
      </c>
      <c r="L1302">
        <v>0</v>
      </c>
      <c r="M1302" t="s">
        <v>16</v>
      </c>
    </row>
    <row r="1303" spans="1:13" hidden="1">
      <c r="A1303">
        <v>339260</v>
      </c>
      <c r="B1303" t="s">
        <v>22</v>
      </c>
      <c r="C1303" t="s">
        <v>26</v>
      </c>
      <c r="D1303" s="4">
        <v>44.046592844798603</v>
      </c>
      <c r="E1303" s="3">
        <v>-123.144632436907</v>
      </c>
      <c r="F1303" s="12">
        <v>44065</v>
      </c>
      <c r="G1303">
        <v>0.5</v>
      </c>
      <c r="H1303">
        <v>1</v>
      </c>
      <c r="I1303">
        <v>0</v>
      </c>
      <c r="J1303" t="s">
        <v>19</v>
      </c>
      <c r="L1303">
        <v>0</v>
      </c>
      <c r="M1303" t="s">
        <v>16</v>
      </c>
    </row>
    <row r="1304" spans="1:13" hidden="1">
      <c r="A1304">
        <v>339261</v>
      </c>
      <c r="B1304" t="s">
        <v>22</v>
      </c>
      <c r="C1304" t="s">
        <v>26</v>
      </c>
      <c r="D1304" s="4">
        <v>44.046122484646297</v>
      </c>
      <c r="E1304" s="3">
        <v>-123.12644175736099</v>
      </c>
      <c r="F1304" s="12">
        <v>44065</v>
      </c>
      <c r="G1304">
        <v>0</v>
      </c>
      <c r="H1304">
        <v>1</v>
      </c>
      <c r="I1304">
        <v>0</v>
      </c>
      <c r="J1304" t="s">
        <v>19</v>
      </c>
      <c r="L1304">
        <v>0</v>
      </c>
      <c r="M1304" t="s">
        <v>16</v>
      </c>
    </row>
    <row r="1305" spans="1:13" hidden="1">
      <c r="A1305">
        <v>339262</v>
      </c>
      <c r="B1305" t="s">
        <v>22</v>
      </c>
      <c r="C1305" t="s">
        <v>160</v>
      </c>
      <c r="D1305" s="4">
        <v>44.042473025346403</v>
      </c>
      <c r="E1305" s="3">
        <v>-123.11968789901501</v>
      </c>
      <c r="F1305" s="12">
        <v>44065</v>
      </c>
      <c r="G1305">
        <v>0.5</v>
      </c>
      <c r="H1305">
        <v>1</v>
      </c>
      <c r="I1305">
        <v>0</v>
      </c>
      <c r="J1305" t="s">
        <v>19</v>
      </c>
      <c r="L1305">
        <v>0</v>
      </c>
      <c r="M1305" t="s">
        <v>16</v>
      </c>
    </row>
    <row r="1306" spans="1:13" hidden="1">
      <c r="A1306">
        <v>339263</v>
      </c>
      <c r="B1306" t="s">
        <v>22</v>
      </c>
      <c r="C1306" t="s">
        <v>226</v>
      </c>
      <c r="D1306" s="4">
        <v>44.042224293858801</v>
      </c>
      <c r="E1306" s="3">
        <v>-123.12050321348499</v>
      </c>
      <c r="F1306" s="12">
        <v>44065</v>
      </c>
      <c r="G1306">
        <v>0</v>
      </c>
      <c r="H1306">
        <v>1</v>
      </c>
      <c r="I1306">
        <v>0</v>
      </c>
      <c r="J1306" t="s">
        <v>19</v>
      </c>
      <c r="L1306">
        <v>0</v>
      </c>
      <c r="M1306" t="s">
        <v>16</v>
      </c>
    </row>
    <row r="1307" spans="1:13" hidden="1">
      <c r="A1307">
        <v>339264</v>
      </c>
      <c r="B1307" t="s">
        <v>22</v>
      </c>
      <c r="C1307" t="s">
        <v>181</v>
      </c>
      <c r="D1307" s="4">
        <v>44.040919393941103</v>
      </c>
      <c r="E1307" s="3">
        <v>-123.11565422003</v>
      </c>
      <c r="F1307" s="12">
        <v>44065</v>
      </c>
      <c r="G1307">
        <v>0</v>
      </c>
      <c r="H1307">
        <v>1</v>
      </c>
      <c r="I1307">
        <v>0</v>
      </c>
      <c r="J1307" t="s">
        <v>19</v>
      </c>
      <c r="L1307">
        <v>0</v>
      </c>
      <c r="M1307" t="s">
        <v>16</v>
      </c>
    </row>
    <row r="1308" spans="1:13" hidden="1">
      <c r="A1308">
        <v>339265</v>
      </c>
      <c r="B1308" t="s">
        <v>22</v>
      </c>
      <c r="C1308" t="s">
        <v>50</v>
      </c>
      <c r="D1308" s="4">
        <v>44.053686740356</v>
      </c>
      <c r="E1308" s="3">
        <v>-123.099835231908</v>
      </c>
      <c r="F1308" s="12">
        <v>44065</v>
      </c>
      <c r="G1308">
        <v>0</v>
      </c>
      <c r="H1308">
        <v>1</v>
      </c>
      <c r="I1308">
        <v>0</v>
      </c>
      <c r="J1308" t="s">
        <v>19</v>
      </c>
      <c r="L1308">
        <v>0</v>
      </c>
      <c r="M1308" t="s">
        <v>16</v>
      </c>
    </row>
    <row r="1309" spans="1:13" hidden="1">
      <c r="A1309">
        <v>339266</v>
      </c>
      <c r="B1309" t="s">
        <v>22</v>
      </c>
      <c r="C1309" t="s">
        <v>24</v>
      </c>
      <c r="D1309" s="4">
        <v>44.0593318955044</v>
      </c>
      <c r="E1309" s="3">
        <v>-123.08736522983099</v>
      </c>
      <c r="F1309" s="12">
        <v>44065</v>
      </c>
      <c r="G1309">
        <v>0</v>
      </c>
      <c r="H1309">
        <v>1</v>
      </c>
      <c r="I1309">
        <v>0</v>
      </c>
      <c r="J1309" t="s">
        <v>19</v>
      </c>
      <c r="L1309">
        <v>0</v>
      </c>
      <c r="M1309" t="s">
        <v>16</v>
      </c>
    </row>
    <row r="1310" spans="1:13" hidden="1">
      <c r="A1310">
        <v>339267</v>
      </c>
      <c r="B1310" t="s">
        <v>22</v>
      </c>
      <c r="C1310" t="s">
        <v>249</v>
      </c>
      <c r="D1310" s="4">
        <v>44.063766384201799</v>
      </c>
      <c r="E1310" s="3">
        <v>-123.102559698763</v>
      </c>
      <c r="F1310" s="12">
        <v>44065</v>
      </c>
      <c r="G1310">
        <v>0</v>
      </c>
      <c r="H1310">
        <v>1</v>
      </c>
      <c r="I1310">
        <v>0</v>
      </c>
      <c r="J1310" t="s">
        <v>19</v>
      </c>
      <c r="L1310">
        <v>0</v>
      </c>
      <c r="M1310" t="s">
        <v>16</v>
      </c>
    </row>
    <row r="1311" spans="1:13" hidden="1">
      <c r="A1311">
        <v>339268</v>
      </c>
      <c r="B1311" t="s">
        <v>22</v>
      </c>
      <c r="C1311" t="s">
        <v>226</v>
      </c>
      <c r="D1311" s="4">
        <v>44.0422154306018</v>
      </c>
      <c r="E1311" s="3">
        <v>-123.121533649471</v>
      </c>
      <c r="F1311" s="12">
        <v>44065</v>
      </c>
      <c r="G1311">
        <v>0</v>
      </c>
      <c r="H1311">
        <v>1</v>
      </c>
      <c r="I1311">
        <v>0</v>
      </c>
      <c r="J1311" t="s">
        <v>19</v>
      </c>
      <c r="L1311">
        <v>0</v>
      </c>
      <c r="M1311" t="s">
        <v>16</v>
      </c>
    </row>
    <row r="1312" spans="1:13" hidden="1">
      <c r="A1312">
        <v>339269</v>
      </c>
      <c r="B1312" t="s">
        <v>22</v>
      </c>
      <c r="C1312" t="s">
        <v>160</v>
      </c>
      <c r="D1312" s="4">
        <v>44.0427650441572</v>
      </c>
      <c r="E1312" s="3">
        <v>-123.12093162055901</v>
      </c>
      <c r="F1312" s="12">
        <v>44065</v>
      </c>
      <c r="G1312">
        <v>0.5</v>
      </c>
      <c r="H1312">
        <v>1</v>
      </c>
      <c r="I1312">
        <v>0</v>
      </c>
      <c r="J1312" t="s">
        <v>19</v>
      </c>
      <c r="L1312">
        <v>0</v>
      </c>
      <c r="M1312" t="s">
        <v>16</v>
      </c>
    </row>
    <row r="1313" spans="1:13" hidden="1">
      <c r="A1313">
        <v>339279</v>
      </c>
      <c r="B1313" t="s">
        <v>22</v>
      </c>
      <c r="C1313" t="s">
        <v>228</v>
      </c>
      <c r="D1313" s="4">
        <v>44.038059305231002</v>
      </c>
      <c r="E1313" s="3">
        <v>-123.068885495366</v>
      </c>
      <c r="F1313" s="12">
        <v>44066</v>
      </c>
      <c r="G1313">
        <v>0</v>
      </c>
      <c r="H1313">
        <v>1</v>
      </c>
      <c r="I1313">
        <v>0</v>
      </c>
      <c r="J1313" t="s">
        <v>19</v>
      </c>
      <c r="L1313">
        <v>0</v>
      </c>
      <c r="M1313" t="s">
        <v>16</v>
      </c>
    </row>
    <row r="1314" spans="1:13" hidden="1">
      <c r="A1314">
        <v>339280</v>
      </c>
      <c r="B1314" t="s">
        <v>22</v>
      </c>
      <c r="C1314" t="s">
        <v>249</v>
      </c>
      <c r="D1314" s="4">
        <v>44.063889174178101</v>
      </c>
      <c r="E1314" s="3">
        <v>-123.105635942961</v>
      </c>
      <c r="F1314" s="12">
        <v>44066</v>
      </c>
      <c r="G1314">
        <v>0</v>
      </c>
      <c r="H1314">
        <v>1</v>
      </c>
      <c r="I1314">
        <v>0</v>
      </c>
      <c r="J1314" t="s">
        <v>19</v>
      </c>
      <c r="L1314">
        <v>0</v>
      </c>
      <c r="M1314" t="s">
        <v>16</v>
      </c>
    </row>
    <row r="1315" spans="1:13" hidden="1">
      <c r="A1315">
        <v>339281</v>
      </c>
      <c r="B1315" t="s">
        <v>22</v>
      </c>
      <c r="C1315" t="s">
        <v>24</v>
      </c>
      <c r="D1315" s="4">
        <v>44.0603853010454</v>
      </c>
      <c r="E1315" s="3">
        <v>-123.094605984677</v>
      </c>
      <c r="F1315" s="12">
        <v>44066</v>
      </c>
      <c r="G1315">
        <v>0</v>
      </c>
      <c r="H1315">
        <v>1</v>
      </c>
      <c r="I1315">
        <v>0</v>
      </c>
      <c r="J1315" t="s">
        <v>19</v>
      </c>
      <c r="L1315">
        <v>0</v>
      </c>
      <c r="M1315" t="s">
        <v>16</v>
      </c>
    </row>
    <row r="1316" spans="1:13" hidden="1">
      <c r="A1316">
        <v>339282</v>
      </c>
      <c r="B1316" t="s">
        <v>22</v>
      </c>
      <c r="C1316" t="s">
        <v>51</v>
      </c>
      <c r="D1316" s="4">
        <v>44.0519495015145</v>
      </c>
      <c r="E1316" s="3">
        <v>-123.068920015057</v>
      </c>
      <c r="F1316" s="12">
        <v>44066</v>
      </c>
      <c r="G1316">
        <v>0</v>
      </c>
      <c r="H1316">
        <v>1</v>
      </c>
      <c r="I1316">
        <v>0</v>
      </c>
      <c r="J1316" t="s">
        <v>19</v>
      </c>
      <c r="L1316">
        <v>0</v>
      </c>
      <c r="M1316" t="s">
        <v>16</v>
      </c>
    </row>
    <row r="1317" spans="1:13" hidden="1">
      <c r="A1317">
        <v>339371</v>
      </c>
      <c r="B1317" t="s">
        <v>13</v>
      </c>
      <c r="C1317" t="s">
        <v>30</v>
      </c>
      <c r="D1317" s="4">
        <v>44.052373346764099</v>
      </c>
      <c r="E1317" s="3">
        <v>-123.086528834517</v>
      </c>
      <c r="F1317" s="12">
        <v>44067</v>
      </c>
      <c r="G1317">
        <v>0.25</v>
      </c>
      <c r="H1317">
        <v>1</v>
      </c>
      <c r="I1317">
        <v>1</v>
      </c>
      <c r="J1317" t="s">
        <v>19</v>
      </c>
      <c r="L1317">
        <v>0</v>
      </c>
      <c r="M1317" t="s">
        <v>16</v>
      </c>
    </row>
    <row r="1318" spans="1:13" hidden="1">
      <c r="A1318">
        <v>339386</v>
      </c>
      <c r="B1318" t="s">
        <v>22</v>
      </c>
      <c r="C1318" t="s">
        <v>26</v>
      </c>
      <c r="D1318" s="4">
        <v>44.046387429864403</v>
      </c>
      <c r="E1318" s="3">
        <v>-123.147062999205</v>
      </c>
      <c r="F1318" s="12">
        <v>44067</v>
      </c>
      <c r="G1318">
        <v>0.5</v>
      </c>
      <c r="H1318">
        <v>1</v>
      </c>
      <c r="I1318">
        <v>0</v>
      </c>
      <c r="J1318" t="s">
        <v>19</v>
      </c>
      <c r="L1318">
        <v>0</v>
      </c>
      <c r="M1318" t="s">
        <v>16</v>
      </c>
    </row>
    <row r="1319" spans="1:13" hidden="1">
      <c r="A1319">
        <v>339389</v>
      </c>
      <c r="B1319" t="s">
        <v>17</v>
      </c>
      <c r="C1319" t="s">
        <v>408</v>
      </c>
      <c r="D1319" s="4">
        <v>44.048130248424599</v>
      </c>
      <c r="E1319" s="3">
        <v>-123.172860133627</v>
      </c>
      <c r="F1319" s="12">
        <v>44068</v>
      </c>
      <c r="G1319">
        <v>1</v>
      </c>
      <c r="H1319">
        <v>1</v>
      </c>
      <c r="I1319">
        <v>1</v>
      </c>
      <c r="J1319" t="s">
        <v>19</v>
      </c>
      <c r="L1319">
        <v>0</v>
      </c>
      <c r="M1319" t="s">
        <v>19</v>
      </c>
    </row>
    <row r="1320" spans="1:13" hidden="1">
      <c r="A1320">
        <v>339393</v>
      </c>
      <c r="B1320" t="s">
        <v>22</v>
      </c>
      <c r="C1320" t="s">
        <v>292</v>
      </c>
      <c r="D1320" s="4">
        <v>44.046296126905602</v>
      </c>
      <c r="E1320" s="3">
        <v>-123.050635848304</v>
      </c>
      <c r="F1320" s="12">
        <v>44067</v>
      </c>
      <c r="G1320">
        <v>0</v>
      </c>
      <c r="H1320">
        <v>1</v>
      </c>
      <c r="I1320">
        <v>0</v>
      </c>
      <c r="J1320" t="s">
        <v>19</v>
      </c>
      <c r="L1320">
        <v>0</v>
      </c>
      <c r="M1320" t="s">
        <v>16</v>
      </c>
    </row>
    <row r="1321" spans="1:13" hidden="1">
      <c r="A1321">
        <v>339403</v>
      </c>
      <c r="B1321" t="s">
        <v>22</v>
      </c>
      <c r="C1321" t="s">
        <v>51</v>
      </c>
      <c r="D1321" s="4">
        <v>44.052288236426101</v>
      </c>
      <c r="E1321" s="3">
        <v>-123.070969530965</v>
      </c>
      <c r="F1321" s="12">
        <v>44067</v>
      </c>
      <c r="G1321">
        <v>0</v>
      </c>
      <c r="H1321">
        <v>1</v>
      </c>
      <c r="I1321">
        <v>0</v>
      </c>
      <c r="J1321" t="s">
        <v>19</v>
      </c>
      <c r="L1321">
        <v>0</v>
      </c>
      <c r="M1321" t="s">
        <v>16</v>
      </c>
    </row>
    <row r="1322" spans="1:13" hidden="1">
      <c r="A1322">
        <v>339406</v>
      </c>
      <c r="B1322" t="s">
        <v>17</v>
      </c>
      <c r="C1322" t="s">
        <v>409</v>
      </c>
      <c r="D1322" s="4">
        <v>44.059248990485898</v>
      </c>
      <c r="E1322" s="3">
        <v>-123.168966531161</v>
      </c>
      <c r="F1322" s="12">
        <v>44070</v>
      </c>
      <c r="G1322">
        <v>47</v>
      </c>
      <c r="H1322">
        <v>6</v>
      </c>
      <c r="I1322">
        <v>5</v>
      </c>
      <c r="J1322" t="s">
        <v>19</v>
      </c>
      <c r="K1322" s="7" t="s">
        <v>57</v>
      </c>
      <c r="L1322">
        <v>45</v>
      </c>
      <c r="M1322" t="s">
        <v>16</v>
      </c>
    </row>
    <row r="1323" spans="1:13" hidden="1">
      <c r="A1323">
        <v>339407</v>
      </c>
      <c r="B1323" t="s">
        <v>17</v>
      </c>
      <c r="C1323" t="s">
        <v>410</v>
      </c>
      <c r="D1323" s="4">
        <v>44.050887886313497</v>
      </c>
      <c r="E1323" s="3">
        <v>-123.171327605481</v>
      </c>
      <c r="F1323" s="12">
        <v>44069</v>
      </c>
      <c r="G1323">
        <v>17</v>
      </c>
      <c r="H1323">
        <v>4</v>
      </c>
      <c r="I1323">
        <v>3</v>
      </c>
      <c r="J1323" t="s">
        <v>19</v>
      </c>
      <c r="L1323">
        <v>0</v>
      </c>
      <c r="M1323" t="s">
        <v>16</v>
      </c>
    </row>
    <row r="1324" spans="1:13" hidden="1">
      <c r="A1324">
        <v>339408</v>
      </c>
      <c r="B1324" t="s">
        <v>17</v>
      </c>
      <c r="C1324" t="s">
        <v>336</v>
      </c>
      <c r="D1324" s="4">
        <v>44.045204775369903</v>
      </c>
      <c r="E1324" s="3">
        <v>-123.16652882280199</v>
      </c>
      <c r="F1324" s="12">
        <v>44069</v>
      </c>
      <c r="G1324">
        <v>12</v>
      </c>
      <c r="H1324">
        <v>4</v>
      </c>
      <c r="I1324">
        <v>3</v>
      </c>
      <c r="J1324" t="s">
        <v>19</v>
      </c>
      <c r="L1324">
        <v>0</v>
      </c>
      <c r="M1324" t="s">
        <v>16</v>
      </c>
    </row>
    <row r="1325" spans="1:13" hidden="1">
      <c r="A1325">
        <v>339558</v>
      </c>
      <c r="B1325" t="s">
        <v>22</v>
      </c>
      <c r="C1325" t="s">
        <v>315</v>
      </c>
      <c r="D1325" s="4">
        <v>44.068380740827699</v>
      </c>
      <c r="E1325" s="3">
        <v>-123.138618094473</v>
      </c>
      <c r="F1325" s="12">
        <v>44068</v>
      </c>
      <c r="G1325">
        <v>0</v>
      </c>
      <c r="H1325">
        <v>1</v>
      </c>
      <c r="I1325">
        <v>0</v>
      </c>
      <c r="J1325" t="s">
        <v>19</v>
      </c>
      <c r="L1325">
        <v>0</v>
      </c>
      <c r="M1325" t="s">
        <v>16</v>
      </c>
    </row>
    <row r="1326" spans="1:13" hidden="1">
      <c r="A1326">
        <v>339566</v>
      </c>
      <c r="B1326" t="s">
        <v>22</v>
      </c>
      <c r="C1326" t="s">
        <v>244</v>
      </c>
      <c r="D1326" s="4">
        <v>44.044482733722198</v>
      </c>
      <c r="E1326" s="3">
        <v>-123.125936524209</v>
      </c>
      <c r="F1326" s="12">
        <v>44068</v>
      </c>
      <c r="G1326">
        <v>0</v>
      </c>
      <c r="H1326">
        <v>1</v>
      </c>
      <c r="I1326">
        <v>0</v>
      </c>
      <c r="J1326" t="s">
        <v>19</v>
      </c>
      <c r="L1326">
        <v>0</v>
      </c>
      <c r="M1326" t="s">
        <v>16</v>
      </c>
    </row>
    <row r="1327" spans="1:13" hidden="1">
      <c r="A1327">
        <v>339569</v>
      </c>
      <c r="B1327" t="s">
        <v>17</v>
      </c>
      <c r="C1327" t="s">
        <v>411</v>
      </c>
      <c r="D1327" s="4">
        <v>44.050034181530897</v>
      </c>
      <c r="E1327" s="3">
        <v>-123.12178846233</v>
      </c>
      <c r="F1327" s="12">
        <v>44067</v>
      </c>
      <c r="G1327">
        <v>9</v>
      </c>
      <c r="H1327">
        <v>5</v>
      </c>
      <c r="I1327">
        <v>4</v>
      </c>
      <c r="J1327" t="s">
        <v>19</v>
      </c>
      <c r="L1327">
        <v>17</v>
      </c>
      <c r="M1327" t="s">
        <v>19</v>
      </c>
    </row>
    <row r="1328" spans="1:13" hidden="1">
      <c r="A1328">
        <v>339579</v>
      </c>
      <c r="B1328" t="s">
        <v>22</v>
      </c>
      <c r="C1328" t="s">
        <v>24</v>
      </c>
      <c r="D1328" s="4">
        <v>44.057696216475499</v>
      </c>
      <c r="E1328" s="3">
        <v>-123.08441504989101</v>
      </c>
      <c r="F1328" s="12">
        <v>44068</v>
      </c>
      <c r="G1328">
        <v>0</v>
      </c>
      <c r="H1328">
        <v>1</v>
      </c>
      <c r="I1328">
        <v>0</v>
      </c>
      <c r="J1328" t="s">
        <v>19</v>
      </c>
      <c r="L1328">
        <v>0</v>
      </c>
      <c r="M1328" t="s">
        <v>16</v>
      </c>
    </row>
    <row r="1329" spans="1:13" hidden="1">
      <c r="A1329">
        <v>339580</v>
      </c>
      <c r="B1329" t="s">
        <v>22</v>
      </c>
      <c r="C1329" t="s">
        <v>24</v>
      </c>
      <c r="D1329" s="4">
        <v>44.057725899013903</v>
      </c>
      <c r="E1329" s="3">
        <v>-123.084428556501</v>
      </c>
      <c r="F1329" s="12">
        <v>44068</v>
      </c>
      <c r="G1329">
        <v>0</v>
      </c>
      <c r="H1329">
        <v>1</v>
      </c>
      <c r="I1329">
        <v>0</v>
      </c>
      <c r="J1329" t="s">
        <v>19</v>
      </c>
      <c r="L1329">
        <v>0</v>
      </c>
      <c r="M1329" t="s">
        <v>16</v>
      </c>
    </row>
    <row r="1330" spans="1:13" hidden="1">
      <c r="A1330">
        <v>339583</v>
      </c>
      <c r="B1330" t="s">
        <v>22</v>
      </c>
      <c r="C1330" t="s">
        <v>24</v>
      </c>
      <c r="D1330" s="4">
        <v>44.059185188389797</v>
      </c>
      <c r="E1330" s="3">
        <v>-123.086873734973</v>
      </c>
      <c r="F1330" s="12">
        <v>44068</v>
      </c>
      <c r="G1330">
        <v>0</v>
      </c>
      <c r="H1330">
        <v>1</v>
      </c>
      <c r="I1330">
        <v>0</v>
      </c>
      <c r="J1330" t="s">
        <v>19</v>
      </c>
      <c r="L1330">
        <v>0</v>
      </c>
      <c r="M1330" t="s">
        <v>16</v>
      </c>
    </row>
    <row r="1331" spans="1:13" hidden="1">
      <c r="A1331">
        <v>339584</v>
      </c>
      <c r="B1331" t="s">
        <v>22</v>
      </c>
      <c r="C1331" t="s">
        <v>24</v>
      </c>
      <c r="D1331" s="4">
        <v>44.059754996943497</v>
      </c>
      <c r="E1331" s="3">
        <v>-123.08894425782699</v>
      </c>
      <c r="F1331" s="12">
        <v>44068</v>
      </c>
      <c r="G1331">
        <v>0</v>
      </c>
      <c r="H1331">
        <v>1</v>
      </c>
      <c r="I1331">
        <v>0</v>
      </c>
      <c r="J1331" t="s">
        <v>19</v>
      </c>
      <c r="L1331">
        <v>0</v>
      </c>
      <c r="M1331" t="s">
        <v>16</v>
      </c>
    </row>
    <row r="1332" spans="1:13" hidden="1">
      <c r="A1332">
        <v>339590</v>
      </c>
      <c r="B1332" t="s">
        <v>17</v>
      </c>
      <c r="C1332" t="s">
        <v>412</v>
      </c>
      <c r="D1332" s="4">
        <v>44.058368556945297</v>
      </c>
      <c r="E1332" s="3">
        <v>-123.080978132692</v>
      </c>
      <c r="F1332" s="12">
        <v>44068</v>
      </c>
      <c r="G1332">
        <v>2.5</v>
      </c>
      <c r="H1332">
        <v>2</v>
      </c>
      <c r="I1332">
        <v>1</v>
      </c>
      <c r="J1332" t="s">
        <v>19</v>
      </c>
      <c r="K1332" s="7" t="s">
        <v>57</v>
      </c>
      <c r="L1332">
        <v>0</v>
      </c>
      <c r="M1332" t="s">
        <v>19</v>
      </c>
    </row>
    <row r="1333" spans="1:13" hidden="1">
      <c r="A1333">
        <v>339591</v>
      </c>
      <c r="B1333" t="s">
        <v>22</v>
      </c>
      <c r="C1333" t="s">
        <v>36</v>
      </c>
      <c r="D1333" s="4">
        <v>44.082196866885603</v>
      </c>
      <c r="E1333" s="3">
        <v>-123.10953412650299</v>
      </c>
      <c r="F1333" s="12">
        <v>44068</v>
      </c>
      <c r="G1333">
        <v>0.5</v>
      </c>
      <c r="H1333">
        <v>1</v>
      </c>
      <c r="I1333">
        <v>0</v>
      </c>
      <c r="J1333" t="s">
        <v>19</v>
      </c>
      <c r="L1333">
        <v>0</v>
      </c>
      <c r="M1333" t="s">
        <v>16</v>
      </c>
    </row>
    <row r="1334" spans="1:13" hidden="1">
      <c r="A1334">
        <v>339602</v>
      </c>
      <c r="B1334" t="s">
        <v>17</v>
      </c>
      <c r="C1334" t="s">
        <v>413</v>
      </c>
      <c r="D1334" s="4">
        <v>44.077327279060498</v>
      </c>
      <c r="E1334" s="3">
        <v>-123.150401913509</v>
      </c>
      <c r="F1334" s="12">
        <v>44068</v>
      </c>
      <c r="G1334">
        <v>7.5</v>
      </c>
      <c r="H1334">
        <v>4</v>
      </c>
      <c r="I1334">
        <v>3</v>
      </c>
      <c r="J1334" t="s">
        <v>19</v>
      </c>
      <c r="L1334">
        <v>0</v>
      </c>
      <c r="M1334" t="s">
        <v>19</v>
      </c>
    </row>
    <row r="1335" spans="1:13" hidden="1">
      <c r="A1335">
        <v>339625</v>
      </c>
      <c r="B1335" t="s">
        <v>22</v>
      </c>
      <c r="C1335" t="s">
        <v>401</v>
      </c>
      <c r="D1335" s="4">
        <v>44.064501288917597</v>
      </c>
      <c r="E1335" s="3">
        <v>-123.10567909650401</v>
      </c>
      <c r="F1335" s="12">
        <v>44068</v>
      </c>
      <c r="G1335">
        <v>0</v>
      </c>
      <c r="H1335">
        <v>1</v>
      </c>
      <c r="I1335">
        <v>0</v>
      </c>
      <c r="J1335" t="s">
        <v>19</v>
      </c>
      <c r="L1335">
        <v>0</v>
      </c>
      <c r="M1335" t="s">
        <v>16</v>
      </c>
    </row>
    <row r="1336" spans="1:13" hidden="1">
      <c r="A1336">
        <v>339636</v>
      </c>
      <c r="B1336" t="s">
        <v>17</v>
      </c>
      <c r="C1336" t="s">
        <v>152</v>
      </c>
      <c r="D1336" s="4">
        <v>44.061755267683502</v>
      </c>
      <c r="E1336" s="3">
        <v>-123.080578633519</v>
      </c>
      <c r="F1336" s="12">
        <v>44068</v>
      </c>
      <c r="G1336">
        <v>2</v>
      </c>
      <c r="H1336">
        <v>2</v>
      </c>
      <c r="I1336">
        <v>1</v>
      </c>
      <c r="J1336" t="s">
        <v>19</v>
      </c>
      <c r="L1336">
        <v>0</v>
      </c>
      <c r="M1336" t="s">
        <v>19</v>
      </c>
    </row>
    <row r="1337" spans="1:13" hidden="1">
      <c r="A1337">
        <v>339639</v>
      </c>
      <c r="B1337" t="s">
        <v>17</v>
      </c>
      <c r="C1337" t="s">
        <v>414</v>
      </c>
      <c r="D1337" s="4">
        <v>44.048126347804001</v>
      </c>
      <c r="E1337" s="3">
        <v>-123.172880934349</v>
      </c>
      <c r="F1337" s="12">
        <v>44068</v>
      </c>
      <c r="G1337">
        <v>2</v>
      </c>
      <c r="H1337">
        <v>2</v>
      </c>
      <c r="I1337">
        <v>1</v>
      </c>
      <c r="J1337" t="s">
        <v>19</v>
      </c>
      <c r="L1337">
        <v>0</v>
      </c>
      <c r="M1337" t="s">
        <v>19</v>
      </c>
    </row>
    <row r="1338" spans="1:13" hidden="1">
      <c r="A1338">
        <v>339643</v>
      </c>
      <c r="B1338" t="s">
        <v>13</v>
      </c>
      <c r="C1338" t="s">
        <v>51</v>
      </c>
      <c r="D1338" s="4">
        <v>44.058477379733503</v>
      </c>
      <c r="E1338" s="3">
        <v>-123.08365950619</v>
      </c>
      <c r="F1338" s="12">
        <v>44068</v>
      </c>
      <c r="G1338">
        <v>0.5</v>
      </c>
      <c r="H1338">
        <v>1</v>
      </c>
      <c r="I1338">
        <v>0</v>
      </c>
      <c r="J1338" t="s">
        <v>19</v>
      </c>
      <c r="L1338">
        <v>0</v>
      </c>
      <c r="M1338" t="s">
        <v>16</v>
      </c>
    </row>
    <row r="1339" spans="1:13" hidden="1">
      <c r="A1339">
        <v>339645</v>
      </c>
      <c r="B1339" t="s">
        <v>17</v>
      </c>
      <c r="C1339" t="s">
        <v>415</v>
      </c>
      <c r="D1339" s="4">
        <v>44.046778749608897</v>
      </c>
      <c r="E1339" s="3">
        <v>-123.08724605751</v>
      </c>
      <c r="F1339" s="12">
        <v>44068</v>
      </c>
      <c r="G1339">
        <v>1</v>
      </c>
      <c r="H1339">
        <v>1</v>
      </c>
      <c r="I1339">
        <v>1</v>
      </c>
      <c r="J1339" t="s">
        <v>19</v>
      </c>
      <c r="L1339">
        <v>0</v>
      </c>
      <c r="M1339" t="s">
        <v>19</v>
      </c>
    </row>
    <row r="1340" spans="1:13" hidden="1">
      <c r="A1340">
        <v>339706</v>
      </c>
      <c r="B1340" t="s">
        <v>22</v>
      </c>
      <c r="C1340" t="s">
        <v>51</v>
      </c>
      <c r="D1340" s="4">
        <v>44.053043135995701</v>
      </c>
      <c r="E1340" s="3">
        <v>-123.077380613221</v>
      </c>
      <c r="F1340" s="12">
        <v>44069</v>
      </c>
      <c r="G1340">
        <v>0</v>
      </c>
      <c r="H1340">
        <v>1</v>
      </c>
      <c r="I1340">
        <v>0</v>
      </c>
      <c r="J1340" t="s">
        <v>19</v>
      </c>
      <c r="L1340">
        <v>0</v>
      </c>
      <c r="M1340" t="s">
        <v>16</v>
      </c>
    </row>
    <row r="1341" spans="1:13" hidden="1">
      <c r="A1341">
        <v>339782</v>
      </c>
      <c r="B1341" t="s">
        <v>22</v>
      </c>
      <c r="C1341" t="s">
        <v>387</v>
      </c>
      <c r="D1341" s="4">
        <v>44.058987913397203</v>
      </c>
      <c r="E1341" s="3">
        <v>-123.10154111539801</v>
      </c>
      <c r="F1341" s="12">
        <v>44069</v>
      </c>
      <c r="G1341">
        <v>0</v>
      </c>
      <c r="H1341">
        <v>1</v>
      </c>
      <c r="I1341">
        <v>0</v>
      </c>
      <c r="J1341" t="s">
        <v>19</v>
      </c>
      <c r="L1341">
        <v>0</v>
      </c>
      <c r="M1341" t="s">
        <v>16</v>
      </c>
    </row>
    <row r="1342" spans="1:13" hidden="1">
      <c r="A1342">
        <v>339784</v>
      </c>
      <c r="B1342" t="s">
        <v>22</v>
      </c>
      <c r="C1342" t="s">
        <v>387</v>
      </c>
      <c r="D1342" s="4">
        <v>44.059021382880502</v>
      </c>
      <c r="E1342" s="3">
        <v>-123.10157439712</v>
      </c>
      <c r="F1342" s="12">
        <v>44069</v>
      </c>
      <c r="G1342">
        <v>0</v>
      </c>
      <c r="H1342">
        <v>1</v>
      </c>
      <c r="I1342">
        <v>0</v>
      </c>
      <c r="J1342" t="s">
        <v>19</v>
      </c>
      <c r="L1342">
        <v>0</v>
      </c>
      <c r="M1342" t="s">
        <v>16</v>
      </c>
    </row>
    <row r="1343" spans="1:13" hidden="1">
      <c r="A1343">
        <v>339916</v>
      </c>
      <c r="B1343" t="s">
        <v>22</v>
      </c>
      <c r="C1343" t="s">
        <v>50</v>
      </c>
      <c r="D1343" s="4">
        <v>44.057176783118003</v>
      </c>
      <c r="E1343" s="3">
        <v>-123.101174155441</v>
      </c>
      <c r="F1343" s="12">
        <v>44069</v>
      </c>
      <c r="G1343">
        <v>0</v>
      </c>
      <c r="H1343">
        <v>1</v>
      </c>
      <c r="I1343">
        <v>0</v>
      </c>
      <c r="J1343" t="s">
        <v>19</v>
      </c>
      <c r="L1343">
        <v>0</v>
      </c>
      <c r="M1343" t="s">
        <v>16</v>
      </c>
    </row>
    <row r="1344" spans="1:13" hidden="1">
      <c r="A1344">
        <v>339917</v>
      </c>
      <c r="B1344" t="s">
        <v>22</v>
      </c>
      <c r="C1344" t="s">
        <v>50</v>
      </c>
      <c r="D1344" s="4">
        <v>44.056274234005002</v>
      </c>
      <c r="E1344" s="3">
        <v>-123.101607472761</v>
      </c>
      <c r="F1344" s="12">
        <v>44070</v>
      </c>
      <c r="G1344">
        <v>0</v>
      </c>
      <c r="H1344">
        <v>1</v>
      </c>
      <c r="I1344">
        <v>0</v>
      </c>
      <c r="J1344" t="s">
        <v>19</v>
      </c>
      <c r="L1344">
        <v>0</v>
      </c>
      <c r="M1344" t="s">
        <v>16</v>
      </c>
    </row>
    <row r="1345" spans="1:13" hidden="1">
      <c r="A1345">
        <v>339920</v>
      </c>
      <c r="B1345" t="s">
        <v>22</v>
      </c>
      <c r="C1345" t="s">
        <v>50</v>
      </c>
      <c r="D1345" s="4">
        <v>44.056245141743197</v>
      </c>
      <c r="E1345" s="3">
        <v>-123.101511454229</v>
      </c>
      <c r="F1345" s="12">
        <v>44070</v>
      </c>
      <c r="G1345">
        <v>0</v>
      </c>
      <c r="H1345">
        <v>1</v>
      </c>
      <c r="I1345">
        <v>0</v>
      </c>
      <c r="J1345" t="s">
        <v>19</v>
      </c>
      <c r="L1345">
        <v>0</v>
      </c>
      <c r="M1345" t="s">
        <v>16</v>
      </c>
    </row>
    <row r="1346" spans="1:13" hidden="1">
      <c r="A1346">
        <v>339922</v>
      </c>
      <c r="B1346" t="s">
        <v>22</v>
      </c>
      <c r="C1346" t="s">
        <v>14</v>
      </c>
      <c r="D1346" s="4">
        <v>44.0574197850678</v>
      </c>
      <c r="E1346" s="3">
        <v>-123.084249643307</v>
      </c>
      <c r="F1346" s="12">
        <v>44070</v>
      </c>
      <c r="G1346">
        <v>0</v>
      </c>
      <c r="H1346">
        <v>1</v>
      </c>
      <c r="I1346">
        <v>0</v>
      </c>
      <c r="J1346" t="s">
        <v>19</v>
      </c>
      <c r="L1346">
        <v>0</v>
      </c>
      <c r="M1346" t="s">
        <v>16</v>
      </c>
    </row>
    <row r="1347" spans="1:13" hidden="1">
      <c r="A1347">
        <v>339931</v>
      </c>
      <c r="B1347" t="s">
        <v>22</v>
      </c>
      <c r="C1347" t="s">
        <v>51</v>
      </c>
      <c r="D1347" s="4">
        <v>44.052444699329897</v>
      </c>
      <c r="E1347" s="3">
        <v>-123.079704796523</v>
      </c>
      <c r="F1347" s="12">
        <v>44070</v>
      </c>
      <c r="G1347">
        <v>0</v>
      </c>
      <c r="H1347">
        <v>1</v>
      </c>
      <c r="I1347">
        <v>0</v>
      </c>
      <c r="J1347" t="s">
        <v>19</v>
      </c>
      <c r="L1347">
        <v>0</v>
      </c>
      <c r="M1347" t="s">
        <v>16</v>
      </c>
    </row>
    <row r="1348" spans="1:13" hidden="1">
      <c r="A1348">
        <v>339942</v>
      </c>
      <c r="B1348" t="s">
        <v>22</v>
      </c>
      <c r="C1348" t="s">
        <v>26</v>
      </c>
      <c r="D1348" s="4">
        <v>44.041997695741898</v>
      </c>
      <c r="E1348" s="3">
        <v>-123.109884028884</v>
      </c>
      <c r="F1348" s="12">
        <v>44070</v>
      </c>
      <c r="G1348">
        <v>0</v>
      </c>
      <c r="H1348">
        <v>1</v>
      </c>
      <c r="I1348">
        <v>0</v>
      </c>
      <c r="J1348" t="s">
        <v>19</v>
      </c>
      <c r="L1348">
        <v>0</v>
      </c>
      <c r="M1348" t="s">
        <v>16</v>
      </c>
    </row>
    <row r="1349" spans="1:13" hidden="1">
      <c r="A1349">
        <v>339949</v>
      </c>
      <c r="B1349" t="s">
        <v>22</v>
      </c>
      <c r="C1349" t="s">
        <v>253</v>
      </c>
      <c r="D1349" s="4">
        <v>44.093560085517701</v>
      </c>
      <c r="E1349" s="3">
        <v>-123.102221420097</v>
      </c>
      <c r="F1349" s="12">
        <v>44070</v>
      </c>
      <c r="G1349">
        <v>0.5</v>
      </c>
      <c r="H1349">
        <v>1</v>
      </c>
      <c r="I1349">
        <v>0</v>
      </c>
      <c r="J1349" t="s">
        <v>19</v>
      </c>
      <c r="L1349">
        <v>17</v>
      </c>
      <c r="M1349" t="s">
        <v>16</v>
      </c>
    </row>
    <row r="1350" spans="1:13" hidden="1">
      <c r="A1350">
        <v>339955</v>
      </c>
      <c r="B1350" t="s">
        <v>22</v>
      </c>
      <c r="C1350" t="s">
        <v>387</v>
      </c>
      <c r="D1350" s="4">
        <v>44.058692157848498</v>
      </c>
      <c r="E1350" s="3">
        <v>-123.101306869326</v>
      </c>
      <c r="F1350" s="12">
        <v>44070</v>
      </c>
      <c r="G1350">
        <v>0</v>
      </c>
      <c r="H1350">
        <v>1</v>
      </c>
      <c r="I1350">
        <v>0</v>
      </c>
      <c r="J1350" t="s">
        <v>19</v>
      </c>
      <c r="L1350">
        <v>0</v>
      </c>
      <c r="M1350" t="s">
        <v>16</v>
      </c>
    </row>
    <row r="1351" spans="1:13" hidden="1">
      <c r="A1351">
        <v>339956</v>
      </c>
      <c r="B1351" t="s">
        <v>22</v>
      </c>
      <c r="C1351" t="s">
        <v>233</v>
      </c>
      <c r="D1351" s="4">
        <v>44.093444084115397</v>
      </c>
      <c r="E1351" s="3">
        <v>-123.101491187207</v>
      </c>
      <c r="F1351" s="12">
        <v>44070</v>
      </c>
      <c r="G1351">
        <v>0</v>
      </c>
      <c r="H1351">
        <v>1</v>
      </c>
      <c r="I1351">
        <v>0</v>
      </c>
      <c r="J1351" t="s">
        <v>19</v>
      </c>
      <c r="L1351">
        <v>0</v>
      </c>
      <c r="M1351" t="s">
        <v>16</v>
      </c>
    </row>
    <row r="1352" spans="1:13" hidden="1">
      <c r="A1352">
        <v>339959</v>
      </c>
      <c r="B1352" t="s">
        <v>22</v>
      </c>
      <c r="C1352" t="s">
        <v>387</v>
      </c>
      <c r="D1352" s="4">
        <v>44.059478065224503</v>
      </c>
      <c r="E1352" s="3">
        <v>-123.101598571458</v>
      </c>
      <c r="F1352" s="12">
        <v>44070</v>
      </c>
      <c r="G1352">
        <v>0</v>
      </c>
      <c r="H1352">
        <v>1</v>
      </c>
      <c r="I1352">
        <v>0</v>
      </c>
      <c r="J1352" t="s">
        <v>19</v>
      </c>
      <c r="L1352">
        <v>0</v>
      </c>
      <c r="M1352" t="s">
        <v>16</v>
      </c>
    </row>
    <row r="1353" spans="1:13" hidden="1">
      <c r="A1353">
        <v>339960</v>
      </c>
      <c r="B1353" t="s">
        <v>22</v>
      </c>
      <c r="C1353" t="s">
        <v>50</v>
      </c>
      <c r="D1353" s="4">
        <v>44.057185440138902</v>
      </c>
      <c r="E1353" s="3">
        <v>-123.101583434874</v>
      </c>
      <c r="F1353" s="12">
        <v>44070</v>
      </c>
      <c r="G1353">
        <v>0</v>
      </c>
      <c r="H1353">
        <v>1</v>
      </c>
      <c r="I1353">
        <v>0</v>
      </c>
      <c r="J1353" t="s">
        <v>19</v>
      </c>
      <c r="L1353">
        <v>0</v>
      </c>
      <c r="M1353" t="s">
        <v>16</v>
      </c>
    </row>
    <row r="1354" spans="1:13" hidden="1">
      <c r="A1354">
        <v>339961</v>
      </c>
      <c r="B1354" t="s">
        <v>22</v>
      </c>
      <c r="C1354" t="s">
        <v>50</v>
      </c>
      <c r="D1354" s="4">
        <v>44.0583022799416</v>
      </c>
      <c r="E1354" s="3">
        <v>-123.100668022148</v>
      </c>
      <c r="F1354" s="12">
        <v>44070</v>
      </c>
      <c r="G1354">
        <v>0</v>
      </c>
      <c r="H1354">
        <v>1</v>
      </c>
      <c r="I1354">
        <v>0</v>
      </c>
      <c r="J1354" t="s">
        <v>19</v>
      </c>
      <c r="L1354">
        <v>0</v>
      </c>
      <c r="M1354" t="s">
        <v>16</v>
      </c>
    </row>
    <row r="1355" spans="1:13" hidden="1">
      <c r="A1355">
        <v>339978</v>
      </c>
      <c r="B1355" t="s">
        <v>22</v>
      </c>
      <c r="C1355" t="s">
        <v>332</v>
      </c>
      <c r="D1355" s="4">
        <v>44.029985229904298</v>
      </c>
      <c r="E1355" s="3">
        <v>-123.08642065875701</v>
      </c>
      <c r="F1355" s="12">
        <v>44070</v>
      </c>
      <c r="G1355">
        <v>0</v>
      </c>
      <c r="H1355">
        <v>1</v>
      </c>
      <c r="I1355">
        <v>0</v>
      </c>
      <c r="J1355" t="s">
        <v>19</v>
      </c>
      <c r="L1355">
        <v>0</v>
      </c>
      <c r="M1355" t="s">
        <v>16</v>
      </c>
    </row>
    <row r="1356" spans="1:13" hidden="1">
      <c r="A1356">
        <v>339986</v>
      </c>
      <c r="B1356" t="s">
        <v>17</v>
      </c>
      <c r="C1356" t="s">
        <v>416</v>
      </c>
      <c r="D1356" s="4">
        <v>44.050284010217901</v>
      </c>
      <c r="E1356" s="3">
        <v>-123.16239389496199</v>
      </c>
      <c r="F1356" s="12">
        <v>44070</v>
      </c>
      <c r="G1356">
        <v>11</v>
      </c>
      <c r="H1356">
        <v>4</v>
      </c>
      <c r="I1356">
        <v>3</v>
      </c>
      <c r="J1356" t="s">
        <v>19</v>
      </c>
      <c r="L1356">
        <v>20</v>
      </c>
      <c r="M1356" t="s">
        <v>19</v>
      </c>
    </row>
    <row r="1357" spans="1:13" hidden="1">
      <c r="A1357">
        <v>339987</v>
      </c>
      <c r="B1357" t="s">
        <v>17</v>
      </c>
      <c r="C1357" t="s">
        <v>417</v>
      </c>
      <c r="D1357" s="4">
        <v>44.053074838784298</v>
      </c>
      <c r="E1357" s="3">
        <v>-123.107714793751</v>
      </c>
      <c r="F1357" s="12">
        <v>44074</v>
      </c>
      <c r="G1357">
        <v>2.5</v>
      </c>
      <c r="H1357">
        <v>4</v>
      </c>
      <c r="I1357">
        <v>2</v>
      </c>
      <c r="J1357" t="s">
        <v>19</v>
      </c>
      <c r="L1357">
        <v>0</v>
      </c>
      <c r="M1357" t="s">
        <v>19</v>
      </c>
    </row>
    <row r="1358" spans="1:13" hidden="1">
      <c r="A1358">
        <v>340109</v>
      </c>
      <c r="B1358" t="s">
        <v>22</v>
      </c>
      <c r="C1358" t="s">
        <v>26</v>
      </c>
      <c r="D1358" s="4">
        <v>44.049999134786098</v>
      </c>
      <c r="E1358" s="3">
        <v>-123.16648449089</v>
      </c>
      <c r="F1358" s="12">
        <v>44071</v>
      </c>
      <c r="G1358">
        <v>0</v>
      </c>
      <c r="H1358">
        <v>1</v>
      </c>
      <c r="I1358">
        <v>0</v>
      </c>
      <c r="J1358" t="s">
        <v>19</v>
      </c>
      <c r="L1358">
        <v>0</v>
      </c>
      <c r="M1358" t="s">
        <v>16</v>
      </c>
    </row>
    <row r="1359" spans="1:13" hidden="1">
      <c r="A1359">
        <v>340150</v>
      </c>
      <c r="B1359" t="s">
        <v>22</v>
      </c>
      <c r="C1359" t="s">
        <v>51</v>
      </c>
      <c r="D1359" s="4">
        <v>44.047864585143799</v>
      </c>
      <c r="E1359" s="3">
        <v>-123.051382451588</v>
      </c>
      <c r="F1359" s="12">
        <v>44071</v>
      </c>
      <c r="G1359">
        <v>0</v>
      </c>
      <c r="H1359">
        <v>1</v>
      </c>
      <c r="I1359">
        <v>0</v>
      </c>
      <c r="J1359" t="s">
        <v>19</v>
      </c>
      <c r="L1359">
        <v>0</v>
      </c>
      <c r="M1359" t="s">
        <v>16</v>
      </c>
    </row>
    <row r="1360" spans="1:13" hidden="1">
      <c r="A1360">
        <v>340153</v>
      </c>
      <c r="B1360" t="s">
        <v>22</v>
      </c>
      <c r="C1360" t="s">
        <v>244</v>
      </c>
      <c r="D1360" s="4">
        <v>44.044430545909101</v>
      </c>
      <c r="E1360" s="3">
        <v>-123.125775718573</v>
      </c>
      <c r="F1360" s="12">
        <v>44071</v>
      </c>
      <c r="G1360">
        <v>0</v>
      </c>
      <c r="H1360">
        <v>1</v>
      </c>
      <c r="I1360">
        <v>0</v>
      </c>
      <c r="J1360" t="s">
        <v>19</v>
      </c>
      <c r="L1360">
        <v>0</v>
      </c>
      <c r="M1360" t="s">
        <v>16</v>
      </c>
    </row>
    <row r="1361" spans="1:13" hidden="1">
      <c r="A1361">
        <v>340156</v>
      </c>
      <c r="B1361" t="s">
        <v>22</v>
      </c>
      <c r="C1361" t="s">
        <v>35</v>
      </c>
      <c r="D1361" s="4">
        <v>44.059390230259702</v>
      </c>
      <c r="E1361" s="3">
        <v>-123.087971681817</v>
      </c>
      <c r="F1361" s="12">
        <v>44071</v>
      </c>
      <c r="G1361">
        <v>0</v>
      </c>
      <c r="H1361">
        <v>1</v>
      </c>
      <c r="I1361">
        <v>0</v>
      </c>
      <c r="J1361" t="s">
        <v>19</v>
      </c>
      <c r="L1361">
        <v>0</v>
      </c>
      <c r="M1361" t="s">
        <v>16</v>
      </c>
    </row>
    <row r="1362" spans="1:13" hidden="1">
      <c r="A1362">
        <v>340157</v>
      </c>
      <c r="B1362" t="s">
        <v>17</v>
      </c>
      <c r="C1362" t="s">
        <v>284</v>
      </c>
      <c r="D1362" s="4">
        <v>44.044436312830697</v>
      </c>
      <c r="E1362" s="3">
        <v>-123.11645742270299</v>
      </c>
      <c r="F1362" s="12">
        <v>44071</v>
      </c>
      <c r="G1362">
        <v>8</v>
      </c>
      <c r="H1362">
        <v>3</v>
      </c>
      <c r="I1362">
        <v>5</v>
      </c>
      <c r="J1362" t="s">
        <v>19</v>
      </c>
      <c r="L1362" t="s">
        <v>251</v>
      </c>
      <c r="M1362" t="s">
        <v>16</v>
      </c>
    </row>
    <row r="1363" spans="1:13" hidden="1">
      <c r="A1363">
        <v>340158</v>
      </c>
      <c r="B1363" t="s">
        <v>22</v>
      </c>
      <c r="C1363" t="s">
        <v>71</v>
      </c>
      <c r="D1363" s="4">
        <v>44.046140486354403</v>
      </c>
      <c r="E1363" s="3">
        <v>-123.129134614292</v>
      </c>
      <c r="F1363" s="12">
        <v>44071</v>
      </c>
      <c r="G1363">
        <v>0</v>
      </c>
      <c r="H1363">
        <v>1</v>
      </c>
      <c r="I1363">
        <v>0</v>
      </c>
      <c r="J1363" t="s">
        <v>19</v>
      </c>
      <c r="L1363">
        <v>0</v>
      </c>
      <c r="M1363" t="s">
        <v>16</v>
      </c>
    </row>
    <row r="1364" spans="1:13" hidden="1">
      <c r="A1364">
        <v>340161</v>
      </c>
      <c r="B1364" t="s">
        <v>22</v>
      </c>
      <c r="C1364" t="s">
        <v>50</v>
      </c>
      <c r="D1364" s="4">
        <v>44.061131241971502</v>
      </c>
      <c r="E1364" s="3">
        <v>-123.10043527165099</v>
      </c>
      <c r="F1364" s="12">
        <v>44071</v>
      </c>
      <c r="G1364">
        <v>0</v>
      </c>
      <c r="H1364">
        <v>1</v>
      </c>
      <c r="I1364">
        <v>0</v>
      </c>
      <c r="J1364" t="s">
        <v>19</v>
      </c>
      <c r="L1364">
        <v>0</v>
      </c>
      <c r="M1364" t="s">
        <v>16</v>
      </c>
    </row>
    <row r="1365" spans="1:13" hidden="1">
      <c r="A1365">
        <v>340162</v>
      </c>
      <c r="B1365" t="s">
        <v>22</v>
      </c>
      <c r="C1365" t="s">
        <v>50</v>
      </c>
      <c r="D1365" s="4">
        <v>44.059005388952201</v>
      </c>
      <c r="E1365" s="3">
        <v>-123.10032297852401</v>
      </c>
      <c r="F1365" s="12">
        <v>44071</v>
      </c>
      <c r="G1365">
        <v>0</v>
      </c>
      <c r="H1365">
        <v>1</v>
      </c>
      <c r="I1365">
        <v>0</v>
      </c>
      <c r="J1365" t="s">
        <v>19</v>
      </c>
      <c r="L1365">
        <v>0</v>
      </c>
      <c r="M1365" t="s">
        <v>16</v>
      </c>
    </row>
    <row r="1366" spans="1:13" hidden="1">
      <c r="A1366">
        <v>340164</v>
      </c>
      <c r="B1366" t="s">
        <v>22</v>
      </c>
      <c r="C1366" t="s">
        <v>50</v>
      </c>
      <c r="D1366" s="4">
        <v>44.058830123161897</v>
      </c>
      <c r="E1366" s="3">
        <v>-123.10066678656599</v>
      </c>
      <c r="F1366" s="12">
        <v>44071</v>
      </c>
      <c r="G1366">
        <v>0</v>
      </c>
      <c r="H1366">
        <v>1</v>
      </c>
      <c r="I1366">
        <v>0</v>
      </c>
      <c r="J1366" t="s">
        <v>19</v>
      </c>
      <c r="L1366">
        <v>0</v>
      </c>
      <c r="M1366" t="s">
        <v>16</v>
      </c>
    </row>
    <row r="1367" spans="1:13" hidden="1">
      <c r="A1367">
        <v>340165</v>
      </c>
      <c r="B1367" t="s">
        <v>22</v>
      </c>
      <c r="C1367" t="s">
        <v>26</v>
      </c>
      <c r="D1367" s="4">
        <v>44.042193000947002</v>
      </c>
      <c r="E1367" s="3">
        <v>-123.121286891678</v>
      </c>
      <c r="F1367" s="12">
        <v>44071</v>
      </c>
      <c r="G1367">
        <v>0</v>
      </c>
      <c r="H1367">
        <v>1</v>
      </c>
      <c r="I1367">
        <v>0</v>
      </c>
      <c r="J1367" t="s">
        <v>19</v>
      </c>
      <c r="L1367">
        <v>0</v>
      </c>
      <c r="M1367" t="s">
        <v>16</v>
      </c>
    </row>
    <row r="1368" spans="1:13" hidden="1">
      <c r="A1368">
        <v>340170</v>
      </c>
      <c r="B1368" t="s">
        <v>22</v>
      </c>
      <c r="C1368" t="s">
        <v>160</v>
      </c>
      <c r="D1368" s="4">
        <v>44.042481280394099</v>
      </c>
      <c r="E1368" s="3">
        <v>-123.121132884926</v>
      </c>
      <c r="F1368" s="12">
        <v>44071</v>
      </c>
      <c r="G1368">
        <v>0</v>
      </c>
      <c r="H1368">
        <v>1</v>
      </c>
      <c r="I1368">
        <v>0</v>
      </c>
      <c r="J1368" t="s">
        <v>19</v>
      </c>
      <c r="L1368">
        <v>0</v>
      </c>
      <c r="M1368" t="s">
        <v>16</v>
      </c>
    </row>
    <row r="1369" spans="1:13" hidden="1">
      <c r="A1369">
        <v>340171</v>
      </c>
      <c r="B1369" t="s">
        <v>22</v>
      </c>
      <c r="C1369" t="s">
        <v>35</v>
      </c>
      <c r="D1369" s="4">
        <v>44.060164686296901</v>
      </c>
      <c r="E1369" s="3">
        <v>-123.093792761743</v>
      </c>
      <c r="F1369" s="12">
        <v>44072</v>
      </c>
      <c r="G1369">
        <v>0.25</v>
      </c>
      <c r="H1369">
        <v>1</v>
      </c>
      <c r="I1369">
        <v>0</v>
      </c>
      <c r="J1369" t="s">
        <v>19</v>
      </c>
      <c r="L1369">
        <v>0</v>
      </c>
      <c r="M1369" t="s">
        <v>16</v>
      </c>
    </row>
    <row r="1370" spans="1:13" hidden="1">
      <c r="A1370">
        <v>340172</v>
      </c>
      <c r="B1370" t="s">
        <v>22</v>
      </c>
      <c r="C1370" t="s">
        <v>244</v>
      </c>
      <c r="D1370" s="4">
        <v>44.044900765554303</v>
      </c>
      <c r="E1370" s="3">
        <v>-123.125539883312</v>
      </c>
      <c r="F1370" s="12">
        <v>44072</v>
      </c>
      <c r="G1370">
        <v>0.5</v>
      </c>
      <c r="H1370">
        <v>1</v>
      </c>
      <c r="I1370">
        <v>0</v>
      </c>
      <c r="J1370" t="s">
        <v>19</v>
      </c>
      <c r="L1370">
        <v>0</v>
      </c>
      <c r="M1370" t="s">
        <v>16</v>
      </c>
    </row>
    <row r="1371" spans="1:13" hidden="1">
      <c r="A1371">
        <v>340180</v>
      </c>
      <c r="B1371" t="s">
        <v>22</v>
      </c>
      <c r="C1371" t="s">
        <v>50</v>
      </c>
      <c r="D1371" s="4">
        <v>44.053665820378697</v>
      </c>
      <c r="E1371" s="3">
        <v>-123.09991298635801</v>
      </c>
      <c r="F1371" s="12">
        <v>44072</v>
      </c>
      <c r="G1371">
        <v>0.25</v>
      </c>
      <c r="H1371">
        <v>1</v>
      </c>
      <c r="I1371">
        <v>0</v>
      </c>
      <c r="J1371" t="s">
        <v>19</v>
      </c>
      <c r="L1371">
        <v>0</v>
      </c>
      <c r="M1371" t="s">
        <v>16</v>
      </c>
    </row>
    <row r="1372" spans="1:13" hidden="1">
      <c r="A1372">
        <v>340181</v>
      </c>
      <c r="B1372" t="s">
        <v>22</v>
      </c>
      <c r="C1372" t="s">
        <v>50</v>
      </c>
      <c r="D1372" s="4">
        <v>44.057450842572599</v>
      </c>
      <c r="E1372" s="3">
        <v>-123.10140021839599</v>
      </c>
      <c r="F1372" s="12">
        <v>44073</v>
      </c>
      <c r="G1372">
        <v>0</v>
      </c>
      <c r="H1372">
        <v>1</v>
      </c>
      <c r="I1372">
        <v>0</v>
      </c>
      <c r="J1372" t="s">
        <v>19</v>
      </c>
      <c r="L1372">
        <v>0</v>
      </c>
      <c r="M1372" t="s">
        <v>16</v>
      </c>
    </row>
    <row r="1373" spans="1:13" hidden="1">
      <c r="A1373">
        <v>340182</v>
      </c>
      <c r="B1373" t="s">
        <v>22</v>
      </c>
      <c r="C1373" t="s">
        <v>50</v>
      </c>
      <c r="D1373" s="4">
        <v>44.059189933457098</v>
      </c>
      <c r="E1373" s="3">
        <v>-123.10167505634701</v>
      </c>
      <c r="F1373" s="12">
        <v>44073</v>
      </c>
      <c r="G1373">
        <v>0</v>
      </c>
      <c r="H1373">
        <v>1</v>
      </c>
      <c r="I1373">
        <v>0</v>
      </c>
      <c r="J1373" t="s">
        <v>19</v>
      </c>
      <c r="L1373">
        <v>0</v>
      </c>
      <c r="M1373" t="s">
        <v>16</v>
      </c>
    </row>
    <row r="1374" spans="1:13" hidden="1">
      <c r="A1374">
        <v>340183</v>
      </c>
      <c r="B1374" t="s">
        <v>22</v>
      </c>
      <c r="C1374" t="s">
        <v>50</v>
      </c>
      <c r="D1374" s="4">
        <v>44.059798848869498</v>
      </c>
      <c r="E1374" s="3">
        <v>-123.100426327668</v>
      </c>
      <c r="F1374" s="12">
        <v>44073</v>
      </c>
      <c r="G1374">
        <v>0</v>
      </c>
      <c r="H1374">
        <v>1</v>
      </c>
      <c r="I1374">
        <v>0</v>
      </c>
      <c r="J1374" t="s">
        <v>19</v>
      </c>
      <c r="L1374">
        <v>0</v>
      </c>
      <c r="M1374" t="s">
        <v>16</v>
      </c>
    </row>
    <row r="1375" spans="1:13" hidden="1">
      <c r="A1375">
        <v>340184</v>
      </c>
      <c r="B1375" t="s">
        <v>22</v>
      </c>
      <c r="C1375" t="s">
        <v>50</v>
      </c>
      <c r="D1375" s="4">
        <v>44.0605015474015</v>
      </c>
      <c r="E1375" s="3">
        <v>-123.100477447695</v>
      </c>
      <c r="F1375" s="12">
        <v>44073</v>
      </c>
      <c r="G1375">
        <v>0</v>
      </c>
      <c r="H1375">
        <v>1</v>
      </c>
      <c r="I1375">
        <v>0</v>
      </c>
      <c r="J1375" t="s">
        <v>19</v>
      </c>
      <c r="L1375">
        <v>0</v>
      </c>
      <c r="M1375" t="s">
        <v>16</v>
      </c>
    </row>
    <row r="1376" spans="1:13" hidden="1">
      <c r="A1376">
        <v>340185</v>
      </c>
      <c r="B1376" t="s">
        <v>22</v>
      </c>
      <c r="C1376" t="s">
        <v>51</v>
      </c>
      <c r="D1376" s="4">
        <v>44.0530386739973</v>
      </c>
      <c r="E1376" s="3">
        <v>-123.081135456227</v>
      </c>
      <c r="F1376" s="12">
        <v>44073</v>
      </c>
      <c r="G1376">
        <v>0</v>
      </c>
      <c r="H1376">
        <v>1</v>
      </c>
      <c r="I1376">
        <v>0</v>
      </c>
      <c r="J1376" t="s">
        <v>19</v>
      </c>
      <c r="L1376">
        <v>0</v>
      </c>
      <c r="M1376" t="s">
        <v>16</v>
      </c>
    </row>
    <row r="1377" spans="1:13" hidden="1">
      <c r="A1377">
        <v>340244</v>
      </c>
      <c r="B1377" t="s">
        <v>17</v>
      </c>
      <c r="C1377" t="s">
        <v>418</v>
      </c>
      <c r="D1377" s="4">
        <v>44.038348230135</v>
      </c>
      <c r="E1377" s="3">
        <v>-123.091779617584</v>
      </c>
      <c r="F1377" s="12">
        <v>44071</v>
      </c>
      <c r="G1377">
        <v>3</v>
      </c>
      <c r="H1377">
        <v>3</v>
      </c>
      <c r="I1377">
        <v>2</v>
      </c>
      <c r="J1377" t="s">
        <v>19</v>
      </c>
      <c r="L1377">
        <v>0</v>
      </c>
      <c r="M1377" t="s">
        <v>19</v>
      </c>
    </row>
    <row r="1378" spans="1:13" hidden="1">
      <c r="A1378">
        <v>340245</v>
      </c>
      <c r="B1378" t="s">
        <v>17</v>
      </c>
      <c r="C1378" t="s">
        <v>419</v>
      </c>
      <c r="D1378" s="4">
        <v>44.0379338337018</v>
      </c>
      <c r="E1378" s="3">
        <v>-123.091635769367</v>
      </c>
      <c r="F1378" s="12">
        <v>44071</v>
      </c>
      <c r="G1378">
        <v>3</v>
      </c>
      <c r="H1378">
        <v>3</v>
      </c>
      <c r="I1378">
        <v>2</v>
      </c>
      <c r="J1378" t="s">
        <v>19</v>
      </c>
      <c r="L1378">
        <v>0</v>
      </c>
      <c r="M1378" t="s">
        <v>19</v>
      </c>
    </row>
    <row r="1379" spans="1:13" hidden="1">
      <c r="A1379">
        <v>340246</v>
      </c>
      <c r="B1379" t="s">
        <v>17</v>
      </c>
      <c r="C1379" t="s">
        <v>240</v>
      </c>
      <c r="D1379" s="4">
        <v>44.0545132145633</v>
      </c>
      <c r="E1379" s="3">
        <v>-123.133958822457</v>
      </c>
      <c r="F1379" s="12">
        <v>44076</v>
      </c>
      <c r="G1379">
        <v>10</v>
      </c>
      <c r="H1379">
        <v>6</v>
      </c>
      <c r="I1379">
        <v>3</v>
      </c>
      <c r="J1379" t="s">
        <v>15</v>
      </c>
      <c r="L1379">
        <v>0</v>
      </c>
      <c r="M1379" t="s">
        <v>16</v>
      </c>
    </row>
    <row r="1380" spans="1:13" hidden="1">
      <c r="A1380">
        <v>340247</v>
      </c>
      <c r="B1380" t="s">
        <v>17</v>
      </c>
      <c r="C1380" t="s">
        <v>420</v>
      </c>
      <c r="D1380" s="4">
        <v>44.052698346644299</v>
      </c>
      <c r="E1380" s="3">
        <v>-123.100274335536</v>
      </c>
      <c r="F1380" s="12">
        <v>44076</v>
      </c>
      <c r="G1380">
        <v>8</v>
      </c>
      <c r="H1380">
        <v>4</v>
      </c>
      <c r="I1380">
        <v>3</v>
      </c>
      <c r="J1380" t="s">
        <v>19</v>
      </c>
      <c r="L1380">
        <v>0</v>
      </c>
      <c r="M1380" t="s">
        <v>16</v>
      </c>
    </row>
    <row r="1381" spans="1:13" hidden="1">
      <c r="A1381">
        <v>340248</v>
      </c>
      <c r="B1381" t="s">
        <v>17</v>
      </c>
      <c r="C1381" t="s">
        <v>421</v>
      </c>
      <c r="D1381" s="4">
        <v>44.057644513524899</v>
      </c>
      <c r="E1381" s="3">
        <v>-123.110518084994</v>
      </c>
      <c r="F1381" s="12">
        <v>44076</v>
      </c>
      <c r="G1381">
        <v>10.5</v>
      </c>
      <c r="H1381">
        <v>6</v>
      </c>
      <c r="I1381">
        <v>3</v>
      </c>
      <c r="J1381" t="s">
        <v>15</v>
      </c>
      <c r="L1381">
        <v>0</v>
      </c>
      <c r="M1381" t="s">
        <v>16</v>
      </c>
    </row>
    <row r="1382" spans="1:13" hidden="1">
      <c r="A1382">
        <v>340249</v>
      </c>
      <c r="B1382" t="s">
        <v>17</v>
      </c>
      <c r="C1382" t="s">
        <v>422</v>
      </c>
      <c r="D1382" s="4">
        <v>44.0548389512768</v>
      </c>
      <c r="E1382" s="3">
        <v>-123.109287966702</v>
      </c>
      <c r="F1382" s="12">
        <v>44076</v>
      </c>
      <c r="G1382">
        <v>8</v>
      </c>
      <c r="H1382">
        <v>4</v>
      </c>
      <c r="I1382">
        <v>3</v>
      </c>
      <c r="J1382" t="s">
        <v>19</v>
      </c>
      <c r="L1382">
        <v>0</v>
      </c>
      <c r="M1382" t="s">
        <v>16</v>
      </c>
    </row>
    <row r="1383" spans="1:13" hidden="1">
      <c r="A1383">
        <v>340250</v>
      </c>
      <c r="B1383" t="s">
        <v>17</v>
      </c>
      <c r="C1383" t="s">
        <v>72</v>
      </c>
      <c r="D1383" s="4">
        <v>44.0548946928687</v>
      </c>
      <c r="E1383" s="3">
        <v>-123.098766823243</v>
      </c>
      <c r="F1383" s="12">
        <v>44076</v>
      </c>
      <c r="G1383">
        <v>8</v>
      </c>
      <c r="H1383">
        <v>4</v>
      </c>
      <c r="I1383">
        <v>3</v>
      </c>
      <c r="J1383" t="s">
        <v>19</v>
      </c>
      <c r="L1383">
        <v>0</v>
      </c>
      <c r="M1383" t="s">
        <v>16</v>
      </c>
    </row>
    <row r="1384" spans="1:13" hidden="1">
      <c r="A1384">
        <v>340264</v>
      </c>
      <c r="B1384" t="s">
        <v>22</v>
      </c>
      <c r="C1384" t="s">
        <v>27</v>
      </c>
      <c r="D1384" s="4">
        <v>44.055002072148298</v>
      </c>
      <c r="E1384" s="3">
        <v>-123.161863176773</v>
      </c>
      <c r="F1384" s="12">
        <v>44074</v>
      </c>
      <c r="G1384">
        <v>0.5</v>
      </c>
      <c r="H1384">
        <v>1</v>
      </c>
      <c r="I1384">
        <v>0</v>
      </c>
      <c r="J1384" t="s">
        <v>19</v>
      </c>
      <c r="L1384">
        <v>0</v>
      </c>
      <c r="M1384" t="s">
        <v>16</v>
      </c>
    </row>
    <row r="1385" spans="1:13" hidden="1">
      <c r="A1385">
        <v>340280</v>
      </c>
      <c r="B1385" t="s">
        <v>22</v>
      </c>
      <c r="C1385" t="s">
        <v>423</v>
      </c>
      <c r="D1385" s="4">
        <v>44.073491060000002</v>
      </c>
      <c r="E1385" s="3">
        <v>-123.173072603919</v>
      </c>
      <c r="F1385" s="12">
        <v>44074</v>
      </c>
      <c r="G1385">
        <v>0.25</v>
      </c>
      <c r="H1385">
        <v>1</v>
      </c>
      <c r="I1385">
        <v>0</v>
      </c>
      <c r="J1385" t="s">
        <v>19</v>
      </c>
      <c r="L1385">
        <v>0</v>
      </c>
      <c r="M1385" t="s">
        <v>16</v>
      </c>
    </row>
    <row r="1386" spans="1:13" hidden="1">
      <c r="A1386">
        <v>340284</v>
      </c>
      <c r="B1386" t="s">
        <v>22</v>
      </c>
      <c r="C1386" t="s">
        <v>423</v>
      </c>
      <c r="D1386" s="4">
        <v>44.0729301758332</v>
      </c>
      <c r="E1386" s="3">
        <v>-123.173120076933</v>
      </c>
      <c r="F1386" s="12">
        <v>44074</v>
      </c>
      <c r="G1386">
        <v>0.25</v>
      </c>
      <c r="H1386">
        <v>1</v>
      </c>
      <c r="I1386">
        <v>0</v>
      </c>
      <c r="J1386" t="s">
        <v>19</v>
      </c>
      <c r="L1386">
        <v>0</v>
      </c>
      <c r="M1386" t="s">
        <v>16</v>
      </c>
    </row>
    <row r="1387" spans="1:13" hidden="1">
      <c r="A1387">
        <v>340289</v>
      </c>
      <c r="B1387" t="s">
        <v>22</v>
      </c>
      <c r="C1387" t="s">
        <v>27</v>
      </c>
      <c r="D1387" s="4">
        <v>44.052482249953002</v>
      </c>
      <c r="E1387" s="3">
        <v>-123.159210641762</v>
      </c>
      <c r="F1387" s="12">
        <v>44074</v>
      </c>
      <c r="G1387">
        <v>0.5</v>
      </c>
      <c r="H1387">
        <v>1</v>
      </c>
      <c r="I1387">
        <v>0</v>
      </c>
      <c r="J1387" t="s">
        <v>15</v>
      </c>
      <c r="L1387">
        <v>0</v>
      </c>
      <c r="M1387" t="s">
        <v>16</v>
      </c>
    </row>
    <row r="1388" spans="1:13" hidden="1">
      <c r="A1388">
        <v>340330</v>
      </c>
      <c r="B1388" t="s">
        <v>17</v>
      </c>
      <c r="C1388" t="s">
        <v>424</v>
      </c>
      <c r="D1388" s="4">
        <v>44.0580939989106</v>
      </c>
      <c r="E1388" s="3">
        <v>-123.130602349992</v>
      </c>
      <c r="F1388" s="12">
        <v>44078</v>
      </c>
      <c r="G1388">
        <v>57</v>
      </c>
      <c r="H1388">
        <v>7</v>
      </c>
      <c r="I1388">
        <v>4</v>
      </c>
      <c r="J1388" t="s">
        <v>19</v>
      </c>
      <c r="K1388" s="7" t="s">
        <v>57</v>
      </c>
      <c r="L1388">
        <v>33</v>
      </c>
      <c r="M1388" t="s">
        <v>16</v>
      </c>
    </row>
    <row r="1389" spans="1:13" hidden="1">
      <c r="A1389">
        <v>340335</v>
      </c>
      <c r="B1389" t="s">
        <v>22</v>
      </c>
      <c r="C1389" t="s">
        <v>253</v>
      </c>
      <c r="D1389" s="4">
        <v>44.088447947347298</v>
      </c>
      <c r="E1389" s="3">
        <v>-123.11921084754999</v>
      </c>
      <c r="F1389" s="12">
        <v>44074</v>
      </c>
      <c r="G1389">
        <v>0</v>
      </c>
      <c r="H1389">
        <v>1</v>
      </c>
      <c r="I1389">
        <v>0</v>
      </c>
      <c r="J1389" t="s">
        <v>19</v>
      </c>
      <c r="L1389">
        <v>0</v>
      </c>
      <c r="M1389" t="s">
        <v>16</v>
      </c>
    </row>
    <row r="1390" spans="1:13" hidden="1">
      <c r="A1390">
        <v>340354</v>
      </c>
      <c r="B1390" t="s">
        <v>22</v>
      </c>
      <c r="C1390" t="s">
        <v>387</v>
      </c>
      <c r="D1390" s="4">
        <v>44.059362229734099</v>
      </c>
      <c r="E1390" s="3">
        <v>-123.10160856322101</v>
      </c>
      <c r="F1390" s="12">
        <v>44074</v>
      </c>
      <c r="G1390">
        <v>0.5</v>
      </c>
      <c r="H1390">
        <v>1</v>
      </c>
      <c r="I1390">
        <v>0</v>
      </c>
      <c r="J1390" t="s">
        <v>15</v>
      </c>
      <c r="L1390">
        <v>0</v>
      </c>
      <c r="M1390" t="s">
        <v>16</v>
      </c>
    </row>
    <row r="1391" spans="1:13" hidden="1">
      <c r="A1391">
        <v>340362</v>
      </c>
      <c r="B1391" t="s">
        <v>22</v>
      </c>
      <c r="C1391" t="s">
        <v>50</v>
      </c>
      <c r="D1391" s="4">
        <v>44.0567264565518</v>
      </c>
      <c r="E1391" s="3">
        <v>-123.10132842856299</v>
      </c>
      <c r="F1391" s="12">
        <v>44074</v>
      </c>
      <c r="G1391">
        <v>0.25</v>
      </c>
      <c r="H1391">
        <v>1</v>
      </c>
      <c r="I1391">
        <v>0</v>
      </c>
      <c r="J1391" t="s">
        <v>19</v>
      </c>
      <c r="L1391">
        <v>0</v>
      </c>
      <c r="M1391" t="s">
        <v>16</v>
      </c>
    </row>
    <row r="1392" spans="1:13" hidden="1">
      <c r="A1392">
        <v>340364</v>
      </c>
      <c r="B1392" t="s">
        <v>22</v>
      </c>
      <c r="C1392" t="s">
        <v>50</v>
      </c>
      <c r="D1392" s="4">
        <v>44.056658070800196</v>
      </c>
      <c r="E1392" s="3">
        <v>-123.100820065714</v>
      </c>
      <c r="F1392" s="12">
        <v>44074</v>
      </c>
      <c r="G1392">
        <v>0.25</v>
      </c>
      <c r="H1392">
        <v>1</v>
      </c>
      <c r="I1392">
        <v>0</v>
      </c>
      <c r="J1392" t="s">
        <v>19</v>
      </c>
      <c r="L1392">
        <v>0</v>
      </c>
      <c r="M1392" t="s">
        <v>16</v>
      </c>
    </row>
    <row r="1393" spans="1:13" hidden="1">
      <c r="A1393">
        <v>340366</v>
      </c>
      <c r="B1393" t="s">
        <v>22</v>
      </c>
      <c r="C1393" t="s">
        <v>50</v>
      </c>
      <c r="D1393" s="4">
        <v>44.057489942051802</v>
      </c>
      <c r="E1393" s="3">
        <v>-123.100888863416</v>
      </c>
      <c r="F1393" s="12">
        <v>44074</v>
      </c>
      <c r="G1393">
        <v>0.25</v>
      </c>
      <c r="H1393">
        <v>1</v>
      </c>
      <c r="I1393">
        <v>0</v>
      </c>
      <c r="J1393" t="s">
        <v>19</v>
      </c>
      <c r="L1393">
        <v>0</v>
      </c>
      <c r="M1393" t="s">
        <v>16</v>
      </c>
    </row>
    <row r="1394" spans="1:13" hidden="1">
      <c r="A1394">
        <v>340367</v>
      </c>
      <c r="B1394" t="s">
        <v>22</v>
      </c>
      <c r="C1394" t="s">
        <v>361</v>
      </c>
      <c r="D1394" s="4">
        <v>44.058813276196403</v>
      </c>
      <c r="E1394" s="3">
        <v>-123.100663189073</v>
      </c>
      <c r="F1394" s="12">
        <v>44074</v>
      </c>
      <c r="G1394">
        <v>0.25</v>
      </c>
      <c r="H1394">
        <v>1</v>
      </c>
      <c r="I1394">
        <v>0</v>
      </c>
      <c r="J1394" t="s">
        <v>19</v>
      </c>
      <c r="L1394">
        <v>0</v>
      </c>
      <c r="M1394" t="s">
        <v>16</v>
      </c>
    </row>
    <row r="1395" spans="1:13" hidden="1">
      <c r="A1395">
        <v>340370</v>
      </c>
      <c r="B1395" t="s">
        <v>22</v>
      </c>
      <c r="C1395" t="s">
        <v>387</v>
      </c>
      <c r="D1395" s="4">
        <v>44.058864332222001</v>
      </c>
      <c r="E1395" s="3">
        <v>-123.101233752852</v>
      </c>
      <c r="F1395" s="12">
        <v>44074</v>
      </c>
      <c r="G1395">
        <v>0.5</v>
      </c>
      <c r="H1395">
        <v>1</v>
      </c>
      <c r="I1395">
        <v>0</v>
      </c>
      <c r="J1395" t="s">
        <v>15</v>
      </c>
      <c r="L1395">
        <v>0</v>
      </c>
      <c r="M1395" t="s">
        <v>16</v>
      </c>
    </row>
    <row r="1396" spans="1:13" hidden="1">
      <c r="A1396">
        <v>340373</v>
      </c>
      <c r="B1396" t="s">
        <v>22</v>
      </c>
      <c r="C1396" t="s">
        <v>50</v>
      </c>
      <c r="D1396" s="4">
        <v>44.053544662908799</v>
      </c>
      <c r="E1396" s="3">
        <v>-123.100160589236</v>
      </c>
      <c r="F1396" s="12">
        <v>44074</v>
      </c>
      <c r="G1396">
        <v>0.25</v>
      </c>
      <c r="H1396">
        <v>1</v>
      </c>
      <c r="I1396">
        <v>0</v>
      </c>
      <c r="J1396" t="s">
        <v>19</v>
      </c>
      <c r="L1396">
        <v>0</v>
      </c>
      <c r="M1396" t="s">
        <v>16</v>
      </c>
    </row>
    <row r="1397" spans="1:13" hidden="1">
      <c r="A1397">
        <v>340384</v>
      </c>
      <c r="B1397" t="s">
        <v>22</v>
      </c>
      <c r="C1397" t="s">
        <v>26</v>
      </c>
      <c r="D1397" s="4">
        <v>44.046338810227098</v>
      </c>
      <c r="E1397" s="3">
        <v>-123.131806247867</v>
      </c>
      <c r="F1397" s="12">
        <v>44074</v>
      </c>
      <c r="G1397">
        <v>0</v>
      </c>
      <c r="H1397">
        <v>1</v>
      </c>
      <c r="I1397">
        <v>0</v>
      </c>
      <c r="J1397" t="s">
        <v>19</v>
      </c>
      <c r="L1397">
        <v>0</v>
      </c>
      <c r="M1397" t="s">
        <v>16</v>
      </c>
    </row>
    <row r="1398" spans="1:13" hidden="1">
      <c r="A1398">
        <v>340387</v>
      </c>
      <c r="B1398" t="s">
        <v>22</v>
      </c>
      <c r="C1398" t="s">
        <v>26</v>
      </c>
      <c r="D1398" s="4">
        <v>44.046584444681002</v>
      </c>
      <c r="E1398" s="3">
        <v>-123.144692864655</v>
      </c>
      <c r="F1398" s="12">
        <v>44074</v>
      </c>
      <c r="G1398">
        <v>0.5</v>
      </c>
      <c r="H1398">
        <v>1</v>
      </c>
      <c r="I1398">
        <v>0</v>
      </c>
      <c r="J1398" t="s">
        <v>19</v>
      </c>
      <c r="L1398">
        <v>0</v>
      </c>
      <c r="M1398" t="s">
        <v>16</v>
      </c>
    </row>
    <row r="1399" spans="1:13" hidden="1">
      <c r="A1399">
        <v>340389</v>
      </c>
      <c r="B1399" t="s">
        <v>17</v>
      </c>
      <c r="C1399" t="s">
        <v>89</v>
      </c>
      <c r="D1399" s="4">
        <v>44.048113796767602</v>
      </c>
      <c r="E1399" s="3">
        <v>-123.17287463606399</v>
      </c>
      <c r="F1399" s="12">
        <v>44074</v>
      </c>
      <c r="G1399">
        <v>1</v>
      </c>
      <c r="H1399">
        <v>1</v>
      </c>
      <c r="I1399">
        <v>1</v>
      </c>
      <c r="J1399" t="s">
        <v>19</v>
      </c>
      <c r="L1399">
        <v>0</v>
      </c>
      <c r="M1399" t="s">
        <v>19</v>
      </c>
    </row>
    <row r="1400" spans="1:13" hidden="1">
      <c r="A1400">
        <v>340533</v>
      </c>
      <c r="B1400" t="s">
        <v>17</v>
      </c>
      <c r="C1400" t="s">
        <v>425</v>
      </c>
      <c r="D1400" s="4">
        <v>44.032516488304204</v>
      </c>
      <c r="E1400" s="3">
        <v>-123.081894659931</v>
      </c>
      <c r="F1400" s="12">
        <v>44074</v>
      </c>
      <c r="G1400">
        <v>4</v>
      </c>
      <c r="H1400">
        <v>3</v>
      </c>
      <c r="I1400">
        <v>3</v>
      </c>
      <c r="J1400" t="s">
        <v>19</v>
      </c>
      <c r="L1400">
        <v>0</v>
      </c>
      <c r="M1400" t="s">
        <v>19</v>
      </c>
    </row>
    <row r="1401" spans="1:13" hidden="1">
      <c r="A1401">
        <v>340534</v>
      </c>
      <c r="B1401" t="s">
        <v>17</v>
      </c>
      <c r="C1401" t="s">
        <v>372</v>
      </c>
      <c r="D1401" s="4">
        <v>44.0466384412019</v>
      </c>
      <c r="E1401" s="3">
        <v>-123.106392469391</v>
      </c>
      <c r="F1401" s="12">
        <v>44075</v>
      </c>
      <c r="G1401">
        <v>1.5</v>
      </c>
      <c r="H1401">
        <v>4</v>
      </c>
      <c r="I1401">
        <v>2</v>
      </c>
      <c r="J1401" t="s">
        <v>19</v>
      </c>
      <c r="L1401">
        <v>0</v>
      </c>
      <c r="M1401" t="s">
        <v>19</v>
      </c>
    </row>
    <row r="1402" spans="1:13" hidden="1">
      <c r="A1402">
        <v>340539</v>
      </c>
      <c r="B1402" t="s">
        <v>22</v>
      </c>
      <c r="C1402" t="s">
        <v>36</v>
      </c>
      <c r="D1402" s="4">
        <v>44.076064015198703</v>
      </c>
      <c r="E1402" s="3">
        <v>-123.10864760665901</v>
      </c>
      <c r="F1402" s="12">
        <v>44075</v>
      </c>
      <c r="G1402">
        <v>0</v>
      </c>
      <c r="H1402">
        <v>1</v>
      </c>
      <c r="I1402">
        <v>0</v>
      </c>
      <c r="J1402" t="s">
        <v>19</v>
      </c>
      <c r="L1402">
        <v>0</v>
      </c>
      <c r="M1402" t="s">
        <v>16</v>
      </c>
    </row>
    <row r="1403" spans="1:13" hidden="1">
      <c r="A1403">
        <v>340561</v>
      </c>
      <c r="B1403" t="s">
        <v>22</v>
      </c>
      <c r="C1403" t="s">
        <v>51</v>
      </c>
      <c r="D1403" s="4">
        <v>44.052204239760101</v>
      </c>
      <c r="E1403" s="3">
        <v>-123.071034119937</v>
      </c>
      <c r="F1403" s="12">
        <v>44075</v>
      </c>
      <c r="G1403">
        <v>0</v>
      </c>
      <c r="H1403">
        <v>1</v>
      </c>
      <c r="I1403">
        <v>0</v>
      </c>
      <c r="J1403" t="s">
        <v>19</v>
      </c>
      <c r="L1403">
        <v>0</v>
      </c>
      <c r="M1403" t="s">
        <v>16</v>
      </c>
    </row>
    <row r="1404" spans="1:13" hidden="1">
      <c r="A1404">
        <v>340569</v>
      </c>
      <c r="B1404" t="s">
        <v>22</v>
      </c>
      <c r="C1404" t="s">
        <v>24</v>
      </c>
      <c r="D1404" s="4">
        <v>44.060314712038597</v>
      </c>
      <c r="E1404" s="3">
        <v>-123.09455350518699</v>
      </c>
      <c r="F1404" s="12">
        <v>44075</v>
      </c>
      <c r="G1404">
        <v>0</v>
      </c>
      <c r="H1404">
        <v>1</v>
      </c>
      <c r="I1404">
        <v>0</v>
      </c>
      <c r="J1404" t="s">
        <v>19</v>
      </c>
      <c r="L1404">
        <v>0</v>
      </c>
      <c r="M1404" t="s">
        <v>16</v>
      </c>
    </row>
    <row r="1405" spans="1:13">
      <c r="A1405">
        <v>340696</v>
      </c>
      <c r="B1405" t="s">
        <v>426</v>
      </c>
      <c r="C1405" t="s">
        <v>24</v>
      </c>
      <c r="D1405" s="4">
        <v>44.060682552842202</v>
      </c>
      <c r="E1405" s="3">
        <v>-123.091669851799</v>
      </c>
      <c r="F1405" s="12">
        <v>44075</v>
      </c>
      <c r="G1405">
        <v>0.25</v>
      </c>
      <c r="H1405">
        <v>1</v>
      </c>
      <c r="I1405">
        <v>0</v>
      </c>
      <c r="J1405" t="s">
        <v>19</v>
      </c>
      <c r="L1405">
        <v>0</v>
      </c>
      <c r="M1405" t="s">
        <v>16</v>
      </c>
    </row>
    <row r="1406" spans="1:13" hidden="1">
      <c r="A1406">
        <v>340715</v>
      </c>
      <c r="B1406" t="s">
        <v>22</v>
      </c>
      <c r="C1406" t="s">
        <v>427</v>
      </c>
      <c r="D1406" s="4">
        <v>44.059515156333703</v>
      </c>
      <c r="E1406" s="3">
        <v>-123.101707301194</v>
      </c>
      <c r="F1406" s="12">
        <v>44075</v>
      </c>
      <c r="G1406">
        <v>0</v>
      </c>
      <c r="H1406">
        <v>1</v>
      </c>
      <c r="I1406">
        <v>0</v>
      </c>
      <c r="J1406" t="s">
        <v>19</v>
      </c>
      <c r="L1406">
        <v>0</v>
      </c>
      <c r="M1406" t="s">
        <v>16</v>
      </c>
    </row>
    <row r="1407" spans="1:13" hidden="1">
      <c r="A1407">
        <v>340728</v>
      </c>
      <c r="B1407" t="s">
        <v>17</v>
      </c>
      <c r="C1407" t="s">
        <v>428</v>
      </c>
      <c r="D1407" s="4">
        <v>44.058139894593801</v>
      </c>
      <c r="E1407" s="3">
        <v>-123.104068178342</v>
      </c>
      <c r="F1407" s="12">
        <v>44075</v>
      </c>
      <c r="G1407">
        <v>4.5</v>
      </c>
      <c r="H1407">
        <v>4</v>
      </c>
      <c r="I1407">
        <v>3</v>
      </c>
      <c r="J1407" t="s">
        <v>19</v>
      </c>
      <c r="K1407" s="7" t="s">
        <v>57</v>
      </c>
      <c r="L1407">
        <v>0</v>
      </c>
      <c r="M1407" t="s">
        <v>19</v>
      </c>
    </row>
    <row r="1408" spans="1:13" hidden="1">
      <c r="A1408">
        <v>340734</v>
      </c>
      <c r="B1408" t="s">
        <v>17</v>
      </c>
      <c r="C1408" t="s">
        <v>89</v>
      </c>
      <c r="D1408" s="4">
        <v>44.048109074464897</v>
      </c>
      <c r="E1408" s="3">
        <v>-123.172966310397</v>
      </c>
      <c r="F1408" s="12">
        <v>44075</v>
      </c>
      <c r="G1408">
        <v>1</v>
      </c>
      <c r="H1408">
        <v>1</v>
      </c>
      <c r="I1408">
        <v>1</v>
      </c>
      <c r="J1408" t="s">
        <v>19</v>
      </c>
      <c r="L1408">
        <v>0</v>
      </c>
      <c r="M1408" t="s">
        <v>19</v>
      </c>
    </row>
    <row r="1409" spans="1:13" hidden="1">
      <c r="A1409">
        <v>340807</v>
      </c>
      <c r="B1409" t="s">
        <v>22</v>
      </c>
      <c r="C1409" t="s">
        <v>253</v>
      </c>
      <c r="D1409" s="4">
        <v>44.069219801369798</v>
      </c>
      <c r="E1409" s="3">
        <v>-123.115532682116</v>
      </c>
      <c r="F1409" s="12">
        <v>44076</v>
      </c>
      <c r="G1409">
        <v>0</v>
      </c>
      <c r="H1409">
        <v>1</v>
      </c>
      <c r="I1409">
        <v>0</v>
      </c>
      <c r="J1409" t="s">
        <v>19</v>
      </c>
      <c r="L1409">
        <v>0</v>
      </c>
      <c r="M1409" t="s">
        <v>16</v>
      </c>
    </row>
    <row r="1410" spans="1:13" hidden="1">
      <c r="A1410">
        <v>340821</v>
      </c>
      <c r="B1410" t="s">
        <v>22</v>
      </c>
      <c r="C1410" t="s">
        <v>253</v>
      </c>
      <c r="D1410" s="4">
        <v>44.081487455600303</v>
      </c>
      <c r="E1410" s="3">
        <v>-123.11672099546399</v>
      </c>
      <c r="F1410" s="12">
        <v>44076</v>
      </c>
      <c r="G1410">
        <v>0</v>
      </c>
      <c r="H1410">
        <v>1</v>
      </c>
      <c r="I1410">
        <v>0</v>
      </c>
      <c r="J1410" t="s">
        <v>19</v>
      </c>
      <c r="L1410">
        <v>0</v>
      </c>
      <c r="M1410" t="s">
        <v>16</v>
      </c>
    </row>
    <row r="1411" spans="1:13" hidden="1">
      <c r="A1411">
        <v>340841</v>
      </c>
      <c r="B1411" t="s">
        <v>13</v>
      </c>
      <c r="C1411" t="s">
        <v>429</v>
      </c>
      <c r="D1411" s="4">
        <v>44.057303386638303</v>
      </c>
      <c r="E1411" s="3">
        <v>-123.18320691147601</v>
      </c>
      <c r="F1411" s="12">
        <v>44076</v>
      </c>
      <c r="G1411">
        <v>0.5</v>
      </c>
      <c r="H1411">
        <v>1</v>
      </c>
      <c r="I1411">
        <v>0</v>
      </c>
      <c r="J1411" t="s">
        <v>19</v>
      </c>
      <c r="L1411">
        <v>0</v>
      </c>
      <c r="M1411" t="s">
        <v>16</v>
      </c>
    </row>
    <row r="1412" spans="1:13" hidden="1">
      <c r="A1412">
        <v>340846</v>
      </c>
      <c r="B1412" t="s">
        <v>22</v>
      </c>
      <c r="C1412" t="s">
        <v>403</v>
      </c>
      <c r="D1412" s="4">
        <v>44.0619994450566</v>
      </c>
      <c r="E1412" s="3">
        <v>-123.07311036150401</v>
      </c>
      <c r="F1412" s="12">
        <v>44076</v>
      </c>
      <c r="G1412">
        <v>0.5</v>
      </c>
      <c r="H1412">
        <v>1</v>
      </c>
      <c r="I1412">
        <v>0</v>
      </c>
      <c r="J1412" t="s">
        <v>19</v>
      </c>
      <c r="L1412">
        <v>0</v>
      </c>
      <c r="M1412" t="s">
        <v>16</v>
      </c>
    </row>
    <row r="1413" spans="1:13" hidden="1">
      <c r="A1413">
        <v>340847</v>
      </c>
      <c r="B1413" t="s">
        <v>22</v>
      </c>
      <c r="C1413" t="s">
        <v>160</v>
      </c>
      <c r="D1413" s="4">
        <v>44.042340124153</v>
      </c>
      <c r="E1413" s="3">
        <v>-123.12015060997901</v>
      </c>
      <c r="F1413" s="12">
        <v>44076</v>
      </c>
      <c r="G1413">
        <v>0</v>
      </c>
      <c r="H1413">
        <v>1</v>
      </c>
      <c r="I1413">
        <v>0</v>
      </c>
      <c r="J1413" t="s">
        <v>19</v>
      </c>
      <c r="L1413">
        <v>0</v>
      </c>
      <c r="M1413" t="s">
        <v>16</v>
      </c>
    </row>
    <row r="1414" spans="1:13" hidden="1">
      <c r="A1414">
        <v>340850</v>
      </c>
      <c r="B1414" t="s">
        <v>22</v>
      </c>
      <c r="C1414" t="s">
        <v>51</v>
      </c>
      <c r="D1414" s="4">
        <v>44.0551377953933</v>
      </c>
      <c r="E1414" s="3">
        <v>-123.083251413773</v>
      </c>
      <c r="F1414" s="12">
        <v>44076</v>
      </c>
      <c r="G1414">
        <v>0</v>
      </c>
      <c r="H1414">
        <v>1</v>
      </c>
      <c r="I1414">
        <v>0</v>
      </c>
      <c r="J1414" t="s">
        <v>19</v>
      </c>
      <c r="L1414">
        <v>0</v>
      </c>
      <c r="M1414" t="s">
        <v>16</v>
      </c>
    </row>
    <row r="1415" spans="1:13" hidden="1">
      <c r="A1415">
        <v>340855</v>
      </c>
      <c r="B1415" t="s">
        <v>22</v>
      </c>
      <c r="C1415" t="s">
        <v>51</v>
      </c>
      <c r="D1415" s="4">
        <v>44.052866473462103</v>
      </c>
      <c r="E1415" s="3">
        <v>-123.08113745846801</v>
      </c>
      <c r="F1415" s="12">
        <v>44076</v>
      </c>
      <c r="G1415">
        <v>0</v>
      </c>
      <c r="H1415">
        <v>1</v>
      </c>
      <c r="I1415">
        <v>0</v>
      </c>
      <c r="J1415" t="s">
        <v>19</v>
      </c>
      <c r="L1415">
        <v>0</v>
      </c>
      <c r="M1415" t="s">
        <v>16</v>
      </c>
    </row>
    <row r="1416" spans="1:13" hidden="1">
      <c r="A1416">
        <v>340867</v>
      </c>
      <c r="B1416" t="s">
        <v>17</v>
      </c>
      <c r="C1416" t="s">
        <v>430</v>
      </c>
      <c r="D1416" s="4">
        <v>44.051371374312303</v>
      </c>
      <c r="E1416" s="3">
        <v>-123.141852650301</v>
      </c>
      <c r="F1416" s="12">
        <v>44077</v>
      </c>
      <c r="G1416">
        <v>3</v>
      </c>
      <c r="H1416">
        <v>3</v>
      </c>
      <c r="I1416">
        <v>3</v>
      </c>
      <c r="J1416" t="s">
        <v>19</v>
      </c>
      <c r="L1416">
        <v>0</v>
      </c>
      <c r="M1416" t="s">
        <v>19</v>
      </c>
    </row>
    <row r="1417" spans="1:13" hidden="1">
      <c r="A1417">
        <v>340869</v>
      </c>
      <c r="B1417" t="s">
        <v>17</v>
      </c>
      <c r="C1417" t="s">
        <v>431</v>
      </c>
      <c r="D1417" s="4">
        <v>44.046414082604798</v>
      </c>
      <c r="E1417" s="3">
        <v>-123.167546346192</v>
      </c>
      <c r="F1417" s="12">
        <v>44078</v>
      </c>
      <c r="G1417">
        <v>4.5</v>
      </c>
      <c r="H1417">
        <v>4</v>
      </c>
      <c r="I1417">
        <v>3</v>
      </c>
      <c r="J1417" t="s">
        <v>19</v>
      </c>
      <c r="L1417">
        <v>0</v>
      </c>
      <c r="M1417" t="s">
        <v>19</v>
      </c>
    </row>
    <row r="1418" spans="1:13" hidden="1">
      <c r="A1418">
        <v>340918</v>
      </c>
      <c r="B1418" t="s">
        <v>22</v>
      </c>
      <c r="C1418" t="s">
        <v>24</v>
      </c>
      <c r="D1418" s="4">
        <v>44.062129464385897</v>
      </c>
      <c r="E1418" s="3">
        <v>-123.09721549435</v>
      </c>
      <c r="F1418" s="12">
        <v>44076</v>
      </c>
      <c r="G1418">
        <v>0</v>
      </c>
      <c r="H1418">
        <v>1</v>
      </c>
      <c r="I1418">
        <v>0</v>
      </c>
      <c r="J1418" t="s">
        <v>19</v>
      </c>
      <c r="L1418">
        <v>0</v>
      </c>
      <c r="M1418" t="s">
        <v>16</v>
      </c>
    </row>
    <row r="1419" spans="1:13" hidden="1">
      <c r="A1419">
        <v>340919</v>
      </c>
      <c r="B1419" t="s">
        <v>22</v>
      </c>
      <c r="C1419" t="s">
        <v>24</v>
      </c>
      <c r="D1419" s="4">
        <v>44.0632470614784</v>
      </c>
      <c r="E1419" s="3">
        <v>-123.100267807661</v>
      </c>
      <c r="F1419" s="12">
        <v>44076</v>
      </c>
      <c r="G1419">
        <v>0</v>
      </c>
      <c r="H1419">
        <v>1</v>
      </c>
      <c r="I1419">
        <v>0</v>
      </c>
      <c r="J1419" t="s">
        <v>19</v>
      </c>
      <c r="L1419">
        <v>0</v>
      </c>
      <c r="M1419" t="s">
        <v>16</v>
      </c>
    </row>
    <row r="1420" spans="1:13" hidden="1">
      <c r="A1420">
        <v>340920</v>
      </c>
      <c r="B1420" t="s">
        <v>22</v>
      </c>
      <c r="C1420" t="s">
        <v>181</v>
      </c>
      <c r="D1420" s="4">
        <v>44.042073708297998</v>
      </c>
      <c r="E1420" s="3">
        <v>-123.11493166596</v>
      </c>
      <c r="F1420" s="12">
        <v>44076</v>
      </c>
      <c r="G1420">
        <v>0.25</v>
      </c>
      <c r="H1420">
        <v>1</v>
      </c>
      <c r="I1420">
        <v>0</v>
      </c>
      <c r="J1420" t="s">
        <v>19</v>
      </c>
      <c r="L1420">
        <v>0</v>
      </c>
      <c r="M1420" t="s">
        <v>16</v>
      </c>
    </row>
    <row r="1421" spans="1:13" hidden="1">
      <c r="A1421">
        <v>340924</v>
      </c>
      <c r="B1421" t="s">
        <v>22</v>
      </c>
      <c r="C1421" t="s">
        <v>246</v>
      </c>
      <c r="D1421" s="4">
        <v>44.064006585831102</v>
      </c>
      <c r="E1421" s="3">
        <v>-123.103625090295</v>
      </c>
      <c r="F1421" s="12">
        <v>44076</v>
      </c>
      <c r="G1421">
        <v>0</v>
      </c>
      <c r="H1421">
        <v>1</v>
      </c>
      <c r="I1421">
        <v>0</v>
      </c>
      <c r="J1421" t="s">
        <v>19</v>
      </c>
      <c r="L1421">
        <v>0</v>
      </c>
      <c r="M1421" t="s">
        <v>16</v>
      </c>
    </row>
    <row r="1422" spans="1:13" hidden="1">
      <c r="A1422">
        <v>340931</v>
      </c>
      <c r="B1422" t="s">
        <v>22</v>
      </c>
      <c r="C1422" t="s">
        <v>249</v>
      </c>
      <c r="D1422" s="4">
        <v>44.064446444564098</v>
      </c>
      <c r="E1422" s="3">
        <v>-123.10859474310701</v>
      </c>
      <c r="F1422" s="12">
        <v>44076</v>
      </c>
      <c r="G1422">
        <v>0.5</v>
      </c>
      <c r="H1422">
        <v>1</v>
      </c>
      <c r="I1422">
        <v>0</v>
      </c>
      <c r="J1422" t="s">
        <v>19</v>
      </c>
      <c r="L1422">
        <v>0</v>
      </c>
      <c r="M1422" t="s">
        <v>16</v>
      </c>
    </row>
    <row r="1423" spans="1:13" hidden="1">
      <c r="A1423">
        <v>340932</v>
      </c>
      <c r="B1423" t="s">
        <v>22</v>
      </c>
      <c r="C1423" t="s">
        <v>249</v>
      </c>
      <c r="D1423" s="4">
        <v>44.0646865504715</v>
      </c>
      <c r="E1423" s="3">
        <v>-123.110543144804</v>
      </c>
      <c r="F1423" s="12">
        <v>44076</v>
      </c>
      <c r="G1423">
        <v>0</v>
      </c>
      <c r="H1423">
        <v>1</v>
      </c>
      <c r="I1423">
        <v>0</v>
      </c>
      <c r="J1423" t="s">
        <v>19</v>
      </c>
      <c r="L1423">
        <v>0</v>
      </c>
      <c r="M1423" t="s">
        <v>16</v>
      </c>
    </row>
    <row r="1424" spans="1:13" hidden="1">
      <c r="A1424">
        <v>340934</v>
      </c>
      <c r="B1424" t="s">
        <v>22</v>
      </c>
      <c r="C1424" t="s">
        <v>36</v>
      </c>
      <c r="D1424" s="4">
        <v>44.075376191329397</v>
      </c>
      <c r="E1424" s="3">
        <v>-123.11390967992899</v>
      </c>
      <c r="F1424" s="12">
        <v>44076</v>
      </c>
      <c r="G1424">
        <v>0.5</v>
      </c>
      <c r="H1424">
        <v>1</v>
      </c>
      <c r="I1424">
        <v>0</v>
      </c>
      <c r="J1424" t="s">
        <v>19</v>
      </c>
      <c r="L1424">
        <v>0</v>
      </c>
      <c r="M1424" t="s">
        <v>16</v>
      </c>
    </row>
    <row r="1425" spans="1:13" hidden="1">
      <c r="A1425">
        <v>340993</v>
      </c>
      <c r="B1425" t="s">
        <v>22</v>
      </c>
      <c r="C1425" t="s">
        <v>332</v>
      </c>
      <c r="D1425" s="4">
        <v>44.030141359020902</v>
      </c>
      <c r="E1425" s="3">
        <v>-123.08645305298499</v>
      </c>
      <c r="F1425" s="12">
        <v>44076</v>
      </c>
      <c r="G1425">
        <v>0</v>
      </c>
      <c r="H1425">
        <v>1</v>
      </c>
      <c r="I1425">
        <v>0</v>
      </c>
      <c r="J1425" t="s">
        <v>19</v>
      </c>
      <c r="L1425">
        <v>0</v>
      </c>
      <c r="M1425" t="s">
        <v>16</v>
      </c>
    </row>
    <row r="1426" spans="1:13" hidden="1">
      <c r="A1426">
        <v>341011</v>
      </c>
      <c r="B1426" t="s">
        <v>22</v>
      </c>
      <c r="C1426" t="s">
        <v>332</v>
      </c>
      <c r="D1426" s="4">
        <v>44.025768743498901</v>
      </c>
      <c r="E1426" s="3">
        <v>-123.082161822552</v>
      </c>
      <c r="F1426" s="12">
        <v>44077</v>
      </c>
      <c r="G1426">
        <v>0</v>
      </c>
      <c r="H1426">
        <v>1</v>
      </c>
      <c r="I1426">
        <v>0</v>
      </c>
      <c r="J1426" t="s">
        <v>19</v>
      </c>
      <c r="L1426">
        <v>0</v>
      </c>
      <c r="M1426" t="s">
        <v>16</v>
      </c>
    </row>
    <row r="1427" spans="1:13" hidden="1">
      <c r="A1427">
        <v>341021</v>
      </c>
      <c r="B1427" t="s">
        <v>22</v>
      </c>
      <c r="C1427" t="s">
        <v>332</v>
      </c>
      <c r="D1427" s="4">
        <v>44.025569181865201</v>
      </c>
      <c r="E1427" s="3">
        <v>-123.082138941251</v>
      </c>
      <c r="F1427" s="12">
        <v>44077</v>
      </c>
      <c r="G1427">
        <v>0</v>
      </c>
      <c r="H1427">
        <v>1</v>
      </c>
      <c r="I1427">
        <v>0</v>
      </c>
      <c r="J1427" t="s">
        <v>19</v>
      </c>
      <c r="L1427">
        <v>0</v>
      </c>
      <c r="M1427" t="s">
        <v>16</v>
      </c>
    </row>
    <row r="1428" spans="1:13" hidden="1">
      <c r="A1428">
        <v>341027</v>
      </c>
      <c r="B1428" t="s">
        <v>17</v>
      </c>
      <c r="C1428" t="s">
        <v>89</v>
      </c>
      <c r="D1428" s="4">
        <v>44.048113796767602</v>
      </c>
      <c r="E1428" s="3">
        <v>-123.17287463606399</v>
      </c>
      <c r="F1428" s="12">
        <v>44078</v>
      </c>
      <c r="G1428">
        <v>1</v>
      </c>
      <c r="H1428">
        <v>1</v>
      </c>
      <c r="I1428">
        <v>1</v>
      </c>
      <c r="J1428" t="s">
        <v>19</v>
      </c>
      <c r="L1428">
        <v>0</v>
      </c>
      <c r="M1428" t="s">
        <v>19</v>
      </c>
    </row>
    <row r="1429" spans="1:13" hidden="1">
      <c r="A1429">
        <v>341083</v>
      </c>
      <c r="B1429" t="s">
        <v>22</v>
      </c>
      <c r="C1429" t="s">
        <v>24</v>
      </c>
      <c r="D1429" s="4">
        <v>44.060489398504998</v>
      </c>
      <c r="E1429" s="3">
        <v>-123.09483109221701</v>
      </c>
      <c r="F1429" s="12">
        <v>44077</v>
      </c>
      <c r="G1429">
        <v>0</v>
      </c>
      <c r="H1429">
        <v>1</v>
      </c>
      <c r="I1429">
        <v>0</v>
      </c>
      <c r="J1429" t="s">
        <v>19</v>
      </c>
      <c r="L1429">
        <v>0</v>
      </c>
      <c r="M1429" t="s">
        <v>16</v>
      </c>
    </row>
    <row r="1430" spans="1:13" hidden="1">
      <c r="A1430">
        <v>341098</v>
      </c>
      <c r="B1430" t="s">
        <v>22</v>
      </c>
      <c r="C1430" t="s">
        <v>50</v>
      </c>
      <c r="D1430" s="4">
        <v>44.056715665240297</v>
      </c>
      <c r="E1430" s="3">
        <v>-123.101617130029</v>
      </c>
      <c r="F1430" s="12">
        <v>44077</v>
      </c>
      <c r="G1430">
        <v>0</v>
      </c>
      <c r="H1430">
        <v>1</v>
      </c>
      <c r="I1430">
        <v>0</v>
      </c>
      <c r="J1430" t="s">
        <v>19</v>
      </c>
      <c r="L1430">
        <v>0</v>
      </c>
      <c r="M1430" t="s">
        <v>16</v>
      </c>
    </row>
    <row r="1431" spans="1:13" hidden="1">
      <c r="A1431">
        <v>341184</v>
      </c>
      <c r="B1431" t="s">
        <v>17</v>
      </c>
      <c r="C1431" t="s">
        <v>432</v>
      </c>
      <c r="D1431" s="4">
        <v>44.053913112139298</v>
      </c>
      <c r="E1431" s="3">
        <v>-123.10025286455399</v>
      </c>
      <c r="F1431" s="12">
        <v>44077</v>
      </c>
      <c r="G1431">
        <v>0</v>
      </c>
      <c r="H1431">
        <v>1</v>
      </c>
      <c r="I1431">
        <v>0</v>
      </c>
      <c r="J1431" t="s">
        <v>19</v>
      </c>
      <c r="L1431">
        <v>0</v>
      </c>
      <c r="M1431" t="s">
        <v>19</v>
      </c>
    </row>
    <row r="1432" spans="1:13">
      <c r="A1432">
        <v>341231</v>
      </c>
      <c r="B1432" t="s">
        <v>426</v>
      </c>
      <c r="C1432" t="s">
        <v>280</v>
      </c>
      <c r="D1432" s="4">
        <v>44.068796588426402</v>
      </c>
      <c r="E1432" s="3">
        <v>-123.114842106673</v>
      </c>
      <c r="F1432" s="12">
        <v>44078</v>
      </c>
      <c r="G1432">
        <v>0</v>
      </c>
      <c r="H1432">
        <v>0</v>
      </c>
      <c r="I1432">
        <v>0</v>
      </c>
      <c r="J1432" t="s">
        <v>19</v>
      </c>
      <c r="L1432">
        <v>0</v>
      </c>
      <c r="M1432" t="s">
        <v>19</v>
      </c>
    </row>
    <row r="1433" spans="1:13" hidden="1">
      <c r="A1433">
        <v>341371</v>
      </c>
      <c r="B1433" t="s">
        <v>22</v>
      </c>
      <c r="C1433" t="s">
        <v>51</v>
      </c>
      <c r="D1433" s="4">
        <v>44.045725435671699</v>
      </c>
      <c r="E1433" s="3">
        <v>-123.052566097113</v>
      </c>
      <c r="F1433" s="12">
        <v>44078</v>
      </c>
      <c r="G1433">
        <v>0</v>
      </c>
      <c r="H1433">
        <v>1</v>
      </c>
      <c r="I1433">
        <v>0</v>
      </c>
      <c r="J1433" t="s">
        <v>19</v>
      </c>
      <c r="L1433">
        <v>0</v>
      </c>
      <c r="M1433" t="s">
        <v>16</v>
      </c>
    </row>
    <row r="1434" spans="1:13" hidden="1">
      <c r="A1434">
        <v>341385</v>
      </c>
      <c r="B1434" t="s">
        <v>22</v>
      </c>
      <c r="C1434" t="s">
        <v>249</v>
      </c>
      <c r="D1434" s="4">
        <v>44.064590287015101</v>
      </c>
      <c r="E1434" s="3">
        <v>-123.10902939668399</v>
      </c>
      <c r="F1434" s="12">
        <v>44078</v>
      </c>
      <c r="G1434">
        <v>0.5</v>
      </c>
      <c r="H1434">
        <v>1</v>
      </c>
      <c r="I1434">
        <v>0</v>
      </c>
      <c r="J1434" t="s">
        <v>19</v>
      </c>
      <c r="L1434">
        <v>0</v>
      </c>
      <c r="M1434" t="s">
        <v>16</v>
      </c>
    </row>
    <row r="1435" spans="1:13" hidden="1">
      <c r="A1435">
        <v>341405</v>
      </c>
      <c r="B1435" t="s">
        <v>17</v>
      </c>
      <c r="C1435" t="s">
        <v>433</v>
      </c>
      <c r="D1435" s="4">
        <v>44.048525422410201</v>
      </c>
      <c r="E1435" s="3">
        <v>-123.12008293139</v>
      </c>
      <c r="F1435" s="12">
        <v>44078</v>
      </c>
      <c r="G1435">
        <v>0.5</v>
      </c>
      <c r="H1435">
        <v>1</v>
      </c>
      <c r="I1435">
        <v>1</v>
      </c>
      <c r="J1435" t="s">
        <v>19</v>
      </c>
      <c r="L1435">
        <v>0</v>
      </c>
      <c r="M1435" t="s">
        <v>19</v>
      </c>
    </row>
    <row r="1436" spans="1:13" hidden="1">
      <c r="A1436">
        <v>341410</v>
      </c>
      <c r="B1436" t="s">
        <v>22</v>
      </c>
      <c r="C1436" t="s">
        <v>253</v>
      </c>
      <c r="D1436" s="4">
        <v>44.069195909326702</v>
      </c>
      <c r="E1436" s="3">
        <v>-123.11748006318101</v>
      </c>
      <c r="F1436" s="12">
        <v>44079</v>
      </c>
      <c r="G1436">
        <v>0.5</v>
      </c>
      <c r="H1436">
        <v>1</v>
      </c>
      <c r="I1436">
        <v>0</v>
      </c>
      <c r="J1436" t="s">
        <v>19</v>
      </c>
      <c r="L1436">
        <v>0</v>
      </c>
      <c r="M1436" t="s">
        <v>16</v>
      </c>
    </row>
    <row r="1437" spans="1:13" hidden="1">
      <c r="A1437">
        <v>341411</v>
      </c>
      <c r="B1437" t="s">
        <v>22</v>
      </c>
      <c r="C1437" t="s">
        <v>91</v>
      </c>
      <c r="D1437" s="4">
        <v>44.072076662085799</v>
      </c>
      <c r="E1437" s="3">
        <v>-123.116684808324</v>
      </c>
      <c r="F1437" s="12">
        <v>44079</v>
      </c>
      <c r="G1437">
        <v>0</v>
      </c>
      <c r="H1437">
        <v>1</v>
      </c>
      <c r="I1437">
        <v>0</v>
      </c>
      <c r="J1437" t="s">
        <v>19</v>
      </c>
      <c r="L1437">
        <v>0</v>
      </c>
      <c r="M1437" t="s">
        <v>16</v>
      </c>
    </row>
    <row r="1438" spans="1:13" hidden="1">
      <c r="A1438">
        <v>341412</v>
      </c>
      <c r="B1438" t="s">
        <v>22</v>
      </c>
      <c r="C1438" t="s">
        <v>253</v>
      </c>
      <c r="D1438" s="4">
        <v>44.0862856574593</v>
      </c>
      <c r="E1438" s="3">
        <v>-123.119110499676</v>
      </c>
      <c r="F1438" s="12">
        <v>44079</v>
      </c>
      <c r="G1438">
        <v>0.5</v>
      </c>
      <c r="H1438">
        <v>1</v>
      </c>
      <c r="I1438">
        <v>0</v>
      </c>
      <c r="J1438" t="s">
        <v>19</v>
      </c>
      <c r="L1438">
        <v>0</v>
      </c>
      <c r="M1438" t="s">
        <v>16</v>
      </c>
    </row>
    <row r="1439" spans="1:13" hidden="1">
      <c r="A1439">
        <v>341413</v>
      </c>
      <c r="B1439" t="s">
        <v>22</v>
      </c>
      <c r="C1439" t="s">
        <v>253</v>
      </c>
      <c r="D1439" s="4">
        <v>44.091436317392699</v>
      </c>
      <c r="E1439" s="3">
        <v>-123.117343208137</v>
      </c>
      <c r="F1439" s="12">
        <v>44079</v>
      </c>
      <c r="G1439">
        <v>0</v>
      </c>
      <c r="H1439">
        <v>1</v>
      </c>
      <c r="I1439">
        <v>0</v>
      </c>
      <c r="J1439" t="s">
        <v>19</v>
      </c>
      <c r="L1439">
        <v>0</v>
      </c>
      <c r="M1439" t="s">
        <v>16</v>
      </c>
    </row>
    <row r="1440" spans="1:13" hidden="1">
      <c r="A1440">
        <v>341414</v>
      </c>
      <c r="B1440" t="s">
        <v>22</v>
      </c>
      <c r="C1440" t="s">
        <v>257</v>
      </c>
      <c r="D1440" s="4">
        <v>44.066041993568803</v>
      </c>
      <c r="E1440" s="3">
        <v>-123.106953396256</v>
      </c>
      <c r="F1440" s="12">
        <v>44079</v>
      </c>
      <c r="G1440">
        <v>0</v>
      </c>
      <c r="H1440">
        <v>1</v>
      </c>
      <c r="I1440">
        <v>0</v>
      </c>
      <c r="J1440" t="s">
        <v>19</v>
      </c>
      <c r="L1440">
        <v>0</v>
      </c>
      <c r="M1440" t="s">
        <v>16</v>
      </c>
    </row>
    <row r="1441" spans="1:13" hidden="1">
      <c r="A1441">
        <v>341415</v>
      </c>
      <c r="B1441" t="s">
        <v>22</v>
      </c>
      <c r="C1441" t="s">
        <v>51</v>
      </c>
      <c r="D1441" s="4">
        <v>44.052285739085796</v>
      </c>
      <c r="E1441" s="3">
        <v>-123.070952195964</v>
      </c>
      <c r="F1441" s="12">
        <v>44079</v>
      </c>
      <c r="G1441">
        <v>0</v>
      </c>
      <c r="H1441">
        <v>1</v>
      </c>
      <c r="I1441">
        <v>0</v>
      </c>
      <c r="J1441" t="s">
        <v>19</v>
      </c>
      <c r="L1441">
        <v>0</v>
      </c>
      <c r="M1441" t="s">
        <v>16</v>
      </c>
    </row>
    <row r="1442" spans="1:13" hidden="1">
      <c r="A1442">
        <v>341416</v>
      </c>
      <c r="B1442" t="s">
        <v>22</v>
      </c>
      <c r="C1442" t="s">
        <v>51</v>
      </c>
      <c r="D1442" s="4">
        <v>44.0461400601801</v>
      </c>
      <c r="E1442" s="3">
        <v>-123.05489089163</v>
      </c>
      <c r="F1442" s="12">
        <v>44079</v>
      </c>
      <c r="G1442">
        <v>0.5</v>
      </c>
      <c r="H1442">
        <v>1</v>
      </c>
      <c r="I1442">
        <v>0</v>
      </c>
      <c r="J1442" t="s">
        <v>19</v>
      </c>
      <c r="L1442">
        <v>0</v>
      </c>
      <c r="M1442" t="s">
        <v>16</v>
      </c>
    </row>
    <row r="1443" spans="1:13" hidden="1">
      <c r="A1443">
        <v>341417</v>
      </c>
      <c r="B1443" t="s">
        <v>22</v>
      </c>
      <c r="C1443" t="s">
        <v>51</v>
      </c>
      <c r="D1443" s="4">
        <v>44.054227975603403</v>
      </c>
      <c r="E1443" s="3">
        <v>-123.06344843288601</v>
      </c>
      <c r="F1443" s="12">
        <v>44079</v>
      </c>
      <c r="G1443">
        <v>0.5</v>
      </c>
      <c r="H1443">
        <v>1</v>
      </c>
      <c r="I1443">
        <v>0</v>
      </c>
      <c r="J1443" t="s">
        <v>19</v>
      </c>
      <c r="L1443">
        <v>0</v>
      </c>
      <c r="M1443" t="s">
        <v>16</v>
      </c>
    </row>
    <row r="1444" spans="1:13" hidden="1">
      <c r="A1444">
        <v>341418</v>
      </c>
      <c r="B1444" t="s">
        <v>22</v>
      </c>
      <c r="C1444" t="s">
        <v>24</v>
      </c>
      <c r="D1444" s="4">
        <v>44.0577758967177</v>
      </c>
      <c r="E1444" s="3">
        <v>-123.084564918406</v>
      </c>
      <c r="F1444" s="12">
        <v>44079</v>
      </c>
      <c r="G1444">
        <v>0</v>
      </c>
      <c r="H1444">
        <v>1</v>
      </c>
      <c r="I1444">
        <v>0</v>
      </c>
      <c r="J1444" t="s">
        <v>19</v>
      </c>
      <c r="L1444">
        <v>0</v>
      </c>
      <c r="M1444" t="s">
        <v>16</v>
      </c>
    </row>
    <row r="1445" spans="1:13" hidden="1">
      <c r="A1445">
        <v>341419</v>
      </c>
      <c r="B1445" t="s">
        <v>22</v>
      </c>
      <c r="C1445" t="s">
        <v>24</v>
      </c>
      <c r="D1445" s="4">
        <v>44.060229718664097</v>
      </c>
      <c r="E1445" s="3">
        <v>-123.090210370362</v>
      </c>
      <c r="F1445" s="12">
        <v>44079</v>
      </c>
      <c r="G1445">
        <v>0</v>
      </c>
      <c r="H1445">
        <v>1</v>
      </c>
      <c r="I1445">
        <v>0</v>
      </c>
      <c r="J1445" t="s">
        <v>19</v>
      </c>
      <c r="L1445">
        <v>0</v>
      </c>
      <c r="M1445" t="s">
        <v>16</v>
      </c>
    </row>
    <row r="1446" spans="1:13" hidden="1">
      <c r="A1446">
        <v>341420</v>
      </c>
      <c r="B1446" t="s">
        <v>22</v>
      </c>
      <c r="C1446" t="s">
        <v>24</v>
      </c>
      <c r="D1446" s="4">
        <v>44.061715180276202</v>
      </c>
      <c r="E1446" s="3">
        <v>-123.09602830048</v>
      </c>
      <c r="F1446" s="12">
        <v>44079</v>
      </c>
      <c r="G1446">
        <v>0.5</v>
      </c>
      <c r="H1446">
        <v>1</v>
      </c>
      <c r="I1446">
        <v>0</v>
      </c>
      <c r="J1446" t="s">
        <v>19</v>
      </c>
      <c r="L1446">
        <v>0</v>
      </c>
      <c r="M1446" t="s">
        <v>16</v>
      </c>
    </row>
    <row r="1447" spans="1:13" hidden="1">
      <c r="A1447">
        <v>341421</v>
      </c>
      <c r="B1447" t="s">
        <v>22</v>
      </c>
      <c r="C1447" t="s">
        <v>160</v>
      </c>
      <c r="D1447" s="4">
        <v>44.042409668774503</v>
      </c>
      <c r="E1447" s="3">
        <v>-123.12064369922101</v>
      </c>
      <c r="F1447" s="12">
        <v>44079</v>
      </c>
      <c r="G1447">
        <v>0</v>
      </c>
      <c r="H1447">
        <v>1</v>
      </c>
      <c r="I1447">
        <v>0</v>
      </c>
      <c r="J1447" t="s">
        <v>19</v>
      </c>
      <c r="L1447">
        <v>0</v>
      </c>
      <c r="M1447" t="s">
        <v>16</v>
      </c>
    </row>
    <row r="1448" spans="1:13" hidden="1">
      <c r="A1448">
        <v>341545</v>
      </c>
      <c r="B1448" t="s">
        <v>17</v>
      </c>
      <c r="C1448" t="s">
        <v>217</v>
      </c>
      <c r="D1448" s="4">
        <v>44.053821188251</v>
      </c>
      <c r="E1448" s="3">
        <v>-123.109417650273</v>
      </c>
      <c r="F1448" s="12">
        <v>44085</v>
      </c>
      <c r="G1448">
        <v>6.5</v>
      </c>
      <c r="H1448">
        <v>4</v>
      </c>
      <c r="I1448">
        <v>2</v>
      </c>
      <c r="J1448" t="s">
        <v>19</v>
      </c>
      <c r="L1448">
        <v>0</v>
      </c>
      <c r="M1448" t="s">
        <v>16</v>
      </c>
    </row>
    <row r="1449" spans="1:13" hidden="1">
      <c r="A1449">
        <v>341548</v>
      </c>
      <c r="B1449" t="s">
        <v>17</v>
      </c>
      <c r="C1449" t="s">
        <v>432</v>
      </c>
      <c r="D1449" s="4">
        <v>44.054237121484</v>
      </c>
      <c r="E1449" s="3">
        <v>-123.10030314997699</v>
      </c>
      <c r="F1449" s="12">
        <v>44088</v>
      </c>
      <c r="G1449">
        <v>7</v>
      </c>
      <c r="H1449">
        <v>4</v>
      </c>
      <c r="I1449">
        <v>3</v>
      </c>
      <c r="J1449" t="s">
        <v>19</v>
      </c>
      <c r="L1449">
        <v>0</v>
      </c>
      <c r="M1449" t="s">
        <v>16</v>
      </c>
    </row>
    <row r="1450" spans="1:13" hidden="1">
      <c r="A1450">
        <v>341556</v>
      </c>
      <c r="B1450" t="s">
        <v>17</v>
      </c>
      <c r="C1450" t="s">
        <v>434</v>
      </c>
      <c r="D1450" s="4">
        <v>44.055979222564297</v>
      </c>
      <c r="E1450" s="3">
        <v>-123.105952933696</v>
      </c>
      <c r="F1450" s="12">
        <v>44088</v>
      </c>
      <c r="G1450">
        <v>3.5</v>
      </c>
      <c r="H1450">
        <v>3</v>
      </c>
      <c r="I1450">
        <v>2</v>
      </c>
      <c r="J1450" t="s">
        <v>19</v>
      </c>
      <c r="K1450" s="7" t="s">
        <v>57</v>
      </c>
      <c r="L1450">
        <v>2</v>
      </c>
      <c r="M1450" t="s">
        <v>19</v>
      </c>
    </row>
    <row r="1451" spans="1:13" hidden="1">
      <c r="A1451">
        <v>341559</v>
      </c>
      <c r="B1451" t="s">
        <v>17</v>
      </c>
      <c r="C1451" t="s">
        <v>138</v>
      </c>
      <c r="D1451" s="4">
        <v>44.096557988080001</v>
      </c>
      <c r="E1451" s="3">
        <v>-123.12829993159001</v>
      </c>
      <c r="F1451" s="12">
        <v>44082</v>
      </c>
      <c r="G1451">
        <v>1</v>
      </c>
      <c r="H1451">
        <v>1</v>
      </c>
      <c r="I1451">
        <v>1</v>
      </c>
      <c r="J1451" t="s">
        <v>19</v>
      </c>
      <c r="L1451">
        <v>0</v>
      </c>
      <c r="M1451" t="s">
        <v>19</v>
      </c>
    </row>
    <row r="1452" spans="1:13" hidden="1">
      <c r="A1452">
        <v>341631</v>
      </c>
      <c r="B1452" t="s">
        <v>22</v>
      </c>
      <c r="C1452" t="s">
        <v>435</v>
      </c>
      <c r="D1452" s="4">
        <v>44.125589658507998</v>
      </c>
      <c r="E1452" s="3">
        <v>-123.14060011981501</v>
      </c>
      <c r="F1452" s="12">
        <v>44083</v>
      </c>
      <c r="G1452">
        <v>0</v>
      </c>
      <c r="H1452">
        <v>1</v>
      </c>
      <c r="I1452">
        <v>0</v>
      </c>
      <c r="J1452" t="s">
        <v>19</v>
      </c>
      <c r="L1452">
        <v>0</v>
      </c>
      <c r="M1452" t="s">
        <v>16</v>
      </c>
    </row>
    <row r="1453" spans="1:13" hidden="1">
      <c r="A1453">
        <v>341707</v>
      </c>
      <c r="B1453" t="s">
        <v>17</v>
      </c>
      <c r="C1453" t="s">
        <v>436</v>
      </c>
      <c r="D1453" s="4">
        <v>44.048616342303298</v>
      </c>
      <c r="E1453" s="3">
        <v>-123.08584558011</v>
      </c>
      <c r="F1453" s="12">
        <v>44082</v>
      </c>
      <c r="G1453">
        <v>6</v>
      </c>
      <c r="H1453">
        <v>3</v>
      </c>
      <c r="I1453">
        <v>2</v>
      </c>
      <c r="J1453" t="s">
        <v>19</v>
      </c>
      <c r="L1453">
        <v>0</v>
      </c>
      <c r="M1453" t="s">
        <v>19</v>
      </c>
    </row>
    <row r="1454" spans="1:13" hidden="1">
      <c r="A1454">
        <v>341709</v>
      </c>
      <c r="B1454" t="s">
        <v>17</v>
      </c>
      <c r="C1454" t="s">
        <v>437</v>
      </c>
      <c r="D1454" s="4">
        <v>44.0509086928082</v>
      </c>
      <c r="E1454" s="3">
        <v>-123.10334795311999</v>
      </c>
      <c r="F1454" s="12">
        <v>44082</v>
      </c>
      <c r="G1454">
        <v>6</v>
      </c>
      <c r="H1454">
        <v>3</v>
      </c>
      <c r="I1454">
        <v>2</v>
      </c>
      <c r="J1454" t="s">
        <v>19</v>
      </c>
      <c r="L1454">
        <v>0</v>
      </c>
      <c r="M1454" t="s">
        <v>19</v>
      </c>
    </row>
    <row r="1455" spans="1:13" hidden="1">
      <c r="A1455">
        <v>341720</v>
      </c>
      <c r="B1455" t="s">
        <v>17</v>
      </c>
      <c r="C1455" t="s">
        <v>438</v>
      </c>
      <c r="D1455" s="4">
        <v>44.065653363478603</v>
      </c>
      <c r="E1455" s="3">
        <v>-123.129621946464</v>
      </c>
      <c r="F1455" s="12">
        <v>44084</v>
      </c>
      <c r="G1455">
        <v>1</v>
      </c>
      <c r="H1455">
        <v>1</v>
      </c>
      <c r="I1455">
        <v>1</v>
      </c>
      <c r="J1455" t="s">
        <v>19</v>
      </c>
      <c r="L1455">
        <v>0</v>
      </c>
      <c r="M1455" t="s">
        <v>19</v>
      </c>
    </row>
    <row r="1456" spans="1:13" hidden="1">
      <c r="A1456">
        <v>341731</v>
      </c>
      <c r="B1456" t="s">
        <v>17</v>
      </c>
      <c r="C1456" t="s">
        <v>104</v>
      </c>
      <c r="D1456" s="4">
        <v>44.092238050509401</v>
      </c>
      <c r="E1456" s="3">
        <v>-123.11796553200401</v>
      </c>
      <c r="F1456" s="12">
        <v>44084</v>
      </c>
      <c r="G1456">
        <v>1</v>
      </c>
      <c r="H1456">
        <v>1</v>
      </c>
      <c r="I1456">
        <v>1</v>
      </c>
      <c r="J1456" t="s">
        <v>19</v>
      </c>
      <c r="L1456">
        <v>0</v>
      </c>
      <c r="M1456" t="s">
        <v>19</v>
      </c>
    </row>
    <row r="1457" spans="1:13" hidden="1">
      <c r="A1457">
        <v>341741</v>
      </c>
      <c r="B1457" t="s">
        <v>17</v>
      </c>
      <c r="C1457" t="s">
        <v>439</v>
      </c>
      <c r="D1457" s="4">
        <v>44.048867747282003</v>
      </c>
      <c r="E1457" s="3">
        <v>-123.12010340298799</v>
      </c>
      <c r="F1457" s="12">
        <v>44084</v>
      </c>
      <c r="G1457">
        <v>0.5</v>
      </c>
      <c r="H1457">
        <v>1</v>
      </c>
      <c r="I1457">
        <v>1</v>
      </c>
      <c r="J1457" t="s">
        <v>19</v>
      </c>
      <c r="L1457">
        <v>0</v>
      </c>
      <c r="M1457" t="s">
        <v>19</v>
      </c>
    </row>
    <row r="1458" spans="1:13" hidden="1">
      <c r="A1458">
        <v>341746</v>
      </c>
      <c r="B1458" t="s">
        <v>17</v>
      </c>
      <c r="C1458" t="s">
        <v>89</v>
      </c>
      <c r="D1458" s="4">
        <v>44.0480754536826</v>
      </c>
      <c r="E1458" s="3">
        <v>-123.172967818313</v>
      </c>
      <c r="F1458" s="12">
        <v>44084</v>
      </c>
      <c r="G1458">
        <v>1</v>
      </c>
      <c r="H1458">
        <v>1</v>
      </c>
      <c r="I1458">
        <v>1</v>
      </c>
      <c r="J1458" t="s">
        <v>19</v>
      </c>
      <c r="L1458">
        <v>0</v>
      </c>
      <c r="M1458" t="s">
        <v>19</v>
      </c>
    </row>
    <row r="1459" spans="1:13" hidden="1">
      <c r="A1459">
        <v>341783</v>
      </c>
      <c r="B1459" t="s">
        <v>17</v>
      </c>
      <c r="C1459" t="s">
        <v>89</v>
      </c>
      <c r="D1459" s="4">
        <v>44.048113796767602</v>
      </c>
      <c r="E1459" s="3">
        <v>-123.17287463606399</v>
      </c>
      <c r="F1459" s="12">
        <v>44085</v>
      </c>
      <c r="G1459">
        <v>0.5</v>
      </c>
      <c r="H1459">
        <v>1</v>
      </c>
      <c r="I1459">
        <v>1</v>
      </c>
      <c r="J1459" t="s">
        <v>19</v>
      </c>
      <c r="L1459">
        <v>0</v>
      </c>
      <c r="M1459" t="s">
        <v>19</v>
      </c>
    </row>
    <row r="1460" spans="1:13" hidden="1">
      <c r="A1460">
        <v>341881</v>
      </c>
      <c r="B1460" t="s">
        <v>17</v>
      </c>
      <c r="C1460" t="s">
        <v>171</v>
      </c>
      <c r="D1460" s="4">
        <v>44.044354038908097</v>
      </c>
      <c r="E1460" s="3">
        <v>-123.114830180198</v>
      </c>
      <c r="F1460" s="12">
        <v>44085</v>
      </c>
      <c r="G1460">
        <v>10</v>
      </c>
      <c r="H1460">
        <v>3</v>
      </c>
      <c r="I1460">
        <v>1</v>
      </c>
      <c r="J1460" t="s">
        <v>19</v>
      </c>
      <c r="L1460">
        <v>9</v>
      </c>
      <c r="M1460" t="s">
        <v>19</v>
      </c>
    </row>
    <row r="1461" spans="1:13" hidden="1">
      <c r="A1461">
        <v>341882</v>
      </c>
      <c r="B1461" t="s">
        <v>17</v>
      </c>
      <c r="C1461" t="s">
        <v>440</v>
      </c>
      <c r="D1461" s="4">
        <v>44.068422564424402</v>
      </c>
      <c r="E1461" s="3">
        <v>-123.111573261365</v>
      </c>
      <c r="F1461" s="12">
        <v>44088</v>
      </c>
      <c r="G1461">
        <v>13.5</v>
      </c>
      <c r="H1461">
        <v>3</v>
      </c>
      <c r="I1461">
        <v>2</v>
      </c>
      <c r="J1461" t="s">
        <v>19</v>
      </c>
      <c r="L1461">
        <v>10</v>
      </c>
      <c r="M1461" t="s">
        <v>19</v>
      </c>
    </row>
    <row r="1462" spans="1:13" hidden="1">
      <c r="A1462">
        <v>342017</v>
      </c>
      <c r="B1462" t="s">
        <v>17</v>
      </c>
      <c r="C1462" t="s">
        <v>441</v>
      </c>
      <c r="D1462" s="4">
        <v>44.0624201890557</v>
      </c>
      <c r="E1462" s="3">
        <v>-123.081073683554</v>
      </c>
      <c r="F1462" s="12">
        <v>44089</v>
      </c>
      <c r="G1462">
        <v>1</v>
      </c>
      <c r="H1462">
        <v>1</v>
      </c>
      <c r="I1462">
        <v>1</v>
      </c>
      <c r="J1462" t="s">
        <v>19</v>
      </c>
      <c r="L1462">
        <v>0</v>
      </c>
      <c r="M1462" t="s">
        <v>19</v>
      </c>
    </row>
    <row r="1463" spans="1:13" hidden="1">
      <c r="A1463">
        <v>342269</v>
      </c>
      <c r="B1463" t="s">
        <v>22</v>
      </c>
      <c r="C1463" t="s">
        <v>387</v>
      </c>
      <c r="D1463" s="4">
        <v>44.059002481182901</v>
      </c>
      <c r="E1463" s="3">
        <v>-123.10163838532</v>
      </c>
      <c r="F1463" s="12">
        <v>44091</v>
      </c>
      <c r="G1463">
        <v>0.25</v>
      </c>
      <c r="H1463">
        <v>1</v>
      </c>
      <c r="I1463">
        <v>0</v>
      </c>
      <c r="J1463" t="s">
        <v>19</v>
      </c>
      <c r="L1463">
        <v>0</v>
      </c>
      <c r="M1463" t="s">
        <v>16</v>
      </c>
    </row>
    <row r="1464" spans="1:13" hidden="1">
      <c r="A1464">
        <v>342270</v>
      </c>
      <c r="B1464" t="s">
        <v>22</v>
      </c>
      <c r="C1464" t="s">
        <v>387</v>
      </c>
      <c r="D1464" s="4">
        <v>44.059118724070203</v>
      </c>
      <c r="E1464" s="3">
        <v>-123.10158208782001</v>
      </c>
      <c r="F1464" s="12">
        <v>44091</v>
      </c>
      <c r="G1464">
        <v>0.25</v>
      </c>
      <c r="H1464">
        <v>1</v>
      </c>
      <c r="I1464">
        <v>0</v>
      </c>
      <c r="J1464" t="s">
        <v>19</v>
      </c>
      <c r="L1464">
        <v>0</v>
      </c>
      <c r="M1464" t="s">
        <v>16</v>
      </c>
    </row>
    <row r="1465" spans="1:13" hidden="1">
      <c r="A1465">
        <v>342271</v>
      </c>
      <c r="B1465" t="s">
        <v>22</v>
      </c>
      <c r="C1465" t="s">
        <v>387</v>
      </c>
      <c r="D1465" s="4">
        <v>44.059195983065202</v>
      </c>
      <c r="E1465" s="3">
        <v>-123.10156581386001</v>
      </c>
      <c r="F1465" s="12">
        <v>44091</v>
      </c>
      <c r="G1465">
        <v>0</v>
      </c>
      <c r="H1465">
        <v>1</v>
      </c>
      <c r="I1465">
        <v>0</v>
      </c>
      <c r="J1465" t="s">
        <v>19</v>
      </c>
      <c r="L1465">
        <v>0</v>
      </c>
      <c r="M1465" t="s">
        <v>16</v>
      </c>
    </row>
    <row r="1466" spans="1:13" hidden="1">
      <c r="A1466">
        <v>342272</v>
      </c>
      <c r="B1466" t="s">
        <v>22</v>
      </c>
      <c r="C1466" t="s">
        <v>387</v>
      </c>
      <c r="D1466" s="4">
        <v>44.059296382895702</v>
      </c>
      <c r="E1466" s="3">
        <v>-123.101597734602</v>
      </c>
      <c r="F1466" s="12">
        <v>44091</v>
      </c>
      <c r="G1466">
        <v>0.25</v>
      </c>
      <c r="H1466">
        <v>1</v>
      </c>
      <c r="I1466">
        <v>0</v>
      </c>
      <c r="J1466" t="s">
        <v>19</v>
      </c>
      <c r="L1466">
        <v>0</v>
      </c>
      <c r="M1466" t="s">
        <v>16</v>
      </c>
    </row>
    <row r="1467" spans="1:13" hidden="1">
      <c r="A1467">
        <v>342273</v>
      </c>
      <c r="B1467" t="s">
        <v>22</v>
      </c>
      <c r="C1467" t="s">
        <v>387</v>
      </c>
      <c r="D1467" s="4">
        <v>44.059383866049998</v>
      </c>
      <c r="E1467" s="3">
        <v>-123.101607372937</v>
      </c>
      <c r="F1467" s="12">
        <v>44091</v>
      </c>
      <c r="G1467">
        <v>0.25</v>
      </c>
      <c r="H1467">
        <v>1</v>
      </c>
      <c r="I1467">
        <v>0</v>
      </c>
      <c r="J1467" t="s">
        <v>19</v>
      </c>
      <c r="L1467">
        <v>0</v>
      </c>
      <c r="M1467" t="s">
        <v>16</v>
      </c>
    </row>
    <row r="1468" spans="1:13" hidden="1">
      <c r="A1468">
        <v>342274</v>
      </c>
      <c r="B1468" t="s">
        <v>22</v>
      </c>
      <c r="C1468" t="s">
        <v>387</v>
      </c>
      <c r="D1468" s="4">
        <v>44.059433996438599</v>
      </c>
      <c r="E1468" s="3">
        <v>-123.101640498853</v>
      </c>
      <c r="F1468" s="12">
        <v>44091</v>
      </c>
      <c r="G1468">
        <v>0.25</v>
      </c>
      <c r="H1468">
        <v>1</v>
      </c>
      <c r="I1468">
        <v>0</v>
      </c>
      <c r="J1468" t="s">
        <v>19</v>
      </c>
      <c r="L1468">
        <v>0</v>
      </c>
      <c r="M1468" t="s">
        <v>16</v>
      </c>
    </row>
    <row r="1469" spans="1:13" hidden="1">
      <c r="A1469">
        <v>342276</v>
      </c>
      <c r="B1469" t="s">
        <v>22</v>
      </c>
      <c r="C1469" t="s">
        <v>387</v>
      </c>
      <c r="D1469" s="4">
        <v>44.059534882906803</v>
      </c>
      <c r="E1469" s="3">
        <v>-123.10163061211399</v>
      </c>
      <c r="F1469" s="12">
        <v>44091</v>
      </c>
      <c r="G1469">
        <v>0.25</v>
      </c>
      <c r="H1469">
        <v>1</v>
      </c>
      <c r="I1469">
        <v>0</v>
      </c>
      <c r="J1469" t="s">
        <v>19</v>
      </c>
      <c r="L1469">
        <v>0</v>
      </c>
      <c r="M1469" t="s">
        <v>16</v>
      </c>
    </row>
    <row r="1470" spans="1:13" hidden="1">
      <c r="A1470">
        <v>342280</v>
      </c>
      <c r="B1470" t="s">
        <v>22</v>
      </c>
      <c r="C1470" t="s">
        <v>387</v>
      </c>
      <c r="D1470" s="4">
        <v>44.059618753437</v>
      </c>
      <c r="E1470" s="3">
        <v>-123.101636723582</v>
      </c>
      <c r="F1470" s="12">
        <v>44091</v>
      </c>
      <c r="G1470">
        <v>0.25</v>
      </c>
      <c r="H1470">
        <v>1</v>
      </c>
      <c r="I1470">
        <v>0</v>
      </c>
      <c r="J1470" t="s">
        <v>19</v>
      </c>
      <c r="L1470">
        <v>0</v>
      </c>
      <c r="M1470" t="s">
        <v>16</v>
      </c>
    </row>
    <row r="1471" spans="1:13" hidden="1">
      <c r="A1471">
        <v>342281</v>
      </c>
      <c r="B1471" t="s">
        <v>22</v>
      </c>
      <c r="C1471" t="s">
        <v>387</v>
      </c>
      <c r="D1471" s="4">
        <v>44.059721537805302</v>
      </c>
      <c r="E1471" s="3">
        <v>-123.101630539596</v>
      </c>
      <c r="F1471" s="12">
        <v>44091</v>
      </c>
      <c r="G1471">
        <v>0.25</v>
      </c>
      <c r="H1471">
        <v>1</v>
      </c>
      <c r="I1471">
        <v>0</v>
      </c>
      <c r="J1471" t="s">
        <v>19</v>
      </c>
      <c r="L1471">
        <v>0</v>
      </c>
      <c r="M1471" t="s">
        <v>16</v>
      </c>
    </row>
    <row r="1472" spans="1:13" hidden="1">
      <c r="A1472">
        <v>342283</v>
      </c>
      <c r="B1472" t="s">
        <v>22</v>
      </c>
      <c r="C1472" t="s">
        <v>387</v>
      </c>
      <c r="D1472" s="4">
        <v>44.059758754541697</v>
      </c>
      <c r="E1472" s="3">
        <v>-123.101665356742</v>
      </c>
      <c r="F1472" s="12">
        <v>44091</v>
      </c>
      <c r="G1472">
        <v>0.25</v>
      </c>
      <c r="H1472">
        <v>1</v>
      </c>
      <c r="I1472">
        <v>0</v>
      </c>
      <c r="J1472" t="s">
        <v>19</v>
      </c>
      <c r="L1472">
        <v>0</v>
      </c>
      <c r="M1472" t="s">
        <v>16</v>
      </c>
    </row>
    <row r="1473" spans="1:13" hidden="1">
      <c r="A1473">
        <v>342284</v>
      </c>
      <c r="B1473" t="s">
        <v>22</v>
      </c>
      <c r="C1473" t="s">
        <v>387</v>
      </c>
      <c r="D1473" s="4">
        <v>44.061563864639197</v>
      </c>
      <c r="E1473" s="3">
        <v>-123.101617782391</v>
      </c>
      <c r="F1473" s="12">
        <v>44091</v>
      </c>
      <c r="G1473">
        <v>0.25</v>
      </c>
      <c r="H1473">
        <v>1</v>
      </c>
      <c r="I1473">
        <v>0</v>
      </c>
      <c r="J1473" t="s">
        <v>19</v>
      </c>
      <c r="L1473">
        <v>0</v>
      </c>
      <c r="M1473" t="s">
        <v>16</v>
      </c>
    </row>
    <row r="1474" spans="1:13" hidden="1">
      <c r="A1474">
        <v>342369</v>
      </c>
      <c r="B1474" t="s">
        <v>22</v>
      </c>
      <c r="C1474" t="s">
        <v>160</v>
      </c>
      <c r="D1474" s="4">
        <v>44.042260041497201</v>
      </c>
      <c r="E1474" s="3">
        <v>-123.119849048666</v>
      </c>
      <c r="F1474" s="12">
        <v>44091</v>
      </c>
      <c r="G1474">
        <v>0</v>
      </c>
      <c r="H1474">
        <v>1</v>
      </c>
      <c r="I1474">
        <v>0</v>
      </c>
      <c r="J1474" t="s">
        <v>19</v>
      </c>
      <c r="L1474">
        <v>0</v>
      </c>
      <c r="M1474" t="s">
        <v>16</v>
      </c>
    </row>
    <row r="1475" spans="1:13" hidden="1">
      <c r="A1475">
        <v>342370</v>
      </c>
      <c r="B1475" t="s">
        <v>22</v>
      </c>
      <c r="C1475" t="s">
        <v>226</v>
      </c>
      <c r="D1475" s="4">
        <v>44.042243233296801</v>
      </c>
      <c r="E1475" s="3">
        <v>-123.119879651045</v>
      </c>
      <c r="F1475" s="12">
        <v>44092</v>
      </c>
      <c r="G1475">
        <v>0</v>
      </c>
      <c r="H1475">
        <v>1</v>
      </c>
      <c r="I1475">
        <v>0</v>
      </c>
      <c r="J1475" t="s">
        <v>19</v>
      </c>
      <c r="L1475">
        <v>0</v>
      </c>
      <c r="M1475" t="s">
        <v>16</v>
      </c>
    </row>
    <row r="1476" spans="1:13" hidden="1">
      <c r="A1476">
        <v>342413</v>
      </c>
      <c r="B1476" t="s">
        <v>22</v>
      </c>
      <c r="C1476" t="s">
        <v>427</v>
      </c>
      <c r="D1476" s="4">
        <v>44.061788367880098</v>
      </c>
      <c r="E1476" s="3">
        <v>-123.10144752464301</v>
      </c>
      <c r="F1476" s="12">
        <v>44093</v>
      </c>
      <c r="G1476">
        <v>0</v>
      </c>
      <c r="H1476">
        <v>1</v>
      </c>
      <c r="I1476">
        <v>0</v>
      </c>
      <c r="J1476" t="s">
        <v>19</v>
      </c>
      <c r="L1476">
        <v>0</v>
      </c>
      <c r="M1476" t="s">
        <v>16</v>
      </c>
    </row>
    <row r="1477" spans="1:13" hidden="1">
      <c r="A1477">
        <v>342414</v>
      </c>
      <c r="B1477" t="s">
        <v>22</v>
      </c>
      <c r="C1477" t="s">
        <v>427</v>
      </c>
      <c r="D1477" s="4">
        <v>44.0614066022993</v>
      </c>
      <c r="E1477" s="3">
        <v>-123.10144331072701</v>
      </c>
      <c r="F1477" s="12">
        <v>44093</v>
      </c>
      <c r="G1477">
        <v>0</v>
      </c>
      <c r="H1477">
        <v>1</v>
      </c>
      <c r="I1477">
        <v>0</v>
      </c>
      <c r="J1477" t="s">
        <v>15</v>
      </c>
      <c r="L1477">
        <v>0</v>
      </c>
      <c r="M1477" t="s">
        <v>16</v>
      </c>
    </row>
    <row r="1478" spans="1:13" hidden="1">
      <c r="A1478">
        <v>342415</v>
      </c>
      <c r="B1478" t="s">
        <v>22</v>
      </c>
      <c r="C1478" t="s">
        <v>387</v>
      </c>
      <c r="D1478" s="4">
        <v>44.059766324959703</v>
      </c>
      <c r="E1478" s="3">
        <v>-123.101556553346</v>
      </c>
      <c r="F1478" s="12">
        <v>44093</v>
      </c>
      <c r="G1478">
        <v>0.25</v>
      </c>
      <c r="H1478">
        <v>1</v>
      </c>
      <c r="I1478">
        <v>0</v>
      </c>
      <c r="J1478" t="s">
        <v>19</v>
      </c>
      <c r="L1478">
        <v>0</v>
      </c>
      <c r="M1478" t="s">
        <v>16</v>
      </c>
    </row>
    <row r="1479" spans="1:13" hidden="1">
      <c r="A1479">
        <v>342416</v>
      </c>
      <c r="B1479" t="s">
        <v>22</v>
      </c>
      <c r="C1479" t="s">
        <v>387</v>
      </c>
      <c r="D1479" s="4">
        <v>44.059573583403498</v>
      </c>
      <c r="E1479" s="3">
        <v>-123.101639396959</v>
      </c>
      <c r="F1479" s="12">
        <v>44093</v>
      </c>
      <c r="G1479">
        <v>0.25</v>
      </c>
      <c r="H1479">
        <v>1</v>
      </c>
      <c r="I1479">
        <v>0</v>
      </c>
      <c r="J1479" t="s">
        <v>19</v>
      </c>
      <c r="L1479">
        <v>0</v>
      </c>
      <c r="M1479" t="s">
        <v>16</v>
      </c>
    </row>
    <row r="1480" spans="1:13" hidden="1">
      <c r="A1480">
        <v>342417</v>
      </c>
      <c r="B1480" t="s">
        <v>22</v>
      </c>
      <c r="C1480" t="s">
        <v>387</v>
      </c>
      <c r="D1480" s="4">
        <v>44.059519990339602</v>
      </c>
      <c r="E1480" s="3">
        <v>-123.10158801679501</v>
      </c>
      <c r="F1480" s="12">
        <v>44093</v>
      </c>
      <c r="G1480">
        <v>0.25</v>
      </c>
      <c r="H1480">
        <v>1</v>
      </c>
      <c r="I1480">
        <v>0</v>
      </c>
      <c r="J1480" t="s">
        <v>19</v>
      </c>
      <c r="L1480">
        <v>0</v>
      </c>
      <c r="M1480" t="s">
        <v>16</v>
      </c>
    </row>
    <row r="1481" spans="1:13" hidden="1">
      <c r="A1481">
        <v>342418</v>
      </c>
      <c r="B1481" t="s">
        <v>22</v>
      </c>
      <c r="C1481" t="s">
        <v>387</v>
      </c>
      <c r="D1481" s="4">
        <v>44.0589506017985</v>
      </c>
      <c r="E1481" s="3">
        <v>-123.10157883869</v>
      </c>
      <c r="F1481" s="12">
        <v>44093</v>
      </c>
      <c r="G1481">
        <v>0</v>
      </c>
      <c r="H1481">
        <v>1</v>
      </c>
      <c r="I1481">
        <v>0</v>
      </c>
      <c r="J1481" t="s">
        <v>19</v>
      </c>
      <c r="L1481">
        <v>0</v>
      </c>
      <c r="M1481" t="s">
        <v>16</v>
      </c>
    </row>
    <row r="1482" spans="1:13" hidden="1">
      <c r="A1482">
        <v>342419</v>
      </c>
      <c r="B1482" t="s">
        <v>22</v>
      </c>
      <c r="C1482" t="s">
        <v>160</v>
      </c>
      <c r="D1482" s="4">
        <v>44.042244502629501</v>
      </c>
      <c r="E1482" s="3">
        <v>-123.120868335444</v>
      </c>
      <c r="F1482" s="12">
        <v>44093</v>
      </c>
      <c r="G1482">
        <v>0</v>
      </c>
      <c r="H1482">
        <v>1</v>
      </c>
      <c r="I1482">
        <v>0</v>
      </c>
      <c r="J1482" t="s">
        <v>19</v>
      </c>
      <c r="L1482">
        <v>0</v>
      </c>
      <c r="M1482" t="s">
        <v>16</v>
      </c>
    </row>
    <row r="1483" spans="1:13" hidden="1">
      <c r="A1483">
        <v>342420</v>
      </c>
      <c r="B1483" t="s">
        <v>22</v>
      </c>
      <c r="C1483" t="s">
        <v>160</v>
      </c>
      <c r="D1483" s="4">
        <v>44.042271592274098</v>
      </c>
      <c r="E1483" s="3">
        <v>-123.12066154930901</v>
      </c>
      <c r="F1483" s="12">
        <v>44093</v>
      </c>
      <c r="G1483">
        <v>0</v>
      </c>
      <c r="H1483">
        <v>1</v>
      </c>
      <c r="I1483">
        <v>0</v>
      </c>
      <c r="J1483" t="s">
        <v>19</v>
      </c>
      <c r="L1483">
        <v>0</v>
      </c>
      <c r="M1483" t="s">
        <v>16</v>
      </c>
    </row>
    <row r="1484" spans="1:13" hidden="1">
      <c r="A1484">
        <v>342502</v>
      </c>
      <c r="B1484" t="s">
        <v>22</v>
      </c>
      <c r="C1484" t="s">
        <v>24</v>
      </c>
      <c r="D1484" s="4">
        <v>44.057545690901598</v>
      </c>
      <c r="E1484" s="3">
        <v>-123.084361535428</v>
      </c>
      <c r="F1484" s="12">
        <v>44095</v>
      </c>
      <c r="G1484">
        <v>0.5</v>
      </c>
      <c r="H1484">
        <v>1</v>
      </c>
      <c r="I1484">
        <v>0</v>
      </c>
      <c r="J1484" t="s">
        <v>442</v>
      </c>
      <c r="L1484">
        <v>0</v>
      </c>
      <c r="M1484" t="s">
        <v>16</v>
      </c>
    </row>
    <row r="1485" spans="1:13" hidden="1">
      <c r="A1485">
        <v>342505</v>
      </c>
      <c r="B1485" t="s">
        <v>22</v>
      </c>
      <c r="C1485" t="s">
        <v>24</v>
      </c>
      <c r="D1485" s="4">
        <v>44.059341506412999</v>
      </c>
      <c r="E1485" s="3">
        <v>-123.087649075622</v>
      </c>
      <c r="F1485" s="12">
        <v>44095</v>
      </c>
      <c r="G1485">
        <v>0.5</v>
      </c>
      <c r="H1485">
        <v>1</v>
      </c>
      <c r="I1485">
        <v>0</v>
      </c>
      <c r="J1485" t="s">
        <v>19</v>
      </c>
      <c r="L1485">
        <v>0</v>
      </c>
      <c r="M1485" t="s">
        <v>16</v>
      </c>
    </row>
    <row r="1486" spans="1:13" hidden="1">
      <c r="A1486">
        <v>342507</v>
      </c>
      <c r="B1486" t="s">
        <v>22</v>
      </c>
      <c r="C1486" t="s">
        <v>427</v>
      </c>
      <c r="D1486" s="4">
        <v>44.061089500172699</v>
      </c>
      <c r="E1486" s="3">
        <v>-123.10169560897999</v>
      </c>
      <c r="F1486" s="12">
        <v>44095</v>
      </c>
      <c r="G1486">
        <v>0.25</v>
      </c>
      <c r="H1486">
        <v>1</v>
      </c>
      <c r="I1486">
        <v>0</v>
      </c>
      <c r="J1486" t="s">
        <v>19</v>
      </c>
      <c r="L1486">
        <v>0</v>
      </c>
      <c r="M1486" t="s">
        <v>16</v>
      </c>
    </row>
    <row r="1487" spans="1:13" hidden="1">
      <c r="A1487">
        <v>342512</v>
      </c>
      <c r="B1487" t="s">
        <v>22</v>
      </c>
      <c r="C1487" t="s">
        <v>427</v>
      </c>
      <c r="D1487" s="4">
        <v>44.060720037571897</v>
      </c>
      <c r="E1487" s="3">
        <v>-123.10164060453501</v>
      </c>
      <c r="F1487" s="12">
        <v>44095</v>
      </c>
      <c r="G1487">
        <v>0</v>
      </c>
      <c r="H1487">
        <v>1</v>
      </c>
      <c r="I1487">
        <v>0</v>
      </c>
      <c r="J1487" t="s">
        <v>19</v>
      </c>
      <c r="L1487">
        <v>0</v>
      </c>
      <c r="M1487" t="s">
        <v>16</v>
      </c>
    </row>
    <row r="1488" spans="1:13" hidden="1">
      <c r="A1488">
        <v>342516</v>
      </c>
      <c r="B1488" t="s">
        <v>22</v>
      </c>
      <c r="C1488" t="s">
        <v>387</v>
      </c>
      <c r="D1488" s="4">
        <v>44.059153604609101</v>
      </c>
      <c r="E1488" s="3">
        <v>-123.10159258087801</v>
      </c>
      <c r="F1488" s="12">
        <v>44095</v>
      </c>
      <c r="G1488">
        <v>0.25</v>
      </c>
      <c r="H1488">
        <v>1</v>
      </c>
      <c r="I1488">
        <v>0</v>
      </c>
      <c r="J1488" t="s">
        <v>19</v>
      </c>
      <c r="L1488">
        <v>0</v>
      </c>
      <c r="M1488" t="s">
        <v>16</v>
      </c>
    </row>
    <row r="1489" spans="1:13" hidden="1">
      <c r="A1489">
        <v>342517</v>
      </c>
      <c r="B1489" t="s">
        <v>22</v>
      </c>
      <c r="C1489" t="s">
        <v>387</v>
      </c>
      <c r="D1489" s="4">
        <v>44.058978129345398</v>
      </c>
      <c r="E1489" s="3">
        <v>-123.101728609074</v>
      </c>
      <c r="F1489" s="12">
        <v>44095</v>
      </c>
      <c r="G1489">
        <v>0</v>
      </c>
      <c r="H1489">
        <v>1</v>
      </c>
      <c r="I1489">
        <v>0</v>
      </c>
      <c r="J1489" t="s">
        <v>19</v>
      </c>
      <c r="L1489">
        <v>0</v>
      </c>
      <c r="M1489" t="s">
        <v>16</v>
      </c>
    </row>
    <row r="1490" spans="1:13" hidden="1">
      <c r="A1490">
        <v>342518</v>
      </c>
      <c r="B1490" t="s">
        <v>22</v>
      </c>
      <c r="C1490" t="s">
        <v>387</v>
      </c>
      <c r="D1490" s="4">
        <v>44.058926024226103</v>
      </c>
      <c r="E1490" s="3">
        <v>-123.101550560006</v>
      </c>
      <c r="F1490" s="12">
        <v>44095</v>
      </c>
      <c r="G1490">
        <v>0.25</v>
      </c>
      <c r="H1490">
        <v>1</v>
      </c>
      <c r="I1490">
        <v>0</v>
      </c>
      <c r="J1490" t="s">
        <v>19</v>
      </c>
      <c r="L1490">
        <v>0</v>
      </c>
      <c r="M1490" t="s">
        <v>16</v>
      </c>
    </row>
    <row r="1491" spans="1:13" hidden="1">
      <c r="A1491">
        <v>342520</v>
      </c>
      <c r="B1491" t="s">
        <v>22</v>
      </c>
      <c r="C1491" t="s">
        <v>443</v>
      </c>
      <c r="D1491" s="4">
        <v>44.058894699639801</v>
      </c>
      <c r="E1491" s="3">
        <v>-123.101473794469</v>
      </c>
      <c r="F1491" s="12">
        <v>44095</v>
      </c>
      <c r="G1491">
        <v>0.25</v>
      </c>
      <c r="H1491">
        <v>1</v>
      </c>
      <c r="I1491">
        <v>0</v>
      </c>
      <c r="J1491" t="s">
        <v>19</v>
      </c>
      <c r="L1491">
        <v>0</v>
      </c>
      <c r="M1491" t="s">
        <v>16</v>
      </c>
    </row>
    <row r="1492" spans="1:13" hidden="1">
      <c r="A1492">
        <v>342526</v>
      </c>
      <c r="B1492" t="s">
        <v>22</v>
      </c>
      <c r="C1492" t="s">
        <v>226</v>
      </c>
      <c r="D1492" s="4">
        <v>44.042297552553698</v>
      </c>
      <c r="E1492" s="3">
        <v>-123.119834698117</v>
      </c>
      <c r="F1492" s="12">
        <v>44095</v>
      </c>
      <c r="G1492">
        <v>0</v>
      </c>
      <c r="H1492">
        <v>1</v>
      </c>
      <c r="I1492">
        <v>0</v>
      </c>
      <c r="J1492" t="s">
        <v>19</v>
      </c>
      <c r="L1492">
        <v>0</v>
      </c>
      <c r="M1492" t="s">
        <v>16</v>
      </c>
    </row>
    <row r="1493" spans="1:13" hidden="1">
      <c r="A1493">
        <v>342548</v>
      </c>
      <c r="B1493" t="s">
        <v>17</v>
      </c>
      <c r="C1493" t="s">
        <v>444</v>
      </c>
      <c r="D1493" s="4">
        <v>44.054352876148201</v>
      </c>
      <c r="E1493" s="3">
        <v>-123.10485121823901</v>
      </c>
      <c r="F1493" s="12">
        <v>44095</v>
      </c>
      <c r="G1493">
        <v>0.5</v>
      </c>
      <c r="H1493">
        <v>1</v>
      </c>
      <c r="I1493">
        <v>1</v>
      </c>
      <c r="J1493" t="s">
        <v>19</v>
      </c>
      <c r="L1493">
        <v>0</v>
      </c>
      <c r="M1493" t="s">
        <v>19</v>
      </c>
    </row>
    <row r="1494" spans="1:13" hidden="1">
      <c r="A1494">
        <v>342583</v>
      </c>
      <c r="B1494" t="s">
        <v>17</v>
      </c>
      <c r="C1494" t="s">
        <v>445</v>
      </c>
      <c r="D1494" s="4">
        <v>44.050228944897597</v>
      </c>
      <c r="E1494" s="3">
        <v>-123.157189288593</v>
      </c>
      <c r="F1494" s="12">
        <v>44089</v>
      </c>
      <c r="G1494">
        <v>19.5</v>
      </c>
      <c r="H1494">
        <v>4</v>
      </c>
      <c r="I1494">
        <v>3</v>
      </c>
      <c r="J1494" t="s">
        <v>19</v>
      </c>
      <c r="L1494">
        <v>7</v>
      </c>
      <c r="M1494" t="s">
        <v>19</v>
      </c>
    </row>
    <row r="1495" spans="1:13" hidden="1">
      <c r="A1495">
        <v>342614</v>
      </c>
      <c r="B1495" t="s">
        <v>17</v>
      </c>
      <c r="C1495" t="s">
        <v>446</v>
      </c>
      <c r="D1495" s="4">
        <v>44.051593264976603</v>
      </c>
      <c r="E1495" s="3">
        <v>-123.10740011758099</v>
      </c>
      <c r="F1495" s="12">
        <v>44095</v>
      </c>
      <c r="G1495">
        <v>4.5</v>
      </c>
      <c r="H1495">
        <v>4</v>
      </c>
      <c r="I1495">
        <v>3</v>
      </c>
      <c r="J1495" t="s">
        <v>19</v>
      </c>
      <c r="L1495">
        <v>9</v>
      </c>
      <c r="M1495" t="s">
        <v>19</v>
      </c>
    </row>
    <row r="1496" spans="1:13" hidden="1">
      <c r="A1496">
        <v>342616</v>
      </c>
      <c r="B1496" t="s">
        <v>17</v>
      </c>
      <c r="C1496" t="s">
        <v>447</v>
      </c>
      <c r="D1496" s="4">
        <v>44.0588420197641</v>
      </c>
      <c r="E1496" s="3">
        <v>-123.15404836712101</v>
      </c>
      <c r="F1496" s="12">
        <v>44096</v>
      </c>
      <c r="G1496">
        <v>4</v>
      </c>
      <c r="H1496">
        <v>4</v>
      </c>
      <c r="I1496">
        <v>3</v>
      </c>
      <c r="J1496" t="s">
        <v>19</v>
      </c>
      <c r="L1496">
        <v>0</v>
      </c>
      <c r="M1496" t="s">
        <v>19</v>
      </c>
    </row>
    <row r="1497" spans="1:13" hidden="1">
      <c r="A1497">
        <v>342669</v>
      </c>
      <c r="B1497" t="s">
        <v>22</v>
      </c>
      <c r="C1497" t="s">
        <v>226</v>
      </c>
      <c r="D1497" s="4">
        <v>44.042826876171098</v>
      </c>
      <c r="E1497" s="3">
        <v>-123.122742440685</v>
      </c>
      <c r="F1497" s="12">
        <v>44096</v>
      </c>
      <c r="G1497">
        <v>0</v>
      </c>
      <c r="H1497">
        <v>1</v>
      </c>
      <c r="I1497">
        <v>0</v>
      </c>
      <c r="J1497" t="s">
        <v>19</v>
      </c>
      <c r="L1497">
        <v>0</v>
      </c>
      <c r="M1497" t="s">
        <v>16</v>
      </c>
    </row>
    <row r="1498" spans="1:13" hidden="1">
      <c r="A1498">
        <v>342703</v>
      </c>
      <c r="B1498" t="s">
        <v>17</v>
      </c>
      <c r="C1498" t="s">
        <v>74</v>
      </c>
      <c r="D1498" s="4">
        <v>44.0554308211291</v>
      </c>
      <c r="E1498" s="3">
        <v>-123.0880887541</v>
      </c>
      <c r="F1498" s="12">
        <v>44095</v>
      </c>
      <c r="G1498">
        <v>1</v>
      </c>
      <c r="H1498">
        <v>1</v>
      </c>
      <c r="I1498">
        <v>1</v>
      </c>
      <c r="J1498" t="s">
        <v>19</v>
      </c>
      <c r="L1498">
        <v>0</v>
      </c>
      <c r="M1498" t="s">
        <v>19</v>
      </c>
    </row>
    <row r="1499" spans="1:13" hidden="1">
      <c r="A1499">
        <v>342704</v>
      </c>
      <c r="B1499" t="s">
        <v>17</v>
      </c>
      <c r="C1499" t="s">
        <v>408</v>
      </c>
      <c r="D1499" s="4">
        <v>44.048130248424599</v>
      </c>
      <c r="E1499" s="3">
        <v>-123.172860133627</v>
      </c>
      <c r="F1499" s="12">
        <v>44096</v>
      </c>
      <c r="G1499">
        <v>1</v>
      </c>
      <c r="H1499">
        <v>1</v>
      </c>
      <c r="I1499">
        <v>1</v>
      </c>
      <c r="J1499" t="s">
        <v>19</v>
      </c>
      <c r="L1499">
        <v>0</v>
      </c>
      <c r="M1499" t="s">
        <v>19</v>
      </c>
    </row>
    <row r="1500" spans="1:13" hidden="1">
      <c r="A1500">
        <v>342717</v>
      </c>
      <c r="B1500" t="s">
        <v>17</v>
      </c>
      <c r="C1500" t="s">
        <v>448</v>
      </c>
      <c r="D1500" s="4">
        <v>44.033475175506801</v>
      </c>
      <c r="E1500" s="3">
        <v>-123.09026540011099</v>
      </c>
      <c r="F1500" s="12">
        <v>44096</v>
      </c>
      <c r="G1500">
        <v>5.5</v>
      </c>
      <c r="H1500">
        <v>4</v>
      </c>
      <c r="I1500">
        <v>3</v>
      </c>
      <c r="J1500" t="s">
        <v>19</v>
      </c>
      <c r="L1500">
        <v>0</v>
      </c>
      <c r="M1500" t="s">
        <v>19</v>
      </c>
    </row>
    <row r="1501" spans="1:13" hidden="1">
      <c r="A1501">
        <v>342718</v>
      </c>
      <c r="B1501" t="s">
        <v>17</v>
      </c>
      <c r="C1501" t="s">
        <v>363</v>
      </c>
      <c r="D1501" s="4">
        <v>44.057460076504</v>
      </c>
      <c r="E1501" s="3">
        <v>-123.18312834529</v>
      </c>
      <c r="F1501" s="12">
        <v>44097</v>
      </c>
      <c r="G1501">
        <v>7</v>
      </c>
      <c r="H1501">
        <v>4</v>
      </c>
      <c r="I1501">
        <v>3</v>
      </c>
      <c r="J1501" t="s">
        <v>19</v>
      </c>
      <c r="L1501">
        <v>0</v>
      </c>
      <c r="M1501" t="s">
        <v>19</v>
      </c>
    </row>
    <row r="1502" spans="1:13" hidden="1">
      <c r="A1502">
        <v>342724</v>
      </c>
      <c r="B1502" t="s">
        <v>22</v>
      </c>
      <c r="C1502" t="s">
        <v>160</v>
      </c>
      <c r="D1502" s="4">
        <v>44.042687367202099</v>
      </c>
      <c r="E1502" s="3">
        <v>-123.122632400068</v>
      </c>
      <c r="F1502" s="12">
        <v>44096</v>
      </c>
      <c r="G1502">
        <v>0</v>
      </c>
      <c r="H1502">
        <v>1</v>
      </c>
      <c r="I1502">
        <v>0</v>
      </c>
      <c r="J1502" t="s">
        <v>19</v>
      </c>
      <c r="L1502">
        <v>0</v>
      </c>
      <c r="M1502" t="s">
        <v>16</v>
      </c>
    </row>
    <row r="1503" spans="1:13" hidden="1">
      <c r="A1503">
        <v>342726</v>
      </c>
      <c r="B1503" t="s">
        <v>22</v>
      </c>
      <c r="C1503" t="s">
        <v>160</v>
      </c>
      <c r="D1503" s="4">
        <v>44.0427134979399</v>
      </c>
      <c r="E1503" s="3">
        <v>-123.11972903831899</v>
      </c>
      <c r="F1503" s="12">
        <v>44096</v>
      </c>
      <c r="G1503">
        <v>0</v>
      </c>
      <c r="H1503">
        <v>1</v>
      </c>
      <c r="I1503">
        <v>0</v>
      </c>
      <c r="J1503" t="s">
        <v>19</v>
      </c>
      <c r="L1503">
        <v>0</v>
      </c>
      <c r="M1503" t="s">
        <v>16</v>
      </c>
    </row>
    <row r="1504" spans="1:13" hidden="1">
      <c r="A1504">
        <v>342773</v>
      </c>
      <c r="B1504" t="s">
        <v>22</v>
      </c>
      <c r="C1504" t="s">
        <v>45</v>
      </c>
      <c r="D1504" s="4">
        <v>44.069191368782498</v>
      </c>
      <c r="E1504" s="3">
        <v>-123.115675689315</v>
      </c>
      <c r="F1504" s="12">
        <v>44097</v>
      </c>
      <c r="G1504">
        <v>0</v>
      </c>
      <c r="H1504">
        <v>1</v>
      </c>
      <c r="I1504">
        <v>0</v>
      </c>
      <c r="J1504" t="s">
        <v>19</v>
      </c>
      <c r="L1504">
        <v>0</v>
      </c>
      <c r="M1504" t="s">
        <v>16</v>
      </c>
    </row>
    <row r="1505" spans="1:13" hidden="1">
      <c r="A1505">
        <v>342779</v>
      </c>
      <c r="B1505" t="s">
        <v>22</v>
      </c>
      <c r="C1505" t="s">
        <v>449</v>
      </c>
      <c r="D1505" s="4">
        <v>44.051870375559297</v>
      </c>
      <c r="E1505" s="3">
        <v>-123.067364457997</v>
      </c>
      <c r="F1505" s="12">
        <v>44097</v>
      </c>
      <c r="G1505">
        <v>0.5</v>
      </c>
      <c r="H1505">
        <v>1</v>
      </c>
      <c r="I1505">
        <v>0</v>
      </c>
      <c r="J1505" t="s">
        <v>19</v>
      </c>
      <c r="L1505">
        <v>0</v>
      </c>
      <c r="M1505" t="s">
        <v>16</v>
      </c>
    </row>
    <row r="1506" spans="1:13" hidden="1">
      <c r="A1506">
        <v>342790</v>
      </c>
      <c r="B1506" t="s">
        <v>22</v>
      </c>
      <c r="C1506" t="s">
        <v>91</v>
      </c>
      <c r="D1506" s="4">
        <v>44.072631131885203</v>
      </c>
      <c r="E1506" s="3">
        <v>-123.11786320042501</v>
      </c>
      <c r="F1506" s="12">
        <v>44097</v>
      </c>
      <c r="G1506">
        <v>0.5</v>
      </c>
      <c r="H1506">
        <v>1</v>
      </c>
      <c r="I1506">
        <v>0</v>
      </c>
      <c r="J1506" t="s">
        <v>15</v>
      </c>
      <c r="L1506">
        <v>0</v>
      </c>
      <c r="M1506" t="s">
        <v>16</v>
      </c>
    </row>
    <row r="1507" spans="1:13" hidden="1">
      <c r="A1507">
        <v>342792</v>
      </c>
      <c r="B1507" t="s">
        <v>22</v>
      </c>
      <c r="C1507" t="s">
        <v>51</v>
      </c>
      <c r="D1507" s="4">
        <v>44.046115695744099</v>
      </c>
      <c r="E1507" s="3">
        <v>-123.05076254618101</v>
      </c>
      <c r="F1507" s="12">
        <v>44097</v>
      </c>
      <c r="G1507">
        <v>0</v>
      </c>
      <c r="H1507">
        <v>1</v>
      </c>
      <c r="I1507">
        <v>0</v>
      </c>
      <c r="J1507" t="s">
        <v>15</v>
      </c>
      <c r="L1507">
        <v>0</v>
      </c>
      <c r="M1507" t="s">
        <v>16</v>
      </c>
    </row>
    <row r="1508" spans="1:13" hidden="1">
      <c r="A1508">
        <v>342794</v>
      </c>
      <c r="B1508" t="s">
        <v>22</v>
      </c>
      <c r="C1508" t="s">
        <v>427</v>
      </c>
      <c r="D1508" s="4">
        <v>44.059436691739499</v>
      </c>
      <c r="E1508" s="3">
        <v>-123.10163674429199</v>
      </c>
      <c r="F1508" s="12">
        <v>44097</v>
      </c>
      <c r="G1508">
        <v>0.25</v>
      </c>
      <c r="H1508">
        <v>1</v>
      </c>
      <c r="I1508">
        <v>0</v>
      </c>
      <c r="J1508" t="s">
        <v>19</v>
      </c>
      <c r="L1508">
        <v>0</v>
      </c>
      <c r="M1508" t="s">
        <v>16</v>
      </c>
    </row>
    <row r="1509" spans="1:13" hidden="1">
      <c r="A1509">
        <v>342795</v>
      </c>
      <c r="B1509" t="s">
        <v>22</v>
      </c>
      <c r="C1509" t="s">
        <v>50</v>
      </c>
      <c r="D1509" s="4">
        <v>44.058297148943403</v>
      </c>
      <c r="E1509" s="3">
        <v>-123.100619730334</v>
      </c>
      <c r="F1509" s="12">
        <v>44097</v>
      </c>
      <c r="G1509">
        <v>0</v>
      </c>
      <c r="H1509">
        <v>1</v>
      </c>
      <c r="I1509">
        <v>0</v>
      </c>
      <c r="J1509" t="s">
        <v>19</v>
      </c>
      <c r="L1509">
        <v>0</v>
      </c>
      <c r="M1509" t="s">
        <v>16</v>
      </c>
    </row>
    <row r="1510" spans="1:13" hidden="1">
      <c r="A1510">
        <v>342796</v>
      </c>
      <c r="B1510" t="s">
        <v>22</v>
      </c>
      <c r="C1510" t="s">
        <v>50</v>
      </c>
      <c r="D1510" s="4">
        <v>44.058113889461502</v>
      </c>
      <c r="E1510" s="3">
        <v>-123.100576751086</v>
      </c>
      <c r="F1510" s="12">
        <v>44097</v>
      </c>
      <c r="G1510">
        <v>0</v>
      </c>
      <c r="H1510">
        <v>1</v>
      </c>
      <c r="I1510">
        <v>0</v>
      </c>
      <c r="J1510" t="s">
        <v>19</v>
      </c>
      <c r="L1510">
        <v>0</v>
      </c>
      <c r="M1510" t="s">
        <v>16</v>
      </c>
    </row>
    <row r="1511" spans="1:13" hidden="1">
      <c r="A1511">
        <v>342797</v>
      </c>
      <c r="B1511" t="s">
        <v>22</v>
      </c>
      <c r="C1511" t="s">
        <v>45</v>
      </c>
      <c r="D1511" s="4">
        <v>44.077022232046602</v>
      </c>
      <c r="E1511" s="3">
        <v>-123.11506458874</v>
      </c>
      <c r="F1511" s="12">
        <v>44097</v>
      </c>
      <c r="G1511">
        <v>0</v>
      </c>
      <c r="H1511">
        <v>1</v>
      </c>
      <c r="I1511">
        <v>0</v>
      </c>
      <c r="J1511" t="s">
        <v>19</v>
      </c>
      <c r="L1511">
        <v>0</v>
      </c>
      <c r="M1511" t="s">
        <v>16</v>
      </c>
    </row>
    <row r="1512" spans="1:13" hidden="1">
      <c r="A1512">
        <v>342798</v>
      </c>
      <c r="B1512" t="s">
        <v>22</v>
      </c>
      <c r="C1512" t="s">
        <v>50</v>
      </c>
      <c r="D1512" s="4">
        <v>44.0578608877384</v>
      </c>
      <c r="E1512" s="3">
        <v>-123.100487816807</v>
      </c>
      <c r="F1512" s="12">
        <v>44097</v>
      </c>
      <c r="G1512">
        <v>0</v>
      </c>
      <c r="H1512">
        <v>1</v>
      </c>
      <c r="I1512">
        <v>0</v>
      </c>
      <c r="J1512" t="s">
        <v>19</v>
      </c>
      <c r="L1512">
        <v>0</v>
      </c>
      <c r="M1512" t="s">
        <v>16</v>
      </c>
    </row>
    <row r="1513" spans="1:13" hidden="1">
      <c r="A1513">
        <v>342799</v>
      </c>
      <c r="B1513" t="s">
        <v>22</v>
      </c>
      <c r="C1513" t="s">
        <v>50</v>
      </c>
      <c r="D1513" s="4">
        <v>44.058275330398303</v>
      </c>
      <c r="E1513" s="3">
        <v>-123.10052052634499</v>
      </c>
      <c r="F1513" s="12">
        <v>44097</v>
      </c>
      <c r="G1513">
        <v>0</v>
      </c>
      <c r="H1513">
        <v>1</v>
      </c>
      <c r="I1513">
        <v>0</v>
      </c>
      <c r="J1513" t="s">
        <v>19</v>
      </c>
      <c r="L1513">
        <v>0</v>
      </c>
      <c r="M1513" t="s">
        <v>16</v>
      </c>
    </row>
    <row r="1514" spans="1:13" hidden="1">
      <c r="A1514">
        <v>342800</v>
      </c>
      <c r="B1514" t="s">
        <v>22</v>
      </c>
      <c r="C1514" t="s">
        <v>50</v>
      </c>
      <c r="D1514" s="4">
        <v>44.057872533558601</v>
      </c>
      <c r="E1514" s="3">
        <v>-123.10050654773799</v>
      </c>
      <c r="F1514" s="12">
        <v>44097</v>
      </c>
      <c r="G1514">
        <v>0</v>
      </c>
      <c r="H1514">
        <v>1</v>
      </c>
      <c r="I1514">
        <v>0</v>
      </c>
      <c r="J1514" t="s">
        <v>19</v>
      </c>
      <c r="L1514">
        <v>0</v>
      </c>
      <c r="M1514" t="s">
        <v>16</v>
      </c>
    </row>
    <row r="1515" spans="1:13" hidden="1">
      <c r="A1515">
        <v>342801</v>
      </c>
      <c r="B1515" t="s">
        <v>22</v>
      </c>
      <c r="C1515" t="s">
        <v>50</v>
      </c>
      <c r="D1515" s="4">
        <v>44.057984934811302</v>
      </c>
      <c r="E1515" s="3">
        <v>-123.100440844134</v>
      </c>
      <c r="F1515" s="12">
        <v>44097</v>
      </c>
      <c r="G1515">
        <v>0</v>
      </c>
      <c r="H1515">
        <v>1</v>
      </c>
      <c r="I1515">
        <v>0</v>
      </c>
      <c r="J1515" t="s">
        <v>19</v>
      </c>
      <c r="L1515">
        <v>0</v>
      </c>
      <c r="M1515" t="s">
        <v>16</v>
      </c>
    </row>
    <row r="1516" spans="1:13" hidden="1">
      <c r="A1516">
        <v>342802</v>
      </c>
      <c r="B1516" t="s">
        <v>22</v>
      </c>
      <c r="C1516" t="s">
        <v>50</v>
      </c>
      <c r="D1516" s="4">
        <v>44.057970347299197</v>
      </c>
      <c r="E1516" s="3">
        <v>-123.100432849168</v>
      </c>
      <c r="F1516" s="12">
        <v>44097</v>
      </c>
      <c r="G1516">
        <v>0.25</v>
      </c>
      <c r="H1516">
        <v>1</v>
      </c>
      <c r="I1516">
        <v>0</v>
      </c>
      <c r="J1516" t="s">
        <v>19</v>
      </c>
      <c r="L1516">
        <v>0</v>
      </c>
      <c r="M1516" t="s">
        <v>16</v>
      </c>
    </row>
    <row r="1517" spans="1:13" hidden="1">
      <c r="A1517">
        <v>342803</v>
      </c>
      <c r="B1517" t="s">
        <v>22</v>
      </c>
      <c r="C1517" t="s">
        <v>50</v>
      </c>
      <c r="D1517" s="4">
        <v>44.057952786280701</v>
      </c>
      <c r="E1517" s="3">
        <v>-123.10042897132</v>
      </c>
      <c r="F1517" s="12">
        <v>44097</v>
      </c>
      <c r="G1517">
        <v>0</v>
      </c>
      <c r="H1517">
        <v>1</v>
      </c>
      <c r="I1517">
        <v>0</v>
      </c>
      <c r="J1517" t="s">
        <v>19</v>
      </c>
      <c r="L1517">
        <v>0</v>
      </c>
      <c r="M1517" t="s">
        <v>16</v>
      </c>
    </row>
    <row r="1518" spans="1:13" hidden="1">
      <c r="A1518">
        <v>342804</v>
      </c>
      <c r="B1518" t="s">
        <v>22</v>
      </c>
      <c r="C1518" t="s">
        <v>50</v>
      </c>
      <c r="D1518" s="4">
        <v>44.0579536734786</v>
      </c>
      <c r="E1518" s="3">
        <v>-123.100441620239</v>
      </c>
      <c r="F1518" s="12">
        <v>44097</v>
      </c>
      <c r="G1518">
        <v>0.25</v>
      </c>
      <c r="H1518">
        <v>1</v>
      </c>
      <c r="I1518">
        <v>0</v>
      </c>
      <c r="J1518" t="s">
        <v>19</v>
      </c>
      <c r="L1518">
        <v>0</v>
      </c>
      <c r="M1518" t="s">
        <v>16</v>
      </c>
    </row>
    <row r="1519" spans="1:13" hidden="1">
      <c r="A1519">
        <v>342805</v>
      </c>
      <c r="B1519" t="s">
        <v>22</v>
      </c>
      <c r="C1519" t="s">
        <v>50</v>
      </c>
      <c r="D1519" s="4">
        <v>44.056705710861003</v>
      </c>
      <c r="E1519" s="3">
        <v>-123.100747329231</v>
      </c>
      <c r="F1519" s="12">
        <v>44097</v>
      </c>
      <c r="G1519">
        <v>0.5</v>
      </c>
      <c r="H1519">
        <v>1</v>
      </c>
      <c r="I1519">
        <v>0</v>
      </c>
      <c r="J1519" t="s">
        <v>19</v>
      </c>
      <c r="L1519">
        <v>0</v>
      </c>
      <c r="M1519" t="s">
        <v>16</v>
      </c>
    </row>
    <row r="1520" spans="1:13" hidden="1">
      <c r="A1520">
        <v>342806</v>
      </c>
      <c r="B1520" t="s">
        <v>22</v>
      </c>
      <c r="C1520" t="s">
        <v>50</v>
      </c>
      <c r="D1520" s="4">
        <v>44.056722931233203</v>
      </c>
      <c r="E1520" s="3">
        <v>-123.10081062384999</v>
      </c>
      <c r="F1520" s="12">
        <v>44097</v>
      </c>
      <c r="G1520">
        <v>0.5</v>
      </c>
      <c r="H1520">
        <v>1</v>
      </c>
      <c r="I1520">
        <v>0</v>
      </c>
      <c r="J1520" t="s">
        <v>15</v>
      </c>
      <c r="L1520">
        <v>0</v>
      </c>
      <c r="M1520" t="s">
        <v>16</v>
      </c>
    </row>
    <row r="1521" spans="1:13" hidden="1">
      <c r="A1521">
        <v>342808</v>
      </c>
      <c r="B1521" t="s">
        <v>22</v>
      </c>
      <c r="C1521" t="s">
        <v>50</v>
      </c>
      <c r="D1521" s="4">
        <v>44.053797700268099</v>
      </c>
      <c r="E1521" s="3">
        <v>-123.100525310686</v>
      </c>
      <c r="F1521" s="12">
        <v>44097</v>
      </c>
      <c r="G1521">
        <v>0</v>
      </c>
      <c r="H1521">
        <v>1</v>
      </c>
      <c r="I1521">
        <v>0</v>
      </c>
      <c r="J1521" t="s">
        <v>19</v>
      </c>
      <c r="L1521">
        <v>0</v>
      </c>
      <c r="M1521" t="s">
        <v>16</v>
      </c>
    </row>
    <row r="1522" spans="1:13" hidden="1">
      <c r="A1522">
        <v>342809</v>
      </c>
      <c r="B1522" t="s">
        <v>22</v>
      </c>
      <c r="C1522" t="s">
        <v>50</v>
      </c>
      <c r="D1522" s="4">
        <v>44.053124380010402</v>
      </c>
      <c r="E1522" s="3">
        <v>-123.100428767823</v>
      </c>
      <c r="F1522" s="12">
        <v>44097</v>
      </c>
      <c r="G1522">
        <v>0</v>
      </c>
      <c r="H1522">
        <v>1</v>
      </c>
      <c r="I1522">
        <v>0</v>
      </c>
      <c r="J1522" t="s">
        <v>19</v>
      </c>
      <c r="L1522">
        <v>0</v>
      </c>
      <c r="M1522" t="s">
        <v>16</v>
      </c>
    </row>
    <row r="1523" spans="1:13" hidden="1">
      <c r="A1523">
        <v>342810</v>
      </c>
      <c r="B1523" t="s">
        <v>22</v>
      </c>
      <c r="C1523" t="s">
        <v>50</v>
      </c>
      <c r="D1523" s="4">
        <v>44.053599057724298</v>
      </c>
      <c r="E1523" s="3">
        <v>-123.09972995379999</v>
      </c>
      <c r="F1523" s="12">
        <v>44097</v>
      </c>
      <c r="G1523">
        <v>0.25</v>
      </c>
      <c r="H1523">
        <v>1</v>
      </c>
      <c r="I1523">
        <v>0</v>
      </c>
      <c r="J1523" t="s">
        <v>19</v>
      </c>
      <c r="L1523">
        <v>0</v>
      </c>
      <c r="M1523" t="s">
        <v>16</v>
      </c>
    </row>
    <row r="1524" spans="1:13" hidden="1">
      <c r="A1524">
        <v>342811</v>
      </c>
      <c r="B1524" t="s">
        <v>22</v>
      </c>
      <c r="C1524" t="s">
        <v>450</v>
      </c>
      <c r="D1524" s="4">
        <v>44.053666156781098</v>
      </c>
      <c r="E1524" s="3">
        <v>-123.100026613973</v>
      </c>
      <c r="F1524" s="12">
        <v>44097</v>
      </c>
      <c r="G1524">
        <v>0.25</v>
      </c>
      <c r="H1524">
        <v>1</v>
      </c>
      <c r="I1524">
        <v>0</v>
      </c>
      <c r="J1524" t="s">
        <v>19</v>
      </c>
      <c r="L1524">
        <v>0</v>
      </c>
      <c r="M1524" t="s">
        <v>16</v>
      </c>
    </row>
    <row r="1525" spans="1:13" hidden="1">
      <c r="A1525">
        <v>342812</v>
      </c>
      <c r="B1525" t="s">
        <v>22</v>
      </c>
      <c r="C1525" t="s">
        <v>450</v>
      </c>
      <c r="D1525" s="4">
        <v>44.053671644942</v>
      </c>
      <c r="E1525" s="3">
        <v>-123.099853933604</v>
      </c>
      <c r="F1525" s="12">
        <v>44097</v>
      </c>
      <c r="G1525">
        <v>0.25</v>
      </c>
      <c r="H1525">
        <v>1</v>
      </c>
      <c r="I1525">
        <v>0</v>
      </c>
      <c r="J1525" t="s">
        <v>19</v>
      </c>
      <c r="L1525">
        <v>0</v>
      </c>
      <c r="M1525" t="s">
        <v>16</v>
      </c>
    </row>
    <row r="1526" spans="1:13" hidden="1">
      <c r="A1526">
        <v>342813</v>
      </c>
      <c r="B1526" t="s">
        <v>22</v>
      </c>
      <c r="C1526" t="s">
        <v>45</v>
      </c>
      <c r="D1526" s="4">
        <v>44.087101225811999</v>
      </c>
      <c r="E1526" s="3">
        <v>-123.119382495561</v>
      </c>
      <c r="F1526" s="12">
        <v>44097</v>
      </c>
      <c r="G1526">
        <v>0</v>
      </c>
      <c r="H1526">
        <v>1</v>
      </c>
      <c r="I1526">
        <v>0</v>
      </c>
      <c r="J1526" t="s">
        <v>19</v>
      </c>
      <c r="L1526">
        <v>0</v>
      </c>
      <c r="M1526" t="s">
        <v>16</v>
      </c>
    </row>
    <row r="1527" spans="1:13" hidden="1">
      <c r="A1527">
        <v>342814</v>
      </c>
      <c r="B1527" t="s">
        <v>22</v>
      </c>
      <c r="C1527" t="s">
        <v>50</v>
      </c>
      <c r="D1527" s="4">
        <v>44.053633339092301</v>
      </c>
      <c r="E1527" s="3">
        <v>-123.099775252035</v>
      </c>
      <c r="F1527" s="12">
        <v>44097</v>
      </c>
      <c r="G1527">
        <v>0.25</v>
      </c>
      <c r="H1527">
        <v>1</v>
      </c>
      <c r="I1527">
        <v>0</v>
      </c>
      <c r="J1527" t="s">
        <v>19</v>
      </c>
      <c r="L1527">
        <v>0</v>
      </c>
      <c r="M1527" t="s">
        <v>16</v>
      </c>
    </row>
    <row r="1528" spans="1:13" hidden="1">
      <c r="A1528">
        <v>342815</v>
      </c>
      <c r="B1528" t="s">
        <v>22</v>
      </c>
      <c r="C1528" t="s">
        <v>450</v>
      </c>
      <c r="D1528" s="4">
        <v>44.0536795908721</v>
      </c>
      <c r="E1528" s="3">
        <v>-123.099768504065</v>
      </c>
      <c r="F1528" s="12">
        <v>44097</v>
      </c>
      <c r="G1528">
        <v>0.25</v>
      </c>
      <c r="H1528">
        <v>1</v>
      </c>
      <c r="I1528">
        <v>0</v>
      </c>
      <c r="J1528" t="s">
        <v>19</v>
      </c>
      <c r="L1528">
        <v>0</v>
      </c>
      <c r="M1528" t="s">
        <v>16</v>
      </c>
    </row>
    <row r="1529" spans="1:13" hidden="1">
      <c r="A1529">
        <v>342817</v>
      </c>
      <c r="B1529" t="s">
        <v>22</v>
      </c>
      <c r="C1529" t="s">
        <v>50</v>
      </c>
      <c r="D1529" s="4">
        <v>44.053140475427597</v>
      </c>
      <c r="E1529" s="3">
        <v>-123.100465916796</v>
      </c>
      <c r="F1529" s="12">
        <v>44097</v>
      </c>
      <c r="G1529">
        <v>0</v>
      </c>
      <c r="H1529">
        <v>1</v>
      </c>
      <c r="I1529">
        <v>0</v>
      </c>
      <c r="J1529" t="s">
        <v>19</v>
      </c>
      <c r="L1529">
        <v>0</v>
      </c>
      <c r="M1529" t="s">
        <v>16</v>
      </c>
    </row>
    <row r="1530" spans="1:13" hidden="1">
      <c r="A1530">
        <v>342827</v>
      </c>
      <c r="B1530" t="s">
        <v>22</v>
      </c>
      <c r="C1530" t="s">
        <v>451</v>
      </c>
      <c r="D1530" s="4">
        <v>44.087930693214702</v>
      </c>
      <c r="E1530" s="3">
        <v>-123.119569156325</v>
      </c>
      <c r="F1530" s="12">
        <v>44097</v>
      </c>
      <c r="G1530">
        <v>0</v>
      </c>
      <c r="H1530">
        <v>1</v>
      </c>
      <c r="I1530">
        <v>0</v>
      </c>
      <c r="J1530" t="s">
        <v>19</v>
      </c>
      <c r="L1530">
        <v>0</v>
      </c>
      <c r="M1530" t="s">
        <v>16</v>
      </c>
    </row>
    <row r="1531" spans="1:13" hidden="1">
      <c r="A1531">
        <v>342828</v>
      </c>
      <c r="B1531" t="s">
        <v>22</v>
      </c>
      <c r="C1531" t="s">
        <v>278</v>
      </c>
      <c r="D1531" s="4">
        <v>44.051984449621798</v>
      </c>
      <c r="E1531" s="3">
        <v>-123.068854335493</v>
      </c>
      <c r="F1531" s="12">
        <v>44097</v>
      </c>
      <c r="G1531">
        <v>0.5</v>
      </c>
      <c r="H1531">
        <v>1</v>
      </c>
      <c r="I1531">
        <v>0</v>
      </c>
      <c r="J1531" t="s">
        <v>19</v>
      </c>
      <c r="L1531">
        <v>0</v>
      </c>
      <c r="M1531" t="s">
        <v>16</v>
      </c>
    </row>
    <row r="1532" spans="1:13" hidden="1">
      <c r="A1532">
        <v>342829</v>
      </c>
      <c r="B1532" t="s">
        <v>22</v>
      </c>
      <c r="C1532" t="s">
        <v>50</v>
      </c>
      <c r="D1532" s="4">
        <v>44.053496150376397</v>
      </c>
      <c r="E1532" s="3">
        <v>-123.102012262393</v>
      </c>
      <c r="F1532" s="12">
        <v>44097</v>
      </c>
      <c r="G1532">
        <v>0</v>
      </c>
      <c r="H1532">
        <v>1</v>
      </c>
      <c r="I1532">
        <v>0</v>
      </c>
      <c r="J1532" t="s">
        <v>19</v>
      </c>
      <c r="L1532">
        <v>0</v>
      </c>
      <c r="M1532" t="s">
        <v>16</v>
      </c>
    </row>
    <row r="1533" spans="1:13" hidden="1">
      <c r="A1533">
        <v>342830</v>
      </c>
      <c r="B1533" t="s">
        <v>22</v>
      </c>
      <c r="C1533" t="s">
        <v>450</v>
      </c>
      <c r="D1533" s="4">
        <v>44.053385209272498</v>
      </c>
      <c r="E1533" s="3">
        <v>-123.102470671643</v>
      </c>
      <c r="F1533" s="12">
        <v>44097</v>
      </c>
      <c r="G1533">
        <v>0</v>
      </c>
      <c r="H1533">
        <v>1</v>
      </c>
      <c r="I1533">
        <v>0</v>
      </c>
      <c r="J1533" t="s">
        <v>19</v>
      </c>
      <c r="L1533">
        <v>0</v>
      </c>
      <c r="M1533" t="s">
        <v>16</v>
      </c>
    </row>
    <row r="1534" spans="1:13" hidden="1">
      <c r="A1534">
        <v>342831</v>
      </c>
      <c r="B1534" t="s">
        <v>22</v>
      </c>
      <c r="C1534" t="s">
        <v>450</v>
      </c>
      <c r="D1534" s="4">
        <v>44.053672439426201</v>
      </c>
      <c r="E1534" s="3">
        <v>-123.10213322308699</v>
      </c>
      <c r="F1534" s="12">
        <v>44097</v>
      </c>
      <c r="G1534">
        <v>0</v>
      </c>
      <c r="H1534">
        <v>1</v>
      </c>
      <c r="I1534">
        <v>0</v>
      </c>
      <c r="J1534" t="s">
        <v>19</v>
      </c>
      <c r="L1534">
        <v>0</v>
      </c>
      <c r="M1534" t="s">
        <v>16</v>
      </c>
    </row>
    <row r="1535" spans="1:13" hidden="1">
      <c r="A1535">
        <v>342839</v>
      </c>
      <c r="B1535" t="s">
        <v>22</v>
      </c>
      <c r="C1535" t="s">
        <v>50</v>
      </c>
      <c r="D1535" s="4">
        <v>44.060643346798201</v>
      </c>
      <c r="E1535" s="3">
        <v>-123.100478061628</v>
      </c>
      <c r="F1535" s="12">
        <v>44097</v>
      </c>
      <c r="G1535">
        <v>0</v>
      </c>
      <c r="H1535">
        <v>1</v>
      </c>
      <c r="I1535">
        <v>0</v>
      </c>
      <c r="J1535" t="s">
        <v>19</v>
      </c>
      <c r="L1535">
        <v>0</v>
      </c>
      <c r="M1535" t="s">
        <v>16</v>
      </c>
    </row>
    <row r="1536" spans="1:13" hidden="1">
      <c r="A1536">
        <v>342842</v>
      </c>
      <c r="B1536" t="s">
        <v>22</v>
      </c>
      <c r="C1536" t="s">
        <v>50</v>
      </c>
      <c r="D1536" s="4">
        <v>44.060649305363398</v>
      </c>
      <c r="E1536" s="3">
        <v>-123.100513529954</v>
      </c>
      <c r="F1536" s="12">
        <v>44097</v>
      </c>
      <c r="G1536">
        <v>0</v>
      </c>
      <c r="H1536">
        <v>1</v>
      </c>
      <c r="I1536">
        <v>0</v>
      </c>
      <c r="J1536" t="s">
        <v>19</v>
      </c>
      <c r="L1536">
        <v>0</v>
      </c>
      <c r="M1536" t="s">
        <v>16</v>
      </c>
    </row>
    <row r="1537" spans="1:13" hidden="1">
      <c r="A1537">
        <v>342843</v>
      </c>
      <c r="B1537" t="s">
        <v>22</v>
      </c>
      <c r="C1537" t="s">
        <v>361</v>
      </c>
      <c r="D1537" s="4">
        <v>44.058852115418901</v>
      </c>
      <c r="E1537" s="3">
        <v>-123.100657745086</v>
      </c>
      <c r="F1537" s="12">
        <v>44097</v>
      </c>
      <c r="G1537">
        <v>0.25</v>
      </c>
      <c r="H1537">
        <v>1</v>
      </c>
      <c r="I1537">
        <v>0</v>
      </c>
      <c r="J1537" t="s">
        <v>19</v>
      </c>
      <c r="L1537">
        <v>0</v>
      </c>
      <c r="M1537" t="s">
        <v>16</v>
      </c>
    </row>
    <row r="1538" spans="1:13" hidden="1">
      <c r="A1538">
        <v>342844</v>
      </c>
      <c r="B1538" t="s">
        <v>22</v>
      </c>
      <c r="C1538" t="s">
        <v>361</v>
      </c>
      <c r="D1538" s="4">
        <v>44.058871123713303</v>
      </c>
      <c r="E1538" s="3">
        <v>-123.10072161838799</v>
      </c>
      <c r="F1538" s="12">
        <v>44097</v>
      </c>
      <c r="G1538">
        <v>0.25</v>
      </c>
      <c r="H1538">
        <v>1</v>
      </c>
      <c r="I1538">
        <v>0</v>
      </c>
      <c r="J1538" t="s">
        <v>19</v>
      </c>
      <c r="L1538">
        <v>0</v>
      </c>
      <c r="M1538" t="s">
        <v>16</v>
      </c>
    </row>
    <row r="1539" spans="1:13" hidden="1">
      <c r="A1539">
        <v>342845</v>
      </c>
      <c r="B1539" t="s">
        <v>22</v>
      </c>
      <c r="C1539" t="s">
        <v>361</v>
      </c>
      <c r="D1539" s="4">
        <v>44.058857460603498</v>
      </c>
      <c r="E1539" s="3">
        <v>-123.100668338746</v>
      </c>
      <c r="F1539" s="12">
        <v>44097</v>
      </c>
      <c r="G1539">
        <v>0.25</v>
      </c>
      <c r="H1539">
        <v>1</v>
      </c>
      <c r="I1539">
        <v>0</v>
      </c>
      <c r="J1539" t="s">
        <v>19</v>
      </c>
      <c r="L1539">
        <v>0</v>
      </c>
      <c r="M1539" t="s">
        <v>16</v>
      </c>
    </row>
    <row r="1540" spans="1:13" hidden="1">
      <c r="A1540">
        <v>342846</v>
      </c>
      <c r="B1540" t="s">
        <v>22</v>
      </c>
      <c r="C1540" t="s">
        <v>361</v>
      </c>
      <c r="D1540" s="4">
        <v>44.058856970106604</v>
      </c>
      <c r="E1540" s="3">
        <v>-123.100658079068</v>
      </c>
      <c r="F1540" s="12">
        <v>44097</v>
      </c>
      <c r="G1540">
        <v>0.25</v>
      </c>
      <c r="H1540">
        <v>1</v>
      </c>
      <c r="I1540">
        <v>0</v>
      </c>
      <c r="J1540" t="s">
        <v>19</v>
      </c>
      <c r="L1540">
        <v>0</v>
      </c>
      <c r="M1540" t="s">
        <v>16</v>
      </c>
    </row>
    <row r="1541" spans="1:13" hidden="1">
      <c r="A1541">
        <v>342847</v>
      </c>
      <c r="B1541" t="s">
        <v>22</v>
      </c>
      <c r="C1541" t="s">
        <v>361</v>
      </c>
      <c r="D1541" s="4">
        <v>44.058869357758901</v>
      </c>
      <c r="E1541" s="3">
        <v>-123.100591437798</v>
      </c>
      <c r="F1541" s="12">
        <v>44097</v>
      </c>
      <c r="G1541">
        <v>0</v>
      </c>
      <c r="H1541">
        <v>1</v>
      </c>
      <c r="I1541">
        <v>0</v>
      </c>
      <c r="J1541" t="s">
        <v>19</v>
      </c>
      <c r="L1541">
        <v>0</v>
      </c>
      <c r="M1541" t="s">
        <v>16</v>
      </c>
    </row>
    <row r="1542" spans="1:13" hidden="1">
      <c r="A1542">
        <v>342954</v>
      </c>
      <c r="B1542" t="s">
        <v>22</v>
      </c>
      <c r="C1542" t="s">
        <v>452</v>
      </c>
      <c r="D1542" s="4">
        <v>44.046147730678904</v>
      </c>
      <c r="E1542" s="3">
        <v>-123.131882184011</v>
      </c>
      <c r="F1542" s="12">
        <v>44097</v>
      </c>
      <c r="G1542">
        <v>0.5</v>
      </c>
      <c r="H1542">
        <v>1</v>
      </c>
      <c r="I1542">
        <v>0</v>
      </c>
      <c r="J1542" t="s">
        <v>19</v>
      </c>
      <c r="L1542">
        <v>0</v>
      </c>
      <c r="M1542" t="s">
        <v>16</v>
      </c>
    </row>
    <row r="1543" spans="1:13" hidden="1">
      <c r="A1543">
        <v>342955</v>
      </c>
      <c r="B1543" t="s">
        <v>22</v>
      </c>
      <c r="C1543" t="s">
        <v>453</v>
      </c>
      <c r="D1543" s="4">
        <v>44.046774198151702</v>
      </c>
      <c r="E1543" s="3">
        <v>-123.137366361857</v>
      </c>
      <c r="F1543" s="12">
        <v>44097</v>
      </c>
      <c r="G1543">
        <v>0</v>
      </c>
      <c r="H1543">
        <v>1</v>
      </c>
      <c r="I1543">
        <v>0</v>
      </c>
      <c r="J1543" t="s">
        <v>19</v>
      </c>
      <c r="L1543">
        <v>0</v>
      </c>
      <c r="M1543" t="s">
        <v>16</v>
      </c>
    </row>
    <row r="1544" spans="1:13" hidden="1">
      <c r="A1544">
        <v>342956</v>
      </c>
      <c r="B1544" t="s">
        <v>22</v>
      </c>
      <c r="C1544" t="s">
        <v>453</v>
      </c>
      <c r="D1544" s="4">
        <v>44.047062827794797</v>
      </c>
      <c r="E1544" s="3">
        <v>-123.137625896987</v>
      </c>
      <c r="F1544" s="12">
        <v>44097</v>
      </c>
      <c r="G1544">
        <v>0</v>
      </c>
      <c r="H1544">
        <v>1</v>
      </c>
      <c r="I1544">
        <v>0</v>
      </c>
      <c r="J1544" t="s">
        <v>19</v>
      </c>
      <c r="L1544">
        <v>0</v>
      </c>
      <c r="M1544" t="s">
        <v>16</v>
      </c>
    </row>
    <row r="1545" spans="1:13" hidden="1">
      <c r="A1545">
        <v>342957</v>
      </c>
      <c r="B1545" t="s">
        <v>22</v>
      </c>
      <c r="C1545" t="s">
        <v>270</v>
      </c>
      <c r="D1545" s="4">
        <v>44.050604932124301</v>
      </c>
      <c r="E1545" s="3">
        <v>-123.168079814037</v>
      </c>
      <c r="F1545" s="12">
        <v>44097</v>
      </c>
      <c r="G1545">
        <v>0</v>
      </c>
      <c r="H1545">
        <v>1</v>
      </c>
      <c r="I1545">
        <v>0</v>
      </c>
      <c r="J1545" t="s">
        <v>19</v>
      </c>
      <c r="L1545">
        <v>0</v>
      </c>
      <c r="M1545" t="s">
        <v>16</v>
      </c>
    </row>
    <row r="1546" spans="1:13" hidden="1">
      <c r="A1546">
        <v>342958</v>
      </c>
      <c r="B1546" t="s">
        <v>22</v>
      </c>
      <c r="C1546" t="s">
        <v>453</v>
      </c>
      <c r="D1546" s="4">
        <v>44.046710235164198</v>
      </c>
      <c r="E1546" s="3">
        <v>-123.13690017347599</v>
      </c>
      <c r="F1546" s="12">
        <v>44097</v>
      </c>
      <c r="G1546">
        <v>0</v>
      </c>
      <c r="H1546">
        <v>1</v>
      </c>
      <c r="I1546">
        <v>0</v>
      </c>
      <c r="J1546" t="s">
        <v>19</v>
      </c>
      <c r="L1546">
        <v>0</v>
      </c>
      <c r="M1546" t="s">
        <v>16</v>
      </c>
    </row>
    <row r="1547" spans="1:13" hidden="1">
      <c r="A1547">
        <v>342960</v>
      </c>
      <c r="B1547" t="s">
        <v>22</v>
      </c>
      <c r="C1547" t="s">
        <v>24</v>
      </c>
      <c r="D1547" s="4">
        <v>44.060465305963</v>
      </c>
      <c r="E1547" s="3">
        <v>-123.094865642771</v>
      </c>
      <c r="F1547" s="12">
        <v>44097</v>
      </c>
      <c r="G1547">
        <v>0.25</v>
      </c>
      <c r="H1547">
        <v>1</v>
      </c>
      <c r="I1547">
        <v>0</v>
      </c>
      <c r="J1547" t="s">
        <v>19</v>
      </c>
      <c r="L1547">
        <v>0</v>
      </c>
      <c r="M1547" t="s">
        <v>16</v>
      </c>
    </row>
    <row r="1548" spans="1:13" hidden="1">
      <c r="A1548">
        <v>342971</v>
      </c>
      <c r="B1548" t="s">
        <v>22</v>
      </c>
      <c r="C1548" t="s">
        <v>24</v>
      </c>
      <c r="D1548" s="4">
        <v>44.059966571494598</v>
      </c>
      <c r="E1548" s="3">
        <v>-123.093407040998</v>
      </c>
      <c r="F1548" s="12">
        <v>44097</v>
      </c>
      <c r="G1548">
        <v>0.5</v>
      </c>
      <c r="H1548">
        <v>1</v>
      </c>
      <c r="I1548">
        <v>0</v>
      </c>
      <c r="J1548" t="s">
        <v>28</v>
      </c>
      <c r="L1548">
        <v>0</v>
      </c>
      <c r="M1548" t="s">
        <v>16</v>
      </c>
    </row>
    <row r="1549" spans="1:13" hidden="1">
      <c r="A1549">
        <v>342976</v>
      </c>
      <c r="B1549" t="s">
        <v>22</v>
      </c>
      <c r="C1549" t="s">
        <v>26</v>
      </c>
      <c r="D1549" s="4">
        <v>44.049811315951104</v>
      </c>
      <c r="E1549" s="3">
        <v>-123.166515397959</v>
      </c>
      <c r="F1549" s="12">
        <v>44097</v>
      </c>
      <c r="G1549">
        <v>0.5</v>
      </c>
      <c r="H1549">
        <v>1</v>
      </c>
      <c r="I1549">
        <v>0</v>
      </c>
      <c r="J1549" t="s">
        <v>28</v>
      </c>
      <c r="L1549">
        <v>0</v>
      </c>
      <c r="M1549" t="s">
        <v>16</v>
      </c>
    </row>
    <row r="1550" spans="1:13" hidden="1">
      <c r="A1550">
        <v>342977</v>
      </c>
      <c r="B1550" t="s">
        <v>22</v>
      </c>
      <c r="C1550" t="s">
        <v>454</v>
      </c>
      <c r="D1550" s="4">
        <v>44.046817200413898</v>
      </c>
      <c r="E1550" s="3">
        <v>-123.149738634755</v>
      </c>
      <c r="F1550" s="12">
        <v>44097</v>
      </c>
      <c r="G1550">
        <v>0</v>
      </c>
      <c r="H1550">
        <v>1</v>
      </c>
      <c r="I1550">
        <v>0</v>
      </c>
      <c r="J1550" t="s">
        <v>19</v>
      </c>
      <c r="L1550">
        <v>0</v>
      </c>
      <c r="M1550" t="s">
        <v>16</v>
      </c>
    </row>
    <row r="1551" spans="1:13" hidden="1">
      <c r="A1551">
        <v>342978</v>
      </c>
      <c r="B1551" t="s">
        <v>22</v>
      </c>
      <c r="C1551" t="s">
        <v>454</v>
      </c>
      <c r="D1551" s="4">
        <v>44.046827659821503</v>
      </c>
      <c r="E1551" s="3">
        <v>-123.14954472129899</v>
      </c>
      <c r="F1551" s="12">
        <v>44097</v>
      </c>
      <c r="G1551">
        <v>0</v>
      </c>
      <c r="H1551">
        <v>1</v>
      </c>
      <c r="I1551">
        <v>0</v>
      </c>
      <c r="J1551" t="s">
        <v>19</v>
      </c>
      <c r="L1551">
        <v>0</v>
      </c>
      <c r="M1551" t="s">
        <v>16</v>
      </c>
    </row>
    <row r="1552" spans="1:13" hidden="1">
      <c r="A1552">
        <v>342983</v>
      </c>
      <c r="B1552" t="s">
        <v>17</v>
      </c>
      <c r="C1552" t="s">
        <v>455</v>
      </c>
      <c r="D1552" s="4">
        <v>44.044415275502899</v>
      </c>
      <c r="E1552" s="3">
        <v>-123.11448205622899</v>
      </c>
      <c r="F1552" s="12">
        <v>44097</v>
      </c>
      <c r="G1552">
        <v>12.5</v>
      </c>
      <c r="H1552">
        <v>7</v>
      </c>
      <c r="I1552">
        <v>4</v>
      </c>
      <c r="J1552" t="s">
        <v>28</v>
      </c>
      <c r="L1552">
        <v>0</v>
      </c>
      <c r="M1552" t="s">
        <v>19</v>
      </c>
    </row>
    <row r="1553" spans="1:13" hidden="1">
      <c r="A1553">
        <v>342989</v>
      </c>
      <c r="B1553" t="s">
        <v>22</v>
      </c>
      <c r="C1553" t="s">
        <v>24</v>
      </c>
      <c r="D1553" s="4">
        <v>44.060214767973299</v>
      </c>
      <c r="E1553" s="3">
        <v>-123.09030337592699</v>
      </c>
      <c r="F1553" s="12">
        <v>44097</v>
      </c>
      <c r="G1553">
        <v>0</v>
      </c>
      <c r="H1553">
        <v>1</v>
      </c>
      <c r="I1553">
        <v>0</v>
      </c>
      <c r="J1553" t="s">
        <v>19</v>
      </c>
      <c r="L1553">
        <v>0</v>
      </c>
      <c r="M1553" t="s">
        <v>16</v>
      </c>
    </row>
    <row r="1554" spans="1:13" hidden="1">
      <c r="A1554">
        <v>342990</v>
      </c>
      <c r="B1554" t="s">
        <v>22</v>
      </c>
      <c r="C1554" t="s">
        <v>30</v>
      </c>
      <c r="D1554" s="4">
        <v>44.060563360137699</v>
      </c>
      <c r="E1554" s="3">
        <v>-123.091499540665</v>
      </c>
      <c r="F1554" s="12">
        <v>44097</v>
      </c>
      <c r="G1554">
        <v>0.5</v>
      </c>
      <c r="H1554">
        <v>1</v>
      </c>
      <c r="I1554">
        <v>0</v>
      </c>
      <c r="J1554" t="s">
        <v>19</v>
      </c>
      <c r="L1554">
        <v>0</v>
      </c>
      <c r="M1554" t="s">
        <v>16</v>
      </c>
    </row>
    <row r="1555" spans="1:13" hidden="1">
      <c r="A1555">
        <v>342992</v>
      </c>
      <c r="B1555" t="s">
        <v>22</v>
      </c>
      <c r="C1555" t="s">
        <v>181</v>
      </c>
      <c r="D1555" s="4">
        <v>44.0420282118533</v>
      </c>
      <c r="E1555" s="3">
        <v>-123.115244507727</v>
      </c>
      <c r="F1555" s="12">
        <v>44097</v>
      </c>
      <c r="G1555">
        <v>0</v>
      </c>
      <c r="H1555">
        <v>1</v>
      </c>
      <c r="I1555">
        <v>0</v>
      </c>
      <c r="J1555" t="s">
        <v>19</v>
      </c>
      <c r="L1555">
        <v>0</v>
      </c>
      <c r="M1555" t="s">
        <v>16</v>
      </c>
    </row>
    <row r="1556" spans="1:13" hidden="1">
      <c r="A1556">
        <v>342995</v>
      </c>
      <c r="B1556" t="s">
        <v>17</v>
      </c>
      <c r="C1556" t="s">
        <v>172</v>
      </c>
      <c r="D1556" s="4">
        <v>44.052147646202201</v>
      </c>
      <c r="E1556" s="3">
        <v>-123.101826057645</v>
      </c>
      <c r="F1556" s="12">
        <v>44097</v>
      </c>
      <c r="G1556">
        <v>4</v>
      </c>
      <c r="H1556">
        <v>4</v>
      </c>
      <c r="I1556">
        <v>3</v>
      </c>
      <c r="J1556" t="s">
        <v>19</v>
      </c>
      <c r="L1556">
        <v>0</v>
      </c>
      <c r="M1556" t="s">
        <v>19</v>
      </c>
    </row>
    <row r="1557" spans="1:13" hidden="1">
      <c r="A1557">
        <v>342996</v>
      </c>
      <c r="B1557" t="s">
        <v>22</v>
      </c>
      <c r="C1557" t="s">
        <v>24</v>
      </c>
      <c r="D1557" s="4">
        <v>44.062074951356799</v>
      </c>
      <c r="E1557" s="3">
        <v>-123.09844458626699</v>
      </c>
      <c r="F1557" s="12">
        <v>44097</v>
      </c>
      <c r="G1557">
        <v>0</v>
      </c>
      <c r="H1557">
        <v>1</v>
      </c>
      <c r="I1557">
        <v>0</v>
      </c>
      <c r="J1557" t="s">
        <v>19</v>
      </c>
      <c r="L1557">
        <v>0</v>
      </c>
      <c r="M1557" t="s">
        <v>16</v>
      </c>
    </row>
    <row r="1558" spans="1:13" hidden="1">
      <c r="A1558">
        <v>342997</v>
      </c>
      <c r="B1558" t="s">
        <v>22</v>
      </c>
      <c r="C1558" t="s">
        <v>249</v>
      </c>
      <c r="D1558" s="4">
        <v>44.063696532134699</v>
      </c>
      <c r="E1558" s="3">
        <v>-123.10212900608801</v>
      </c>
      <c r="F1558" s="12">
        <v>44097</v>
      </c>
      <c r="G1558">
        <v>0</v>
      </c>
      <c r="H1558">
        <v>1</v>
      </c>
      <c r="I1558">
        <v>0</v>
      </c>
      <c r="J1558" t="s">
        <v>19</v>
      </c>
      <c r="L1558">
        <v>0</v>
      </c>
      <c r="M1558" t="s">
        <v>16</v>
      </c>
    </row>
    <row r="1559" spans="1:13" hidden="1">
      <c r="A1559">
        <v>342998</v>
      </c>
      <c r="B1559" t="s">
        <v>22</v>
      </c>
      <c r="C1559" t="s">
        <v>249</v>
      </c>
      <c r="D1559" s="4">
        <v>44.063862082272301</v>
      </c>
      <c r="E1559" s="3">
        <v>-123.102652732453</v>
      </c>
      <c r="F1559" s="12">
        <v>44097</v>
      </c>
      <c r="G1559">
        <v>0</v>
      </c>
      <c r="H1559">
        <v>1</v>
      </c>
      <c r="I1559">
        <v>0</v>
      </c>
      <c r="J1559" t="s">
        <v>19</v>
      </c>
      <c r="L1559">
        <v>0</v>
      </c>
      <c r="M1559" t="s">
        <v>16</v>
      </c>
    </row>
    <row r="1560" spans="1:13" hidden="1">
      <c r="A1560">
        <v>342999</v>
      </c>
      <c r="B1560" t="s">
        <v>22</v>
      </c>
      <c r="C1560" t="s">
        <v>249</v>
      </c>
      <c r="D1560" s="4">
        <v>44.063981828937898</v>
      </c>
      <c r="E1560" s="3">
        <v>-123.10319121938799</v>
      </c>
      <c r="F1560" s="12">
        <v>44097</v>
      </c>
      <c r="G1560">
        <v>0</v>
      </c>
      <c r="H1560">
        <v>1</v>
      </c>
      <c r="I1560">
        <v>0</v>
      </c>
      <c r="J1560" t="s">
        <v>19</v>
      </c>
      <c r="L1560">
        <v>0</v>
      </c>
      <c r="M1560" t="s">
        <v>16</v>
      </c>
    </row>
    <row r="1561" spans="1:13" hidden="1">
      <c r="A1561">
        <v>343012</v>
      </c>
      <c r="B1561" t="s">
        <v>22</v>
      </c>
      <c r="C1561" t="s">
        <v>249</v>
      </c>
      <c r="D1561" s="4">
        <v>44.064785145137698</v>
      </c>
      <c r="E1561" s="3">
        <v>-123.110563142486</v>
      </c>
      <c r="F1561" s="12">
        <v>44097</v>
      </c>
      <c r="G1561">
        <v>0.25</v>
      </c>
      <c r="H1561">
        <v>1</v>
      </c>
      <c r="I1561">
        <v>0</v>
      </c>
      <c r="J1561" t="s">
        <v>19</v>
      </c>
      <c r="L1561">
        <v>0</v>
      </c>
      <c r="M1561" t="s">
        <v>16</v>
      </c>
    </row>
    <row r="1562" spans="1:13" hidden="1">
      <c r="A1562">
        <v>343014</v>
      </c>
      <c r="B1562" t="s">
        <v>22</v>
      </c>
      <c r="C1562" t="s">
        <v>249</v>
      </c>
      <c r="D1562" s="4">
        <v>44.064280307733</v>
      </c>
      <c r="E1562" s="3">
        <v>-123.10472103214801</v>
      </c>
      <c r="F1562" s="12">
        <v>44097</v>
      </c>
      <c r="G1562">
        <v>0</v>
      </c>
      <c r="H1562">
        <v>1</v>
      </c>
      <c r="I1562">
        <v>0</v>
      </c>
      <c r="J1562" t="s">
        <v>19</v>
      </c>
      <c r="L1562">
        <v>0</v>
      </c>
      <c r="M1562" t="s">
        <v>16</v>
      </c>
    </row>
    <row r="1563" spans="1:13" hidden="1">
      <c r="A1563">
        <v>343015</v>
      </c>
      <c r="B1563" t="s">
        <v>22</v>
      </c>
      <c r="C1563" t="s">
        <v>249</v>
      </c>
      <c r="D1563" s="4">
        <v>44.063769905838399</v>
      </c>
      <c r="E1563" s="3">
        <v>-123.105397661385</v>
      </c>
      <c r="F1563" s="12">
        <v>44097</v>
      </c>
      <c r="G1563">
        <v>0.25</v>
      </c>
      <c r="H1563">
        <v>1</v>
      </c>
      <c r="I1563">
        <v>0</v>
      </c>
      <c r="J1563" t="s">
        <v>19</v>
      </c>
      <c r="L1563">
        <v>0</v>
      </c>
      <c r="M1563" t="s">
        <v>16</v>
      </c>
    </row>
    <row r="1564" spans="1:13" hidden="1">
      <c r="A1564">
        <v>343017</v>
      </c>
      <c r="B1564" t="s">
        <v>22</v>
      </c>
      <c r="C1564" t="s">
        <v>249</v>
      </c>
      <c r="D1564" s="4">
        <v>44.063713945884302</v>
      </c>
      <c r="E1564" s="3">
        <v>-123.105508004413</v>
      </c>
      <c r="F1564" s="12">
        <v>44097</v>
      </c>
      <c r="G1564">
        <v>0.5</v>
      </c>
      <c r="H1564">
        <v>1</v>
      </c>
      <c r="I1564">
        <v>0</v>
      </c>
      <c r="J1564" t="s">
        <v>15</v>
      </c>
      <c r="L1564">
        <v>0</v>
      </c>
      <c r="M1564" t="s">
        <v>16</v>
      </c>
    </row>
    <row r="1565" spans="1:13" hidden="1">
      <c r="A1565">
        <v>343018</v>
      </c>
      <c r="B1565" t="s">
        <v>22</v>
      </c>
      <c r="C1565" t="s">
        <v>35</v>
      </c>
      <c r="D1565" s="4">
        <v>44.057409418789199</v>
      </c>
      <c r="E1565" s="3">
        <v>-123.096694809775</v>
      </c>
      <c r="F1565" s="12">
        <v>44097</v>
      </c>
      <c r="G1565">
        <v>0</v>
      </c>
      <c r="H1565">
        <v>1</v>
      </c>
      <c r="I1565">
        <v>0</v>
      </c>
      <c r="J1565" t="s">
        <v>19</v>
      </c>
      <c r="L1565">
        <v>0</v>
      </c>
      <c r="M1565" t="s">
        <v>16</v>
      </c>
    </row>
    <row r="1566" spans="1:13" hidden="1">
      <c r="A1566">
        <v>343023</v>
      </c>
      <c r="B1566" t="s">
        <v>22</v>
      </c>
      <c r="C1566" t="s">
        <v>341</v>
      </c>
      <c r="D1566" s="4">
        <v>44.044788529109098</v>
      </c>
      <c r="E1566" s="3">
        <v>-123.05755848411199</v>
      </c>
      <c r="F1566" s="12">
        <v>44097</v>
      </c>
      <c r="G1566">
        <v>0.5</v>
      </c>
      <c r="H1566">
        <v>1</v>
      </c>
      <c r="I1566">
        <v>0</v>
      </c>
      <c r="J1566" t="s">
        <v>19</v>
      </c>
      <c r="L1566">
        <v>0</v>
      </c>
      <c r="M1566" t="s">
        <v>16</v>
      </c>
    </row>
    <row r="1567" spans="1:13" hidden="1">
      <c r="A1567">
        <v>343122</v>
      </c>
      <c r="B1567" t="s">
        <v>22</v>
      </c>
      <c r="C1567" t="s">
        <v>315</v>
      </c>
      <c r="D1567" s="4">
        <v>44.068643237139703</v>
      </c>
      <c r="E1567" s="3">
        <v>-123.138874463227</v>
      </c>
      <c r="F1567" s="12">
        <v>44098</v>
      </c>
      <c r="G1567">
        <v>0.25</v>
      </c>
      <c r="H1567">
        <v>1</v>
      </c>
      <c r="I1567">
        <v>0</v>
      </c>
      <c r="J1567" t="s">
        <v>19</v>
      </c>
      <c r="L1567">
        <v>0</v>
      </c>
      <c r="M1567" t="s">
        <v>16</v>
      </c>
    </row>
    <row r="1568" spans="1:13" hidden="1">
      <c r="A1568">
        <v>343124</v>
      </c>
      <c r="B1568" t="s">
        <v>22</v>
      </c>
      <c r="C1568" t="s">
        <v>315</v>
      </c>
      <c r="D1568" s="4">
        <v>44.0687273169506</v>
      </c>
      <c r="E1568" s="3">
        <v>-123.13889112673201</v>
      </c>
      <c r="F1568" s="12">
        <v>44098</v>
      </c>
      <c r="G1568">
        <v>0.25</v>
      </c>
      <c r="H1568">
        <v>1</v>
      </c>
      <c r="I1568">
        <v>0</v>
      </c>
      <c r="J1568" t="s">
        <v>19</v>
      </c>
      <c r="L1568">
        <v>0</v>
      </c>
      <c r="M1568" t="s">
        <v>16</v>
      </c>
    </row>
    <row r="1569" spans="1:13" hidden="1">
      <c r="A1569">
        <v>343125</v>
      </c>
      <c r="B1569" t="s">
        <v>22</v>
      </c>
      <c r="C1569" t="s">
        <v>315</v>
      </c>
      <c r="D1569" s="4">
        <v>44.0689088146827</v>
      </c>
      <c r="E1569" s="3">
        <v>-123.139125973635</v>
      </c>
      <c r="F1569" s="12">
        <v>44098</v>
      </c>
      <c r="G1569">
        <v>0.25</v>
      </c>
      <c r="H1569">
        <v>1</v>
      </c>
      <c r="I1569">
        <v>0</v>
      </c>
      <c r="J1569" t="s">
        <v>19</v>
      </c>
      <c r="L1569">
        <v>0</v>
      </c>
      <c r="M1569" t="s">
        <v>16</v>
      </c>
    </row>
    <row r="1570" spans="1:13" hidden="1">
      <c r="A1570">
        <v>343126</v>
      </c>
      <c r="B1570" t="s">
        <v>22</v>
      </c>
      <c r="C1570" t="s">
        <v>315</v>
      </c>
      <c r="D1570" s="4">
        <v>44.0691058586929</v>
      </c>
      <c r="E1570" s="3">
        <v>-123.139294814027</v>
      </c>
      <c r="F1570" s="12">
        <v>44098</v>
      </c>
      <c r="G1570">
        <v>0.25</v>
      </c>
      <c r="H1570">
        <v>1</v>
      </c>
      <c r="I1570">
        <v>0</v>
      </c>
      <c r="J1570" t="s">
        <v>19</v>
      </c>
      <c r="L1570">
        <v>0</v>
      </c>
      <c r="M1570" t="s">
        <v>16</v>
      </c>
    </row>
    <row r="1571" spans="1:13" hidden="1">
      <c r="A1571">
        <v>343127</v>
      </c>
      <c r="B1571" t="s">
        <v>22</v>
      </c>
      <c r="C1571" t="s">
        <v>315</v>
      </c>
      <c r="D1571" s="4">
        <v>44.069444882903298</v>
      </c>
      <c r="E1571" s="3">
        <v>-123.13959499777999</v>
      </c>
      <c r="F1571" s="12">
        <v>44098</v>
      </c>
      <c r="G1571">
        <v>0.25</v>
      </c>
      <c r="H1571">
        <v>1</v>
      </c>
      <c r="I1571">
        <v>0</v>
      </c>
      <c r="J1571" t="s">
        <v>19</v>
      </c>
      <c r="L1571">
        <v>0</v>
      </c>
      <c r="M1571" t="s">
        <v>16</v>
      </c>
    </row>
    <row r="1572" spans="1:13" hidden="1">
      <c r="A1572">
        <v>343128</v>
      </c>
      <c r="B1572" t="s">
        <v>22</v>
      </c>
      <c r="C1572" t="s">
        <v>362</v>
      </c>
      <c r="D1572" s="4">
        <v>44.069607733256902</v>
      </c>
      <c r="E1572" s="3">
        <v>-123.138031448479</v>
      </c>
      <c r="F1572" s="12">
        <v>44098</v>
      </c>
      <c r="G1572">
        <v>0</v>
      </c>
      <c r="H1572">
        <v>1</v>
      </c>
      <c r="I1572">
        <v>0</v>
      </c>
      <c r="J1572" t="s">
        <v>19</v>
      </c>
      <c r="L1572">
        <v>0</v>
      </c>
      <c r="M1572" t="s">
        <v>16</v>
      </c>
    </row>
    <row r="1573" spans="1:13" hidden="1">
      <c r="A1573">
        <v>343142</v>
      </c>
      <c r="B1573" t="s">
        <v>22</v>
      </c>
      <c r="C1573" t="s">
        <v>50</v>
      </c>
      <c r="D1573" s="4">
        <v>44.056915951640697</v>
      </c>
      <c r="E1573" s="3">
        <v>-123.10054650212101</v>
      </c>
      <c r="F1573" s="12">
        <v>44098</v>
      </c>
      <c r="G1573">
        <v>0.25</v>
      </c>
      <c r="H1573">
        <v>1</v>
      </c>
      <c r="I1573">
        <v>0</v>
      </c>
      <c r="J1573" t="s">
        <v>19</v>
      </c>
      <c r="L1573">
        <v>0</v>
      </c>
      <c r="M1573" t="s">
        <v>16</v>
      </c>
    </row>
    <row r="1574" spans="1:13" hidden="1">
      <c r="A1574">
        <v>343151</v>
      </c>
      <c r="B1574" t="s">
        <v>22</v>
      </c>
      <c r="C1574" t="s">
        <v>50</v>
      </c>
      <c r="D1574" s="4">
        <v>44.053905437379498</v>
      </c>
      <c r="E1574" s="3">
        <v>-123.101543858935</v>
      </c>
      <c r="F1574" s="12">
        <v>44098</v>
      </c>
      <c r="G1574">
        <v>0.25</v>
      </c>
      <c r="H1574">
        <v>1</v>
      </c>
      <c r="I1574">
        <v>0</v>
      </c>
      <c r="J1574" t="s">
        <v>19</v>
      </c>
      <c r="L1574">
        <v>0</v>
      </c>
      <c r="M1574" t="s">
        <v>16</v>
      </c>
    </row>
    <row r="1575" spans="1:13" hidden="1">
      <c r="A1575">
        <v>343159</v>
      </c>
      <c r="B1575" t="s">
        <v>22</v>
      </c>
      <c r="C1575" t="s">
        <v>50</v>
      </c>
      <c r="D1575" s="4">
        <v>44.052966555015701</v>
      </c>
      <c r="E1575" s="3">
        <v>-123.10172201487499</v>
      </c>
      <c r="F1575" s="12">
        <v>44098</v>
      </c>
      <c r="G1575">
        <v>0.25</v>
      </c>
      <c r="H1575">
        <v>1</v>
      </c>
      <c r="I1575">
        <v>0</v>
      </c>
      <c r="J1575" t="s">
        <v>19</v>
      </c>
      <c r="L1575">
        <v>0</v>
      </c>
      <c r="M1575" t="s">
        <v>16</v>
      </c>
    </row>
    <row r="1576" spans="1:13" hidden="1">
      <c r="A1576">
        <v>343220</v>
      </c>
      <c r="B1576" t="s">
        <v>22</v>
      </c>
      <c r="C1576" t="s">
        <v>26</v>
      </c>
      <c r="D1576" s="4">
        <v>44.046608561382698</v>
      </c>
      <c r="E1576" s="3">
        <v>-123.133013813555</v>
      </c>
      <c r="F1576" s="12">
        <v>44098</v>
      </c>
      <c r="G1576">
        <v>0</v>
      </c>
      <c r="H1576">
        <v>1</v>
      </c>
      <c r="I1576">
        <v>0</v>
      </c>
      <c r="J1576" t="s">
        <v>19</v>
      </c>
      <c r="L1576">
        <v>0</v>
      </c>
      <c r="M1576" t="s">
        <v>16</v>
      </c>
    </row>
    <row r="1577" spans="1:13" hidden="1">
      <c r="A1577">
        <v>343236</v>
      </c>
      <c r="B1577" t="s">
        <v>22</v>
      </c>
      <c r="C1577" t="s">
        <v>24</v>
      </c>
      <c r="D1577" s="4">
        <v>44.059760629443602</v>
      </c>
      <c r="E1577" s="3">
        <v>-123.093218518143</v>
      </c>
      <c r="F1577" s="12">
        <v>44098</v>
      </c>
      <c r="G1577">
        <v>0</v>
      </c>
      <c r="H1577">
        <v>1</v>
      </c>
      <c r="I1577">
        <v>0</v>
      </c>
      <c r="J1577" t="s">
        <v>19</v>
      </c>
      <c r="L1577">
        <v>0</v>
      </c>
      <c r="M1577" t="s">
        <v>16</v>
      </c>
    </row>
    <row r="1578" spans="1:13" hidden="1">
      <c r="A1578">
        <v>343250</v>
      </c>
      <c r="B1578" t="s">
        <v>22</v>
      </c>
      <c r="C1578" t="s">
        <v>327</v>
      </c>
      <c r="D1578" s="4">
        <v>44.088792020523201</v>
      </c>
      <c r="E1578" s="3">
        <v>-123.11751183741301</v>
      </c>
      <c r="F1578" s="12">
        <v>44098</v>
      </c>
      <c r="G1578">
        <v>0</v>
      </c>
      <c r="H1578">
        <v>1</v>
      </c>
      <c r="I1578">
        <v>0</v>
      </c>
      <c r="J1578" t="s">
        <v>19</v>
      </c>
      <c r="L1578">
        <v>0</v>
      </c>
      <c r="M1578" t="s">
        <v>16</v>
      </c>
    </row>
    <row r="1579" spans="1:13" hidden="1">
      <c r="A1579">
        <v>343254</v>
      </c>
      <c r="B1579" t="s">
        <v>22</v>
      </c>
      <c r="C1579" t="s">
        <v>360</v>
      </c>
      <c r="D1579" s="4">
        <v>44.059743760804601</v>
      </c>
      <c r="E1579" s="3">
        <v>-123.100341171232</v>
      </c>
      <c r="F1579" s="12">
        <v>44098</v>
      </c>
      <c r="G1579">
        <v>0.25</v>
      </c>
      <c r="H1579">
        <v>1</v>
      </c>
      <c r="I1579">
        <v>0</v>
      </c>
      <c r="J1579" t="s">
        <v>19</v>
      </c>
      <c r="L1579">
        <v>0</v>
      </c>
      <c r="M1579" t="s">
        <v>16</v>
      </c>
    </row>
    <row r="1580" spans="1:13" hidden="1">
      <c r="A1580">
        <v>343256</v>
      </c>
      <c r="B1580" t="s">
        <v>22</v>
      </c>
      <c r="C1580" t="s">
        <v>50</v>
      </c>
      <c r="D1580" s="4">
        <v>44.056682549214202</v>
      </c>
      <c r="E1580" s="3">
        <v>-123.101556021919</v>
      </c>
      <c r="F1580" s="12">
        <v>44098</v>
      </c>
      <c r="G1580">
        <v>0.5</v>
      </c>
      <c r="H1580">
        <v>1</v>
      </c>
      <c r="I1580">
        <v>0</v>
      </c>
      <c r="J1580" t="s">
        <v>15</v>
      </c>
      <c r="L1580">
        <v>0</v>
      </c>
      <c r="M1580" t="s">
        <v>16</v>
      </c>
    </row>
    <row r="1581" spans="1:13" hidden="1">
      <c r="A1581">
        <v>343293</v>
      </c>
      <c r="B1581" t="s">
        <v>22</v>
      </c>
      <c r="C1581" t="s">
        <v>26</v>
      </c>
      <c r="D1581" s="4">
        <v>44.050277457807901</v>
      </c>
      <c r="E1581" s="3">
        <v>-123.167883443524</v>
      </c>
      <c r="F1581" s="12">
        <v>44099</v>
      </c>
      <c r="G1581">
        <v>0</v>
      </c>
      <c r="H1581">
        <v>1</v>
      </c>
      <c r="I1581">
        <v>0</v>
      </c>
      <c r="J1581" t="s">
        <v>19</v>
      </c>
      <c r="L1581">
        <v>0</v>
      </c>
      <c r="M1581" t="s">
        <v>16</v>
      </c>
    </row>
    <row r="1582" spans="1:13" hidden="1">
      <c r="A1582">
        <v>343296</v>
      </c>
      <c r="B1582" t="s">
        <v>17</v>
      </c>
      <c r="C1582" t="s">
        <v>456</v>
      </c>
      <c r="D1582" s="4">
        <v>44.0527751942126</v>
      </c>
      <c r="E1582" s="3">
        <v>-123.19621426845301</v>
      </c>
      <c r="F1582" s="12">
        <v>44098</v>
      </c>
      <c r="G1582">
        <v>33</v>
      </c>
      <c r="H1582">
        <v>7</v>
      </c>
      <c r="I1582">
        <v>5</v>
      </c>
      <c r="J1582" t="s">
        <v>19</v>
      </c>
      <c r="L1582">
        <v>0</v>
      </c>
      <c r="M1582" t="s">
        <v>19</v>
      </c>
    </row>
    <row r="1583" spans="1:13" hidden="1">
      <c r="A1583">
        <v>343339</v>
      </c>
      <c r="B1583" t="s">
        <v>22</v>
      </c>
      <c r="C1583" t="s">
        <v>37</v>
      </c>
      <c r="D1583" s="4">
        <v>44.044808587584299</v>
      </c>
      <c r="E1583" s="3">
        <v>-123.05833976676401</v>
      </c>
      <c r="F1583" s="12">
        <v>44099</v>
      </c>
      <c r="G1583">
        <v>0</v>
      </c>
      <c r="H1583">
        <v>1</v>
      </c>
      <c r="I1583">
        <v>0</v>
      </c>
      <c r="J1583" t="s">
        <v>19</v>
      </c>
      <c r="L1583">
        <v>0</v>
      </c>
      <c r="M1583" t="s">
        <v>16</v>
      </c>
    </row>
    <row r="1584" spans="1:13" hidden="1">
      <c r="A1584">
        <v>343352</v>
      </c>
      <c r="B1584" t="s">
        <v>22</v>
      </c>
      <c r="C1584" t="s">
        <v>24</v>
      </c>
      <c r="D1584" s="4">
        <v>44.060043672690298</v>
      </c>
      <c r="E1584" s="3">
        <v>-123.093280870648</v>
      </c>
      <c r="F1584" s="12">
        <v>44099</v>
      </c>
      <c r="G1584">
        <v>0</v>
      </c>
      <c r="H1584">
        <v>1</v>
      </c>
      <c r="I1584">
        <v>0</v>
      </c>
      <c r="J1584" t="s">
        <v>19</v>
      </c>
      <c r="L1584">
        <v>0</v>
      </c>
      <c r="M1584" t="s">
        <v>16</v>
      </c>
    </row>
    <row r="1585" spans="1:13" hidden="1">
      <c r="A1585">
        <v>343380</v>
      </c>
      <c r="B1585" t="s">
        <v>17</v>
      </c>
      <c r="C1585" t="s">
        <v>93</v>
      </c>
      <c r="D1585" s="4">
        <v>44.054145989372202</v>
      </c>
      <c r="E1585" s="3">
        <v>-123.154460837228</v>
      </c>
      <c r="F1585" s="12">
        <v>44099</v>
      </c>
      <c r="G1585">
        <v>9</v>
      </c>
      <c r="H1585">
        <v>4</v>
      </c>
      <c r="I1585">
        <v>3</v>
      </c>
      <c r="J1585" t="s">
        <v>19</v>
      </c>
      <c r="L1585">
        <v>0</v>
      </c>
      <c r="M1585" t="s">
        <v>19</v>
      </c>
    </row>
    <row r="1586" spans="1:13" hidden="1">
      <c r="A1586">
        <v>343382</v>
      </c>
      <c r="B1586" t="s">
        <v>17</v>
      </c>
      <c r="C1586" t="s">
        <v>330</v>
      </c>
      <c r="D1586" s="4">
        <v>44.061567480353297</v>
      </c>
      <c r="E1586" s="3">
        <v>-123.115343369293</v>
      </c>
      <c r="F1586" s="12">
        <v>44099</v>
      </c>
      <c r="G1586">
        <v>4</v>
      </c>
      <c r="H1586">
        <v>4</v>
      </c>
      <c r="I1586">
        <v>3</v>
      </c>
      <c r="J1586" t="s">
        <v>19</v>
      </c>
      <c r="L1586">
        <v>0</v>
      </c>
      <c r="M1586" t="s">
        <v>16</v>
      </c>
    </row>
    <row r="1587" spans="1:13" hidden="1">
      <c r="A1587">
        <v>343391</v>
      </c>
      <c r="B1587" t="s">
        <v>17</v>
      </c>
      <c r="C1587" t="s">
        <v>337</v>
      </c>
      <c r="D1587" s="4">
        <v>44.0576444567604</v>
      </c>
      <c r="E1587" s="3">
        <v>-123.10941920480801</v>
      </c>
      <c r="F1587" s="12">
        <v>44099</v>
      </c>
      <c r="G1587">
        <v>4</v>
      </c>
      <c r="H1587">
        <v>4</v>
      </c>
      <c r="I1587">
        <v>3</v>
      </c>
      <c r="J1587" t="s">
        <v>19</v>
      </c>
      <c r="L1587">
        <v>3</v>
      </c>
      <c r="M1587" t="s">
        <v>16</v>
      </c>
    </row>
    <row r="1588" spans="1:13" hidden="1">
      <c r="A1588">
        <v>343406</v>
      </c>
      <c r="B1588" t="s">
        <v>22</v>
      </c>
      <c r="C1588" t="s">
        <v>452</v>
      </c>
      <c r="D1588" s="4">
        <v>44.046331249792999</v>
      </c>
      <c r="E1588" s="3">
        <v>-123.13156386153</v>
      </c>
      <c r="F1588" s="12">
        <v>44100</v>
      </c>
      <c r="G1588">
        <v>0</v>
      </c>
      <c r="H1588">
        <v>1</v>
      </c>
      <c r="I1588">
        <v>0</v>
      </c>
      <c r="J1588" t="s">
        <v>19</v>
      </c>
      <c r="L1588">
        <v>0</v>
      </c>
      <c r="M1588" t="s">
        <v>16</v>
      </c>
    </row>
    <row r="1589" spans="1:13" hidden="1">
      <c r="A1589">
        <v>343407</v>
      </c>
      <c r="B1589" t="s">
        <v>22</v>
      </c>
      <c r="C1589" t="s">
        <v>452</v>
      </c>
      <c r="D1589" s="4">
        <v>44.046332159707902</v>
      </c>
      <c r="E1589" s="3">
        <v>-123.13152769877</v>
      </c>
      <c r="F1589" s="12">
        <v>44100</v>
      </c>
      <c r="G1589">
        <v>0</v>
      </c>
      <c r="H1589">
        <v>1</v>
      </c>
      <c r="I1589">
        <v>0</v>
      </c>
      <c r="J1589" t="s">
        <v>19</v>
      </c>
      <c r="L1589">
        <v>0</v>
      </c>
      <c r="M1589" t="s">
        <v>16</v>
      </c>
    </row>
    <row r="1590" spans="1:13" hidden="1">
      <c r="A1590">
        <v>343408</v>
      </c>
      <c r="B1590" t="s">
        <v>22</v>
      </c>
      <c r="C1590" t="s">
        <v>452</v>
      </c>
      <c r="D1590" s="4">
        <v>44.046644431237702</v>
      </c>
      <c r="E1590" s="3">
        <v>-123.132928990667</v>
      </c>
      <c r="F1590" s="12">
        <v>44100</v>
      </c>
      <c r="G1590">
        <v>0</v>
      </c>
      <c r="H1590">
        <v>1</v>
      </c>
      <c r="I1590">
        <v>0</v>
      </c>
      <c r="J1590" t="s">
        <v>19</v>
      </c>
      <c r="L1590">
        <v>0</v>
      </c>
      <c r="M1590" t="s">
        <v>16</v>
      </c>
    </row>
    <row r="1591" spans="1:13" hidden="1">
      <c r="A1591">
        <v>343409</v>
      </c>
      <c r="B1591" t="s">
        <v>22</v>
      </c>
      <c r="C1591" t="s">
        <v>453</v>
      </c>
      <c r="D1591" s="4">
        <v>44.047262668493602</v>
      </c>
      <c r="E1591" s="3">
        <v>-123.137188329886</v>
      </c>
      <c r="F1591" s="12">
        <v>44100</v>
      </c>
      <c r="G1591">
        <v>0</v>
      </c>
      <c r="H1591">
        <v>1</v>
      </c>
      <c r="I1591">
        <v>0</v>
      </c>
      <c r="J1591" t="s">
        <v>19</v>
      </c>
      <c r="L1591">
        <v>0</v>
      </c>
      <c r="M1591" t="s">
        <v>16</v>
      </c>
    </row>
    <row r="1592" spans="1:13" hidden="1">
      <c r="A1592">
        <v>343410</v>
      </c>
      <c r="B1592" t="s">
        <v>22</v>
      </c>
      <c r="C1592" t="s">
        <v>26</v>
      </c>
      <c r="D1592" s="4">
        <v>44.046467350284303</v>
      </c>
      <c r="E1592" s="3">
        <v>-123.14170139198799</v>
      </c>
      <c r="F1592" s="12">
        <v>44100</v>
      </c>
      <c r="G1592">
        <v>0</v>
      </c>
      <c r="H1592">
        <v>1</v>
      </c>
      <c r="I1592">
        <v>0</v>
      </c>
      <c r="J1592" t="s">
        <v>19</v>
      </c>
      <c r="L1592">
        <v>0</v>
      </c>
      <c r="M1592" t="s">
        <v>16</v>
      </c>
    </row>
    <row r="1593" spans="1:13" hidden="1">
      <c r="A1593">
        <v>343411</v>
      </c>
      <c r="B1593" t="s">
        <v>22</v>
      </c>
      <c r="C1593" t="s">
        <v>253</v>
      </c>
      <c r="D1593" s="4">
        <v>44.0846379583976</v>
      </c>
      <c r="E1593" s="3">
        <v>-123.11895754334201</v>
      </c>
      <c r="F1593" s="12">
        <v>44100</v>
      </c>
      <c r="G1593">
        <v>0</v>
      </c>
      <c r="H1593">
        <v>1</v>
      </c>
      <c r="I1593">
        <v>0</v>
      </c>
      <c r="J1593" t="s">
        <v>19</v>
      </c>
      <c r="L1593">
        <v>0</v>
      </c>
      <c r="M1593" t="s">
        <v>16</v>
      </c>
    </row>
    <row r="1594" spans="1:13" hidden="1">
      <c r="A1594">
        <v>343412</v>
      </c>
      <c r="B1594" t="s">
        <v>22</v>
      </c>
      <c r="C1594" t="s">
        <v>253</v>
      </c>
      <c r="D1594" s="4">
        <v>44.0707108231435</v>
      </c>
      <c r="E1594" s="3">
        <v>-123.116625723184</v>
      </c>
      <c r="F1594" s="12">
        <v>44100</v>
      </c>
      <c r="G1594">
        <v>0.5</v>
      </c>
      <c r="H1594">
        <v>1</v>
      </c>
      <c r="I1594">
        <v>0</v>
      </c>
      <c r="J1594" t="s">
        <v>19</v>
      </c>
      <c r="L1594">
        <v>0</v>
      </c>
      <c r="M1594" t="s">
        <v>16</v>
      </c>
    </row>
    <row r="1595" spans="1:13" hidden="1">
      <c r="A1595">
        <v>343413</v>
      </c>
      <c r="B1595" t="s">
        <v>22</v>
      </c>
      <c r="C1595" t="s">
        <v>249</v>
      </c>
      <c r="D1595" s="4">
        <v>44.063776674085901</v>
      </c>
      <c r="E1595" s="3">
        <v>-123.102454127223</v>
      </c>
      <c r="F1595" s="12">
        <v>44100</v>
      </c>
      <c r="G1595">
        <v>0</v>
      </c>
      <c r="H1595">
        <v>1</v>
      </c>
      <c r="I1595">
        <v>0</v>
      </c>
      <c r="J1595" t="s">
        <v>19</v>
      </c>
      <c r="L1595">
        <v>0</v>
      </c>
      <c r="M1595" t="s">
        <v>16</v>
      </c>
    </row>
    <row r="1596" spans="1:13" hidden="1">
      <c r="A1596">
        <v>343415</v>
      </c>
      <c r="B1596" t="s">
        <v>22</v>
      </c>
      <c r="C1596" t="s">
        <v>51</v>
      </c>
      <c r="D1596" s="4">
        <v>44.051697417827803</v>
      </c>
      <c r="E1596" s="3">
        <v>-123.06608544303199</v>
      </c>
      <c r="F1596" s="12">
        <v>44100</v>
      </c>
      <c r="G1596">
        <v>0</v>
      </c>
      <c r="H1596">
        <v>1</v>
      </c>
      <c r="I1596">
        <v>0</v>
      </c>
      <c r="J1596" t="s">
        <v>19</v>
      </c>
      <c r="L1596">
        <v>0</v>
      </c>
      <c r="M1596" t="s">
        <v>16</v>
      </c>
    </row>
    <row r="1597" spans="1:13" hidden="1">
      <c r="A1597">
        <v>343431</v>
      </c>
      <c r="B1597" t="s">
        <v>22</v>
      </c>
      <c r="C1597" t="s">
        <v>24</v>
      </c>
      <c r="D1597" s="4">
        <v>44.063102313033198</v>
      </c>
      <c r="E1597" s="3">
        <v>-123.100061158</v>
      </c>
      <c r="F1597" s="12">
        <v>44101</v>
      </c>
      <c r="G1597">
        <v>0</v>
      </c>
      <c r="H1597">
        <v>1</v>
      </c>
      <c r="I1597">
        <v>0</v>
      </c>
      <c r="J1597" t="s">
        <v>19</v>
      </c>
      <c r="L1597">
        <v>0</v>
      </c>
      <c r="M1597" t="s">
        <v>16</v>
      </c>
    </row>
    <row r="1598" spans="1:13" hidden="1">
      <c r="A1598">
        <v>343432</v>
      </c>
      <c r="B1598" t="s">
        <v>22</v>
      </c>
      <c r="C1598" t="s">
        <v>24</v>
      </c>
      <c r="D1598" s="4">
        <v>44.0584031822047</v>
      </c>
      <c r="E1598" s="3">
        <v>-123.085843605376</v>
      </c>
      <c r="F1598" s="12">
        <v>44101</v>
      </c>
      <c r="G1598">
        <v>0</v>
      </c>
      <c r="H1598">
        <v>1</v>
      </c>
      <c r="I1598">
        <v>0</v>
      </c>
      <c r="J1598" t="s">
        <v>19</v>
      </c>
      <c r="L1598">
        <v>0</v>
      </c>
      <c r="M1598" t="s">
        <v>16</v>
      </c>
    </row>
    <row r="1599" spans="1:13" hidden="1">
      <c r="A1599">
        <v>343433</v>
      </c>
      <c r="B1599" t="s">
        <v>22</v>
      </c>
      <c r="C1599" t="s">
        <v>249</v>
      </c>
      <c r="D1599" s="4">
        <v>44.063523387782602</v>
      </c>
      <c r="E1599" s="3">
        <v>-123.101477962586</v>
      </c>
      <c r="F1599" s="12">
        <v>44101</v>
      </c>
      <c r="G1599">
        <v>0</v>
      </c>
      <c r="H1599">
        <v>1</v>
      </c>
      <c r="I1599">
        <v>0</v>
      </c>
      <c r="J1599" t="s">
        <v>19</v>
      </c>
      <c r="L1599">
        <v>0</v>
      </c>
      <c r="M1599" t="s">
        <v>16</v>
      </c>
    </row>
    <row r="1600" spans="1:13" hidden="1">
      <c r="A1600">
        <v>343439</v>
      </c>
      <c r="B1600" t="s">
        <v>22</v>
      </c>
      <c r="C1600" t="s">
        <v>271</v>
      </c>
      <c r="D1600" s="4">
        <v>44.046378727266699</v>
      </c>
      <c r="E1600" s="3">
        <v>-123.14127107359801</v>
      </c>
      <c r="F1600" s="12">
        <v>44101</v>
      </c>
      <c r="G1600">
        <v>0</v>
      </c>
      <c r="H1600">
        <v>1</v>
      </c>
      <c r="I1600">
        <v>0</v>
      </c>
      <c r="J1600" t="s">
        <v>19</v>
      </c>
      <c r="L1600">
        <v>0</v>
      </c>
      <c r="M1600" t="s">
        <v>16</v>
      </c>
    </row>
    <row r="1601" spans="1:13" hidden="1">
      <c r="A1601">
        <v>343441</v>
      </c>
      <c r="B1601" t="s">
        <v>22</v>
      </c>
      <c r="C1601" t="s">
        <v>271</v>
      </c>
      <c r="D1601" s="4">
        <v>44.046444516988998</v>
      </c>
      <c r="E1601" s="3">
        <v>-123.141620622498</v>
      </c>
      <c r="F1601" s="12">
        <v>44101</v>
      </c>
      <c r="G1601">
        <v>0</v>
      </c>
      <c r="H1601">
        <v>1</v>
      </c>
      <c r="I1601">
        <v>0</v>
      </c>
      <c r="J1601" t="s">
        <v>19</v>
      </c>
      <c r="L1601">
        <v>0</v>
      </c>
      <c r="M1601" t="s">
        <v>16</v>
      </c>
    </row>
    <row r="1602" spans="1:13" hidden="1">
      <c r="A1602">
        <v>343442</v>
      </c>
      <c r="B1602" t="s">
        <v>22</v>
      </c>
      <c r="C1602" t="s">
        <v>453</v>
      </c>
      <c r="D1602" s="4">
        <v>44.047106478623299</v>
      </c>
      <c r="E1602" s="3">
        <v>-123.13766637854501</v>
      </c>
      <c r="F1602" s="12">
        <v>44101</v>
      </c>
      <c r="G1602">
        <v>0</v>
      </c>
      <c r="H1602">
        <v>1</v>
      </c>
      <c r="I1602">
        <v>0</v>
      </c>
      <c r="J1602" t="s">
        <v>19</v>
      </c>
      <c r="L1602">
        <v>0</v>
      </c>
      <c r="M1602" t="s">
        <v>16</v>
      </c>
    </row>
    <row r="1603" spans="1:13" hidden="1">
      <c r="A1603">
        <v>343443</v>
      </c>
      <c r="B1603" t="s">
        <v>22</v>
      </c>
      <c r="C1603" t="s">
        <v>160</v>
      </c>
      <c r="D1603" s="4">
        <v>44.0426888492023</v>
      </c>
      <c r="E1603" s="3">
        <v>-123.119959399842</v>
      </c>
      <c r="F1603" s="12">
        <v>44101</v>
      </c>
      <c r="G1603">
        <v>0</v>
      </c>
      <c r="H1603">
        <v>1</v>
      </c>
      <c r="I1603">
        <v>0</v>
      </c>
      <c r="J1603" t="s">
        <v>19</v>
      </c>
      <c r="L1603">
        <v>0</v>
      </c>
      <c r="M1603" t="s">
        <v>16</v>
      </c>
    </row>
    <row r="1604" spans="1:13" hidden="1">
      <c r="A1604">
        <v>343444</v>
      </c>
      <c r="B1604" t="s">
        <v>22</v>
      </c>
      <c r="C1604" t="s">
        <v>226</v>
      </c>
      <c r="D1604" s="4">
        <v>44.042317069301099</v>
      </c>
      <c r="E1604" s="3">
        <v>-123.122291767992</v>
      </c>
      <c r="F1604" s="12">
        <v>44101</v>
      </c>
      <c r="G1604">
        <v>0.5</v>
      </c>
      <c r="H1604">
        <v>1</v>
      </c>
      <c r="I1604">
        <v>0</v>
      </c>
      <c r="J1604" t="s">
        <v>19</v>
      </c>
      <c r="L1604">
        <v>0</v>
      </c>
      <c r="M1604" t="s">
        <v>16</v>
      </c>
    </row>
    <row r="1605" spans="1:13" hidden="1">
      <c r="A1605">
        <v>343719</v>
      </c>
      <c r="B1605" t="s">
        <v>22</v>
      </c>
      <c r="C1605" t="s">
        <v>26</v>
      </c>
      <c r="D1605" s="4">
        <v>44.0419642531986</v>
      </c>
      <c r="E1605" s="3">
        <v>-123.110954588376</v>
      </c>
      <c r="F1605" s="12">
        <v>44101</v>
      </c>
      <c r="G1605">
        <v>0.5</v>
      </c>
      <c r="H1605">
        <v>1</v>
      </c>
      <c r="I1605">
        <v>0</v>
      </c>
      <c r="J1605" t="s">
        <v>19</v>
      </c>
      <c r="L1605">
        <v>0</v>
      </c>
      <c r="M1605" t="s">
        <v>16</v>
      </c>
    </row>
    <row r="1606" spans="1:13" hidden="1">
      <c r="A1606">
        <v>343721</v>
      </c>
      <c r="B1606" t="s">
        <v>22</v>
      </c>
      <c r="C1606" t="s">
        <v>26</v>
      </c>
      <c r="D1606" s="4">
        <v>44.042034615105798</v>
      </c>
      <c r="E1606" s="3">
        <v>-123.111505117614</v>
      </c>
      <c r="F1606" s="12">
        <v>44102</v>
      </c>
      <c r="G1606">
        <v>0</v>
      </c>
      <c r="H1606">
        <v>1</v>
      </c>
      <c r="I1606">
        <v>0</v>
      </c>
      <c r="J1606" t="s">
        <v>19</v>
      </c>
      <c r="L1606">
        <v>0</v>
      </c>
      <c r="M1606" t="s">
        <v>16</v>
      </c>
    </row>
    <row r="1607" spans="1:13" hidden="1">
      <c r="A1607">
        <v>343730</v>
      </c>
      <c r="B1607" t="s">
        <v>22</v>
      </c>
      <c r="C1607" t="s">
        <v>24</v>
      </c>
      <c r="D1607" s="4">
        <v>44.059197837766703</v>
      </c>
      <c r="E1607" s="3">
        <v>-123.086883891227</v>
      </c>
      <c r="F1607" s="12">
        <v>44102</v>
      </c>
      <c r="G1607">
        <v>0</v>
      </c>
      <c r="H1607">
        <v>1</v>
      </c>
      <c r="I1607">
        <v>0</v>
      </c>
      <c r="J1607" t="s">
        <v>19</v>
      </c>
      <c r="L1607">
        <v>0</v>
      </c>
      <c r="M1607" t="s">
        <v>16</v>
      </c>
    </row>
    <row r="1608" spans="1:13" hidden="1">
      <c r="A1608">
        <v>343791</v>
      </c>
      <c r="B1608" t="s">
        <v>22</v>
      </c>
      <c r="C1608" t="s">
        <v>282</v>
      </c>
      <c r="D1608" s="4">
        <v>44.063730120042699</v>
      </c>
      <c r="E1608" s="3">
        <v>-123.072239243624</v>
      </c>
      <c r="F1608" s="12">
        <v>44102</v>
      </c>
      <c r="G1608">
        <v>0</v>
      </c>
      <c r="H1608">
        <v>1</v>
      </c>
      <c r="I1608">
        <v>0</v>
      </c>
      <c r="J1608" t="s">
        <v>19</v>
      </c>
      <c r="L1608">
        <v>0</v>
      </c>
      <c r="M1608" t="s">
        <v>16</v>
      </c>
    </row>
    <row r="1609" spans="1:13" hidden="1">
      <c r="A1609">
        <v>343795</v>
      </c>
      <c r="B1609" t="s">
        <v>22</v>
      </c>
      <c r="C1609" t="s">
        <v>26</v>
      </c>
      <c r="D1609" s="4">
        <v>44.046505169891603</v>
      </c>
      <c r="E1609" s="3">
        <v>-123.144591770224</v>
      </c>
      <c r="F1609" s="12">
        <v>44102</v>
      </c>
      <c r="G1609">
        <v>0</v>
      </c>
      <c r="H1609">
        <v>1</v>
      </c>
      <c r="I1609">
        <v>0</v>
      </c>
      <c r="J1609" t="s">
        <v>19</v>
      </c>
      <c r="L1609">
        <v>0</v>
      </c>
      <c r="M1609" t="s">
        <v>16</v>
      </c>
    </row>
    <row r="1610" spans="1:13" hidden="1">
      <c r="A1610">
        <v>343828</v>
      </c>
      <c r="B1610" t="s">
        <v>22</v>
      </c>
      <c r="C1610" t="s">
        <v>362</v>
      </c>
      <c r="D1610" s="4">
        <v>44.068327931381901</v>
      </c>
      <c r="E1610" s="3">
        <v>-123.13856858075501</v>
      </c>
      <c r="F1610" s="12">
        <v>44102</v>
      </c>
      <c r="G1610">
        <v>0.25</v>
      </c>
      <c r="H1610">
        <v>1</v>
      </c>
      <c r="I1610">
        <v>0</v>
      </c>
      <c r="J1610" t="s">
        <v>19</v>
      </c>
      <c r="L1610">
        <v>0</v>
      </c>
      <c r="M1610" t="s">
        <v>16</v>
      </c>
    </row>
    <row r="1611" spans="1:13" hidden="1">
      <c r="A1611">
        <v>343829</v>
      </c>
      <c r="B1611" t="s">
        <v>22</v>
      </c>
      <c r="C1611" t="s">
        <v>362</v>
      </c>
      <c r="D1611" s="4">
        <v>44.068390561515898</v>
      </c>
      <c r="E1611" s="3">
        <v>-123.13859404692001</v>
      </c>
      <c r="F1611" s="12">
        <v>44102</v>
      </c>
      <c r="G1611">
        <v>0.25</v>
      </c>
      <c r="H1611">
        <v>1</v>
      </c>
      <c r="I1611">
        <v>0</v>
      </c>
      <c r="J1611" t="s">
        <v>19</v>
      </c>
      <c r="L1611">
        <v>0</v>
      </c>
      <c r="M1611" t="s">
        <v>16</v>
      </c>
    </row>
    <row r="1612" spans="1:13" hidden="1">
      <c r="A1612">
        <v>343830</v>
      </c>
      <c r="B1612" t="s">
        <v>22</v>
      </c>
      <c r="C1612" t="s">
        <v>362</v>
      </c>
      <c r="D1612" s="4">
        <v>44.069442873612303</v>
      </c>
      <c r="E1612" s="3">
        <v>-123.13873658189</v>
      </c>
      <c r="F1612" s="12">
        <v>44102</v>
      </c>
      <c r="G1612">
        <v>0</v>
      </c>
      <c r="H1612">
        <v>1</v>
      </c>
      <c r="I1612">
        <v>0</v>
      </c>
      <c r="J1612" t="s">
        <v>19</v>
      </c>
      <c r="L1612">
        <v>0</v>
      </c>
      <c r="M1612" t="s">
        <v>16</v>
      </c>
    </row>
    <row r="1613" spans="1:13" hidden="1">
      <c r="A1613">
        <v>343918</v>
      </c>
      <c r="B1613" t="s">
        <v>22</v>
      </c>
      <c r="C1613" t="s">
        <v>45</v>
      </c>
      <c r="D1613" s="4">
        <v>44.081420798511402</v>
      </c>
      <c r="E1613" s="3">
        <v>-123.11669424788499</v>
      </c>
      <c r="F1613" s="12">
        <v>44103</v>
      </c>
      <c r="G1613">
        <v>0</v>
      </c>
      <c r="H1613">
        <v>1</v>
      </c>
      <c r="I1613">
        <v>0</v>
      </c>
      <c r="J1613" t="s">
        <v>19</v>
      </c>
      <c r="L1613">
        <v>0</v>
      </c>
      <c r="M1613" t="s">
        <v>16</v>
      </c>
    </row>
    <row r="1614" spans="1:13" hidden="1">
      <c r="A1614">
        <v>343925</v>
      </c>
      <c r="B1614" t="s">
        <v>22</v>
      </c>
      <c r="C1614" t="s">
        <v>35</v>
      </c>
      <c r="D1614" s="4">
        <v>44.057688411131601</v>
      </c>
      <c r="E1614" s="3">
        <v>-123.096950281799</v>
      </c>
      <c r="F1614" s="12">
        <v>44103</v>
      </c>
      <c r="G1614">
        <v>0</v>
      </c>
      <c r="H1614">
        <v>1</v>
      </c>
      <c r="I1614">
        <v>0</v>
      </c>
      <c r="J1614" t="s">
        <v>19</v>
      </c>
      <c r="L1614">
        <v>0</v>
      </c>
      <c r="M1614" t="s">
        <v>16</v>
      </c>
    </row>
    <row r="1615" spans="1:13" hidden="1">
      <c r="A1615">
        <v>343928</v>
      </c>
      <c r="B1615" t="s">
        <v>22</v>
      </c>
      <c r="C1615" t="s">
        <v>50</v>
      </c>
      <c r="D1615" s="4">
        <v>44.058293296638801</v>
      </c>
      <c r="E1615" s="3">
        <v>-123.10048621478499</v>
      </c>
      <c r="F1615" s="12">
        <v>44103</v>
      </c>
      <c r="G1615">
        <v>0.25</v>
      </c>
      <c r="H1615">
        <v>1</v>
      </c>
      <c r="I1615">
        <v>0</v>
      </c>
      <c r="J1615" t="s">
        <v>19</v>
      </c>
      <c r="L1615">
        <v>0</v>
      </c>
      <c r="M1615" t="s">
        <v>16</v>
      </c>
    </row>
    <row r="1616" spans="1:13" hidden="1">
      <c r="A1616">
        <v>343929</v>
      </c>
      <c r="B1616" t="s">
        <v>22</v>
      </c>
      <c r="C1616" t="s">
        <v>50</v>
      </c>
      <c r="D1616" s="4">
        <v>44.056905557239801</v>
      </c>
      <c r="E1616" s="3">
        <v>-123.100552297219</v>
      </c>
      <c r="F1616" s="12">
        <v>44103</v>
      </c>
      <c r="G1616">
        <v>0.25</v>
      </c>
      <c r="H1616">
        <v>1</v>
      </c>
      <c r="I1616">
        <v>0</v>
      </c>
      <c r="J1616" t="s">
        <v>19</v>
      </c>
      <c r="L1616">
        <v>0</v>
      </c>
      <c r="M1616" t="s">
        <v>16</v>
      </c>
    </row>
    <row r="1617" spans="1:13" hidden="1">
      <c r="A1617">
        <v>343932</v>
      </c>
      <c r="B1617" t="s">
        <v>22</v>
      </c>
      <c r="C1617" t="s">
        <v>50</v>
      </c>
      <c r="D1617" s="4">
        <v>44.056732999096198</v>
      </c>
      <c r="E1617" s="3">
        <v>-123.100759117462</v>
      </c>
      <c r="F1617" s="12">
        <v>44103</v>
      </c>
      <c r="G1617">
        <v>0</v>
      </c>
      <c r="H1617">
        <v>1</v>
      </c>
      <c r="I1617">
        <v>0</v>
      </c>
      <c r="J1617" t="s">
        <v>19</v>
      </c>
      <c r="L1617">
        <v>0</v>
      </c>
      <c r="M1617" t="s">
        <v>16</v>
      </c>
    </row>
    <row r="1618" spans="1:13" hidden="1">
      <c r="A1618">
        <v>343936</v>
      </c>
      <c r="B1618" t="s">
        <v>22</v>
      </c>
      <c r="C1618" t="s">
        <v>450</v>
      </c>
      <c r="D1618" s="4">
        <v>44.053690764749099</v>
      </c>
      <c r="E1618" s="3">
        <v>-123.102042747691</v>
      </c>
      <c r="F1618" s="12">
        <v>44103</v>
      </c>
      <c r="G1618">
        <v>0.25</v>
      </c>
      <c r="H1618">
        <v>1</v>
      </c>
      <c r="I1618">
        <v>0</v>
      </c>
      <c r="J1618" t="s">
        <v>19</v>
      </c>
      <c r="L1618">
        <v>0</v>
      </c>
      <c r="M1618" t="s">
        <v>16</v>
      </c>
    </row>
    <row r="1619" spans="1:13" hidden="1">
      <c r="A1619">
        <v>343937</v>
      </c>
      <c r="B1619" t="s">
        <v>22</v>
      </c>
      <c r="C1619" t="s">
        <v>450</v>
      </c>
      <c r="D1619" s="4">
        <v>44.052940614941299</v>
      </c>
      <c r="E1619" s="3">
        <v>-123.101790687258</v>
      </c>
      <c r="F1619" s="12">
        <v>44103</v>
      </c>
      <c r="G1619">
        <v>0</v>
      </c>
      <c r="H1619">
        <v>1</v>
      </c>
      <c r="I1619">
        <v>0</v>
      </c>
      <c r="J1619" t="s">
        <v>19</v>
      </c>
      <c r="L1619">
        <v>0</v>
      </c>
      <c r="M1619" t="s">
        <v>16</v>
      </c>
    </row>
    <row r="1620" spans="1:13" hidden="1">
      <c r="A1620">
        <v>343938</v>
      </c>
      <c r="B1620" t="s">
        <v>22</v>
      </c>
      <c r="C1620" t="s">
        <v>50</v>
      </c>
      <c r="D1620" s="4">
        <v>44.0529353405338</v>
      </c>
      <c r="E1620" s="3">
        <v>-123.101604186522</v>
      </c>
      <c r="F1620" s="12">
        <v>44103</v>
      </c>
      <c r="G1620">
        <v>0</v>
      </c>
      <c r="H1620">
        <v>1</v>
      </c>
      <c r="I1620">
        <v>0</v>
      </c>
      <c r="J1620" t="s">
        <v>19</v>
      </c>
      <c r="L1620">
        <v>0</v>
      </c>
      <c r="M1620" t="s">
        <v>16</v>
      </c>
    </row>
    <row r="1621" spans="1:13" hidden="1">
      <c r="A1621">
        <v>343940</v>
      </c>
      <c r="B1621" t="s">
        <v>22</v>
      </c>
      <c r="C1621" t="s">
        <v>457</v>
      </c>
      <c r="D1621" s="4">
        <v>44.053043160058003</v>
      </c>
      <c r="E1621" s="3">
        <v>-123.10060979565699</v>
      </c>
      <c r="F1621" s="12">
        <v>44103</v>
      </c>
      <c r="G1621">
        <v>0</v>
      </c>
      <c r="H1621">
        <v>1</v>
      </c>
      <c r="I1621">
        <v>0</v>
      </c>
      <c r="J1621" t="s">
        <v>19</v>
      </c>
      <c r="L1621">
        <v>0</v>
      </c>
      <c r="M1621" t="s">
        <v>16</v>
      </c>
    </row>
    <row r="1622" spans="1:13" hidden="1">
      <c r="A1622">
        <v>343942</v>
      </c>
      <c r="B1622" t="s">
        <v>22</v>
      </c>
      <c r="C1622" t="s">
        <v>50</v>
      </c>
      <c r="D1622" s="4">
        <v>44.0530928471848</v>
      </c>
      <c r="E1622" s="3">
        <v>-123.100542145468</v>
      </c>
      <c r="F1622" s="12">
        <v>44103</v>
      </c>
      <c r="G1622">
        <v>0</v>
      </c>
      <c r="H1622">
        <v>1</v>
      </c>
      <c r="I1622">
        <v>0</v>
      </c>
      <c r="J1622" t="s">
        <v>19</v>
      </c>
      <c r="L1622">
        <v>0</v>
      </c>
      <c r="M1622" t="s">
        <v>16</v>
      </c>
    </row>
    <row r="1623" spans="1:13" hidden="1">
      <c r="A1623">
        <v>343944</v>
      </c>
      <c r="B1623" t="s">
        <v>22</v>
      </c>
      <c r="C1623" t="s">
        <v>457</v>
      </c>
      <c r="D1623" s="4">
        <v>44.053692259467198</v>
      </c>
      <c r="E1623" s="3">
        <v>-123.100143598485</v>
      </c>
      <c r="F1623" s="12">
        <v>44103</v>
      </c>
      <c r="G1623">
        <v>0.25</v>
      </c>
      <c r="H1623">
        <v>1</v>
      </c>
      <c r="I1623">
        <v>0</v>
      </c>
      <c r="J1623" t="s">
        <v>19</v>
      </c>
      <c r="L1623">
        <v>0</v>
      </c>
      <c r="M1623" t="s">
        <v>16</v>
      </c>
    </row>
    <row r="1624" spans="1:13" hidden="1">
      <c r="A1624">
        <v>343946</v>
      </c>
      <c r="B1624" t="s">
        <v>22</v>
      </c>
      <c r="C1624" t="s">
        <v>457</v>
      </c>
      <c r="D1624" s="4">
        <v>44.053709944026501</v>
      </c>
      <c r="E1624" s="3">
        <v>-123.09992487430399</v>
      </c>
      <c r="F1624" s="12">
        <v>44103</v>
      </c>
      <c r="G1624">
        <v>0.25</v>
      </c>
      <c r="H1624">
        <v>1</v>
      </c>
      <c r="I1624">
        <v>0</v>
      </c>
      <c r="J1624" t="s">
        <v>19</v>
      </c>
      <c r="L1624">
        <v>0</v>
      </c>
      <c r="M1624" t="s">
        <v>16</v>
      </c>
    </row>
    <row r="1625" spans="1:13" hidden="1">
      <c r="A1625">
        <v>343952</v>
      </c>
      <c r="B1625" t="s">
        <v>22</v>
      </c>
      <c r="C1625" t="s">
        <v>457</v>
      </c>
      <c r="D1625" s="4">
        <v>44.053694001577099</v>
      </c>
      <c r="E1625" s="3">
        <v>-123.09993717218001</v>
      </c>
      <c r="F1625" s="12">
        <v>44103</v>
      </c>
      <c r="G1625">
        <v>0.25</v>
      </c>
      <c r="H1625">
        <v>1</v>
      </c>
      <c r="I1625">
        <v>0</v>
      </c>
      <c r="J1625" t="s">
        <v>19</v>
      </c>
      <c r="L1625">
        <v>0</v>
      </c>
      <c r="M1625" t="s">
        <v>16</v>
      </c>
    </row>
    <row r="1626" spans="1:13" hidden="1">
      <c r="A1626">
        <v>343953</v>
      </c>
      <c r="B1626" t="s">
        <v>22</v>
      </c>
      <c r="C1626" t="s">
        <v>457</v>
      </c>
      <c r="D1626" s="4">
        <v>44.053629428159397</v>
      </c>
      <c r="E1626" s="3">
        <v>-123.099612155036</v>
      </c>
      <c r="F1626" s="12">
        <v>44103</v>
      </c>
      <c r="G1626">
        <v>0.25</v>
      </c>
      <c r="H1626">
        <v>1</v>
      </c>
      <c r="I1626">
        <v>0</v>
      </c>
      <c r="J1626" t="s">
        <v>19</v>
      </c>
      <c r="L1626">
        <v>0</v>
      </c>
      <c r="M1626" t="s">
        <v>16</v>
      </c>
    </row>
    <row r="1627" spans="1:13" hidden="1">
      <c r="A1627">
        <v>343970</v>
      </c>
      <c r="B1627" t="s">
        <v>22</v>
      </c>
      <c r="C1627" t="s">
        <v>45</v>
      </c>
      <c r="D1627" s="4">
        <v>44.067417863229501</v>
      </c>
      <c r="E1627" s="3">
        <v>-123.112883478434</v>
      </c>
      <c r="F1627" s="12">
        <v>44103</v>
      </c>
      <c r="G1627">
        <v>0.5</v>
      </c>
      <c r="H1627">
        <v>1</v>
      </c>
      <c r="I1627">
        <v>0</v>
      </c>
      <c r="J1627" t="s">
        <v>28</v>
      </c>
      <c r="L1627">
        <v>0</v>
      </c>
      <c r="M1627" t="s">
        <v>16</v>
      </c>
    </row>
    <row r="1628" spans="1:13" hidden="1">
      <c r="A1628">
        <v>343975</v>
      </c>
      <c r="B1628" t="s">
        <v>22</v>
      </c>
      <c r="C1628" t="s">
        <v>160</v>
      </c>
      <c r="D1628" s="4">
        <v>44.042158127138499</v>
      </c>
      <c r="E1628" s="3">
        <v>-123.12066211781</v>
      </c>
      <c r="F1628" s="12">
        <v>44103</v>
      </c>
      <c r="G1628">
        <v>0.5</v>
      </c>
      <c r="H1628">
        <v>1</v>
      </c>
      <c r="I1628">
        <v>0</v>
      </c>
      <c r="J1628" t="s">
        <v>19</v>
      </c>
      <c r="L1628">
        <v>0</v>
      </c>
      <c r="M1628" t="s">
        <v>16</v>
      </c>
    </row>
    <row r="1629" spans="1:13" hidden="1">
      <c r="A1629">
        <v>343976</v>
      </c>
      <c r="B1629" t="s">
        <v>22</v>
      </c>
      <c r="C1629" t="s">
        <v>71</v>
      </c>
      <c r="D1629" s="4">
        <v>44.0462741060268</v>
      </c>
      <c r="E1629" s="3">
        <v>-123.13105004392</v>
      </c>
      <c r="F1629" s="12">
        <v>44103</v>
      </c>
      <c r="G1629">
        <v>0</v>
      </c>
      <c r="H1629">
        <v>1</v>
      </c>
      <c r="I1629">
        <v>0</v>
      </c>
      <c r="J1629" t="s">
        <v>19</v>
      </c>
      <c r="L1629">
        <v>0</v>
      </c>
      <c r="M1629" t="s">
        <v>19</v>
      </c>
    </row>
    <row r="1630" spans="1:13" hidden="1">
      <c r="A1630">
        <v>344115</v>
      </c>
      <c r="B1630" t="s">
        <v>22</v>
      </c>
      <c r="C1630" t="s">
        <v>35</v>
      </c>
      <c r="D1630" s="4">
        <v>44.061812798504903</v>
      </c>
      <c r="E1630" s="3">
        <v>-123.099858402938</v>
      </c>
      <c r="F1630" s="12">
        <v>44104</v>
      </c>
      <c r="G1630">
        <v>0</v>
      </c>
      <c r="H1630">
        <v>1</v>
      </c>
      <c r="I1630">
        <v>0</v>
      </c>
      <c r="J1630" t="s">
        <v>19</v>
      </c>
      <c r="L1630">
        <v>0</v>
      </c>
      <c r="M1630" t="s">
        <v>16</v>
      </c>
    </row>
    <row r="1631" spans="1:13" hidden="1">
      <c r="A1631">
        <v>344118</v>
      </c>
      <c r="B1631" t="s">
        <v>22</v>
      </c>
      <c r="C1631" t="s">
        <v>24</v>
      </c>
      <c r="D1631" s="4">
        <v>44.061838549311197</v>
      </c>
      <c r="E1631" s="3">
        <v>-123.099673460848</v>
      </c>
      <c r="F1631" s="12">
        <v>44104</v>
      </c>
      <c r="G1631">
        <v>0</v>
      </c>
      <c r="H1631">
        <v>1</v>
      </c>
      <c r="I1631">
        <v>0</v>
      </c>
      <c r="J1631" t="s">
        <v>19</v>
      </c>
      <c r="L1631">
        <v>0</v>
      </c>
      <c r="M1631" t="s">
        <v>16</v>
      </c>
    </row>
    <row r="1632" spans="1:13" hidden="1">
      <c r="A1632">
        <v>344134</v>
      </c>
      <c r="B1632" t="s">
        <v>22</v>
      </c>
      <c r="C1632" t="s">
        <v>181</v>
      </c>
      <c r="D1632" s="4">
        <v>44.039735554785402</v>
      </c>
      <c r="E1632" s="3">
        <v>-123.115800914011</v>
      </c>
      <c r="F1632" s="12">
        <v>44104</v>
      </c>
      <c r="G1632">
        <v>0</v>
      </c>
      <c r="H1632">
        <v>1</v>
      </c>
      <c r="I1632">
        <v>0</v>
      </c>
      <c r="J1632" t="s">
        <v>19</v>
      </c>
      <c r="L1632">
        <v>0</v>
      </c>
      <c r="M1632" t="s">
        <v>16</v>
      </c>
    </row>
    <row r="1633" spans="1:13" hidden="1">
      <c r="A1633">
        <v>344140</v>
      </c>
      <c r="B1633" t="s">
        <v>22</v>
      </c>
      <c r="C1633" t="s">
        <v>181</v>
      </c>
      <c r="D1633" s="4">
        <v>44.041814622619498</v>
      </c>
      <c r="E1633" s="3">
        <v>-123.115221027998</v>
      </c>
      <c r="F1633" s="12">
        <v>44104</v>
      </c>
      <c r="G1633">
        <v>0</v>
      </c>
      <c r="H1633">
        <v>1</v>
      </c>
      <c r="I1633">
        <v>0</v>
      </c>
      <c r="J1633" t="s">
        <v>19</v>
      </c>
      <c r="L1633">
        <v>0</v>
      </c>
      <c r="M1633" t="s">
        <v>16</v>
      </c>
    </row>
    <row r="1634" spans="1:13" hidden="1">
      <c r="A1634">
        <v>344159</v>
      </c>
      <c r="B1634" t="s">
        <v>13</v>
      </c>
      <c r="C1634" t="s">
        <v>30</v>
      </c>
      <c r="D1634" s="4">
        <v>44.063359741992002</v>
      </c>
      <c r="E1634" s="3">
        <v>-123.116913591133</v>
      </c>
      <c r="F1634" s="12">
        <v>44104</v>
      </c>
      <c r="G1634">
        <v>0.5</v>
      </c>
      <c r="H1634">
        <v>2</v>
      </c>
      <c r="I1634">
        <v>1</v>
      </c>
      <c r="J1634" t="s">
        <v>19</v>
      </c>
      <c r="L1634">
        <v>0</v>
      </c>
      <c r="M1634" t="s">
        <v>16</v>
      </c>
    </row>
    <row r="1635" spans="1:13" hidden="1">
      <c r="A1635">
        <v>344163</v>
      </c>
      <c r="B1635" t="s">
        <v>22</v>
      </c>
      <c r="C1635" t="s">
        <v>50</v>
      </c>
      <c r="D1635" s="4">
        <v>44.056233013792799</v>
      </c>
      <c r="E1635" s="3">
        <v>-123.10115259791201</v>
      </c>
      <c r="F1635" s="12">
        <v>44104</v>
      </c>
      <c r="G1635">
        <v>0</v>
      </c>
      <c r="H1635">
        <v>1</v>
      </c>
      <c r="I1635">
        <v>0</v>
      </c>
      <c r="J1635" t="s">
        <v>19</v>
      </c>
      <c r="L1635">
        <v>0</v>
      </c>
      <c r="M1635" t="s">
        <v>16</v>
      </c>
    </row>
    <row r="1636" spans="1:13" hidden="1">
      <c r="A1636">
        <v>344166</v>
      </c>
      <c r="B1636" t="s">
        <v>22</v>
      </c>
      <c r="C1636" t="s">
        <v>50</v>
      </c>
      <c r="D1636" s="4">
        <v>44.054704617433501</v>
      </c>
      <c r="E1636" s="3">
        <v>-123.10087762564299</v>
      </c>
      <c r="F1636" s="12">
        <v>44104</v>
      </c>
      <c r="G1636">
        <v>0</v>
      </c>
      <c r="H1636">
        <v>1</v>
      </c>
      <c r="I1636">
        <v>0</v>
      </c>
      <c r="J1636" t="s">
        <v>19</v>
      </c>
      <c r="L1636">
        <v>0</v>
      </c>
      <c r="M1636" t="s">
        <v>16</v>
      </c>
    </row>
    <row r="1637" spans="1:13" hidden="1">
      <c r="A1637">
        <v>344168</v>
      </c>
      <c r="B1637" t="s">
        <v>22</v>
      </c>
      <c r="C1637" t="s">
        <v>450</v>
      </c>
      <c r="D1637" s="4">
        <v>44.053384089309802</v>
      </c>
      <c r="E1637" s="3">
        <v>-123.10248448162299</v>
      </c>
      <c r="F1637" s="12">
        <v>44104</v>
      </c>
      <c r="G1637">
        <v>0</v>
      </c>
      <c r="H1637">
        <v>1</v>
      </c>
      <c r="I1637">
        <v>0</v>
      </c>
      <c r="J1637" t="s">
        <v>19</v>
      </c>
      <c r="L1637">
        <v>0</v>
      </c>
      <c r="M1637" t="s">
        <v>16</v>
      </c>
    </row>
    <row r="1638" spans="1:13" hidden="1">
      <c r="A1638">
        <v>344169</v>
      </c>
      <c r="B1638" t="s">
        <v>22</v>
      </c>
      <c r="C1638" t="s">
        <v>450</v>
      </c>
      <c r="D1638" s="4">
        <v>44.053397999070597</v>
      </c>
      <c r="E1638" s="3">
        <v>-123.102514670419</v>
      </c>
      <c r="F1638" s="12">
        <v>44104</v>
      </c>
      <c r="G1638">
        <v>0</v>
      </c>
      <c r="H1638">
        <v>1</v>
      </c>
      <c r="I1638">
        <v>0</v>
      </c>
      <c r="J1638" t="s">
        <v>19</v>
      </c>
      <c r="L1638">
        <v>0</v>
      </c>
      <c r="M1638" t="s">
        <v>16</v>
      </c>
    </row>
    <row r="1639" spans="1:13" hidden="1">
      <c r="A1639">
        <v>344170</v>
      </c>
      <c r="B1639" t="s">
        <v>22</v>
      </c>
      <c r="C1639" t="s">
        <v>458</v>
      </c>
      <c r="D1639" s="4">
        <v>44.053747229314403</v>
      </c>
      <c r="E1639" s="3">
        <v>-123.101945925424</v>
      </c>
      <c r="F1639" s="12">
        <v>44104</v>
      </c>
      <c r="G1639">
        <v>0</v>
      </c>
      <c r="H1639">
        <v>1</v>
      </c>
      <c r="I1639">
        <v>0</v>
      </c>
      <c r="J1639" t="s">
        <v>19</v>
      </c>
      <c r="L1639">
        <v>0</v>
      </c>
      <c r="M1639" t="s">
        <v>16</v>
      </c>
    </row>
    <row r="1640" spans="1:13" hidden="1">
      <c r="A1640">
        <v>344171</v>
      </c>
      <c r="B1640" t="s">
        <v>22</v>
      </c>
      <c r="C1640" t="s">
        <v>458</v>
      </c>
      <c r="D1640" s="4">
        <v>44.053682874978598</v>
      </c>
      <c r="E1640" s="3">
        <v>-123.102049274412</v>
      </c>
      <c r="F1640" s="12">
        <v>44104</v>
      </c>
      <c r="G1640">
        <v>0</v>
      </c>
      <c r="H1640">
        <v>1</v>
      </c>
      <c r="I1640">
        <v>0</v>
      </c>
      <c r="J1640" t="s">
        <v>19</v>
      </c>
      <c r="L1640">
        <v>0</v>
      </c>
      <c r="M1640" t="s">
        <v>16</v>
      </c>
    </row>
    <row r="1641" spans="1:13" hidden="1">
      <c r="A1641">
        <v>344178</v>
      </c>
      <c r="B1641" t="s">
        <v>22</v>
      </c>
      <c r="C1641" t="s">
        <v>24</v>
      </c>
      <c r="D1641" s="4">
        <v>44.057450853108698</v>
      </c>
      <c r="E1641" s="3">
        <v>-123.084548756347</v>
      </c>
      <c r="F1641" s="12">
        <v>44104</v>
      </c>
      <c r="G1641">
        <v>0</v>
      </c>
      <c r="H1641">
        <v>1</v>
      </c>
      <c r="I1641">
        <v>0</v>
      </c>
      <c r="J1641" t="s">
        <v>19</v>
      </c>
      <c r="L1641">
        <v>0</v>
      </c>
      <c r="M1641" t="s">
        <v>16</v>
      </c>
    </row>
    <row r="1642" spans="1:13" hidden="1">
      <c r="A1642">
        <v>344232</v>
      </c>
      <c r="B1642" t="s">
        <v>22</v>
      </c>
      <c r="C1642" t="s">
        <v>37</v>
      </c>
      <c r="D1642" s="4">
        <v>44.044486349025298</v>
      </c>
      <c r="E1642" s="3">
        <v>-123.05200367332699</v>
      </c>
      <c r="F1642" s="12">
        <v>44104</v>
      </c>
      <c r="G1642">
        <v>0.5</v>
      </c>
      <c r="H1642">
        <v>1</v>
      </c>
      <c r="I1642">
        <v>0</v>
      </c>
      <c r="J1642" t="s">
        <v>19</v>
      </c>
      <c r="L1642">
        <v>0</v>
      </c>
      <c r="M1642" t="s">
        <v>16</v>
      </c>
    </row>
    <row r="1643" spans="1:13" hidden="1">
      <c r="A1643">
        <v>344249</v>
      </c>
      <c r="B1643" t="s">
        <v>22</v>
      </c>
      <c r="C1643" t="s">
        <v>253</v>
      </c>
      <c r="D1643" s="4">
        <v>44.069207707723002</v>
      </c>
      <c r="E1643" s="3">
        <v>-123.11742400300101</v>
      </c>
      <c r="F1643" s="12">
        <v>44104</v>
      </c>
      <c r="G1643">
        <v>0.5</v>
      </c>
      <c r="H1643">
        <v>1</v>
      </c>
      <c r="I1643">
        <v>0</v>
      </c>
      <c r="J1643" t="s">
        <v>19</v>
      </c>
      <c r="L1643">
        <v>0</v>
      </c>
      <c r="M1643" t="s">
        <v>16</v>
      </c>
    </row>
    <row r="1644" spans="1:13" hidden="1">
      <c r="A1644">
        <v>344254</v>
      </c>
      <c r="B1644" t="s">
        <v>22</v>
      </c>
      <c r="C1644" t="s">
        <v>51</v>
      </c>
      <c r="D1644" s="4">
        <v>44.051754443571298</v>
      </c>
      <c r="E1644" s="3">
        <v>-123.065847791359</v>
      </c>
      <c r="F1644" s="12">
        <v>44104</v>
      </c>
      <c r="G1644">
        <v>0</v>
      </c>
      <c r="H1644">
        <v>1</v>
      </c>
      <c r="I1644">
        <v>0</v>
      </c>
      <c r="J1644" t="s">
        <v>19</v>
      </c>
      <c r="L1644">
        <v>0</v>
      </c>
      <c r="M1644" t="s">
        <v>16</v>
      </c>
    </row>
    <row r="1645" spans="1:13" hidden="1">
      <c r="A1645">
        <v>344255</v>
      </c>
      <c r="B1645" t="s">
        <v>22</v>
      </c>
      <c r="C1645" t="s">
        <v>51</v>
      </c>
      <c r="D1645" s="4">
        <v>44.051628579370302</v>
      </c>
      <c r="E1645" s="3">
        <v>-123.0656151023</v>
      </c>
      <c r="F1645" s="12">
        <v>44104</v>
      </c>
      <c r="G1645">
        <v>0</v>
      </c>
      <c r="H1645">
        <v>1</v>
      </c>
      <c r="I1645">
        <v>0</v>
      </c>
      <c r="J1645" t="s">
        <v>19</v>
      </c>
      <c r="L1645">
        <v>0</v>
      </c>
      <c r="M1645" t="s">
        <v>16</v>
      </c>
    </row>
    <row r="1646" spans="1:13" hidden="1">
      <c r="A1646">
        <v>344256</v>
      </c>
      <c r="B1646" t="s">
        <v>22</v>
      </c>
      <c r="C1646" t="s">
        <v>51</v>
      </c>
      <c r="D1646" s="4">
        <v>44.051580166327</v>
      </c>
      <c r="E1646" s="3">
        <v>-123.06536123548599</v>
      </c>
      <c r="F1646" s="12">
        <v>44104</v>
      </c>
      <c r="G1646">
        <v>0</v>
      </c>
      <c r="H1646">
        <v>1</v>
      </c>
      <c r="I1646">
        <v>0</v>
      </c>
      <c r="J1646" t="s">
        <v>19</v>
      </c>
      <c r="L1646">
        <v>0</v>
      </c>
      <c r="M1646" t="s">
        <v>16</v>
      </c>
    </row>
    <row r="1647" spans="1:13" hidden="1">
      <c r="A1647">
        <v>344258</v>
      </c>
      <c r="B1647" t="s">
        <v>22</v>
      </c>
      <c r="C1647" t="s">
        <v>51</v>
      </c>
      <c r="D1647" s="4">
        <v>44.051379829297602</v>
      </c>
      <c r="E1647" s="3">
        <v>-123.06477445000399</v>
      </c>
      <c r="F1647" s="12">
        <v>44104</v>
      </c>
      <c r="G1647">
        <v>0</v>
      </c>
      <c r="H1647">
        <v>1</v>
      </c>
      <c r="I1647">
        <v>0</v>
      </c>
      <c r="J1647" t="s">
        <v>19</v>
      </c>
      <c r="L1647">
        <v>0</v>
      </c>
      <c r="M1647" t="s">
        <v>16</v>
      </c>
    </row>
    <row r="1648" spans="1:13" hidden="1">
      <c r="A1648">
        <v>344259</v>
      </c>
      <c r="B1648" t="s">
        <v>22</v>
      </c>
      <c r="C1648" t="s">
        <v>26</v>
      </c>
      <c r="D1648" s="4">
        <v>44.046469297527103</v>
      </c>
      <c r="E1648" s="3">
        <v>-123.141524833299</v>
      </c>
      <c r="F1648" s="12">
        <v>44104</v>
      </c>
      <c r="G1648">
        <v>0</v>
      </c>
      <c r="H1648">
        <v>1</v>
      </c>
      <c r="I1648">
        <v>0</v>
      </c>
      <c r="J1648" t="s">
        <v>19</v>
      </c>
      <c r="L1648">
        <v>0</v>
      </c>
      <c r="M1648" t="s">
        <v>16</v>
      </c>
    </row>
    <row r="1649" spans="1:13" hidden="1">
      <c r="A1649">
        <v>344413</v>
      </c>
      <c r="B1649" t="s">
        <v>22</v>
      </c>
      <c r="C1649" t="s">
        <v>51</v>
      </c>
      <c r="D1649" s="4">
        <v>44.055233405013297</v>
      </c>
      <c r="E1649" s="3">
        <v>-123.083106306234</v>
      </c>
      <c r="F1649" s="12">
        <v>44105</v>
      </c>
      <c r="G1649">
        <v>0</v>
      </c>
      <c r="H1649">
        <v>1</v>
      </c>
      <c r="I1649">
        <v>0</v>
      </c>
      <c r="J1649" t="s">
        <v>19</v>
      </c>
      <c r="L1649">
        <v>0</v>
      </c>
      <c r="M1649" t="s">
        <v>16</v>
      </c>
    </row>
    <row r="1650" spans="1:13" hidden="1">
      <c r="A1650">
        <v>344415</v>
      </c>
      <c r="B1650" t="s">
        <v>22</v>
      </c>
      <c r="C1650" t="s">
        <v>459</v>
      </c>
      <c r="D1650" s="4">
        <v>44.010831693481698</v>
      </c>
      <c r="E1650" s="3">
        <v>-123.07658710342101</v>
      </c>
      <c r="F1650" s="12">
        <v>44105</v>
      </c>
      <c r="G1650">
        <v>0</v>
      </c>
      <c r="H1650">
        <v>1</v>
      </c>
      <c r="I1650">
        <v>0</v>
      </c>
      <c r="J1650" t="s">
        <v>19</v>
      </c>
      <c r="L1650">
        <v>0</v>
      </c>
      <c r="M1650" t="s">
        <v>16</v>
      </c>
    </row>
    <row r="1651" spans="1:13" hidden="1">
      <c r="A1651">
        <v>344416</v>
      </c>
      <c r="B1651" t="s">
        <v>22</v>
      </c>
      <c r="C1651" t="s">
        <v>51</v>
      </c>
      <c r="D1651" s="4">
        <v>44.054668666759703</v>
      </c>
      <c r="E1651" s="3">
        <v>-123.082863906076</v>
      </c>
      <c r="F1651" s="12">
        <v>44105</v>
      </c>
      <c r="G1651">
        <v>0</v>
      </c>
      <c r="H1651">
        <v>1</v>
      </c>
      <c r="I1651">
        <v>0</v>
      </c>
      <c r="J1651" t="s">
        <v>19</v>
      </c>
      <c r="L1651">
        <v>0</v>
      </c>
      <c r="M1651" t="s">
        <v>16</v>
      </c>
    </row>
    <row r="1652" spans="1:13" hidden="1">
      <c r="A1652">
        <v>344430</v>
      </c>
      <c r="B1652" t="s">
        <v>22</v>
      </c>
      <c r="C1652" t="s">
        <v>24</v>
      </c>
      <c r="D1652" s="4">
        <v>44.057679101675099</v>
      </c>
      <c r="E1652" s="3">
        <v>-123.08447200128499</v>
      </c>
      <c r="F1652" s="12">
        <v>44105</v>
      </c>
      <c r="G1652">
        <v>0</v>
      </c>
      <c r="H1652">
        <v>1</v>
      </c>
      <c r="I1652">
        <v>0</v>
      </c>
      <c r="J1652" t="s">
        <v>19</v>
      </c>
      <c r="L1652">
        <v>0</v>
      </c>
      <c r="M1652" t="s">
        <v>16</v>
      </c>
    </row>
    <row r="1653" spans="1:13" hidden="1">
      <c r="A1653">
        <v>344435</v>
      </c>
      <c r="B1653" t="s">
        <v>22</v>
      </c>
      <c r="C1653" t="s">
        <v>450</v>
      </c>
      <c r="D1653" s="4">
        <v>44.053690655135597</v>
      </c>
      <c r="E1653" s="3">
        <v>-123.10211190972301</v>
      </c>
      <c r="F1653" s="12">
        <v>44105</v>
      </c>
      <c r="G1653">
        <v>0</v>
      </c>
      <c r="H1653">
        <v>1</v>
      </c>
      <c r="I1653">
        <v>0</v>
      </c>
      <c r="J1653" t="s">
        <v>19</v>
      </c>
      <c r="L1653">
        <v>0</v>
      </c>
      <c r="M1653" t="s">
        <v>16</v>
      </c>
    </row>
    <row r="1654" spans="1:13" hidden="1">
      <c r="A1654">
        <v>344436</v>
      </c>
      <c r="B1654" t="s">
        <v>22</v>
      </c>
      <c r="C1654" t="s">
        <v>450</v>
      </c>
      <c r="D1654" s="4">
        <v>44.0536431766728</v>
      </c>
      <c r="E1654" s="3">
        <v>-123.10206491769399</v>
      </c>
      <c r="F1654" s="12">
        <v>44105</v>
      </c>
      <c r="G1654">
        <v>0</v>
      </c>
      <c r="H1654">
        <v>1</v>
      </c>
      <c r="I1654">
        <v>0</v>
      </c>
      <c r="J1654" t="s">
        <v>19</v>
      </c>
      <c r="L1654">
        <v>0</v>
      </c>
      <c r="M1654" t="s">
        <v>16</v>
      </c>
    </row>
    <row r="1655" spans="1:13" hidden="1">
      <c r="A1655">
        <v>344437</v>
      </c>
      <c r="B1655" t="s">
        <v>22</v>
      </c>
      <c r="C1655" t="s">
        <v>450</v>
      </c>
      <c r="D1655" s="4">
        <v>44.0536420967615</v>
      </c>
      <c r="E1655" s="3">
        <v>-123.102153264701</v>
      </c>
      <c r="F1655" s="12">
        <v>44105</v>
      </c>
      <c r="G1655">
        <v>0</v>
      </c>
      <c r="H1655">
        <v>1</v>
      </c>
      <c r="I1655">
        <v>0</v>
      </c>
      <c r="J1655" t="s">
        <v>19</v>
      </c>
      <c r="L1655">
        <v>0</v>
      </c>
      <c r="M1655" t="s">
        <v>16</v>
      </c>
    </row>
    <row r="1656" spans="1:13" hidden="1">
      <c r="A1656">
        <v>344438</v>
      </c>
      <c r="B1656" t="s">
        <v>22</v>
      </c>
      <c r="C1656" t="s">
        <v>450</v>
      </c>
      <c r="D1656" s="4">
        <v>44.053657824764102</v>
      </c>
      <c r="E1656" s="3">
        <v>-123.102178662771</v>
      </c>
      <c r="F1656" s="12">
        <v>44105</v>
      </c>
      <c r="G1656">
        <v>0</v>
      </c>
      <c r="H1656">
        <v>1</v>
      </c>
      <c r="I1656">
        <v>0</v>
      </c>
      <c r="J1656" t="s">
        <v>19</v>
      </c>
      <c r="L1656">
        <v>0</v>
      </c>
      <c r="M1656" t="s">
        <v>16</v>
      </c>
    </row>
    <row r="1657" spans="1:13" hidden="1">
      <c r="A1657">
        <v>344485</v>
      </c>
      <c r="B1657" t="s">
        <v>22</v>
      </c>
      <c r="C1657" t="s">
        <v>26</v>
      </c>
      <c r="D1657" s="4">
        <v>44.050665649718198</v>
      </c>
      <c r="E1657" s="3">
        <v>-123.16809423258201</v>
      </c>
      <c r="F1657" s="12">
        <v>44105</v>
      </c>
      <c r="G1657">
        <v>0.5</v>
      </c>
      <c r="H1657">
        <v>1</v>
      </c>
      <c r="I1657">
        <v>0</v>
      </c>
      <c r="J1657" t="s">
        <v>15</v>
      </c>
      <c r="L1657">
        <v>0</v>
      </c>
      <c r="M1657" t="s">
        <v>16</v>
      </c>
    </row>
    <row r="1658" spans="1:13" hidden="1">
      <c r="A1658">
        <v>344493</v>
      </c>
      <c r="B1658" t="s">
        <v>22</v>
      </c>
      <c r="C1658" t="s">
        <v>226</v>
      </c>
      <c r="D1658" s="4">
        <v>44.042659842052899</v>
      </c>
      <c r="E1658" s="3">
        <v>-123.121172341429</v>
      </c>
      <c r="F1658" s="12">
        <v>44105</v>
      </c>
      <c r="G1658">
        <v>0</v>
      </c>
      <c r="H1658">
        <v>1</v>
      </c>
      <c r="I1658">
        <v>0</v>
      </c>
      <c r="J1658" t="s">
        <v>19</v>
      </c>
      <c r="L1658">
        <v>0</v>
      </c>
      <c r="M1658" t="s">
        <v>16</v>
      </c>
    </row>
    <row r="1659" spans="1:13" hidden="1">
      <c r="A1659">
        <v>344494</v>
      </c>
      <c r="B1659" t="s">
        <v>22</v>
      </c>
      <c r="C1659" t="s">
        <v>26</v>
      </c>
      <c r="D1659" s="4">
        <v>44.042275905016901</v>
      </c>
      <c r="E1659" s="3">
        <v>-123.122168898257</v>
      </c>
      <c r="F1659" s="12">
        <v>44105</v>
      </c>
      <c r="G1659">
        <v>0</v>
      </c>
      <c r="H1659">
        <v>1</v>
      </c>
      <c r="I1659">
        <v>0</v>
      </c>
      <c r="J1659" t="s">
        <v>19</v>
      </c>
      <c r="L1659">
        <v>0</v>
      </c>
      <c r="M1659" t="s">
        <v>16</v>
      </c>
    </row>
    <row r="1660" spans="1:13" hidden="1">
      <c r="A1660">
        <v>344604</v>
      </c>
      <c r="B1660" t="s">
        <v>22</v>
      </c>
      <c r="C1660" t="s">
        <v>24</v>
      </c>
      <c r="D1660" s="4">
        <v>44.059900745451799</v>
      </c>
      <c r="E1660" s="3">
        <v>-123.096883625019</v>
      </c>
      <c r="F1660" s="12">
        <v>44106</v>
      </c>
      <c r="G1660">
        <v>0</v>
      </c>
      <c r="H1660">
        <v>1</v>
      </c>
      <c r="I1660">
        <v>0</v>
      </c>
      <c r="J1660" t="s">
        <v>19</v>
      </c>
      <c r="L1660">
        <v>0</v>
      </c>
      <c r="M1660" t="s">
        <v>16</v>
      </c>
    </row>
    <row r="1661" spans="1:13" hidden="1">
      <c r="A1661">
        <v>344622</v>
      </c>
      <c r="B1661" t="s">
        <v>22</v>
      </c>
      <c r="C1661" t="s">
        <v>435</v>
      </c>
      <c r="D1661" s="4">
        <v>44.125652782058403</v>
      </c>
      <c r="E1661" s="3">
        <v>-123.140568133741</v>
      </c>
      <c r="F1661" s="12">
        <v>44106</v>
      </c>
      <c r="G1661">
        <v>0</v>
      </c>
      <c r="H1661">
        <v>1</v>
      </c>
      <c r="I1661">
        <v>0</v>
      </c>
      <c r="J1661" t="s">
        <v>19</v>
      </c>
      <c r="L1661">
        <v>0</v>
      </c>
      <c r="M1661" t="s">
        <v>16</v>
      </c>
    </row>
    <row r="1662" spans="1:13" hidden="1">
      <c r="A1662">
        <v>344649</v>
      </c>
      <c r="B1662" t="s">
        <v>22</v>
      </c>
      <c r="C1662" t="s">
        <v>51</v>
      </c>
      <c r="D1662" s="4">
        <v>44.052265267162497</v>
      </c>
      <c r="E1662" s="3">
        <v>-123.070896766864</v>
      </c>
      <c r="F1662" s="12">
        <v>44106</v>
      </c>
      <c r="G1662">
        <v>0</v>
      </c>
      <c r="H1662">
        <v>1</v>
      </c>
      <c r="I1662">
        <v>0</v>
      </c>
      <c r="J1662" t="s">
        <v>19</v>
      </c>
      <c r="L1662">
        <v>0</v>
      </c>
      <c r="M1662" t="s">
        <v>16</v>
      </c>
    </row>
    <row r="1663" spans="1:13" hidden="1">
      <c r="A1663">
        <v>344655</v>
      </c>
      <c r="B1663" t="s">
        <v>22</v>
      </c>
      <c r="C1663" t="s">
        <v>51</v>
      </c>
      <c r="D1663" s="4">
        <v>44.051903666907897</v>
      </c>
      <c r="E1663" s="3">
        <v>-123.06927824148001</v>
      </c>
      <c r="F1663" s="12">
        <v>44106</v>
      </c>
      <c r="G1663">
        <v>0</v>
      </c>
      <c r="H1663">
        <v>1</v>
      </c>
      <c r="I1663">
        <v>0</v>
      </c>
      <c r="J1663" t="s">
        <v>19</v>
      </c>
      <c r="L1663">
        <v>0</v>
      </c>
      <c r="M1663" t="s">
        <v>16</v>
      </c>
    </row>
    <row r="1664" spans="1:13" hidden="1">
      <c r="A1664">
        <v>344660</v>
      </c>
      <c r="B1664" t="s">
        <v>22</v>
      </c>
      <c r="C1664" t="s">
        <v>24</v>
      </c>
      <c r="D1664" s="4">
        <v>44.060755664709603</v>
      </c>
      <c r="E1664" s="3">
        <v>-123.09231516533499</v>
      </c>
      <c r="F1664" s="12">
        <v>44106</v>
      </c>
      <c r="G1664">
        <v>0</v>
      </c>
      <c r="H1664">
        <v>1</v>
      </c>
      <c r="I1664">
        <v>0</v>
      </c>
      <c r="J1664" t="s">
        <v>19</v>
      </c>
      <c r="L1664">
        <v>0</v>
      </c>
      <c r="M1664" t="s">
        <v>16</v>
      </c>
    </row>
    <row r="1665" spans="1:13" hidden="1">
      <c r="A1665">
        <v>344779</v>
      </c>
      <c r="B1665" t="s">
        <v>22</v>
      </c>
      <c r="C1665" t="s">
        <v>460</v>
      </c>
      <c r="D1665" s="4">
        <v>44.044715795532603</v>
      </c>
      <c r="E1665" s="3">
        <v>-123.052956452136</v>
      </c>
      <c r="F1665" s="12">
        <v>44109</v>
      </c>
      <c r="G1665">
        <v>0</v>
      </c>
      <c r="H1665">
        <v>1</v>
      </c>
      <c r="I1665">
        <v>0</v>
      </c>
      <c r="J1665" t="s">
        <v>19</v>
      </c>
      <c r="L1665">
        <v>0</v>
      </c>
      <c r="M1665" t="s">
        <v>16</v>
      </c>
    </row>
    <row r="1666" spans="1:13" hidden="1">
      <c r="A1666">
        <v>344780</v>
      </c>
      <c r="B1666" t="s">
        <v>22</v>
      </c>
      <c r="C1666" t="s">
        <v>460</v>
      </c>
      <c r="D1666" s="4">
        <v>44.044688075163897</v>
      </c>
      <c r="E1666" s="3">
        <v>-123.053037792135</v>
      </c>
      <c r="F1666" s="12">
        <v>44109</v>
      </c>
      <c r="G1666">
        <v>0</v>
      </c>
      <c r="H1666">
        <v>1</v>
      </c>
      <c r="I1666">
        <v>0</v>
      </c>
      <c r="J1666" t="s">
        <v>19</v>
      </c>
      <c r="L1666">
        <v>0</v>
      </c>
      <c r="M1666" t="s">
        <v>16</v>
      </c>
    </row>
    <row r="1667" spans="1:13" hidden="1">
      <c r="A1667">
        <v>344781</v>
      </c>
      <c r="B1667" t="s">
        <v>22</v>
      </c>
      <c r="C1667" t="s">
        <v>460</v>
      </c>
      <c r="D1667" s="4">
        <v>44.044740705240201</v>
      </c>
      <c r="E1667" s="3">
        <v>-123.053133888574</v>
      </c>
      <c r="F1667" s="12">
        <v>44109</v>
      </c>
      <c r="G1667">
        <v>0.5</v>
      </c>
      <c r="H1667">
        <v>1</v>
      </c>
      <c r="I1667">
        <v>0</v>
      </c>
      <c r="J1667" t="s">
        <v>19</v>
      </c>
      <c r="L1667">
        <v>0</v>
      </c>
      <c r="M1667" t="s">
        <v>16</v>
      </c>
    </row>
    <row r="1668" spans="1:13" hidden="1">
      <c r="A1668">
        <v>344790</v>
      </c>
      <c r="B1668" t="s">
        <v>22</v>
      </c>
      <c r="C1668" t="s">
        <v>249</v>
      </c>
      <c r="D1668" s="4">
        <v>44.063857787604803</v>
      </c>
      <c r="E1668" s="3">
        <v>-123.105558042363</v>
      </c>
      <c r="F1668" s="12">
        <v>44109</v>
      </c>
      <c r="G1668">
        <v>0.5</v>
      </c>
      <c r="H1668">
        <v>1</v>
      </c>
      <c r="I1668">
        <v>0</v>
      </c>
      <c r="J1668" t="s">
        <v>15</v>
      </c>
      <c r="L1668">
        <v>0</v>
      </c>
      <c r="M1668" t="s">
        <v>16</v>
      </c>
    </row>
    <row r="1669" spans="1:13" hidden="1">
      <c r="A1669">
        <v>344796</v>
      </c>
      <c r="B1669" t="s">
        <v>22</v>
      </c>
      <c r="C1669" t="s">
        <v>51</v>
      </c>
      <c r="D1669" s="4">
        <v>44.050871113953697</v>
      </c>
      <c r="E1669" s="3">
        <v>-123.06561350416101</v>
      </c>
      <c r="F1669" s="12">
        <v>44109</v>
      </c>
      <c r="G1669">
        <v>0</v>
      </c>
      <c r="H1669">
        <v>1</v>
      </c>
      <c r="I1669">
        <v>0</v>
      </c>
      <c r="J1669" t="s">
        <v>19</v>
      </c>
      <c r="L1669">
        <v>0</v>
      </c>
      <c r="M1669" t="s">
        <v>16</v>
      </c>
    </row>
    <row r="1670" spans="1:13" hidden="1">
      <c r="A1670">
        <v>344798</v>
      </c>
      <c r="B1670" t="s">
        <v>22</v>
      </c>
      <c r="C1670" t="s">
        <v>139</v>
      </c>
      <c r="D1670" s="4">
        <v>44.0550556588314</v>
      </c>
      <c r="E1670" s="3">
        <v>-123.11034222615299</v>
      </c>
      <c r="F1670" s="12">
        <v>44109</v>
      </c>
      <c r="G1670">
        <v>0</v>
      </c>
      <c r="H1670">
        <v>1</v>
      </c>
      <c r="I1670">
        <v>0</v>
      </c>
      <c r="J1670" t="s">
        <v>19</v>
      </c>
      <c r="L1670">
        <v>0</v>
      </c>
      <c r="M1670" t="s">
        <v>16</v>
      </c>
    </row>
    <row r="1671" spans="1:13" hidden="1">
      <c r="A1671">
        <v>344801</v>
      </c>
      <c r="B1671" t="s">
        <v>13</v>
      </c>
      <c r="C1671" t="s">
        <v>51</v>
      </c>
      <c r="D1671" s="4">
        <v>44.0583557044882</v>
      </c>
      <c r="E1671" s="3">
        <v>-123.083559781288</v>
      </c>
      <c r="F1671" s="12">
        <v>44109</v>
      </c>
      <c r="G1671">
        <v>0.5</v>
      </c>
      <c r="H1671">
        <v>1</v>
      </c>
      <c r="I1671">
        <v>0</v>
      </c>
      <c r="J1671" t="s">
        <v>19</v>
      </c>
      <c r="L1671">
        <v>0</v>
      </c>
      <c r="M1671" t="s">
        <v>16</v>
      </c>
    </row>
    <row r="1672" spans="1:13" hidden="1">
      <c r="A1672">
        <v>344819</v>
      </c>
      <c r="B1672" t="s">
        <v>22</v>
      </c>
      <c r="C1672" t="s">
        <v>50</v>
      </c>
      <c r="D1672" s="4">
        <v>44.054723731837498</v>
      </c>
      <c r="E1672" s="3">
        <v>-123.10112965090801</v>
      </c>
      <c r="F1672" s="12">
        <v>44109</v>
      </c>
      <c r="G1672">
        <v>0</v>
      </c>
      <c r="H1672">
        <v>1</v>
      </c>
      <c r="I1672">
        <v>0</v>
      </c>
      <c r="J1672" t="s">
        <v>19</v>
      </c>
      <c r="L1672">
        <v>0</v>
      </c>
      <c r="M1672" t="s">
        <v>16</v>
      </c>
    </row>
    <row r="1673" spans="1:13" hidden="1">
      <c r="A1673">
        <v>344822</v>
      </c>
      <c r="B1673" t="s">
        <v>22</v>
      </c>
      <c r="C1673" t="s">
        <v>71</v>
      </c>
      <c r="D1673" s="4">
        <v>44.046268874667398</v>
      </c>
      <c r="E1673" s="3">
        <v>-123.131570755626</v>
      </c>
      <c r="F1673" s="12">
        <v>44109</v>
      </c>
      <c r="G1673">
        <v>0</v>
      </c>
      <c r="H1673">
        <v>1</v>
      </c>
      <c r="I1673">
        <v>0</v>
      </c>
      <c r="J1673" t="s">
        <v>19</v>
      </c>
      <c r="L1673">
        <v>0</v>
      </c>
      <c r="M1673" t="s">
        <v>16</v>
      </c>
    </row>
    <row r="1674" spans="1:13" hidden="1">
      <c r="A1674">
        <v>344825</v>
      </c>
      <c r="B1674" t="s">
        <v>22</v>
      </c>
      <c r="C1674" t="s">
        <v>50</v>
      </c>
      <c r="D1674" s="4">
        <v>44.053585692429401</v>
      </c>
      <c r="E1674" s="3">
        <v>-123.099659337809</v>
      </c>
      <c r="F1674" s="12">
        <v>44109</v>
      </c>
      <c r="G1674">
        <v>0</v>
      </c>
      <c r="H1674">
        <v>1</v>
      </c>
      <c r="I1674">
        <v>0</v>
      </c>
      <c r="J1674" t="s">
        <v>19</v>
      </c>
      <c r="L1674">
        <v>0</v>
      </c>
      <c r="M1674" t="s">
        <v>16</v>
      </c>
    </row>
    <row r="1675" spans="1:13" hidden="1">
      <c r="A1675">
        <v>344828</v>
      </c>
      <c r="B1675" t="s">
        <v>22</v>
      </c>
      <c r="C1675" t="s">
        <v>50</v>
      </c>
      <c r="D1675" s="4">
        <v>44.053623056188599</v>
      </c>
      <c r="E1675" s="3">
        <v>-123.099675553929</v>
      </c>
      <c r="F1675" s="12">
        <v>44109</v>
      </c>
      <c r="G1675">
        <v>0</v>
      </c>
      <c r="H1675">
        <v>1</v>
      </c>
      <c r="I1675">
        <v>0</v>
      </c>
      <c r="J1675" t="s">
        <v>19</v>
      </c>
      <c r="L1675">
        <v>0</v>
      </c>
      <c r="M1675" t="s">
        <v>16</v>
      </c>
    </row>
    <row r="1676" spans="1:13" hidden="1">
      <c r="A1676">
        <v>344829</v>
      </c>
      <c r="B1676" t="s">
        <v>22</v>
      </c>
      <c r="C1676" t="s">
        <v>50</v>
      </c>
      <c r="D1676" s="4">
        <v>44.053641039159999</v>
      </c>
      <c r="E1676" s="3">
        <v>-123.09970079871501</v>
      </c>
      <c r="F1676" s="12">
        <v>44109</v>
      </c>
      <c r="G1676">
        <v>0</v>
      </c>
      <c r="H1676">
        <v>1</v>
      </c>
      <c r="I1676">
        <v>0</v>
      </c>
      <c r="J1676" t="s">
        <v>19</v>
      </c>
      <c r="L1676">
        <v>0</v>
      </c>
      <c r="M1676" t="s">
        <v>16</v>
      </c>
    </row>
    <row r="1677" spans="1:13" hidden="1">
      <c r="A1677">
        <v>344830</v>
      </c>
      <c r="B1677" t="s">
        <v>22</v>
      </c>
      <c r="C1677" t="s">
        <v>50</v>
      </c>
      <c r="D1677" s="4">
        <v>44.053674394818202</v>
      </c>
      <c r="E1677" s="3">
        <v>-123.099779391949</v>
      </c>
      <c r="F1677" s="12">
        <v>44109</v>
      </c>
      <c r="G1677">
        <v>0</v>
      </c>
      <c r="H1677">
        <v>1</v>
      </c>
      <c r="I1677">
        <v>0</v>
      </c>
      <c r="J1677" t="s">
        <v>15</v>
      </c>
      <c r="L1677">
        <v>0</v>
      </c>
      <c r="M1677" t="s">
        <v>16</v>
      </c>
    </row>
    <row r="1678" spans="1:13" hidden="1">
      <c r="A1678">
        <v>344831</v>
      </c>
      <c r="B1678" t="s">
        <v>22</v>
      </c>
      <c r="C1678" t="s">
        <v>50</v>
      </c>
      <c r="D1678" s="4">
        <v>44.0572838955609</v>
      </c>
      <c r="E1678" s="3">
        <v>-123.100504541834</v>
      </c>
      <c r="F1678" s="12">
        <v>44109</v>
      </c>
      <c r="G1678">
        <v>0</v>
      </c>
      <c r="H1678">
        <v>1</v>
      </c>
      <c r="I1678">
        <v>0</v>
      </c>
      <c r="J1678" t="s">
        <v>19</v>
      </c>
      <c r="L1678">
        <v>0</v>
      </c>
      <c r="M1678" t="s">
        <v>16</v>
      </c>
    </row>
    <row r="1679" spans="1:13" hidden="1">
      <c r="A1679">
        <v>344832</v>
      </c>
      <c r="B1679" t="s">
        <v>22</v>
      </c>
      <c r="C1679" t="s">
        <v>348</v>
      </c>
      <c r="D1679" s="4">
        <v>44.013667155138897</v>
      </c>
      <c r="E1679" s="3">
        <v>-123.085568534355</v>
      </c>
      <c r="F1679" s="12">
        <v>44109</v>
      </c>
      <c r="G1679">
        <v>0.5</v>
      </c>
      <c r="H1679">
        <v>1</v>
      </c>
      <c r="I1679">
        <v>0</v>
      </c>
      <c r="J1679" t="s">
        <v>19</v>
      </c>
      <c r="L1679">
        <v>0</v>
      </c>
      <c r="M1679" t="s">
        <v>16</v>
      </c>
    </row>
    <row r="1680" spans="1:13" hidden="1">
      <c r="A1680">
        <v>344833</v>
      </c>
      <c r="B1680" t="s">
        <v>22</v>
      </c>
      <c r="C1680" t="s">
        <v>50</v>
      </c>
      <c r="D1680" s="4">
        <v>44.057407702679299</v>
      </c>
      <c r="E1680" s="3">
        <v>-123.100532598575</v>
      </c>
      <c r="F1680" s="12">
        <v>44109</v>
      </c>
      <c r="G1680">
        <v>0</v>
      </c>
      <c r="H1680">
        <v>1</v>
      </c>
      <c r="I1680">
        <v>0</v>
      </c>
      <c r="J1680" t="s">
        <v>19</v>
      </c>
      <c r="L1680">
        <v>0</v>
      </c>
      <c r="M1680" t="s">
        <v>16</v>
      </c>
    </row>
    <row r="1681" spans="1:13" hidden="1">
      <c r="A1681">
        <v>344834</v>
      </c>
      <c r="B1681" t="s">
        <v>22</v>
      </c>
      <c r="C1681" t="s">
        <v>271</v>
      </c>
      <c r="D1681" s="4">
        <v>44.046472838104499</v>
      </c>
      <c r="E1681" s="3">
        <v>-123.141349467835</v>
      </c>
      <c r="F1681" s="12">
        <v>44109</v>
      </c>
      <c r="G1681">
        <v>0</v>
      </c>
      <c r="H1681">
        <v>1</v>
      </c>
      <c r="I1681">
        <v>0</v>
      </c>
      <c r="J1681" t="s">
        <v>19</v>
      </c>
      <c r="L1681">
        <v>0</v>
      </c>
      <c r="M1681" t="s">
        <v>16</v>
      </c>
    </row>
    <row r="1682" spans="1:13" hidden="1">
      <c r="A1682">
        <v>344835</v>
      </c>
      <c r="B1682" t="s">
        <v>22</v>
      </c>
      <c r="C1682" t="s">
        <v>271</v>
      </c>
      <c r="D1682" s="4">
        <v>44.046435383944697</v>
      </c>
      <c r="E1682" s="3">
        <v>-123.141978379169</v>
      </c>
      <c r="F1682" s="12">
        <v>44109</v>
      </c>
      <c r="G1682">
        <v>0</v>
      </c>
      <c r="H1682">
        <v>1</v>
      </c>
      <c r="I1682">
        <v>0</v>
      </c>
      <c r="J1682" t="s">
        <v>19</v>
      </c>
      <c r="L1682">
        <v>0</v>
      </c>
      <c r="M1682" t="s">
        <v>16</v>
      </c>
    </row>
    <row r="1683" spans="1:13" hidden="1">
      <c r="A1683">
        <v>344851</v>
      </c>
      <c r="B1683" t="s">
        <v>22</v>
      </c>
      <c r="C1683" t="s">
        <v>461</v>
      </c>
      <c r="D1683" s="4">
        <v>44.087427177783397</v>
      </c>
      <c r="E1683" s="3">
        <v>-123.17083383463699</v>
      </c>
      <c r="F1683" s="12">
        <v>44109</v>
      </c>
      <c r="G1683">
        <v>0</v>
      </c>
      <c r="H1683">
        <v>1</v>
      </c>
      <c r="I1683">
        <v>0</v>
      </c>
      <c r="J1683" t="s">
        <v>19</v>
      </c>
      <c r="L1683">
        <v>0</v>
      </c>
      <c r="M1683" t="s">
        <v>16</v>
      </c>
    </row>
    <row r="1684" spans="1:13" hidden="1">
      <c r="A1684">
        <v>344863</v>
      </c>
      <c r="B1684" t="s">
        <v>17</v>
      </c>
      <c r="C1684" t="s">
        <v>462</v>
      </c>
      <c r="D1684" s="4">
        <v>44.027098104210097</v>
      </c>
      <c r="E1684" s="3">
        <v>-123.08146589165899</v>
      </c>
      <c r="F1684" s="12">
        <v>44117</v>
      </c>
      <c r="G1684">
        <v>7.5</v>
      </c>
      <c r="H1684">
        <v>4</v>
      </c>
      <c r="I1684">
        <v>3</v>
      </c>
      <c r="J1684" t="s">
        <v>19</v>
      </c>
      <c r="L1684">
        <v>2</v>
      </c>
      <c r="M1684" t="s">
        <v>19</v>
      </c>
    </row>
    <row r="1685" spans="1:13" hidden="1">
      <c r="A1685">
        <v>344928</v>
      </c>
      <c r="B1685" t="s">
        <v>22</v>
      </c>
      <c r="C1685" t="s">
        <v>54</v>
      </c>
      <c r="D1685" s="4">
        <v>44.032879443109898</v>
      </c>
      <c r="E1685" s="3">
        <v>-123.08756226139499</v>
      </c>
      <c r="F1685" s="12">
        <v>44110</v>
      </c>
      <c r="G1685">
        <v>0</v>
      </c>
      <c r="H1685">
        <v>1</v>
      </c>
      <c r="I1685">
        <v>0</v>
      </c>
      <c r="J1685" t="s">
        <v>19</v>
      </c>
      <c r="L1685">
        <v>0</v>
      </c>
      <c r="M1685" t="s">
        <v>16</v>
      </c>
    </row>
    <row r="1686" spans="1:13" hidden="1">
      <c r="A1686">
        <v>344953</v>
      </c>
      <c r="B1686" t="s">
        <v>22</v>
      </c>
      <c r="C1686" t="s">
        <v>27</v>
      </c>
      <c r="D1686" s="4">
        <v>44.054612655397399</v>
      </c>
      <c r="E1686" s="3">
        <v>-123.15785404008599</v>
      </c>
      <c r="F1686" s="12">
        <v>44110</v>
      </c>
      <c r="G1686">
        <v>0</v>
      </c>
      <c r="H1686">
        <v>1</v>
      </c>
      <c r="I1686">
        <v>0</v>
      </c>
      <c r="J1686" t="s">
        <v>19</v>
      </c>
      <c r="L1686">
        <v>0</v>
      </c>
      <c r="M1686" t="s">
        <v>16</v>
      </c>
    </row>
    <row r="1687" spans="1:13" hidden="1">
      <c r="A1687">
        <v>344954</v>
      </c>
      <c r="B1687" t="s">
        <v>22</v>
      </c>
      <c r="C1687" t="s">
        <v>27</v>
      </c>
      <c r="D1687" s="4">
        <v>44.054774960155299</v>
      </c>
      <c r="E1687" s="3">
        <v>-123.158201913152</v>
      </c>
      <c r="F1687" s="12">
        <v>44110</v>
      </c>
      <c r="G1687">
        <v>0</v>
      </c>
      <c r="H1687">
        <v>1</v>
      </c>
      <c r="I1687">
        <v>0</v>
      </c>
      <c r="J1687" t="s">
        <v>19</v>
      </c>
      <c r="L1687">
        <v>0</v>
      </c>
      <c r="M1687" t="s">
        <v>16</v>
      </c>
    </row>
    <row r="1688" spans="1:13" hidden="1">
      <c r="A1688">
        <v>344956</v>
      </c>
      <c r="B1688" t="s">
        <v>22</v>
      </c>
      <c r="C1688" t="s">
        <v>27</v>
      </c>
      <c r="D1688" s="4">
        <v>44.054850157731302</v>
      </c>
      <c r="E1688" s="3">
        <v>-123.158327206989</v>
      </c>
      <c r="F1688" s="12">
        <v>44110</v>
      </c>
      <c r="G1688">
        <v>0.5</v>
      </c>
      <c r="H1688">
        <v>1</v>
      </c>
      <c r="I1688">
        <v>0</v>
      </c>
      <c r="J1688" t="s">
        <v>15</v>
      </c>
      <c r="L1688">
        <v>0</v>
      </c>
      <c r="M1688" t="s">
        <v>16</v>
      </c>
    </row>
    <row r="1689" spans="1:13" hidden="1">
      <c r="A1689">
        <v>344957</v>
      </c>
      <c r="B1689" t="s">
        <v>22</v>
      </c>
      <c r="C1689" t="s">
        <v>27</v>
      </c>
      <c r="D1689" s="4">
        <v>44.055055060097303</v>
      </c>
      <c r="E1689" s="3">
        <v>-123.158934160296</v>
      </c>
      <c r="F1689" s="12">
        <v>44110</v>
      </c>
      <c r="G1689">
        <v>0.5</v>
      </c>
      <c r="H1689">
        <v>1</v>
      </c>
      <c r="I1689">
        <v>0</v>
      </c>
      <c r="J1689" t="s">
        <v>19</v>
      </c>
      <c r="L1689">
        <v>0</v>
      </c>
      <c r="M1689" t="s">
        <v>16</v>
      </c>
    </row>
    <row r="1690" spans="1:13" hidden="1">
      <c r="A1690">
        <v>344960</v>
      </c>
      <c r="B1690" t="s">
        <v>22</v>
      </c>
      <c r="C1690" t="s">
        <v>27</v>
      </c>
      <c r="D1690" s="4">
        <v>44.055032110083602</v>
      </c>
      <c r="E1690" s="3">
        <v>-123.160631430265</v>
      </c>
      <c r="F1690" s="12">
        <v>44110</v>
      </c>
      <c r="G1690">
        <v>0.5</v>
      </c>
      <c r="H1690">
        <v>1</v>
      </c>
      <c r="I1690">
        <v>0</v>
      </c>
      <c r="J1690" t="s">
        <v>19</v>
      </c>
      <c r="L1690">
        <v>0</v>
      </c>
      <c r="M1690" t="s">
        <v>16</v>
      </c>
    </row>
    <row r="1691" spans="1:13" hidden="1">
      <c r="A1691">
        <v>344961</v>
      </c>
      <c r="B1691" t="s">
        <v>22</v>
      </c>
      <c r="C1691" t="s">
        <v>27</v>
      </c>
      <c r="D1691" s="4">
        <v>44.055128166127801</v>
      </c>
      <c r="E1691" s="3">
        <v>-123.16172814869</v>
      </c>
      <c r="F1691" s="12">
        <v>44110</v>
      </c>
      <c r="G1691">
        <v>0.5</v>
      </c>
      <c r="H1691">
        <v>1</v>
      </c>
      <c r="I1691">
        <v>0</v>
      </c>
      <c r="J1691" t="s">
        <v>19</v>
      </c>
      <c r="L1691">
        <v>0</v>
      </c>
      <c r="M1691" t="s">
        <v>16</v>
      </c>
    </row>
    <row r="1692" spans="1:13" hidden="1">
      <c r="A1692">
        <v>344971</v>
      </c>
      <c r="B1692" t="s">
        <v>22</v>
      </c>
      <c r="C1692" t="s">
        <v>27</v>
      </c>
      <c r="D1692" s="4">
        <v>44.055766732107898</v>
      </c>
      <c r="E1692" s="3">
        <v>-123.158687446382</v>
      </c>
      <c r="F1692" s="12">
        <v>44110</v>
      </c>
      <c r="G1692">
        <v>0</v>
      </c>
      <c r="H1692">
        <v>1</v>
      </c>
      <c r="I1692">
        <v>0</v>
      </c>
      <c r="J1692" t="s">
        <v>19</v>
      </c>
      <c r="L1692">
        <v>0</v>
      </c>
      <c r="M1692" t="s">
        <v>16</v>
      </c>
    </row>
    <row r="1693" spans="1:13" hidden="1">
      <c r="A1693">
        <v>344974</v>
      </c>
      <c r="B1693" t="s">
        <v>17</v>
      </c>
      <c r="C1693" t="s">
        <v>106</v>
      </c>
      <c r="D1693" s="4">
        <v>44.063516012168897</v>
      </c>
      <c r="E1693" s="3">
        <v>-123.078271399063</v>
      </c>
      <c r="F1693" s="12">
        <v>44111</v>
      </c>
      <c r="G1693">
        <v>1</v>
      </c>
      <c r="H1693">
        <v>1</v>
      </c>
      <c r="I1693">
        <v>1</v>
      </c>
      <c r="J1693" t="s">
        <v>19</v>
      </c>
      <c r="L1693">
        <v>0</v>
      </c>
      <c r="M1693" t="s">
        <v>19</v>
      </c>
    </row>
    <row r="1694" spans="1:13" hidden="1">
      <c r="A1694">
        <v>344975</v>
      </c>
      <c r="B1694" t="s">
        <v>17</v>
      </c>
      <c r="C1694" t="s">
        <v>463</v>
      </c>
      <c r="D1694" s="4">
        <v>44.061625563979398</v>
      </c>
      <c r="E1694" s="3">
        <v>-123.08455978681501</v>
      </c>
      <c r="F1694" s="12">
        <v>44111</v>
      </c>
      <c r="G1694">
        <v>1</v>
      </c>
      <c r="H1694">
        <v>1</v>
      </c>
      <c r="I1694">
        <v>1</v>
      </c>
      <c r="J1694" t="s">
        <v>19</v>
      </c>
      <c r="L1694">
        <v>0</v>
      </c>
      <c r="M1694" t="s">
        <v>19</v>
      </c>
    </row>
    <row r="1695" spans="1:13" hidden="1">
      <c r="A1695">
        <v>344976</v>
      </c>
      <c r="B1695" t="s">
        <v>17</v>
      </c>
      <c r="C1695" t="s">
        <v>89</v>
      </c>
      <c r="D1695" s="4">
        <v>44.048126347804001</v>
      </c>
      <c r="E1695" s="3">
        <v>-123.172880934349</v>
      </c>
      <c r="F1695" s="12">
        <v>44111</v>
      </c>
      <c r="G1695">
        <v>1</v>
      </c>
      <c r="H1695">
        <v>1</v>
      </c>
      <c r="I1695">
        <v>1</v>
      </c>
      <c r="J1695" t="s">
        <v>19</v>
      </c>
      <c r="L1695">
        <v>0</v>
      </c>
      <c r="M1695" t="s">
        <v>19</v>
      </c>
    </row>
    <row r="1696" spans="1:13" hidden="1">
      <c r="A1696">
        <v>344977</v>
      </c>
      <c r="B1696" t="s">
        <v>22</v>
      </c>
      <c r="C1696" t="s">
        <v>249</v>
      </c>
      <c r="D1696" s="4">
        <v>44.067941436662501</v>
      </c>
      <c r="E1696" s="3">
        <v>-123.114016072704</v>
      </c>
      <c r="F1696" s="12">
        <v>44110</v>
      </c>
      <c r="G1696">
        <v>0</v>
      </c>
      <c r="H1696">
        <v>1</v>
      </c>
      <c r="I1696">
        <v>0</v>
      </c>
      <c r="J1696" t="s">
        <v>19</v>
      </c>
      <c r="L1696">
        <v>0</v>
      </c>
      <c r="M1696" t="s">
        <v>16</v>
      </c>
    </row>
    <row r="1697" spans="1:13" hidden="1">
      <c r="A1697">
        <v>344978</v>
      </c>
      <c r="B1697" t="s">
        <v>22</v>
      </c>
      <c r="C1697" t="s">
        <v>249</v>
      </c>
      <c r="D1697" s="4">
        <v>44.068020693543403</v>
      </c>
      <c r="E1697" s="3">
        <v>-123.114347064941</v>
      </c>
      <c r="F1697" s="12">
        <v>44110</v>
      </c>
      <c r="G1697">
        <v>0</v>
      </c>
      <c r="H1697">
        <v>1</v>
      </c>
      <c r="I1697">
        <v>0</v>
      </c>
      <c r="J1697" t="s">
        <v>19</v>
      </c>
      <c r="L1697">
        <v>0</v>
      </c>
      <c r="M1697" t="s">
        <v>16</v>
      </c>
    </row>
    <row r="1698" spans="1:13" hidden="1">
      <c r="A1698">
        <v>344979</v>
      </c>
      <c r="B1698" t="s">
        <v>22</v>
      </c>
      <c r="C1698" t="s">
        <v>249</v>
      </c>
      <c r="D1698" s="4">
        <v>44.0680239714886</v>
      </c>
      <c r="E1698" s="3">
        <v>-123.11436543937999</v>
      </c>
      <c r="F1698" s="12">
        <v>44110</v>
      </c>
      <c r="G1698">
        <v>0</v>
      </c>
      <c r="H1698">
        <v>1</v>
      </c>
      <c r="I1698">
        <v>0</v>
      </c>
      <c r="J1698" t="s">
        <v>19</v>
      </c>
      <c r="L1698">
        <v>0</v>
      </c>
      <c r="M1698" t="s">
        <v>16</v>
      </c>
    </row>
    <row r="1699" spans="1:13" hidden="1">
      <c r="A1699">
        <v>344980</v>
      </c>
      <c r="B1699" t="s">
        <v>22</v>
      </c>
      <c r="C1699" t="s">
        <v>249</v>
      </c>
      <c r="D1699" s="4">
        <v>44.068029939773702</v>
      </c>
      <c r="E1699" s="3">
        <v>-123.114396293459</v>
      </c>
      <c r="F1699" s="12">
        <v>44110</v>
      </c>
      <c r="G1699">
        <v>0</v>
      </c>
      <c r="H1699">
        <v>1</v>
      </c>
      <c r="I1699">
        <v>0</v>
      </c>
      <c r="J1699" t="s">
        <v>19</v>
      </c>
      <c r="L1699">
        <v>0</v>
      </c>
      <c r="M1699" t="s">
        <v>16</v>
      </c>
    </row>
    <row r="1700" spans="1:13" hidden="1">
      <c r="A1700">
        <v>345011</v>
      </c>
      <c r="B1700" t="s">
        <v>22</v>
      </c>
      <c r="C1700" t="s">
        <v>54</v>
      </c>
      <c r="D1700" s="4">
        <v>44.021708339017998</v>
      </c>
      <c r="E1700" s="3">
        <v>-123.081927500459</v>
      </c>
      <c r="F1700" s="12">
        <v>44110</v>
      </c>
      <c r="G1700">
        <v>0</v>
      </c>
      <c r="H1700">
        <v>1</v>
      </c>
      <c r="I1700">
        <v>0</v>
      </c>
      <c r="J1700" t="s">
        <v>19</v>
      </c>
      <c r="L1700">
        <v>0</v>
      </c>
      <c r="M1700" t="s">
        <v>16</v>
      </c>
    </row>
    <row r="1701" spans="1:13" hidden="1">
      <c r="A1701">
        <v>345017</v>
      </c>
      <c r="B1701" t="s">
        <v>22</v>
      </c>
      <c r="C1701" t="s">
        <v>50</v>
      </c>
      <c r="D1701" s="4">
        <v>44.055788858174701</v>
      </c>
      <c r="E1701" s="3">
        <v>-123.101489546428</v>
      </c>
      <c r="F1701" s="12">
        <v>44166</v>
      </c>
      <c r="G1701">
        <v>0.25</v>
      </c>
      <c r="H1701">
        <v>1</v>
      </c>
      <c r="I1701">
        <v>0</v>
      </c>
      <c r="J1701" t="s">
        <v>19</v>
      </c>
      <c r="L1701">
        <v>0</v>
      </c>
      <c r="M1701" t="s">
        <v>16</v>
      </c>
    </row>
    <row r="1702" spans="1:13" hidden="1">
      <c r="A1702">
        <v>345018</v>
      </c>
      <c r="B1702" t="s">
        <v>22</v>
      </c>
      <c r="C1702" t="s">
        <v>253</v>
      </c>
      <c r="D1702" s="4">
        <v>44.084780029551197</v>
      </c>
      <c r="E1702" s="3">
        <v>-123.118926109686</v>
      </c>
      <c r="F1702" s="12">
        <v>44110</v>
      </c>
      <c r="G1702">
        <v>0</v>
      </c>
      <c r="H1702">
        <v>1</v>
      </c>
      <c r="I1702">
        <v>0</v>
      </c>
      <c r="J1702" t="s">
        <v>19</v>
      </c>
      <c r="L1702">
        <v>0</v>
      </c>
      <c r="M1702" t="s">
        <v>16</v>
      </c>
    </row>
    <row r="1703" spans="1:13" hidden="1">
      <c r="A1703">
        <v>345020</v>
      </c>
      <c r="B1703" t="s">
        <v>22</v>
      </c>
      <c r="C1703" t="s">
        <v>26</v>
      </c>
      <c r="D1703" s="4">
        <v>44.049971580540898</v>
      </c>
      <c r="E1703" s="3">
        <v>-123.166413985061</v>
      </c>
      <c r="F1703" s="12">
        <v>44110</v>
      </c>
      <c r="G1703">
        <v>0</v>
      </c>
      <c r="H1703">
        <v>1</v>
      </c>
      <c r="I1703">
        <v>0</v>
      </c>
      <c r="J1703" t="s">
        <v>19</v>
      </c>
      <c r="L1703">
        <v>0</v>
      </c>
      <c r="M1703" t="s">
        <v>16</v>
      </c>
    </row>
    <row r="1704" spans="1:13" hidden="1">
      <c r="A1704">
        <v>345024</v>
      </c>
      <c r="B1704" t="s">
        <v>17</v>
      </c>
      <c r="C1704" t="s">
        <v>464</v>
      </c>
      <c r="D1704" s="4">
        <v>44.107866207491398</v>
      </c>
      <c r="E1704" s="3">
        <v>-123.1415256561</v>
      </c>
      <c r="F1704" s="12">
        <v>44111</v>
      </c>
      <c r="G1704">
        <v>3</v>
      </c>
      <c r="H1704">
        <v>1</v>
      </c>
      <c r="I1704">
        <v>1</v>
      </c>
      <c r="J1704" t="s">
        <v>19</v>
      </c>
      <c r="L1704">
        <v>0</v>
      </c>
      <c r="M1704" t="s">
        <v>19</v>
      </c>
    </row>
    <row r="1705" spans="1:13" hidden="1">
      <c r="A1705">
        <v>345031</v>
      </c>
      <c r="B1705" t="s">
        <v>17</v>
      </c>
      <c r="C1705" t="s">
        <v>465</v>
      </c>
      <c r="D1705" s="4">
        <v>44.032867969384</v>
      </c>
      <c r="E1705" s="3">
        <v>-123.07425647984201</v>
      </c>
      <c r="F1705" s="12">
        <v>44113</v>
      </c>
      <c r="G1705">
        <v>6</v>
      </c>
      <c r="H1705">
        <v>4</v>
      </c>
      <c r="I1705">
        <v>3</v>
      </c>
      <c r="J1705" t="s">
        <v>19</v>
      </c>
      <c r="L1705">
        <v>2</v>
      </c>
      <c r="M1705" t="s">
        <v>19</v>
      </c>
    </row>
    <row r="1706" spans="1:13" hidden="1">
      <c r="A1706">
        <v>345114</v>
      </c>
      <c r="B1706" t="s">
        <v>22</v>
      </c>
      <c r="C1706" t="s">
        <v>139</v>
      </c>
      <c r="D1706" s="4">
        <v>44.055020840575899</v>
      </c>
      <c r="E1706" s="3">
        <v>-123.110437107243</v>
      </c>
      <c r="F1706" s="12">
        <v>44111</v>
      </c>
      <c r="G1706">
        <v>0</v>
      </c>
      <c r="H1706">
        <v>1</v>
      </c>
      <c r="I1706">
        <v>0</v>
      </c>
      <c r="J1706" t="s">
        <v>19</v>
      </c>
      <c r="L1706">
        <v>0</v>
      </c>
      <c r="M1706" t="s">
        <v>16</v>
      </c>
    </row>
    <row r="1707" spans="1:13" hidden="1">
      <c r="A1707">
        <v>345120</v>
      </c>
      <c r="B1707" t="s">
        <v>17</v>
      </c>
      <c r="C1707" t="s">
        <v>43</v>
      </c>
      <c r="D1707" s="4">
        <v>44.044940374972299</v>
      </c>
      <c r="E1707" s="3">
        <v>-123.061484692514</v>
      </c>
      <c r="F1707" s="12">
        <v>44111</v>
      </c>
      <c r="G1707">
        <v>1.5</v>
      </c>
      <c r="H1707">
        <v>1</v>
      </c>
      <c r="I1707">
        <v>1</v>
      </c>
      <c r="J1707" t="s">
        <v>19</v>
      </c>
      <c r="L1707">
        <v>0</v>
      </c>
      <c r="M1707" t="s">
        <v>19</v>
      </c>
    </row>
    <row r="1708" spans="1:13" hidden="1">
      <c r="A1708">
        <v>345125</v>
      </c>
      <c r="B1708" t="s">
        <v>22</v>
      </c>
      <c r="C1708" t="s">
        <v>51</v>
      </c>
      <c r="D1708" s="4">
        <v>44.058339986245699</v>
      </c>
      <c r="E1708" s="3">
        <v>-123.083513535314</v>
      </c>
      <c r="F1708" s="12">
        <v>44111</v>
      </c>
      <c r="G1708">
        <v>0.5</v>
      </c>
      <c r="H1708">
        <v>1</v>
      </c>
      <c r="I1708">
        <v>0</v>
      </c>
      <c r="J1708" t="s">
        <v>15</v>
      </c>
      <c r="L1708">
        <v>0</v>
      </c>
      <c r="M1708" t="s">
        <v>16</v>
      </c>
    </row>
    <row r="1709" spans="1:13" hidden="1">
      <c r="A1709">
        <v>345127</v>
      </c>
      <c r="B1709" t="s">
        <v>22</v>
      </c>
      <c r="C1709" t="s">
        <v>142</v>
      </c>
      <c r="D1709" s="4">
        <v>44.098745327988901</v>
      </c>
      <c r="E1709" s="3">
        <v>-123.122338808842</v>
      </c>
      <c r="F1709" s="12">
        <v>44111</v>
      </c>
      <c r="G1709">
        <v>0</v>
      </c>
      <c r="H1709">
        <v>1</v>
      </c>
      <c r="I1709">
        <v>0</v>
      </c>
      <c r="J1709" t="s">
        <v>19</v>
      </c>
      <c r="L1709">
        <v>0</v>
      </c>
      <c r="M1709" t="s">
        <v>16</v>
      </c>
    </row>
    <row r="1710" spans="1:13" hidden="1">
      <c r="A1710">
        <v>345128</v>
      </c>
      <c r="B1710" t="s">
        <v>22</v>
      </c>
      <c r="C1710" t="s">
        <v>142</v>
      </c>
      <c r="D1710" s="4">
        <v>44.098665841810003</v>
      </c>
      <c r="E1710" s="3">
        <v>-123.121779479403</v>
      </c>
      <c r="F1710" s="12">
        <v>44111</v>
      </c>
      <c r="G1710">
        <v>0</v>
      </c>
      <c r="H1710">
        <v>1</v>
      </c>
      <c r="I1710">
        <v>0</v>
      </c>
      <c r="J1710" t="s">
        <v>19</v>
      </c>
      <c r="L1710">
        <v>0</v>
      </c>
      <c r="M1710" t="s">
        <v>16</v>
      </c>
    </row>
    <row r="1711" spans="1:13" hidden="1">
      <c r="A1711">
        <v>345151</v>
      </c>
      <c r="B1711" t="s">
        <v>22</v>
      </c>
      <c r="C1711" t="s">
        <v>142</v>
      </c>
      <c r="D1711" s="4">
        <v>44.098656002742899</v>
      </c>
      <c r="E1711" s="3">
        <v>-123.121613001697</v>
      </c>
      <c r="F1711" s="12">
        <v>44111</v>
      </c>
      <c r="G1711">
        <v>0</v>
      </c>
      <c r="H1711">
        <v>1</v>
      </c>
      <c r="I1711">
        <v>0</v>
      </c>
      <c r="J1711" t="s">
        <v>19</v>
      </c>
      <c r="L1711">
        <v>0</v>
      </c>
      <c r="M1711" t="s">
        <v>16</v>
      </c>
    </row>
    <row r="1712" spans="1:13" hidden="1">
      <c r="A1712">
        <v>345157</v>
      </c>
      <c r="B1712" t="s">
        <v>22</v>
      </c>
      <c r="C1712" t="s">
        <v>160</v>
      </c>
      <c r="D1712" s="4">
        <v>44.042582800394896</v>
      </c>
      <c r="E1712" s="3">
        <v>-123.120512903327</v>
      </c>
      <c r="F1712" s="12">
        <v>44111</v>
      </c>
      <c r="G1712">
        <v>0</v>
      </c>
      <c r="H1712">
        <v>1</v>
      </c>
      <c r="I1712">
        <v>0</v>
      </c>
      <c r="J1712" t="s">
        <v>19</v>
      </c>
      <c r="L1712">
        <v>0</v>
      </c>
      <c r="M1712" t="s">
        <v>16</v>
      </c>
    </row>
    <row r="1713" spans="1:13" hidden="1">
      <c r="A1713">
        <v>345170</v>
      </c>
      <c r="B1713" t="s">
        <v>17</v>
      </c>
      <c r="C1713" t="s">
        <v>466</v>
      </c>
      <c r="D1713" s="4">
        <v>44.046538057261202</v>
      </c>
      <c r="E1713" s="3">
        <v>-123.064330000962</v>
      </c>
      <c r="F1713" s="12">
        <v>44111</v>
      </c>
      <c r="G1713">
        <v>1</v>
      </c>
      <c r="H1713">
        <v>1</v>
      </c>
      <c r="I1713">
        <v>1</v>
      </c>
      <c r="J1713" t="s">
        <v>19</v>
      </c>
      <c r="L1713">
        <v>0</v>
      </c>
      <c r="M1713" t="s">
        <v>19</v>
      </c>
    </row>
    <row r="1714" spans="1:13" hidden="1">
      <c r="A1714">
        <v>345232</v>
      </c>
      <c r="B1714" t="s">
        <v>17</v>
      </c>
      <c r="C1714" t="s">
        <v>467</v>
      </c>
      <c r="D1714" s="4">
        <v>44.040047893963298</v>
      </c>
      <c r="E1714" s="3">
        <v>-123.08965134056901</v>
      </c>
      <c r="F1714" s="12">
        <v>44111</v>
      </c>
      <c r="G1714">
        <v>2.5</v>
      </c>
      <c r="H1714">
        <v>3</v>
      </c>
      <c r="I1714">
        <v>2</v>
      </c>
      <c r="J1714" t="s">
        <v>19</v>
      </c>
      <c r="L1714">
        <v>0</v>
      </c>
      <c r="M1714" t="s">
        <v>19</v>
      </c>
    </row>
    <row r="1715" spans="1:13" hidden="1">
      <c r="A1715">
        <v>345233</v>
      </c>
      <c r="B1715" t="s">
        <v>17</v>
      </c>
      <c r="C1715" t="s">
        <v>106</v>
      </c>
      <c r="D1715" s="4">
        <v>44.063527469715503</v>
      </c>
      <c r="E1715" s="3">
        <v>-123.07826227348799</v>
      </c>
      <c r="F1715" s="12">
        <v>44111</v>
      </c>
      <c r="G1715">
        <v>1</v>
      </c>
      <c r="H1715">
        <v>1</v>
      </c>
      <c r="I1715">
        <v>1</v>
      </c>
      <c r="J1715" t="s">
        <v>19</v>
      </c>
      <c r="L1715">
        <v>0</v>
      </c>
      <c r="M1715" t="s">
        <v>19</v>
      </c>
    </row>
    <row r="1716" spans="1:13" hidden="1">
      <c r="A1716">
        <v>345235</v>
      </c>
      <c r="B1716" t="s">
        <v>17</v>
      </c>
      <c r="C1716" t="s">
        <v>30</v>
      </c>
      <c r="D1716" s="4">
        <v>44.057948615352203</v>
      </c>
      <c r="E1716" s="3">
        <v>-123.109415120265</v>
      </c>
      <c r="F1716" s="12">
        <v>44111</v>
      </c>
      <c r="G1716">
        <v>3</v>
      </c>
      <c r="H1716">
        <v>2</v>
      </c>
      <c r="I1716">
        <v>1</v>
      </c>
      <c r="J1716" t="s">
        <v>19</v>
      </c>
      <c r="L1716">
        <v>0</v>
      </c>
      <c r="M1716" t="s">
        <v>19</v>
      </c>
    </row>
    <row r="1717" spans="1:13" hidden="1">
      <c r="A1717">
        <v>345348</v>
      </c>
      <c r="B1717" t="s">
        <v>22</v>
      </c>
      <c r="C1717" t="s">
        <v>26</v>
      </c>
      <c r="D1717" s="4">
        <v>44.049776369096499</v>
      </c>
      <c r="E1717" s="3">
        <v>-123.16643744973101</v>
      </c>
      <c r="F1717" s="12">
        <v>44112</v>
      </c>
      <c r="G1717">
        <v>0</v>
      </c>
      <c r="H1717">
        <v>1</v>
      </c>
      <c r="I1717">
        <v>0</v>
      </c>
      <c r="J1717" t="s">
        <v>19</v>
      </c>
      <c r="L1717">
        <v>0</v>
      </c>
      <c r="M1717" t="s">
        <v>16</v>
      </c>
    </row>
    <row r="1718" spans="1:13" hidden="1">
      <c r="A1718">
        <v>345350</v>
      </c>
      <c r="B1718" t="s">
        <v>17</v>
      </c>
      <c r="C1718" t="s">
        <v>148</v>
      </c>
      <c r="D1718" s="4">
        <v>44.055482250778098</v>
      </c>
      <c r="E1718" s="3">
        <v>-123.109205647032</v>
      </c>
      <c r="F1718" s="12">
        <v>44112</v>
      </c>
      <c r="G1718">
        <v>4</v>
      </c>
      <c r="H1718">
        <v>4</v>
      </c>
      <c r="I1718">
        <v>2</v>
      </c>
      <c r="J1718" t="s">
        <v>19</v>
      </c>
      <c r="L1718">
        <v>0</v>
      </c>
      <c r="M1718" t="s">
        <v>19</v>
      </c>
    </row>
    <row r="1719" spans="1:13" hidden="1">
      <c r="A1719">
        <v>345352</v>
      </c>
      <c r="B1719" t="s">
        <v>17</v>
      </c>
      <c r="C1719" t="s">
        <v>404</v>
      </c>
      <c r="D1719" s="4">
        <v>44.093547061385102</v>
      </c>
      <c r="E1719" s="3">
        <v>-123.101801960793</v>
      </c>
      <c r="F1719" s="12">
        <v>44112</v>
      </c>
      <c r="G1719">
        <v>2</v>
      </c>
      <c r="H1719">
        <v>1</v>
      </c>
      <c r="I1719">
        <v>1</v>
      </c>
      <c r="J1719" t="s">
        <v>19</v>
      </c>
      <c r="L1719">
        <v>0</v>
      </c>
      <c r="M1719" t="s">
        <v>19</v>
      </c>
    </row>
    <row r="1720" spans="1:13" hidden="1">
      <c r="A1720">
        <v>345353</v>
      </c>
      <c r="B1720" t="s">
        <v>22</v>
      </c>
      <c r="C1720" t="s">
        <v>454</v>
      </c>
      <c r="D1720" s="4">
        <v>44.046788520440401</v>
      </c>
      <c r="E1720" s="3">
        <v>-123.14974461684299</v>
      </c>
      <c r="F1720" s="12">
        <v>44112</v>
      </c>
      <c r="G1720">
        <v>0</v>
      </c>
      <c r="H1720">
        <v>1</v>
      </c>
      <c r="I1720">
        <v>0</v>
      </c>
      <c r="J1720" t="s">
        <v>19</v>
      </c>
      <c r="L1720">
        <v>0</v>
      </c>
      <c r="M1720" t="s">
        <v>16</v>
      </c>
    </row>
    <row r="1721" spans="1:13" hidden="1">
      <c r="A1721">
        <v>345354</v>
      </c>
      <c r="B1721" t="s">
        <v>22</v>
      </c>
      <c r="C1721" t="s">
        <v>454</v>
      </c>
      <c r="D1721" s="4">
        <v>44.046807716300798</v>
      </c>
      <c r="E1721" s="3">
        <v>-123.14968865800201</v>
      </c>
      <c r="F1721" s="12">
        <v>44112</v>
      </c>
      <c r="G1721">
        <v>0</v>
      </c>
      <c r="H1721">
        <v>1</v>
      </c>
      <c r="I1721">
        <v>0</v>
      </c>
      <c r="J1721" t="s">
        <v>19</v>
      </c>
      <c r="L1721">
        <v>0</v>
      </c>
      <c r="M1721" t="s">
        <v>16</v>
      </c>
    </row>
    <row r="1722" spans="1:13" hidden="1">
      <c r="A1722">
        <v>345357</v>
      </c>
      <c r="B1722" t="s">
        <v>22</v>
      </c>
      <c r="C1722" t="s">
        <v>90</v>
      </c>
      <c r="D1722" s="4">
        <v>44.046875294793402</v>
      </c>
      <c r="E1722" s="3">
        <v>-123.137410850107</v>
      </c>
      <c r="F1722" s="12">
        <v>44112</v>
      </c>
      <c r="G1722">
        <v>0</v>
      </c>
      <c r="H1722">
        <v>1</v>
      </c>
      <c r="I1722">
        <v>0</v>
      </c>
      <c r="J1722" t="s">
        <v>19</v>
      </c>
      <c r="L1722">
        <v>0</v>
      </c>
      <c r="M1722" t="s">
        <v>16</v>
      </c>
    </row>
    <row r="1723" spans="1:13" hidden="1">
      <c r="A1723">
        <v>345358</v>
      </c>
      <c r="B1723" t="s">
        <v>22</v>
      </c>
      <c r="C1723" t="s">
        <v>90</v>
      </c>
      <c r="D1723" s="4">
        <v>44.047073012060899</v>
      </c>
      <c r="E1723" s="3">
        <v>-123.13765717675599</v>
      </c>
      <c r="F1723" s="12">
        <v>44112</v>
      </c>
      <c r="G1723">
        <v>0</v>
      </c>
      <c r="H1723">
        <v>1</v>
      </c>
      <c r="I1723">
        <v>0</v>
      </c>
      <c r="J1723" t="s">
        <v>19</v>
      </c>
      <c r="L1723">
        <v>0</v>
      </c>
      <c r="M1723" t="s">
        <v>16</v>
      </c>
    </row>
    <row r="1724" spans="1:13" hidden="1">
      <c r="A1724">
        <v>345362</v>
      </c>
      <c r="B1724" t="s">
        <v>22</v>
      </c>
      <c r="C1724" t="s">
        <v>50</v>
      </c>
      <c r="D1724" s="4">
        <v>44.053945994718298</v>
      </c>
      <c r="E1724" s="3">
        <v>-123.10140951968</v>
      </c>
      <c r="F1724" s="12">
        <v>44112</v>
      </c>
      <c r="G1724">
        <v>0</v>
      </c>
      <c r="H1724">
        <v>1</v>
      </c>
      <c r="I1724">
        <v>0</v>
      </c>
      <c r="J1724" t="s">
        <v>19</v>
      </c>
      <c r="L1724">
        <v>0</v>
      </c>
      <c r="M1724" t="s">
        <v>16</v>
      </c>
    </row>
    <row r="1725" spans="1:13" hidden="1">
      <c r="A1725">
        <v>345370</v>
      </c>
      <c r="B1725" t="s">
        <v>22</v>
      </c>
      <c r="C1725" t="s">
        <v>460</v>
      </c>
      <c r="D1725" s="4">
        <v>44.044621515949103</v>
      </c>
      <c r="E1725" s="3">
        <v>-123.053619925794</v>
      </c>
      <c r="F1725" s="12">
        <v>44112</v>
      </c>
      <c r="G1725">
        <v>0.5</v>
      </c>
      <c r="H1725">
        <v>1</v>
      </c>
      <c r="I1725">
        <v>0</v>
      </c>
      <c r="J1725" t="s">
        <v>19</v>
      </c>
      <c r="L1725">
        <v>0</v>
      </c>
      <c r="M1725" t="s">
        <v>16</v>
      </c>
    </row>
    <row r="1726" spans="1:13" hidden="1">
      <c r="A1726">
        <v>345373</v>
      </c>
      <c r="B1726" t="s">
        <v>22</v>
      </c>
      <c r="C1726" t="s">
        <v>460</v>
      </c>
      <c r="D1726" s="4">
        <v>44.044110285590897</v>
      </c>
      <c r="E1726" s="3">
        <v>-123.052030971519</v>
      </c>
      <c r="F1726" s="12">
        <v>44112</v>
      </c>
      <c r="G1726">
        <v>0.5</v>
      </c>
      <c r="H1726">
        <v>1</v>
      </c>
      <c r="I1726">
        <v>0</v>
      </c>
      <c r="J1726" t="s">
        <v>19</v>
      </c>
      <c r="L1726">
        <v>0</v>
      </c>
      <c r="M1726" t="s">
        <v>16</v>
      </c>
    </row>
    <row r="1727" spans="1:13" hidden="1">
      <c r="A1727">
        <v>345380</v>
      </c>
      <c r="B1727" t="s">
        <v>17</v>
      </c>
      <c r="C1727" t="s">
        <v>468</v>
      </c>
      <c r="D1727" s="4">
        <v>44.054922586474497</v>
      </c>
      <c r="E1727" s="3">
        <v>-123.09267899210199</v>
      </c>
      <c r="F1727" s="12">
        <v>44099</v>
      </c>
      <c r="G1727">
        <v>3</v>
      </c>
      <c r="H1727">
        <v>1</v>
      </c>
      <c r="I1727">
        <v>1</v>
      </c>
      <c r="J1727" t="s">
        <v>19</v>
      </c>
      <c r="K1727" s="7" t="s">
        <v>57</v>
      </c>
      <c r="L1727">
        <v>0</v>
      </c>
      <c r="M1727" t="s">
        <v>19</v>
      </c>
    </row>
    <row r="1728" spans="1:13" hidden="1">
      <c r="A1728">
        <v>345396</v>
      </c>
      <c r="B1728" t="s">
        <v>22</v>
      </c>
      <c r="C1728" t="s">
        <v>24</v>
      </c>
      <c r="D1728" s="4">
        <v>44.060771591520002</v>
      </c>
      <c r="E1728" s="3">
        <v>-123.092190610705</v>
      </c>
      <c r="F1728" s="12">
        <v>44112</v>
      </c>
      <c r="G1728">
        <v>0</v>
      </c>
      <c r="H1728">
        <v>1</v>
      </c>
      <c r="I1728">
        <v>0</v>
      </c>
      <c r="J1728" t="s">
        <v>19</v>
      </c>
      <c r="L1728">
        <v>0</v>
      </c>
      <c r="M1728" t="s">
        <v>16</v>
      </c>
    </row>
    <row r="1729" spans="1:13" hidden="1">
      <c r="A1729">
        <v>345488</v>
      </c>
      <c r="B1729" t="s">
        <v>22</v>
      </c>
      <c r="C1729" t="s">
        <v>139</v>
      </c>
      <c r="D1729" s="4">
        <v>44.055118178704902</v>
      </c>
      <c r="E1729" s="3">
        <v>-123.11012056817199</v>
      </c>
      <c r="F1729" s="12">
        <v>44113</v>
      </c>
      <c r="G1729">
        <v>0</v>
      </c>
      <c r="H1729">
        <v>1</v>
      </c>
      <c r="I1729">
        <v>0</v>
      </c>
      <c r="J1729" t="s">
        <v>19</v>
      </c>
      <c r="L1729">
        <v>0</v>
      </c>
      <c r="M1729" t="s">
        <v>16</v>
      </c>
    </row>
    <row r="1730" spans="1:13" hidden="1">
      <c r="A1730">
        <v>345492</v>
      </c>
      <c r="B1730" t="s">
        <v>22</v>
      </c>
      <c r="C1730" t="s">
        <v>27</v>
      </c>
      <c r="D1730" s="4">
        <v>44.055069480506504</v>
      </c>
      <c r="E1730" s="3">
        <v>-123.158827419845</v>
      </c>
      <c r="F1730" s="12">
        <v>44113</v>
      </c>
      <c r="G1730">
        <v>0</v>
      </c>
      <c r="H1730">
        <v>1</v>
      </c>
      <c r="I1730">
        <v>0</v>
      </c>
      <c r="J1730" t="s">
        <v>19</v>
      </c>
      <c r="L1730">
        <v>0</v>
      </c>
      <c r="M1730" t="s">
        <v>16</v>
      </c>
    </row>
    <row r="1731" spans="1:13" hidden="1">
      <c r="A1731">
        <v>345495</v>
      </c>
      <c r="B1731" t="s">
        <v>22</v>
      </c>
      <c r="C1731" t="s">
        <v>27</v>
      </c>
      <c r="D1731" s="4">
        <v>44.054960621198397</v>
      </c>
      <c r="E1731" s="3">
        <v>-123.160753010194</v>
      </c>
      <c r="F1731" s="12">
        <v>44113</v>
      </c>
      <c r="G1731">
        <v>0</v>
      </c>
      <c r="H1731">
        <v>1</v>
      </c>
      <c r="I1731">
        <v>0</v>
      </c>
      <c r="J1731" t="s">
        <v>19</v>
      </c>
      <c r="L1731">
        <v>0</v>
      </c>
      <c r="M1731" t="s">
        <v>16</v>
      </c>
    </row>
    <row r="1732" spans="1:13" hidden="1">
      <c r="A1732">
        <v>345498</v>
      </c>
      <c r="B1732" t="s">
        <v>17</v>
      </c>
      <c r="C1732" t="s">
        <v>106</v>
      </c>
      <c r="D1732" s="4">
        <v>44.063527469715503</v>
      </c>
      <c r="E1732" s="3">
        <v>-123.07826227348799</v>
      </c>
      <c r="F1732" s="12">
        <v>44113</v>
      </c>
      <c r="G1732">
        <v>1</v>
      </c>
      <c r="H1732">
        <v>1</v>
      </c>
      <c r="I1732">
        <v>1</v>
      </c>
      <c r="J1732" t="s">
        <v>19</v>
      </c>
      <c r="L1732">
        <v>0</v>
      </c>
      <c r="M1732" t="s">
        <v>19</v>
      </c>
    </row>
    <row r="1733" spans="1:13" hidden="1">
      <c r="A1733">
        <v>345500</v>
      </c>
      <c r="B1733" t="s">
        <v>22</v>
      </c>
      <c r="C1733" t="s">
        <v>26</v>
      </c>
      <c r="D1733" s="4">
        <v>44.050337187533103</v>
      </c>
      <c r="E1733" s="3">
        <v>-123.16769793986801</v>
      </c>
      <c r="F1733" s="12">
        <v>44113</v>
      </c>
      <c r="G1733">
        <v>0</v>
      </c>
      <c r="H1733">
        <v>1</v>
      </c>
      <c r="I1733">
        <v>0</v>
      </c>
      <c r="J1733" t="s">
        <v>19</v>
      </c>
      <c r="L1733">
        <v>0</v>
      </c>
      <c r="M1733" t="s">
        <v>16</v>
      </c>
    </row>
    <row r="1734" spans="1:13" hidden="1">
      <c r="A1734">
        <v>345519</v>
      </c>
      <c r="B1734" t="s">
        <v>22</v>
      </c>
      <c r="C1734" t="s">
        <v>241</v>
      </c>
      <c r="D1734" s="4">
        <v>44.046533324573097</v>
      </c>
      <c r="E1734" s="3">
        <v>-123.14497238273501</v>
      </c>
      <c r="F1734" s="12">
        <v>44113</v>
      </c>
      <c r="G1734">
        <v>0</v>
      </c>
      <c r="H1734">
        <v>1</v>
      </c>
      <c r="I1734">
        <v>0</v>
      </c>
      <c r="J1734" t="s">
        <v>19</v>
      </c>
      <c r="L1734">
        <v>0</v>
      </c>
      <c r="M1734" t="s">
        <v>16</v>
      </c>
    </row>
    <row r="1735" spans="1:13" hidden="1">
      <c r="A1735">
        <v>345526</v>
      </c>
      <c r="B1735" t="s">
        <v>17</v>
      </c>
      <c r="C1735" t="s">
        <v>152</v>
      </c>
      <c r="D1735" s="4">
        <v>44.062938669554597</v>
      </c>
      <c r="E1735" s="3">
        <v>-123.078778678511</v>
      </c>
      <c r="F1735" s="12">
        <v>44113</v>
      </c>
      <c r="G1735">
        <v>4</v>
      </c>
      <c r="H1735">
        <v>4</v>
      </c>
      <c r="I1735">
        <v>3</v>
      </c>
      <c r="J1735" t="s">
        <v>19</v>
      </c>
      <c r="L1735">
        <v>5</v>
      </c>
      <c r="M1735" t="s">
        <v>19</v>
      </c>
    </row>
    <row r="1736" spans="1:13">
      <c r="A1736">
        <v>345561</v>
      </c>
      <c r="B1736" t="s">
        <v>426</v>
      </c>
      <c r="C1736" t="s">
        <v>35</v>
      </c>
      <c r="D1736" s="4">
        <v>44.0593375504791</v>
      </c>
      <c r="E1736" s="3">
        <v>-123.08736197608199</v>
      </c>
      <c r="F1736" s="12">
        <v>44113</v>
      </c>
      <c r="G1736">
        <v>0</v>
      </c>
      <c r="H1736">
        <v>1</v>
      </c>
      <c r="I1736">
        <v>0</v>
      </c>
      <c r="J1736" t="s">
        <v>19</v>
      </c>
      <c r="L1736">
        <v>0</v>
      </c>
      <c r="M1736" t="s">
        <v>16</v>
      </c>
    </row>
    <row r="1737" spans="1:13" hidden="1">
      <c r="A1737">
        <v>345569</v>
      </c>
      <c r="B1737" t="s">
        <v>17</v>
      </c>
      <c r="C1737" t="s">
        <v>345</v>
      </c>
      <c r="D1737" s="4">
        <v>44.0570674217537</v>
      </c>
      <c r="E1737" s="3">
        <v>-123.106395450026</v>
      </c>
      <c r="F1737" s="12">
        <v>44117</v>
      </c>
      <c r="G1737">
        <v>6</v>
      </c>
      <c r="H1737">
        <v>4</v>
      </c>
      <c r="I1737">
        <v>2</v>
      </c>
      <c r="J1737" t="s">
        <v>19</v>
      </c>
      <c r="K1737" s="7" t="s">
        <v>57</v>
      </c>
      <c r="L1737">
        <v>2</v>
      </c>
      <c r="M1737" t="s">
        <v>19</v>
      </c>
    </row>
    <row r="1738" spans="1:13" hidden="1">
      <c r="A1738">
        <v>345572</v>
      </c>
      <c r="B1738" t="s">
        <v>17</v>
      </c>
      <c r="C1738" t="s">
        <v>89</v>
      </c>
      <c r="D1738" s="4">
        <v>44.048126347804001</v>
      </c>
      <c r="E1738" s="3">
        <v>-123.172880934349</v>
      </c>
      <c r="F1738" s="12">
        <v>44113</v>
      </c>
      <c r="G1738">
        <v>1</v>
      </c>
      <c r="H1738">
        <v>1</v>
      </c>
      <c r="I1738">
        <v>1</v>
      </c>
      <c r="J1738" t="s">
        <v>19</v>
      </c>
      <c r="L1738">
        <v>0</v>
      </c>
      <c r="M1738" t="s">
        <v>19</v>
      </c>
    </row>
    <row r="1739" spans="1:13" hidden="1">
      <c r="A1739">
        <v>345577</v>
      </c>
      <c r="B1739" t="s">
        <v>17</v>
      </c>
      <c r="C1739" t="s">
        <v>276</v>
      </c>
      <c r="D1739" s="4">
        <v>44.058090466458403</v>
      </c>
      <c r="E1739" s="3">
        <v>-123.16957908157799</v>
      </c>
      <c r="F1739" s="12">
        <v>44113</v>
      </c>
      <c r="G1739">
        <v>1</v>
      </c>
      <c r="H1739">
        <v>1</v>
      </c>
      <c r="I1739">
        <v>1</v>
      </c>
      <c r="J1739" t="s">
        <v>19</v>
      </c>
      <c r="L1739">
        <v>0</v>
      </c>
      <c r="M1739" t="s">
        <v>19</v>
      </c>
    </row>
    <row r="1740" spans="1:13" hidden="1">
      <c r="A1740">
        <v>345578</v>
      </c>
      <c r="B1740" t="s">
        <v>17</v>
      </c>
      <c r="C1740" t="s">
        <v>308</v>
      </c>
      <c r="D1740" s="4">
        <v>44.054058523981602</v>
      </c>
      <c r="E1740" s="3">
        <v>-123.100293211032</v>
      </c>
      <c r="F1740" s="12">
        <v>44112</v>
      </c>
      <c r="G1740">
        <v>4</v>
      </c>
      <c r="H1740">
        <v>4</v>
      </c>
      <c r="I1740">
        <v>3</v>
      </c>
      <c r="J1740" t="s">
        <v>19</v>
      </c>
      <c r="L1740">
        <v>0</v>
      </c>
      <c r="M1740" t="s">
        <v>19</v>
      </c>
    </row>
    <row r="1741" spans="1:13" hidden="1">
      <c r="A1741">
        <v>345580</v>
      </c>
      <c r="B1741" t="s">
        <v>17</v>
      </c>
      <c r="C1741" t="s">
        <v>469</v>
      </c>
      <c r="D1741" s="4">
        <v>44.052151873400298</v>
      </c>
      <c r="E1741" s="3">
        <v>-123.10334836935201</v>
      </c>
      <c r="F1741" s="12">
        <v>44112</v>
      </c>
      <c r="G1741">
        <v>4</v>
      </c>
      <c r="H1741">
        <v>4</v>
      </c>
      <c r="I1741">
        <v>3</v>
      </c>
      <c r="J1741" t="s">
        <v>19</v>
      </c>
      <c r="L1741">
        <v>0</v>
      </c>
      <c r="M1741" t="s">
        <v>19</v>
      </c>
    </row>
    <row r="1742" spans="1:13" hidden="1">
      <c r="A1742">
        <v>345581</v>
      </c>
      <c r="B1742" t="s">
        <v>17</v>
      </c>
      <c r="C1742" t="s">
        <v>263</v>
      </c>
      <c r="D1742" s="4">
        <v>44.048799819100999</v>
      </c>
      <c r="E1742" s="3">
        <v>-123.16706610463299</v>
      </c>
      <c r="F1742" s="12">
        <v>44112</v>
      </c>
      <c r="G1742">
        <v>20</v>
      </c>
      <c r="H1742">
        <v>4</v>
      </c>
      <c r="I1742">
        <v>3</v>
      </c>
      <c r="J1742" t="s">
        <v>19</v>
      </c>
      <c r="K1742" s="7" t="s">
        <v>57</v>
      </c>
      <c r="L1742">
        <v>26</v>
      </c>
      <c r="M1742" t="s">
        <v>19</v>
      </c>
    </row>
    <row r="1743" spans="1:13" hidden="1">
      <c r="A1743">
        <v>345586</v>
      </c>
      <c r="B1743" t="s">
        <v>22</v>
      </c>
      <c r="C1743" t="s">
        <v>470</v>
      </c>
      <c r="D1743" s="4">
        <v>44.0466865543615</v>
      </c>
      <c r="E1743" s="3">
        <v>-123.13740348046301</v>
      </c>
      <c r="F1743" s="12">
        <v>44114</v>
      </c>
      <c r="G1743">
        <v>0</v>
      </c>
      <c r="H1743">
        <v>1</v>
      </c>
      <c r="I1743">
        <v>0</v>
      </c>
      <c r="J1743" t="s">
        <v>19</v>
      </c>
      <c r="L1743">
        <v>0</v>
      </c>
      <c r="M1743" t="s">
        <v>16</v>
      </c>
    </row>
    <row r="1744" spans="1:13" hidden="1">
      <c r="A1744">
        <v>345587</v>
      </c>
      <c r="B1744" t="s">
        <v>22</v>
      </c>
      <c r="C1744" t="s">
        <v>470</v>
      </c>
      <c r="D1744" s="4">
        <v>44.046058832005201</v>
      </c>
      <c r="E1744" s="3">
        <v>-123.135442985399</v>
      </c>
      <c r="F1744" s="12">
        <v>44114</v>
      </c>
      <c r="G1744">
        <v>0</v>
      </c>
      <c r="H1744">
        <v>1</v>
      </c>
      <c r="I1744">
        <v>0</v>
      </c>
      <c r="J1744" t="s">
        <v>19</v>
      </c>
      <c r="L1744">
        <v>0</v>
      </c>
      <c r="M1744" t="s">
        <v>16</v>
      </c>
    </row>
    <row r="1745" spans="1:13" hidden="1">
      <c r="A1745">
        <v>345714</v>
      </c>
      <c r="B1745" t="s">
        <v>22</v>
      </c>
      <c r="C1745" t="s">
        <v>471</v>
      </c>
      <c r="D1745" s="4">
        <v>44.0282418993718</v>
      </c>
      <c r="E1745" s="3">
        <v>-123.08713372796301</v>
      </c>
      <c r="F1745" s="12">
        <v>44116</v>
      </c>
      <c r="G1745">
        <v>0</v>
      </c>
      <c r="H1745">
        <v>1</v>
      </c>
      <c r="I1745">
        <v>0</v>
      </c>
      <c r="J1745" t="s">
        <v>19</v>
      </c>
      <c r="L1745">
        <v>0</v>
      </c>
      <c r="M1745" t="s">
        <v>16</v>
      </c>
    </row>
    <row r="1746" spans="1:13" hidden="1">
      <c r="A1746">
        <v>345747</v>
      </c>
      <c r="B1746" t="s">
        <v>17</v>
      </c>
      <c r="C1746" t="s">
        <v>336</v>
      </c>
      <c r="D1746" s="4">
        <v>44.045234314689999</v>
      </c>
      <c r="E1746" s="3">
        <v>-123.167555274767</v>
      </c>
      <c r="F1746" s="12">
        <v>44118</v>
      </c>
      <c r="G1746">
        <v>9</v>
      </c>
      <c r="H1746">
        <v>4</v>
      </c>
      <c r="I1746">
        <v>3</v>
      </c>
      <c r="J1746" t="s">
        <v>19</v>
      </c>
      <c r="L1746">
        <v>0</v>
      </c>
      <c r="M1746" t="s">
        <v>16</v>
      </c>
    </row>
    <row r="1747" spans="1:13" hidden="1">
      <c r="A1747">
        <v>345748</v>
      </c>
      <c r="B1747" t="s">
        <v>17</v>
      </c>
      <c r="C1747" t="s">
        <v>115</v>
      </c>
      <c r="D1747" s="4">
        <v>44.040439785314803</v>
      </c>
      <c r="E1747" s="3">
        <v>-123.117685163776</v>
      </c>
      <c r="F1747" s="12">
        <v>44116</v>
      </c>
      <c r="G1747">
        <v>6</v>
      </c>
      <c r="H1747">
        <v>4</v>
      </c>
      <c r="I1747">
        <v>3</v>
      </c>
      <c r="J1747" t="s">
        <v>19</v>
      </c>
      <c r="L1747">
        <v>0</v>
      </c>
      <c r="M1747" t="s">
        <v>16</v>
      </c>
    </row>
    <row r="1748" spans="1:13" hidden="1">
      <c r="A1748">
        <v>345750</v>
      </c>
      <c r="B1748" t="s">
        <v>17</v>
      </c>
      <c r="C1748" t="s">
        <v>472</v>
      </c>
      <c r="D1748" s="4">
        <v>44.044426071028099</v>
      </c>
      <c r="E1748" s="3">
        <v>-123.117770204142</v>
      </c>
      <c r="F1748" s="12">
        <v>44118</v>
      </c>
      <c r="G1748">
        <v>6</v>
      </c>
      <c r="H1748">
        <v>4</v>
      </c>
      <c r="I1748">
        <v>3</v>
      </c>
      <c r="J1748" t="s">
        <v>19</v>
      </c>
      <c r="L1748">
        <v>0</v>
      </c>
      <c r="M1748" t="s">
        <v>16</v>
      </c>
    </row>
    <row r="1749" spans="1:13" hidden="1">
      <c r="A1749">
        <v>345752</v>
      </c>
      <c r="B1749" t="s">
        <v>17</v>
      </c>
      <c r="C1749" t="s">
        <v>473</v>
      </c>
      <c r="D1749" s="4">
        <v>44.055440948830899</v>
      </c>
      <c r="E1749" s="3">
        <v>-123.09876361684</v>
      </c>
      <c r="F1749" s="12">
        <v>44119</v>
      </c>
      <c r="G1749">
        <v>6</v>
      </c>
      <c r="H1749">
        <v>4</v>
      </c>
      <c r="I1749">
        <v>3</v>
      </c>
      <c r="J1749" t="s">
        <v>19</v>
      </c>
      <c r="L1749">
        <v>0</v>
      </c>
      <c r="M1749" t="s">
        <v>16</v>
      </c>
    </row>
    <row r="1750" spans="1:13" hidden="1">
      <c r="A1750">
        <v>345753</v>
      </c>
      <c r="B1750" t="s">
        <v>17</v>
      </c>
      <c r="C1750" t="s">
        <v>474</v>
      </c>
      <c r="D1750" s="4">
        <v>44.052977143160199</v>
      </c>
      <c r="E1750" s="3">
        <v>-123.103354238234</v>
      </c>
      <c r="F1750" s="12">
        <v>44119</v>
      </c>
      <c r="G1750">
        <v>9</v>
      </c>
      <c r="H1750">
        <v>4</v>
      </c>
      <c r="I1750">
        <v>3</v>
      </c>
      <c r="J1750" t="s">
        <v>19</v>
      </c>
      <c r="L1750">
        <v>0</v>
      </c>
      <c r="M1750" t="s">
        <v>16</v>
      </c>
    </row>
    <row r="1751" spans="1:13" hidden="1">
      <c r="A1751">
        <v>345755</v>
      </c>
      <c r="B1751" t="s">
        <v>17</v>
      </c>
      <c r="C1751" t="s">
        <v>475</v>
      </c>
      <c r="D1751" s="4">
        <v>44.056543627055603</v>
      </c>
      <c r="E1751" s="3">
        <v>-123.10637670850799</v>
      </c>
      <c r="F1751" s="12">
        <v>44119</v>
      </c>
      <c r="G1751">
        <v>6</v>
      </c>
      <c r="H1751">
        <v>4</v>
      </c>
      <c r="I1751">
        <v>3</v>
      </c>
      <c r="J1751" t="s">
        <v>19</v>
      </c>
      <c r="L1751">
        <v>0</v>
      </c>
      <c r="M1751" t="s">
        <v>16</v>
      </c>
    </row>
    <row r="1752" spans="1:13" hidden="1">
      <c r="A1752">
        <v>345756</v>
      </c>
      <c r="B1752" t="s">
        <v>17</v>
      </c>
      <c r="C1752" t="s">
        <v>476</v>
      </c>
      <c r="D1752" s="4">
        <v>44.057095435831002</v>
      </c>
      <c r="E1752" s="3">
        <v>-123.10789044872</v>
      </c>
      <c r="F1752" s="12">
        <v>44119</v>
      </c>
      <c r="G1752">
        <v>6</v>
      </c>
      <c r="H1752">
        <v>4</v>
      </c>
      <c r="I1752">
        <v>3</v>
      </c>
      <c r="J1752" t="s">
        <v>19</v>
      </c>
      <c r="L1752">
        <v>0</v>
      </c>
      <c r="M1752" t="s">
        <v>16</v>
      </c>
    </row>
    <row r="1753" spans="1:13" hidden="1">
      <c r="A1753">
        <v>345765</v>
      </c>
      <c r="B1753" t="s">
        <v>22</v>
      </c>
      <c r="C1753" t="s">
        <v>160</v>
      </c>
      <c r="D1753" s="4">
        <v>44.0422917828365</v>
      </c>
      <c r="E1753" s="3">
        <v>-123.119970634086</v>
      </c>
      <c r="F1753" s="12">
        <v>44116</v>
      </c>
      <c r="G1753">
        <v>0</v>
      </c>
      <c r="H1753">
        <v>1</v>
      </c>
      <c r="I1753">
        <v>0</v>
      </c>
      <c r="J1753" t="s">
        <v>19</v>
      </c>
      <c r="L1753">
        <v>0</v>
      </c>
      <c r="M1753" t="s">
        <v>16</v>
      </c>
    </row>
    <row r="1754" spans="1:13" hidden="1">
      <c r="A1754">
        <v>345769</v>
      </c>
      <c r="B1754" t="s">
        <v>22</v>
      </c>
      <c r="C1754" t="s">
        <v>254</v>
      </c>
      <c r="D1754" s="4">
        <v>44.068618286536903</v>
      </c>
      <c r="E1754" s="3">
        <v>-123.11490306755201</v>
      </c>
      <c r="F1754" s="12">
        <v>44116</v>
      </c>
      <c r="G1754">
        <v>0</v>
      </c>
      <c r="H1754">
        <v>1</v>
      </c>
      <c r="I1754">
        <v>0</v>
      </c>
      <c r="J1754" t="s">
        <v>19</v>
      </c>
      <c r="L1754">
        <v>0</v>
      </c>
      <c r="M1754" t="s">
        <v>16</v>
      </c>
    </row>
    <row r="1755" spans="1:13" hidden="1">
      <c r="A1755">
        <v>345771</v>
      </c>
      <c r="B1755" t="s">
        <v>22</v>
      </c>
      <c r="C1755" t="s">
        <v>254</v>
      </c>
      <c r="D1755" s="4">
        <v>44.068633928120299</v>
      </c>
      <c r="E1755" s="3">
        <v>-123.11476425280399</v>
      </c>
      <c r="F1755" s="12">
        <v>44116</v>
      </c>
      <c r="G1755">
        <v>0</v>
      </c>
      <c r="H1755">
        <v>1</v>
      </c>
      <c r="I1755">
        <v>0</v>
      </c>
      <c r="J1755" t="s">
        <v>19</v>
      </c>
      <c r="L1755">
        <v>0</v>
      </c>
      <c r="M1755" t="s">
        <v>16</v>
      </c>
    </row>
    <row r="1756" spans="1:13" hidden="1">
      <c r="A1756">
        <v>345772</v>
      </c>
      <c r="B1756" t="s">
        <v>22</v>
      </c>
      <c r="C1756" t="s">
        <v>254</v>
      </c>
      <c r="D1756" s="4">
        <v>44.0687362786432</v>
      </c>
      <c r="E1756" s="3">
        <v>-123.114885325625</v>
      </c>
      <c r="F1756" s="12">
        <v>44116</v>
      </c>
      <c r="G1756">
        <v>0</v>
      </c>
      <c r="H1756">
        <v>1</v>
      </c>
      <c r="I1756">
        <v>0</v>
      </c>
      <c r="J1756" t="s">
        <v>19</v>
      </c>
      <c r="L1756">
        <v>0</v>
      </c>
      <c r="M1756" t="s">
        <v>16</v>
      </c>
    </row>
    <row r="1757" spans="1:13" hidden="1">
      <c r="A1757">
        <v>345775</v>
      </c>
      <c r="B1757" t="s">
        <v>22</v>
      </c>
      <c r="C1757" t="s">
        <v>254</v>
      </c>
      <c r="D1757" s="4">
        <v>44.068867005547901</v>
      </c>
      <c r="E1757" s="3">
        <v>-123.114945811718</v>
      </c>
      <c r="F1757" s="12">
        <v>44116</v>
      </c>
      <c r="G1757">
        <v>0</v>
      </c>
      <c r="H1757">
        <v>1</v>
      </c>
      <c r="I1757">
        <v>0</v>
      </c>
      <c r="J1757" t="s">
        <v>19</v>
      </c>
      <c r="L1757">
        <v>0</v>
      </c>
      <c r="M1757" t="s">
        <v>16</v>
      </c>
    </row>
    <row r="1758" spans="1:13" hidden="1">
      <c r="A1758">
        <v>345778</v>
      </c>
      <c r="B1758" t="s">
        <v>22</v>
      </c>
      <c r="C1758" t="s">
        <v>26</v>
      </c>
      <c r="D1758" s="4">
        <v>44.047045114342197</v>
      </c>
      <c r="E1758" s="3">
        <v>-123.13779914696801</v>
      </c>
      <c r="F1758" s="12">
        <v>44116</v>
      </c>
      <c r="G1758">
        <v>0</v>
      </c>
      <c r="H1758">
        <v>1</v>
      </c>
      <c r="I1758">
        <v>0</v>
      </c>
      <c r="J1758" t="s">
        <v>19</v>
      </c>
      <c r="L1758">
        <v>0</v>
      </c>
      <c r="M1758" t="s">
        <v>16</v>
      </c>
    </row>
    <row r="1759" spans="1:13" hidden="1">
      <c r="A1759">
        <v>345780</v>
      </c>
      <c r="B1759" t="s">
        <v>22</v>
      </c>
      <c r="C1759" t="s">
        <v>45</v>
      </c>
      <c r="D1759" s="4">
        <v>44.068783566694897</v>
      </c>
      <c r="E1759" s="3">
        <v>-123.11527638014999</v>
      </c>
      <c r="F1759" s="12">
        <v>44116</v>
      </c>
      <c r="G1759">
        <v>0</v>
      </c>
      <c r="H1759">
        <v>1</v>
      </c>
      <c r="I1759">
        <v>0</v>
      </c>
      <c r="J1759" t="s">
        <v>19</v>
      </c>
      <c r="L1759">
        <v>0</v>
      </c>
      <c r="M1759" t="s">
        <v>16</v>
      </c>
    </row>
    <row r="1760" spans="1:13" hidden="1">
      <c r="A1760">
        <v>345784</v>
      </c>
      <c r="B1760" t="s">
        <v>22</v>
      </c>
      <c r="C1760" t="s">
        <v>139</v>
      </c>
      <c r="D1760" s="4">
        <v>44.0549654085386</v>
      </c>
      <c r="E1760" s="3">
        <v>-123.11035555396001</v>
      </c>
      <c r="F1760" s="12">
        <v>44116</v>
      </c>
      <c r="G1760">
        <v>0</v>
      </c>
      <c r="H1760">
        <v>1</v>
      </c>
      <c r="I1760">
        <v>0</v>
      </c>
      <c r="J1760" t="s">
        <v>19</v>
      </c>
      <c r="L1760">
        <v>0</v>
      </c>
      <c r="M1760" t="s">
        <v>16</v>
      </c>
    </row>
    <row r="1761" spans="1:13" hidden="1">
      <c r="A1761">
        <v>345785</v>
      </c>
      <c r="B1761" t="s">
        <v>22</v>
      </c>
      <c r="C1761" t="s">
        <v>249</v>
      </c>
      <c r="D1761" s="4">
        <v>44.064420671861299</v>
      </c>
      <c r="E1761" s="3">
        <v>-123.108703891598</v>
      </c>
      <c r="F1761" s="12">
        <v>44116</v>
      </c>
      <c r="G1761">
        <v>0.5</v>
      </c>
      <c r="H1761">
        <v>1</v>
      </c>
      <c r="I1761">
        <v>0</v>
      </c>
      <c r="J1761" t="s">
        <v>19</v>
      </c>
      <c r="L1761">
        <v>0</v>
      </c>
      <c r="M1761" t="s">
        <v>16</v>
      </c>
    </row>
    <row r="1762" spans="1:13" hidden="1">
      <c r="A1762">
        <v>345788</v>
      </c>
      <c r="B1762" t="s">
        <v>22</v>
      </c>
      <c r="C1762" t="s">
        <v>139</v>
      </c>
      <c r="D1762" s="4">
        <v>44.0550457415574</v>
      </c>
      <c r="E1762" s="3">
        <v>-123.11012655095401</v>
      </c>
      <c r="F1762" s="12">
        <v>44116</v>
      </c>
      <c r="G1762">
        <v>0</v>
      </c>
      <c r="H1762">
        <v>1</v>
      </c>
      <c r="I1762">
        <v>0</v>
      </c>
      <c r="J1762" t="s">
        <v>19</v>
      </c>
      <c r="L1762">
        <v>0</v>
      </c>
      <c r="M1762" t="s">
        <v>16</v>
      </c>
    </row>
    <row r="1763" spans="1:13" hidden="1">
      <c r="A1763">
        <v>345789</v>
      </c>
      <c r="B1763" t="s">
        <v>22</v>
      </c>
      <c r="C1763" t="s">
        <v>249</v>
      </c>
      <c r="D1763" s="4">
        <v>44.064387697876803</v>
      </c>
      <c r="E1763" s="3">
        <v>-123.108564482932</v>
      </c>
      <c r="F1763" s="12">
        <v>44116</v>
      </c>
      <c r="G1763">
        <v>0.5</v>
      </c>
      <c r="H1763">
        <v>1</v>
      </c>
      <c r="I1763">
        <v>0</v>
      </c>
      <c r="J1763" t="s">
        <v>19</v>
      </c>
      <c r="L1763">
        <v>0</v>
      </c>
      <c r="M1763" t="s">
        <v>16</v>
      </c>
    </row>
    <row r="1764" spans="1:13" hidden="1">
      <c r="A1764">
        <v>345790</v>
      </c>
      <c r="B1764" t="s">
        <v>22</v>
      </c>
      <c r="C1764" t="s">
        <v>139</v>
      </c>
      <c r="D1764" s="4">
        <v>44.055222935806398</v>
      </c>
      <c r="E1764" s="3">
        <v>-123.109882506951</v>
      </c>
      <c r="F1764" s="12">
        <v>44116</v>
      </c>
      <c r="G1764">
        <v>0</v>
      </c>
      <c r="H1764">
        <v>1</v>
      </c>
      <c r="I1764">
        <v>0</v>
      </c>
      <c r="J1764" t="s">
        <v>19</v>
      </c>
      <c r="L1764">
        <v>0</v>
      </c>
      <c r="M1764" t="s">
        <v>16</v>
      </c>
    </row>
    <row r="1765" spans="1:13" hidden="1">
      <c r="A1765">
        <v>345794</v>
      </c>
      <c r="B1765" t="s">
        <v>22</v>
      </c>
      <c r="C1765" t="s">
        <v>249</v>
      </c>
      <c r="D1765" s="4">
        <v>44.064488400958901</v>
      </c>
      <c r="E1765" s="3">
        <v>-123.106453872016</v>
      </c>
      <c r="F1765" s="12">
        <v>44116</v>
      </c>
      <c r="G1765">
        <v>0</v>
      </c>
      <c r="H1765">
        <v>1</v>
      </c>
      <c r="I1765">
        <v>0</v>
      </c>
      <c r="J1765" t="s">
        <v>19</v>
      </c>
      <c r="L1765">
        <v>0</v>
      </c>
      <c r="M1765" t="s">
        <v>16</v>
      </c>
    </row>
    <row r="1766" spans="1:13" hidden="1">
      <c r="A1766">
        <v>345798</v>
      </c>
      <c r="B1766" t="s">
        <v>22</v>
      </c>
      <c r="C1766" t="s">
        <v>24</v>
      </c>
      <c r="D1766" s="4">
        <v>44.062966426192403</v>
      </c>
      <c r="E1766" s="3">
        <v>-123.099531106161</v>
      </c>
      <c r="F1766" s="12">
        <v>44116</v>
      </c>
      <c r="G1766">
        <v>0</v>
      </c>
      <c r="H1766">
        <v>1</v>
      </c>
      <c r="I1766">
        <v>0</v>
      </c>
      <c r="J1766" t="s">
        <v>19</v>
      </c>
      <c r="L1766">
        <v>0</v>
      </c>
      <c r="M1766" t="s">
        <v>16</v>
      </c>
    </row>
    <row r="1767" spans="1:13" hidden="1">
      <c r="A1767">
        <v>345801</v>
      </c>
      <c r="B1767" t="s">
        <v>22</v>
      </c>
      <c r="C1767" t="s">
        <v>24</v>
      </c>
      <c r="D1767" s="4">
        <v>44.062459342593201</v>
      </c>
      <c r="E1767" s="3">
        <v>-123.100615724386</v>
      </c>
      <c r="F1767" s="12">
        <v>44116</v>
      </c>
      <c r="G1767">
        <v>0.5</v>
      </c>
      <c r="H1767">
        <v>1</v>
      </c>
      <c r="I1767">
        <v>0</v>
      </c>
      <c r="J1767" t="s">
        <v>19</v>
      </c>
      <c r="L1767">
        <v>0</v>
      </c>
      <c r="M1767" t="s">
        <v>16</v>
      </c>
    </row>
    <row r="1768" spans="1:13" hidden="1">
      <c r="A1768">
        <v>345802</v>
      </c>
      <c r="B1768" t="s">
        <v>22</v>
      </c>
      <c r="C1768" t="s">
        <v>50</v>
      </c>
      <c r="D1768" s="4">
        <v>44.058468485065902</v>
      </c>
      <c r="E1768" s="3">
        <v>-123.10120296301</v>
      </c>
      <c r="F1768" s="12">
        <v>44116</v>
      </c>
      <c r="G1768">
        <v>0</v>
      </c>
      <c r="H1768">
        <v>1</v>
      </c>
      <c r="I1768">
        <v>0</v>
      </c>
      <c r="J1768" t="s">
        <v>19</v>
      </c>
      <c r="L1768">
        <v>0</v>
      </c>
      <c r="M1768" t="s">
        <v>16</v>
      </c>
    </row>
    <row r="1769" spans="1:13" hidden="1">
      <c r="A1769">
        <v>345803</v>
      </c>
      <c r="B1769" t="s">
        <v>22</v>
      </c>
      <c r="C1769" t="s">
        <v>50</v>
      </c>
      <c r="D1769" s="4">
        <v>44.053144287472897</v>
      </c>
      <c r="E1769" s="3">
        <v>-123.10048867856101</v>
      </c>
      <c r="F1769" s="12">
        <v>44116</v>
      </c>
      <c r="G1769">
        <v>0</v>
      </c>
      <c r="H1769">
        <v>1</v>
      </c>
      <c r="I1769">
        <v>0</v>
      </c>
      <c r="J1769" t="s">
        <v>15</v>
      </c>
      <c r="L1769">
        <v>0</v>
      </c>
      <c r="M1769" t="s">
        <v>16</v>
      </c>
    </row>
    <row r="1770" spans="1:13" hidden="1">
      <c r="A1770">
        <v>345804</v>
      </c>
      <c r="B1770" t="s">
        <v>22</v>
      </c>
      <c r="C1770" t="s">
        <v>50</v>
      </c>
      <c r="D1770" s="4">
        <v>44.052965049337203</v>
      </c>
      <c r="E1770" s="3">
        <v>-123.100543507859</v>
      </c>
      <c r="F1770" s="12">
        <v>44116</v>
      </c>
      <c r="G1770">
        <v>0</v>
      </c>
      <c r="H1770">
        <v>1</v>
      </c>
      <c r="I1770">
        <v>0</v>
      </c>
      <c r="J1770" t="s">
        <v>28</v>
      </c>
      <c r="L1770">
        <v>0</v>
      </c>
      <c r="M1770" t="s">
        <v>16</v>
      </c>
    </row>
    <row r="1771" spans="1:13" hidden="1">
      <c r="A1771">
        <v>345829</v>
      </c>
      <c r="B1771" t="s">
        <v>22</v>
      </c>
      <c r="C1771" t="s">
        <v>457</v>
      </c>
      <c r="D1771" s="4">
        <v>44.053576638981902</v>
      </c>
      <c r="E1771" s="3">
        <v>-123.099665565023</v>
      </c>
      <c r="F1771" s="12">
        <v>44116</v>
      </c>
      <c r="G1771">
        <v>0</v>
      </c>
      <c r="H1771">
        <v>1</v>
      </c>
      <c r="I1771">
        <v>0</v>
      </c>
      <c r="J1771" t="s">
        <v>19</v>
      </c>
      <c r="L1771">
        <v>0</v>
      </c>
      <c r="M1771" t="s">
        <v>16</v>
      </c>
    </row>
    <row r="1772" spans="1:13" hidden="1">
      <c r="A1772">
        <v>345830</v>
      </c>
      <c r="B1772" t="s">
        <v>22</v>
      </c>
      <c r="C1772" t="s">
        <v>457</v>
      </c>
      <c r="D1772" s="4">
        <v>44.053638997075197</v>
      </c>
      <c r="E1772" s="3">
        <v>-123.099711572698</v>
      </c>
      <c r="F1772" s="12">
        <v>44116</v>
      </c>
      <c r="G1772">
        <v>0</v>
      </c>
      <c r="H1772">
        <v>1</v>
      </c>
      <c r="I1772">
        <v>0</v>
      </c>
      <c r="J1772" t="s">
        <v>19</v>
      </c>
      <c r="L1772">
        <v>0</v>
      </c>
      <c r="M1772" t="s">
        <v>16</v>
      </c>
    </row>
    <row r="1773" spans="1:13" hidden="1">
      <c r="A1773">
        <v>345844</v>
      </c>
      <c r="B1773" t="s">
        <v>22</v>
      </c>
      <c r="C1773" t="s">
        <v>292</v>
      </c>
      <c r="D1773" s="4">
        <v>44.050297943619803</v>
      </c>
      <c r="E1773" s="3">
        <v>-123.065465932458</v>
      </c>
      <c r="F1773" s="12">
        <v>44116</v>
      </c>
      <c r="G1773">
        <v>0.5</v>
      </c>
      <c r="H1773">
        <v>1</v>
      </c>
      <c r="I1773">
        <v>0</v>
      </c>
      <c r="J1773" t="s">
        <v>19</v>
      </c>
      <c r="L1773">
        <v>0</v>
      </c>
      <c r="M1773" t="s">
        <v>16</v>
      </c>
    </row>
    <row r="1774" spans="1:13" hidden="1">
      <c r="A1774">
        <v>345845</v>
      </c>
      <c r="B1774" t="s">
        <v>22</v>
      </c>
      <c r="C1774" t="s">
        <v>292</v>
      </c>
      <c r="D1774" s="4">
        <v>44.050047426621298</v>
      </c>
      <c r="E1774" s="3">
        <v>-123.065190127569</v>
      </c>
      <c r="F1774" s="12">
        <v>44116</v>
      </c>
      <c r="G1774">
        <v>0</v>
      </c>
      <c r="H1774">
        <v>1</v>
      </c>
      <c r="I1774">
        <v>0</v>
      </c>
      <c r="J1774" t="s">
        <v>19</v>
      </c>
      <c r="L1774">
        <v>0</v>
      </c>
      <c r="M1774" t="s">
        <v>16</v>
      </c>
    </row>
    <row r="1775" spans="1:13" hidden="1">
      <c r="A1775">
        <v>345846</v>
      </c>
      <c r="B1775" t="s">
        <v>22</v>
      </c>
      <c r="C1775" t="s">
        <v>292</v>
      </c>
      <c r="D1775" s="4">
        <v>44.049851553686899</v>
      </c>
      <c r="E1775" s="3">
        <v>-123.064511290368</v>
      </c>
      <c r="F1775" s="12">
        <v>44116</v>
      </c>
      <c r="G1775">
        <v>0.5</v>
      </c>
      <c r="H1775">
        <v>1</v>
      </c>
      <c r="I1775">
        <v>0</v>
      </c>
      <c r="J1775" t="s">
        <v>19</v>
      </c>
      <c r="L1775">
        <v>0</v>
      </c>
      <c r="M1775" t="s">
        <v>16</v>
      </c>
    </row>
    <row r="1776" spans="1:13" hidden="1">
      <c r="A1776">
        <v>345852</v>
      </c>
      <c r="B1776" t="s">
        <v>22</v>
      </c>
      <c r="C1776" t="s">
        <v>35</v>
      </c>
      <c r="D1776" s="4">
        <v>44.0606193674707</v>
      </c>
      <c r="E1776" s="3">
        <v>-123.098874899333</v>
      </c>
      <c r="F1776" s="12">
        <v>44116</v>
      </c>
      <c r="G1776">
        <v>0</v>
      </c>
      <c r="H1776">
        <v>1</v>
      </c>
      <c r="I1776">
        <v>0</v>
      </c>
      <c r="J1776" t="s">
        <v>19</v>
      </c>
      <c r="L1776">
        <v>0</v>
      </c>
      <c r="M1776" t="s">
        <v>16</v>
      </c>
    </row>
    <row r="1777" spans="1:13" hidden="1">
      <c r="A1777">
        <v>345853</v>
      </c>
      <c r="B1777" t="s">
        <v>22</v>
      </c>
      <c r="C1777" t="s">
        <v>341</v>
      </c>
      <c r="D1777" s="4">
        <v>44.044953986013098</v>
      </c>
      <c r="E1777" s="3">
        <v>-123.056117218434</v>
      </c>
      <c r="F1777" s="12">
        <v>44116</v>
      </c>
      <c r="G1777">
        <v>0.5</v>
      </c>
      <c r="H1777">
        <v>1</v>
      </c>
      <c r="I1777">
        <v>0</v>
      </c>
      <c r="J1777" t="s">
        <v>19</v>
      </c>
      <c r="L1777">
        <v>0</v>
      </c>
      <c r="M1777" t="s">
        <v>16</v>
      </c>
    </row>
    <row r="1778" spans="1:13" hidden="1">
      <c r="A1778">
        <v>345925</v>
      </c>
      <c r="B1778" t="s">
        <v>22</v>
      </c>
      <c r="C1778" t="s">
        <v>26</v>
      </c>
      <c r="D1778" s="4">
        <v>44.0467646134353</v>
      </c>
      <c r="E1778" s="3">
        <v>-123.137221506749</v>
      </c>
      <c r="F1778" s="12">
        <v>44117</v>
      </c>
      <c r="G1778">
        <v>0</v>
      </c>
      <c r="H1778">
        <v>1</v>
      </c>
      <c r="I1778">
        <v>0</v>
      </c>
      <c r="J1778" t="s">
        <v>19</v>
      </c>
      <c r="L1778">
        <v>0</v>
      </c>
      <c r="M1778" t="s">
        <v>16</v>
      </c>
    </row>
    <row r="1779" spans="1:13" hidden="1">
      <c r="A1779">
        <v>345927</v>
      </c>
      <c r="B1779" t="s">
        <v>22</v>
      </c>
      <c r="C1779" t="s">
        <v>50</v>
      </c>
      <c r="D1779" s="4">
        <v>44.057106536848401</v>
      </c>
      <c r="E1779" s="3">
        <v>-123.101713257092</v>
      </c>
      <c r="F1779" s="12">
        <v>44117</v>
      </c>
      <c r="G1779">
        <v>0.5</v>
      </c>
      <c r="H1779">
        <v>2</v>
      </c>
      <c r="I1779">
        <v>0</v>
      </c>
      <c r="J1779" t="s">
        <v>19</v>
      </c>
      <c r="L1779">
        <v>0</v>
      </c>
      <c r="M1779" t="s">
        <v>16</v>
      </c>
    </row>
    <row r="1780" spans="1:13" hidden="1">
      <c r="A1780">
        <v>345935</v>
      </c>
      <c r="B1780" t="s">
        <v>17</v>
      </c>
      <c r="C1780" t="s">
        <v>477</v>
      </c>
      <c r="D1780" s="4">
        <v>44.0548533824958</v>
      </c>
      <c r="E1780" s="3">
        <v>-123.09214914624199</v>
      </c>
      <c r="F1780" s="12">
        <v>44117</v>
      </c>
      <c r="G1780">
        <v>4</v>
      </c>
      <c r="H1780">
        <v>2</v>
      </c>
      <c r="I1780">
        <v>1</v>
      </c>
      <c r="J1780" t="s">
        <v>19</v>
      </c>
      <c r="K1780" s="7" t="s">
        <v>57</v>
      </c>
      <c r="L1780">
        <v>0</v>
      </c>
      <c r="M1780" t="s">
        <v>19</v>
      </c>
    </row>
    <row r="1781" spans="1:13" hidden="1">
      <c r="A1781">
        <v>345945</v>
      </c>
      <c r="B1781" t="s">
        <v>22</v>
      </c>
      <c r="C1781" t="s">
        <v>26</v>
      </c>
      <c r="D1781" s="4">
        <v>44.046527762123297</v>
      </c>
      <c r="E1781" s="3">
        <v>-123.13162161092301</v>
      </c>
      <c r="F1781" s="12">
        <v>44117</v>
      </c>
      <c r="G1781">
        <v>0</v>
      </c>
      <c r="H1781">
        <v>1</v>
      </c>
      <c r="I1781">
        <v>0</v>
      </c>
      <c r="J1781" t="s">
        <v>19</v>
      </c>
      <c r="L1781">
        <v>0</v>
      </c>
      <c r="M1781" t="s">
        <v>16</v>
      </c>
    </row>
    <row r="1782" spans="1:13" hidden="1">
      <c r="A1782">
        <v>346060</v>
      </c>
      <c r="B1782" t="s">
        <v>17</v>
      </c>
      <c r="C1782" t="s">
        <v>478</v>
      </c>
      <c r="D1782" s="4">
        <v>44.068351367813001</v>
      </c>
      <c r="E1782" s="3">
        <v>-123.18913870917299</v>
      </c>
      <c r="F1782" s="12">
        <v>44117</v>
      </c>
      <c r="G1782">
        <v>1</v>
      </c>
      <c r="H1782">
        <v>1</v>
      </c>
      <c r="I1782">
        <v>1</v>
      </c>
      <c r="J1782" t="s">
        <v>19</v>
      </c>
      <c r="L1782">
        <v>0</v>
      </c>
      <c r="M1782" t="s">
        <v>19</v>
      </c>
    </row>
    <row r="1783" spans="1:13" hidden="1">
      <c r="A1783">
        <v>346132</v>
      </c>
      <c r="B1783" t="s">
        <v>22</v>
      </c>
      <c r="C1783" t="s">
        <v>24</v>
      </c>
      <c r="D1783" s="4">
        <v>44.059476084625999</v>
      </c>
      <c r="E1783" s="3">
        <v>-123.08972204388</v>
      </c>
      <c r="F1783" s="12">
        <v>44117</v>
      </c>
      <c r="G1783">
        <v>0</v>
      </c>
      <c r="H1783">
        <v>1</v>
      </c>
      <c r="I1783">
        <v>0</v>
      </c>
      <c r="J1783" t="s">
        <v>19</v>
      </c>
      <c r="L1783">
        <v>0</v>
      </c>
      <c r="M1783" t="s">
        <v>16</v>
      </c>
    </row>
    <row r="1784" spans="1:13" hidden="1">
      <c r="A1784">
        <v>346136</v>
      </c>
      <c r="B1784" t="s">
        <v>22</v>
      </c>
      <c r="C1784" t="s">
        <v>479</v>
      </c>
      <c r="D1784" s="4">
        <v>44.057687297073102</v>
      </c>
      <c r="E1784" s="3">
        <v>-123.084435519236</v>
      </c>
      <c r="F1784" s="12">
        <v>44117</v>
      </c>
      <c r="G1784">
        <v>0</v>
      </c>
      <c r="H1784">
        <v>1</v>
      </c>
      <c r="I1784">
        <v>0</v>
      </c>
      <c r="J1784" t="s">
        <v>19</v>
      </c>
      <c r="L1784">
        <v>0</v>
      </c>
      <c r="M1784" t="s">
        <v>16</v>
      </c>
    </row>
    <row r="1785" spans="1:13" hidden="1">
      <c r="A1785">
        <v>346146</v>
      </c>
      <c r="B1785" t="s">
        <v>17</v>
      </c>
      <c r="C1785" t="s">
        <v>480</v>
      </c>
      <c r="D1785" s="4">
        <v>44.051251377860403</v>
      </c>
      <c r="E1785" s="3">
        <v>-123.163726599719</v>
      </c>
      <c r="F1785" s="12">
        <v>44117</v>
      </c>
      <c r="G1785">
        <v>7</v>
      </c>
      <c r="H1785">
        <v>3</v>
      </c>
      <c r="I1785">
        <v>3</v>
      </c>
      <c r="J1785" t="s">
        <v>19</v>
      </c>
      <c r="K1785" s="7" t="s">
        <v>57</v>
      </c>
      <c r="L1785">
        <v>2</v>
      </c>
      <c r="M1785" t="s">
        <v>19</v>
      </c>
    </row>
    <row r="1786" spans="1:13" hidden="1">
      <c r="A1786">
        <v>346147</v>
      </c>
      <c r="B1786" t="s">
        <v>22</v>
      </c>
      <c r="C1786" t="s">
        <v>481</v>
      </c>
      <c r="D1786" s="4">
        <v>44.063795544536497</v>
      </c>
      <c r="E1786" s="3">
        <v>-123.10560330626799</v>
      </c>
      <c r="F1786" s="12">
        <v>44117</v>
      </c>
      <c r="G1786">
        <v>0.5</v>
      </c>
      <c r="H1786">
        <v>1</v>
      </c>
      <c r="I1786">
        <v>0</v>
      </c>
      <c r="J1786" t="s">
        <v>19</v>
      </c>
      <c r="L1786">
        <v>0</v>
      </c>
      <c r="M1786" t="s">
        <v>16</v>
      </c>
    </row>
    <row r="1787" spans="1:13" hidden="1">
      <c r="A1787">
        <v>346152</v>
      </c>
      <c r="B1787" t="s">
        <v>22</v>
      </c>
      <c r="C1787" t="s">
        <v>24</v>
      </c>
      <c r="D1787" s="4">
        <v>44.062209512589902</v>
      </c>
      <c r="E1787" s="3">
        <v>-123.097553457215</v>
      </c>
      <c r="F1787" s="12">
        <v>44117</v>
      </c>
      <c r="G1787">
        <v>0.5</v>
      </c>
      <c r="H1787">
        <v>1</v>
      </c>
      <c r="I1787">
        <v>0</v>
      </c>
      <c r="J1787" t="s">
        <v>19</v>
      </c>
      <c r="L1787">
        <v>0</v>
      </c>
      <c r="M1787" t="s">
        <v>16</v>
      </c>
    </row>
    <row r="1788" spans="1:13" hidden="1">
      <c r="A1788">
        <v>346153</v>
      </c>
      <c r="B1788" t="s">
        <v>17</v>
      </c>
      <c r="C1788" t="s">
        <v>482</v>
      </c>
      <c r="D1788" s="4">
        <v>44.057311882777803</v>
      </c>
      <c r="E1788" s="3">
        <v>-123.1781361875</v>
      </c>
      <c r="F1788" s="12">
        <v>44117</v>
      </c>
      <c r="G1788">
        <v>5</v>
      </c>
      <c r="H1788">
        <v>3</v>
      </c>
      <c r="I1788">
        <v>3</v>
      </c>
      <c r="J1788" t="s">
        <v>19</v>
      </c>
      <c r="L1788">
        <v>0</v>
      </c>
      <c r="M1788" t="s">
        <v>19</v>
      </c>
    </row>
    <row r="1789" spans="1:13" hidden="1">
      <c r="A1789">
        <v>346255</v>
      </c>
      <c r="B1789" t="s">
        <v>22</v>
      </c>
      <c r="C1789" t="s">
        <v>50</v>
      </c>
      <c r="D1789" s="4">
        <v>44.053131874405302</v>
      </c>
      <c r="E1789" s="3">
        <v>-123.101452598872</v>
      </c>
      <c r="F1789" s="12">
        <v>44118</v>
      </c>
      <c r="G1789">
        <v>0</v>
      </c>
      <c r="H1789">
        <v>1</v>
      </c>
      <c r="I1789">
        <v>0</v>
      </c>
      <c r="J1789" t="s">
        <v>19</v>
      </c>
      <c r="L1789">
        <v>0</v>
      </c>
      <c r="M1789" t="s">
        <v>16</v>
      </c>
    </row>
    <row r="1790" spans="1:13" hidden="1">
      <c r="A1790">
        <v>346256</v>
      </c>
      <c r="B1790" t="s">
        <v>22</v>
      </c>
      <c r="C1790" t="s">
        <v>50</v>
      </c>
      <c r="D1790" s="4">
        <v>44.053061399840303</v>
      </c>
      <c r="E1790" s="3">
        <v>-123.101547818163</v>
      </c>
      <c r="F1790" s="12">
        <v>44118</v>
      </c>
      <c r="G1790">
        <v>0</v>
      </c>
      <c r="H1790">
        <v>1</v>
      </c>
      <c r="I1790">
        <v>0</v>
      </c>
      <c r="J1790" t="s">
        <v>19</v>
      </c>
      <c r="L1790">
        <v>0</v>
      </c>
      <c r="M1790" t="s">
        <v>16</v>
      </c>
    </row>
    <row r="1791" spans="1:13" hidden="1">
      <c r="A1791">
        <v>346257</v>
      </c>
      <c r="B1791" t="s">
        <v>22</v>
      </c>
      <c r="C1791" t="s">
        <v>50</v>
      </c>
      <c r="D1791" s="4">
        <v>44.053059110323403</v>
      </c>
      <c r="E1791" s="3">
        <v>-123.101404892936</v>
      </c>
      <c r="F1791" s="12">
        <v>44118</v>
      </c>
      <c r="G1791">
        <v>0</v>
      </c>
      <c r="H1791">
        <v>1</v>
      </c>
      <c r="I1791">
        <v>0</v>
      </c>
      <c r="J1791" t="s">
        <v>19</v>
      </c>
      <c r="L1791">
        <v>0</v>
      </c>
      <c r="M1791" t="s">
        <v>16</v>
      </c>
    </row>
    <row r="1792" spans="1:13" hidden="1">
      <c r="A1792">
        <v>346261</v>
      </c>
      <c r="B1792" t="s">
        <v>22</v>
      </c>
      <c r="C1792" t="s">
        <v>181</v>
      </c>
      <c r="D1792" s="4">
        <v>44.039108533404701</v>
      </c>
      <c r="E1792" s="3">
        <v>-123.115903569062</v>
      </c>
      <c r="F1792" s="12">
        <v>44118</v>
      </c>
      <c r="G1792">
        <v>0</v>
      </c>
      <c r="H1792">
        <v>1</v>
      </c>
      <c r="I1792">
        <v>0</v>
      </c>
      <c r="J1792" t="s">
        <v>19</v>
      </c>
      <c r="L1792">
        <v>0</v>
      </c>
      <c r="M1792" t="s">
        <v>16</v>
      </c>
    </row>
    <row r="1793" spans="1:13" hidden="1">
      <c r="A1793">
        <v>346262</v>
      </c>
      <c r="B1793" t="s">
        <v>22</v>
      </c>
      <c r="C1793" t="s">
        <v>483</v>
      </c>
      <c r="D1793" s="4">
        <v>44.040003656312997</v>
      </c>
      <c r="E1793" s="3">
        <v>-123.115922619481</v>
      </c>
      <c r="F1793" s="12">
        <v>44118</v>
      </c>
      <c r="G1793">
        <v>0</v>
      </c>
      <c r="H1793">
        <v>1</v>
      </c>
      <c r="I1793">
        <v>0</v>
      </c>
      <c r="J1793" t="s">
        <v>19</v>
      </c>
      <c r="L1793">
        <v>0</v>
      </c>
      <c r="M1793" t="s">
        <v>16</v>
      </c>
    </row>
    <row r="1794" spans="1:13" hidden="1">
      <c r="A1794">
        <v>346267</v>
      </c>
      <c r="B1794" t="s">
        <v>22</v>
      </c>
      <c r="C1794" t="s">
        <v>226</v>
      </c>
      <c r="D1794" s="4">
        <v>44.042302928042702</v>
      </c>
      <c r="E1794" s="3">
        <v>-123.12216045992299</v>
      </c>
      <c r="F1794" s="12">
        <v>44118</v>
      </c>
      <c r="G1794">
        <v>0</v>
      </c>
      <c r="H1794">
        <v>1</v>
      </c>
      <c r="I1794">
        <v>0</v>
      </c>
      <c r="J1794" t="s">
        <v>19</v>
      </c>
      <c r="L1794">
        <v>0</v>
      </c>
      <c r="M1794" t="s">
        <v>16</v>
      </c>
    </row>
    <row r="1795" spans="1:13" hidden="1">
      <c r="A1795">
        <v>346302</v>
      </c>
      <c r="B1795" t="s">
        <v>22</v>
      </c>
      <c r="C1795" t="s">
        <v>139</v>
      </c>
      <c r="D1795" s="4">
        <v>44.055206015528597</v>
      </c>
      <c r="E1795" s="3">
        <v>-123.11040278815101</v>
      </c>
      <c r="F1795" s="12">
        <v>44118</v>
      </c>
      <c r="G1795">
        <v>0</v>
      </c>
      <c r="H1795">
        <v>1</v>
      </c>
      <c r="I1795">
        <v>0</v>
      </c>
      <c r="J1795" t="s">
        <v>19</v>
      </c>
      <c r="L1795">
        <v>0</v>
      </c>
      <c r="M1795" t="s">
        <v>16</v>
      </c>
    </row>
    <row r="1796" spans="1:13" hidden="1">
      <c r="A1796">
        <v>346303</v>
      </c>
      <c r="B1796" t="s">
        <v>22</v>
      </c>
      <c r="C1796" t="s">
        <v>139</v>
      </c>
      <c r="D1796" s="4">
        <v>44.055019216299499</v>
      </c>
      <c r="E1796" s="3">
        <v>-123.110172973198</v>
      </c>
      <c r="F1796" s="12">
        <v>44118</v>
      </c>
      <c r="G1796">
        <v>0</v>
      </c>
      <c r="H1796">
        <v>1</v>
      </c>
      <c r="I1796">
        <v>0</v>
      </c>
      <c r="J1796" t="s">
        <v>19</v>
      </c>
      <c r="L1796">
        <v>0</v>
      </c>
      <c r="M1796" t="s">
        <v>16</v>
      </c>
    </row>
    <row r="1797" spans="1:13" hidden="1">
      <c r="A1797">
        <v>346310</v>
      </c>
      <c r="B1797" t="s">
        <v>22</v>
      </c>
      <c r="C1797" t="s">
        <v>332</v>
      </c>
      <c r="D1797" s="4">
        <v>44.029601842889498</v>
      </c>
      <c r="E1797" s="3">
        <v>-123.086993918993</v>
      </c>
      <c r="F1797" s="12">
        <v>44118</v>
      </c>
      <c r="G1797">
        <v>0</v>
      </c>
      <c r="H1797">
        <v>1</v>
      </c>
      <c r="I1797">
        <v>0</v>
      </c>
      <c r="J1797" t="s">
        <v>28</v>
      </c>
      <c r="L1797">
        <v>0</v>
      </c>
      <c r="M1797" t="s">
        <v>16</v>
      </c>
    </row>
    <row r="1798" spans="1:13" hidden="1">
      <c r="A1798">
        <v>346311</v>
      </c>
      <c r="B1798" t="s">
        <v>22</v>
      </c>
      <c r="C1798" t="s">
        <v>332</v>
      </c>
      <c r="D1798" s="4">
        <v>44.029561790922003</v>
      </c>
      <c r="E1798" s="3">
        <v>-123.087005307543</v>
      </c>
      <c r="F1798" s="12">
        <v>44118</v>
      </c>
      <c r="G1798">
        <v>0</v>
      </c>
      <c r="H1798">
        <v>1</v>
      </c>
      <c r="I1798">
        <v>0</v>
      </c>
      <c r="J1798" t="s">
        <v>19</v>
      </c>
      <c r="L1798">
        <v>0</v>
      </c>
      <c r="M1798" t="s">
        <v>16</v>
      </c>
    </row>
    <row r="1799" spans="1:13" hidden="1">
      <c r="A1799">
        <v>346312</v>
      </c>
      <c r="B1799" t="s">
        <v>22</v>
      </c>
      <c r="C1799" t="s">
        <v>332</v>
      </c>
      <c r="D1799" s="4">
        <v>44.0295975139638</v>
      </c>
      <c r="E1799" s="3">
        <v>-123.086949804252</v>
      </c>
      <c r="F1799" s="12">
        <v>44118</v>
      </c>
      <c r="G1799">
        <v>0</v>
      </c>
      <c r="H1799">
        <v>1</v>
      </c>
      <c r="I1799">
        <v>0</v>
      </c>
      <c r="J1799" t="s">
        <v>19</v>
      </c>
      <c r="L1799">
        <v>0</v>
      </c>
      <c r="M1799" t="s">
        <v>16</v>
      </c>
    </row>
    <row r="1800" spans="1:13" hidden="1">
      <c r="A1800">
        <v>346314</v>
      </c>
      <c r="B1800" t="s">
        <v>22</v>
      </c>
      <c r="C1800" t="s">
        <v>253</v>
      </c>
      <c r="D1800" s="4">
        <v>44.067940056415502</v>
      </c>
      <c r="E1800" s="3">
        <v>-123.113873400253</v>
      </c>
      <c r="F1800" s="12">
        <v>44118</v>
      </c>
      <c r="G1800">
        <v>0</v>
      </c>
      <c r="H1800">
        <v>1</v>
      </c>
      <c r="I1800">
        <v>0</v>
      </c>
      <c r="J1800" t="s">
        <v>15</v>
      </c>
      <c r="L1800">
        <v>0</v>
      </c>
      <c r="M1800" t="s">
        <v>16</v>
      </c>
    </row>
    <row r="1801" spans="1:13" hidden="1">
      <c r="A1801">
        <v>346321</v>
      </c>
      <c r="B1801" t="s">
        <v>22</v>
      </c>
      <c r="C1801" t="s">
        <v>253</v>
      </c>
      <c r="D1801" s="4">
        <v>44.075965488864703</v>
      </c>
      <c r="E1801" s="3">
        <v>-123.11606955617199</v>
      </c>
      <c r="F1801" s="12">
        <v>44118</v>
      </c>
      <c r="G1801">
        <v>0</v>
      </c>
      <c r="H1801">
        <v>1</v>
      </c>
      <c r="I1801">
        <v>0</v>
      </c>
      <c r="J1801" t="s">
        <v>19</v>
      </c>
      <c r="L1801">
        <v>0</v>
      </c>
      <c r="M1801" t="s">
        <v>16</v>
      </c>
    </row>
    <row r="1802" spans="1:13" hidden="1">
      <c r="A1802">
        <v>346323</v>
      </c>
      <c r="B1802" t="s">
        <v>22</v>
      </c>
      <c r="C1802" t="s">
        <v>253</v>
      </c>
      <c r="D1802" s="4">
        <v>44.087638362425999</v>
      </c>
      <c r="E1802" s="3">
        <v>-123.119436167263</v>
      </c>
      <c r="F1802" s="12">
        <v>44118</v>
      </c>
      <c r="G1802">
        <v>0</v>
      </c>
      <c r="H1802">
        <v>1</v>
      </c>
      <c r="I1802">
        <v>0</v>
      </c>
      <c r="J1802" t="s">
        <v>19</v>
      </c>
      <c r="L1802">
        <v>0</v>
      </c>
      <c r="M1802" t="s">
        <v>16</v>
      </c>
    </row>
    <row r="1803" spans="1:13" hidden="1">
      <c r="A1803">
        <v>346339</v>
      </c>
      <c r="B1803" t="s">
        <v>22</v>
      </c>
      <c r="C1803" t="s">
        <v>90</v>
      </c>
      <c r="D1803" s="4">
        <v>44.047095123085803</v>
      </c>
      <c r="E1803" s="3">
        <v>-123.13759946883199</v>
      </c>
      <c r="F1803" s="12">
        <v>44118</v>
      </c>
      <c r="G1803">
        <v>0</v>
      </c>
      <c r="H1803">
        <v>1</v>
      </c>
      <c r="I1803">
        <v>0</v>
      </c>
      <c r="J1803" t="s">
        <v>19</v>
      </c>
      <c r="L1803">
        <v>0</v>
      </c>
      <c r="M1803" t="s">
        <v>16</v>
      </c>
    </row>
    <row r="1804" spans="1:13" hidden="1">
      <c r="A1804">
        <v>346340</v>
      </c>
      <c r="B1804" t="s">
        <v>17</v>
      </c>
      <c r="C1804" t="s">
        <v>138</v>
      </c>
      <c r="D1804" s="4">
        <v>44.097546753041001</v>
      </c>
      <c r="E1804" s="3">
        <v>-123.128719954346</v>
      </c>
      <c r="F1804" s="12">
        <v>44130</v>
      </c>
      <c r="G1804">
        <v>1.5</v>
      </c>
      <c r="H1804">
        <v>1</v>
      </c>
      <c r="I1804">
        <v>1</v>
      </c>
      <c r="J1804" t="s">
        <v>19</v>
      </c>
      <c r="K1804" s="7" t="s">
        <v>57</v>
      </c>
      <c r="L1804">
        <v>0</v>
      </c>
      <c r="M1804" t="s">
        <v>19</v>
      </c>
    </row>
    <row r="1805" spans="1:13" hidden="1">
      <c r="A1805">
        <v>346342</v>
      </c>
      <c r="B1805" t="s">
        <v>22</v>
      </c>
      <c r="C1805" t="s">
        <v>24</v>
      </c>
      <c r="D1805" s="4">
        <v>44.0605720557555</v>
      </c>
      <c r="E1805" s="3">
        <v>-123.091743272861</v>
      </c>
      <c r="F1805" s="12">
        <v>44118</v>
      </c>
      <c r="G1805">
        <v>0</v>
      </c>
      <c r="H1805">
        <v>1</v>
      </c>
      <c r="I1805">
        <v>0</v>
      </c>
      <c r="J1805" t="s">
        <v>19</v>
      </c>
      <c r="L1805">
        <v>0</v>
      </c>
      <c r="M1805" t="s">
        <v>16</v>
      </c>
    </row>
    <row r="1806" spans="1:13" hidden="1">
      <c r="A1806">
        <v>346347</v>
      </c>
      <c r="B1806" t="s">
        <v>17</v>
      </c>
      <c r="C1806" t="s">
        <v>115</v>
      </c>
      <c r="D1806" s="4">
        <v>44.040426120716901</v>
      </c>
      <c r="E1806" s="3">
        <v>-123.117692185691</v>
      </c>
      <c r="F1806" s="12">
        <v>44118</v>
      </c>
      <c r="G1806">
        <v>3</v>
      </c>
      <c r="H1806">
        <v>3</v>
      </c>
      <c r="I1806">
        <v>3</v>
      </c>
      <c r="J1806" t="s">
        <v>19</v>
      </c>
      <c r="L1806">
        <v>1</v>
      </c>
      <c r="M1806" t="s">
        <v>19</v>
      </c>
    </row>
    <row r="1807" spans="1:13" hidden="1">
      <c r="A1807">
        <v>346428</v>
      </c>
      <c r="B1807" t="s">
        <v>22</v>
      </c>
      <c r="C1807" t="s">
        <v>26</v>
      </c>
      <c r="D1807" s="4">
        <v>44.047113522044697</v>
      </c>
      <c r="E1807" s="3">
        <v>-123.153483433853</v>
      </c>
      <c r="F1807" s="12">
        <v>44119</v>
      </c>
      <c r="G1807">
        <v>0</v>
      </c>
      <c r="H1807">
        <v>1</v>
      </c>
      <c r="I1807">
        <v>0</v>
      </c>
      <c r="J1807" t="s">
        <v>19</v>
      </c>
      <c r="L1807">
        <v>0</v>
      </c>
      <c r="M1807" t="s">
        <v>16</v>
      </c>
    </row>
    <row r="1808" spans="1:13" hidden="1">
      <c r="A1808">
        <v>346429</v>
      </c>
      <c r="B1808" t="s">
        <v>22</v>
      </c>
      <c r="C1808" t="s">
        <v>26</v>
      </c>
      <c r="D1808" s="4">
        <v>44.047118724880796</v>
      </c>
      <c r="E1808" s="3">
        <v>-123.153598513962</v>
      </c>
      <c r="F1808" s="12">
        <v>44119</v>
      </c>
      <c r="G1808">
        <v>0</v>
      </c>
      <c r="H1808">
        <v>1</v>
      </c>
      <c r="I1808">
        <v>0</v>
      </c>
      <c r="J1808" t="s">
        <v>19</v>
      </c>
      <c r="L1808">
        <v>0</v>
      </c>
      <c r="M1808" t="s">
        <v>16</v>
      </c>
    </row>
    <row r="1809" spans="1:13" hidden="1">
      <c r="A1809">
        <v>346440</v>
      </c>
      <c r="B1809" t="s">
        <v>22</v>
      </c>
      <c r="C1809" t="s">
        <v>27</v>
      </c>
      <c r="D1809" s="4">
        <v>44.0551456630944</v>
      </c>
      <c r="E1809" s="3">
        <v>-123.16013201812299</v>
      </c>
      <c r="F1809" s="12">
        <v>44119</v>
      </c>
      <c r="G1809">
        <v>0</v>
      </c>
      <c r="H1809">
        <v>1</v>
      </c>
      <c r="I1809">
        <v>0</v>
      </c>
      <c r="J1809" t="s">
        <v>19</v>
      </c>
      <c r="L1809">
        <v>0</v>
      </c>
      <c r="M1809" t="s">
        <v>16</v>
      </c>
    </row>
    <row r="1810" spans="1:13">
      <c r="A1810">
        <v>346450</v>
      </c>
      <c r="B1810" t="s">
        <v>426</v>
      </c>
      <c r="C1810" t="s">
        <v>51</v>
      </c>
      <c r="D1810" s="4">
        <v>44.058124655798302</v>
      </c>
      <c r="E1810" s="3">
        <v>-123.083483219971</v>
      </c>
      <c r="F1810" s="12">
        <v>44119</v>
      </c>
      <c r="G1810">
        <v>0</v>
      </c>
      <c r="H1810">
        <v>1</v>
      </c>
      <c r="I1810">
        <v>0</v>
      </c>
      <c r="J1810" t="s">
        <v>19</v>
      </c>
      <c r="L1810">
        <v>0</v>
      </c>
      <c r="M1810" t="s">
        <v>16</v>
      </c>
    </row>
    <row r="1811" spans="1:13" hidden="1">
      <c r="A1811">
        <v>346451</v>
      </c>
      <c r="B1811" t="s">
        <v>22</v>
      </c>
      <c r="C1811" t="s">
        <v>460</v>
      </c>
      <c r="D1811" s="4">
        <v>44.044687976506097</v>
      </c>
      <c r="E1811" s="3">
        <v>-123.053021809867</v>
      </c>
      <c r="F1811" s="12">
        <v>44119</v>
      </c>
      <c r="G1811">
        <v>0</v>
      </c>
      <c r="H1811">
        <v>1</v>
      </c>
      <c r="I1811">
        <v>0</v>
      </c>
      <c r="J1811" t="s">
        <v>19</v>
      </c>
      <c r="L1811">
        <v>0</v>
      </c>
      <c r="M1811" t="s">
        <v>16</v>
      </c>
    </row>
    <row r="1812" spans="1:13" hidden="1">
      <c r="A1812">
        <v>346452</v>
      </c>
      <c r="B1812" t="s">
        <v>22</v>
      </c>
      <c r="C1812" t="s">
        <v>460</v>
      </c>
      <c r="D1812" s="4">
        <v>44.044784663921099</v>
      </c>
      <c r="E1812" s="3">
        <v>-123.05591906267399</v>
      </c>
      <c r="F1812" s="12">
        <v>44119</v>
      </c>
      <c r="G1812">
        <v>0</v>
      </c>
      <c r="H1812">
        <v>1</v>
      </c>
      <c r="I1812">
        <v>0</v>
      </c>
      <c r="J1812" t="s">
        <v>19</v>
      </c>
      <c r="L1812">
        <v>0</v>
      </c>
      <c r="M1812" t="s">
        <v>16</v>
      </c>
    </row>
    <row r="1813" spans="1:13" hidden="1">
      <c r="A1813">
        <v>346456</v>
      </c>
      <c r="B1813" t="s">
        <v>22</v>
      </c>
      <c r="C1813" t="s">
        <v>484</v>
      </c>
      <c r="D1813" s="4">
        <v>44.046376133557303</v>
      </c>
      <c r="E1813" s="3">
        <v>-123.13152224976901</v>
      </c>
      <c r="F1813" s="12">
        <v>44119</v>
      </c>
      <c r="G1813">
        <v>0</v>
      </c>
      <c r="H1813">
        <v>1</v>
      </c>
      <c r="I1813">
        <v>0</v>
      </c>
      <c r="J1813" t="s">
        <v>19</v>
      </c>
      <c r="L1813">
        <v>0</v>
      </c>
      <c r="M1813" t="s">
        <v>16</v>
      </c>
    </row>
    <row r="1814" spans="1:13" hidden="1">
      <c r="A1814">
        <v>346459</v>
      </c>
      <c r="B1814" t="s">
        <v>22</v>
      </c>
      <c r="C1814" t="s">
        <v>50</v>
      </c>
      <c r="D1814" s="4">
        <v>44.058571056792204</v>
      </c>
      <c r="E1814" s="3">
        <v>-123.10067173387699</v>
      </c>
      <c r="F1814" s="12">
        <v>44119</v>
      </c>
      <c r="G1814">
        <v>0</v>
      </c>
      <c r="H1814">
        <v>1</v>
      </c>
      <c r="I1814">
        <v>0</v>
      </c>
      <c r="J1814" t="s">
        <v>19</v>
      </c>
      <c r="L1814">
        <v>0</v>
      </c>
      <c r="M1814" t="s">
        <v>16</v>
      </c>
    </row>
    <row r="1815" spans="1:13" hidden="1">
      <c r="A1815">
        <v>346461</v>
      </c>
      <c r="B1815" t="s">
        <v>22</v>
      </c>
      <c r="C1815" t="s">
        <v>50</v>
      </c>
      <c r="D1815" s="4">
        <v>44.052572174230697</v>
      </c>
      <c r="E1815" s="3">
        <v>-123.10111948698</v>
      </c>
      <c r="F1815" s="12">
        <v>44119</v>
      </c>
      <c r="G1815">
        <v>0</v>
      </c>
      <c r="H1815">
        <v>1</v>
      </c>
      <c r="I1815">
        <v>0</v>
      </c>
      <c r="J1815" t="s">
        <v>19</v>
      </c>
      <c r="L1815">
        <v>0</v>
      </c>
      <c r="M1815" t="s">
        <v>16</v>
      </c>
    </row>
    <row r="1816" spans="1:13" hidden="1">
      <c r="A1816">
        <v>346462</v>
      </c>
      <c r="B1816" t="s">
        <v>22</v>
      </c>
      <c r="C1816" t="s">
        <v>50</v>
      </c>
      <c r="D1816" s="4">
        <v>44.053772999844099</v>
      </c>
      <c r="E1816" s="3">
        <v>-123.09995580557</v>
      </c>
      <c r="F1816" s="12">
        <v>44119</v>
      </c>
      <c r="G1816">
        <v>0</v>
      </c>
      <c r="H1816">
        <v>1</v>
      </c>
      <c r="I1816">
        <v>0</v>
      </c>
      <c r="J1816" t="s">
        <v>19</v>
      </c>
      <c r="L1816">
        <v>0</v>
      </c>
      <c r="M1816" t="s">
        <v>16</v>
      </c>
    </row>
    <row r="1817" spans="1:13" hidden="1">
      <c r="A1817">
        <v>346467</v>
      </c>
      <c r="B1817" t="s">
        <v>22</v>
      </c>
      <c r="C1817" t="s">
        <v>160</v>
      </c>
      <c r="D1817" s="4">
        <v>44.042286524828803</v>
      </c>
      <c r="E1817" s="3">
        <v>-123.122284699624</v>
      </c>
      <c r="F1817" s="12">
        <v>44119</v>
      </c>
      <c r="G1817">
        <v>0</v>
      </c>
      <c r="H1817">
        <v>1</v>
      </c>
      <c r="I1817">
        <v>0</v>
      </c>
      <c r="J1817" t="s">
        <v>19</v>
      </c>
      <c r="L1817">
        <v>0</v>
      </c>
      <c r="M1817" t="s">
        <v>16</v>
      </c>
    </row>
    <row r="1818" spans="1:13" hidden="1">
      <c r="A1818">
        <v>346468</v>
      </c>
      <c r="B1818" t="s">
        <v>22</v>
      </c>
      <c r="C1818" t="s">
        <v>160</v>
      </c>
      <c r="D1818" s="4">
        <v>44.042199992511499</v>
      </c>
      <c r="E1818" s="3">
        <v>-123.121591273465</v>
      </c>
      <c r="F1818" s="12">
        <v>44119</v>
      </c>
      <c r="G1818">
        <v>0</v>
      </c>
      <c r="H1818">
        <v>1</v>
      </c>
      <c r="I1818">
        <v>0</v>
      </c>
      <c r="J1818" t="s">
        <v>19</v>
      </c>
      <c r="L1818">
        <v>0</v>
      </c>
      <c r="M1818" t="s">
        <v>16</v>
      </c>
    </row>
    <row r="1819" spans="1:13" hidden="1">
      <c r="A1819">
        <v>346478</v>
      </c>
      <c r="B1819" t="s">
        <v>22</v>
      </c>
      <c r="C1819" t="s">
        <v>160</v>
      </c>
      <c r="D1819" s="4">
        <v>44.042630710548799</v>
      </c>
      <c r="E1819" s="3">
        <v>-123.12131799928601</v>
      </c>
      <c r="F1819" s="12">
        <v>44119</v>
      </c>
      <c r="G1819">
        <v>0</v>
      </c>
      <c r="H1819">
        <v>1</v>
      </c>
      <c r="I1819">
        <v>0</v>
      </c>
      <c r="J1819" t="s">
        <v>19</v>
      </c>
      <c r="L1819">
        <v>0</v>
      </c>
      <c r="M1819" t="s">
        <v>16</v>
      </c>
    </row>
    <row r="1820" spans="1:13" hidden="1">
      <c r="A1820">
        <v>346482</v>
      </c>
      <c r="B1820" t="s">
        <v>22</v>
      </c>
      <c r="C1820" t="s">
        <v>160</v>
      </c>
      <c r="D1820" s="4">
        <v>44.042730989007801</v>
      </c>
      <c r="E1820" s="3">
        <v>-123.12098431789001</v>
      </c>
      <c r="F1820" s="12">
        <v>44119</v>
      </c>
      <c r="G1820">
        <v>0</v>
      </c>
      <c r="H1820">
        <v>1</v>
      </c>
      <c r="I1820">
        <v>0</v>
      </c>
      <c r="J1820" t="s">
        <v>19</v>
      </c>
      <c r="L1820">
        <v>0</v>
      </c>
      <c r="M1820" t="s">
        <v>16</v>
      </c>
    </row>
    <row r="1821" spans="1:13" hidden="1">
      <c r="A1821">
        <v>346499</v>
      </c>
      <c r="B1821" t="s">
        <v>22</v>
      </c>
      <c r="C1821" t="s">
        <v>244</v>
      </c>
      <c r="D1821" s="4">
        <v>44.044229791569599</v>
      </c>
      <c r="E1821" s="3">
        <v>-123.12592128089599</v>
      </c>
      <c r="F1821" s="12">
        <v>44119</v>
      </c>
      <c r="G1821">
        <v>0</v>
      </c>
      <c r="H1821">
        <v>1</v>
      </c>
      <c r="I1821">
        <v>0</v>
      </c>
      <c r="J1821" t="s">
        <v>19</v>
      </c>
      <c r="L1821">
        <v>0</v>
      </c>
      <c r="M1821" t="s">
        <v>16</v>
      </c>
    </row>
    <row r="1822" spans="1:13" hidden="1">
      <c r="A1822">
        <v>346506</v>
      </c>
      <c r="B1822" t="s">
        <v>13</v>
      </c>
      <c r="C1822" t="s">
        <v>485</v>
      </c>
      <c r="D1822" s="4">
        <v>44.0519448764719</v>
      </c>
      <c r="E1822" s="3">
        <v>-123.125034679002</v>
      </c>
      <c r="F1822" s="12">
        <v>44119</v>
      </c>
      <c r="G1822">
        <v>0</v>
      </c>
      <c r="H1822">
        <v>1</v>
      </c>
      <c r="I1822">
        <v>0</v>
      </c>
      <c r="J1822" t="s">
        <v>15</v>
      </c>
      <c r="L1822">
        <v>0</v>
      </c>
      <c r="M1822" t="s">
        <v>16</v>
      </c>
    </row>
    <row r="1823" spans="1:13" hidden="1">
      <c r="A1823">
        <v>346512</v>
      </c>
      <c r="B1823" t="s">
        <v>22</v>
      </c>
      <c r="C1823" t="s">
        <v>334</v>
      </c>
      <c r="D1823" s="4">
        <v>44.061905828499597</v>
      </c>
      <c r="E1823" s="3">
        <v>-123.194125515485</v>
      </c>
      <c r="F1823" s="12">
        <v>44119</v>
      </c>
      <c r="G1823">
        <v>0</v>
      </c>
      <c r="H1823">
        <v>1</v>
      </c>
      <c r="I1823">
        <v>0</v>
      </c>
      <c r="J1823" t="s">
        <v>19</v>
      </c>
      <c r="L1823">
        <v>0</v>
      </c>
      <c r="M1823" t="s">
        <v>16</v>
      </c>
    </row>
    <row r="1824" spans="1:13" hidden="1">
      <c r="A1824">
        <v>346513</v>
      </c>
      <c r="B1824" t="s">
        <v>22</v>
      </c>
      <c r="C1824" t="s">
        <v>315</v>
      </c>
      <c r="D1824" s="4">
        <v>44.068635073484003</v>
      </c>
      <c r="E1824" s="3">
        <v>-123.13883351957099</v>
      </c>
      <c r="F1824" s="12">
        <v>44119</v>
      </c>
      <c r="G1824">
        <v>0</v>
      </c>
      <c r="H1824">
        <v>1</v>
      </c>
      <c r="I1824">
        <v>0</v>
      </c>
      <c r="J1824" t="s">
        <v>19</v>
      </c>
      <c r="L1824">
        <v>0</v>
      </c>
      <c r="M1824" t="s">
        <v>16</v>
      </c>
    </row>
    <row r="1825" spans="1:13" hidden="1">
      <c r="A1825">
        <v>346514</v>
      </c>
      <c r="B1825" t="s">
        <v>22</v>
      </c>
      <c r="C1825" t="s">
        <v>315</v>
      </c>
      <c r="D1825" s="4">
        <v>44.068826172818099</v>
      </c>
      <c r="E1825" s="3">
        <v>-123.139030196948</v>
      </c>
      <c r="F1825" s="12">
        <v>44119</v>
      </c>
      <c r="G1825">
        <v>0</v>
      </c>
      <c r="H1825">
        <v>1</v>
      </c>
      <c r="I1825">
        <v>0</v>
      </c>
      <c r="J1825" t="s">
        <v>19</v>
      </c>
      <c r="L1825">
        <v>0</v>
      </c>
      <c r="M1825" t="s">
        <v>16</v>
      </c>
    </row>
    <row r="1826" spans="1:13" hidden="1">
      <c r="A1826">
        <v>346515</v>
      </c>
      <c r="B1826" t="s">
        <v>22</v>
      </c>
      <c r="C1826" t="s">
        <v>315</v>
      </c>
      <c r="D1826" s="4">
        <v>44.069450089101601</v>
      </c>
      <c r="E1826" s="3">
        <v>-123.13915600818</v>
      </c>
      <c r="F1826" s="12">
        <v>44119</v>
      </c>
      <c r="G1826">
        <v>0</v>
      </c>
      <c r="H1826">
        <v>1</v>
      </c>
      <c r="I1826">
        <v>0</v>
      </c>
      <c r="J1826" t="s">
        <v>28</v>
      </c>
      <c r="L1826">
        <v>0</v>
      </c>
      <c r="M1826" t="s">
        <v>16</v>
      </c>
    </row>
    <row r="1827" spans="1:13" hidden="1">
      <c r="A1827">
        <v>346516</v>
      </c>
      <c r="B1827" t="s">
        <v>22</v>
      </c>
      <c r="C1827" t="s">
        <v>315</v>
      </c>
      <c r="D1827" s="4">
        <v>44.069597420319802</v>
      </c>
      <c r="E1827" s="3">
        <v>-123.137922598188</v>
      </c>
      <c r="F1827" s="12">
        <v>44119</v>
      </c>
      <c r="G1827">
        <v>0</v>
      </c>
      <c r="H1827">
        <v>1</v>
      </c>
      <c r="I1827">
        <v>0</v>
      </c>
      <c r="J1827" t="s">
        <v>19</v>
      </c>
      <c r="L1827">
        <v>0</v>
      </c>
      <c r="M1827" t="s">
        <v>16</v>
      </c>
    </row>
    <row r="1828" spans="1:13" hidden="1">
      <c r="A1828">
        <v>346526</v>
      </c>
      <c r="B1828" t="s">
        <v>17</v>
      </c>
      <c r="C1828" t="s">
        <v>486</v>
      </c>
      <c r="D1828" s="4">
        <v>44.057215064392302</v>
      </c>
      <c r="E1828" s="3">
        <v>-123.18166719820699</v>
      </c>
      <c r="F1828" s="12">
        <v>44119</v>
      </c>
      <c r="G1828">
        <v>8</v>
      </c>
      <c r="H1828">
        <v>3</v>
      </c>
      <c r="I1828">
        <v>3</v>
      </c>
      <c r="J1828" t="s">
        <v>19</v>
      </c>
      <c r="L1828">
        <v>2</v>
      </c>
      <c r="M1828" t="s">
        <v>19</v>
      </c>
    </row>
    <row r="1829" spans="1:13" hidden="1">
      <c r="A1829">
        <v>346527</v>
      </c>
      <c r="B1829" t="s">
        <v>17</v>
      </c>
      <c r="C1829" t="s">
        <v>263</v>
      </c>
      <c r="D1829" s="4">
        <v>44.049172445015301</v>
      </c>
      <c r="E1829" s="3">
        <v>-123.167488054967</v>
      </c>
      <c r="F1829" s="12">
        <v>44119</v>
      </c>
      <c r="G1829">
        <v>13</v>
      </c>
      <c r="H1829">
        <v>3</v>
      </c>
      <c r="I1829">
        <v>3</v>
      </c>
      <c r="J1829" t="s">
        <v>19</v>
      </c>
      <c r="K1829" s="7" t="s">
        <v>57</v>
      </c>
      <c r="L1829">
        <v>8</v>
      </c>
      <c r="M1829" t="s">
        <v>16</v>
      </c>
    </row>
    <row r="1830" spans="1:13" hidden="1">
      <c r="A1830">
        <v>346599</v>
      </c>
      <c r="B1830" t="s">
        <v>22</v>
      </c>
      <c r="C1830" t="s">
        <v>181</v>
      </c>
      <c r="D1830" s="4">
        <v>44.0414388310137</v>
      </c>
      <c r="E1830" s="3">
        <v>-123.115283144527</v>
      </c>
      <c r="F1830" s="12">
        <v>44120</v>
      </c>
      <c r="G1830">
        <v>0</v>
      </c>
      <c r="H1830">
        <v>1</v>
      </c>
      <c r="I1830">
        <v>0</v>
      </c>
      <c r="J1830" t="s">
        <v>19</v>
      </c>
      <c r="L1830">
        <v>0</v>
      </c>
      <c r="M1830" t="s">
        <v>16</v>
      </c>
    </row>
    <row r="1831" spans="1:13" hidden="1">
      <c r="A1831">
        <v>346600</v>
      </c>
      <c r="B1831" t="s">
        <v>22</v>
      </c>
      <c r="C1831" t="s">
        <v>483</v>
      </c>
      <c r="D1831" s="4">
        <v>44.042034903635702</v>
      </c>
      <c r="E1831" s="3">
        <v>-123.115431038311</v>
      </c>
      <c r="F1831" s="12">
        <v>44120</v>
      </c>
      <c r="G1831">
        <v>0</v>
      </c>
      <c r="H1831">
        <v>1</v>
      </c>
      <c r="I1831">
        <v>0</v>
      </c>
      <c r="J1831" t="s">
        <v>19</v>
      </c>
      <c r="L1831">
        <v>0</v>
      </c>
      <c r="M1831" t="s">
        <v>16</v>
      </c>
    </row>
    <row r="1832" spans="1:13" hidden="1">
      <c r="A1832">
        <v>346606</v>
      </c>
      <c r="B1832" t="s">
        <v>17</v>
      </c>
      <c r="C1832" t="s">
        <v>487</v>
      </c>
      <c r="D1832" s="4">
        <v>44.023979435938799</v>
      </c>
      <c r="E1832" s="3">
        <v>-123.084839524524</v>
      </c>
      <c r="F1832" s="12">
        <v>44120</v>
      </c>
      <c r="G1832">
        <v>2.5</v>
      </c>
      <c r="H1832">
        <v>3</v>
      </c>
      <c r="I1832">
        <v>2</v>
      </c>
      <c r="J1832" t="s">
        <v>19</v>
      </c>
      <c r="L1832">
        <v>0</v>
      </c>
      <c r="M1832" t="s">
        <v>19</v>
      </c>
    </row>
    <row r="1833" spans="1:13" hidden="1">
      <c r="A1833">
        <v>346612</v>
      </c>
      <c r="B1833" t="s">
        <v>22</v>
      </c>
      <c r="C1833" t="s">
        <v>181</v>
      </c>
      <c r="D1833" s="4">
        <v>44.040593875587597</v>
      </c>
      <c r="E1833" s="3">
        <v>-123.115934704395</v>
      </c>
      <c r="F1833" s="12">
        <v>44120</v>
      </c>
      <c r="G1833">
        <v>0</v>
      </c>
      <c r="H1833">
        <v>1</v>
      </c>
      <c r="I1833">
        <v>0</v>
      </c>
      <c r="J1833" t="s">
        <v>19</v>
      </c>
      <c r="L1833">
        <v>0</v>
      </c>
      <c r="M1833" t="s">
        <v>16</v>
      </c>
    </row>
    <row r="1834" spans="1:13" hidden="1">
      <c r="A1834">
        <v>346634</v>
      </c>
      <c r="B1834" t="s">
        <v>22</v>
      </c>
      <c r="C1834" t="s">
        <v>24</v>
      </c>
      <c r="D1834" s="4">
        <v>44.0608781137637</v>
      </c>
      <c r="E1834" s="3">
        <v>-123.100303749262</v>
      </c>
      <c r="F1834" s="12">
        <v>44120</v>
      </c>
      <c r="G1834">
        <v>0</v>
      </c>
      <c r="H1834">
        <v>1</v>
      </c>
      <c r="I1834">
        <v>0</v>
      </c>
      <c r="J1834" t="s">
        <v>19</v>
      </c>
      <c r="L1834">
        <v>0</v>
      </c>
      <c r="M1834" t="s">
        <v>16</v>
      </c>
    </row>
    <row r="1835" spans="1:13" hidden="1">
      <c r="A1835">
        <v>346636</v>
      </c>
      <c r="B1835" t="s">
        <v>17</v>
      </c>
      <c r="C1835" t="s">
        <v>488</v>
      </c>
      <c r="D1835" s="4">
        <v>44.068104512445203</v>
      </c>
      <c r="E1835" s="3">
        <v>-123.179485338459</v>
      </c>
      <c r="F1835" s="12">
        <v>44120</v>
      </c>
      <c r="G1835">
        <v>3</v>
      </c>
      <c r="H1835">
        <v>3</v>
      </c>
      <c r="I1835">
        <v>3</v>
      </c>
      <c r="J1835" t="s">
        <v>19</v>
      </c>
      <c r="L1835">
        <v>2</v>
      </c>
      <c r="M1835" t="s">
        <v>19</v>
      </c>
    </row>
    <row r="1836" spans="1:13" hidden="1">
      <c r="A1836">
        <v>346637</v>
      </c>
      <c r="B1836" t="s">
        <v>22</v>
      </c>
      <c r="C1836" t="s">
        <v>24</v>
      </c>
      <c r="D1836" s="4">
        <v>44.060976935256903</v>
      </c>
      <c r="E1836" s="3">
        <v>-123.093579179043</v>
      </c>
      <c r="F1836" s="12">
        <v>44120</v>
      </c>
      <c r="G1836">
        <v>0</v>
      </c>
      <c r="H1836">
        <v>1</v>
      </c>
      <c r="I1836">
        <v>0</v>
      </c>
      <c r="J1836" t="s">
        <v>19</v>
      </c>
      <c r="L1836">
        <v>0</v>
      </c>
      <c r="M1836" t="s">
        <v>16</v>
      </c>
    </row>
    <row r="1837" spans="1:13" hidden="1">
      <c r="A1837">
        <v>346638</v>
      </c>
      <c r="B1837" t="s">
        <v>22</v>
      </c>
      <c r="C1837" t="s">
        <v>24</v>
      </c>
      <c r="D1837" s="4">
        <v>44.060218146823203</v>
      </c>
      <c r="E1837" s="3">
        <v>-123.090353715701</v>
      </c>
      <c r="F1837" s="12">
        <v>44120</v>
      </c>
      <c r="G1837">
        <v>0</v>
      </c>
      <c r="H1837">
        <v>1</v>
      </c>
      <c r="I1837">
        <v>0</v>
      </c>
      <c r="J1837" t="s">
        <v>19</v>
      </c>
      <c r="L1837">
        <v>0</v>
      </c>
      <c r="M1837" t="s">
        <v>16</v>
      </c>
    </row>
    <row r="1838" spans="1:13" hidden="1">
      <c r="A1838">
        <v>346640</v>
      </c>
      <c r="B1838" t="s">
        <v>22</v>
      </c>
      <c r="C1838" t="s">
        <v>24</v>
      </c>
      <c r="D1838" s="4">
        <v>44.059687747320297</v>
      </c>
      <c r="E1838" s="3">
        <v>-123.088830746664</v>
      </c>
      <c r="F1838" s="12">
        <v>44120</v>
      </c>
      <c r="G1838">
        <v>0.5</v>
      </c>
      <c r="H1838">
        <v>1</v>
      </c>
      <c r="I1838">
        <v>0</v>
      </c>
      <c r="J1838" t="s">
        <v>15</v>
      </c>
      <c r="L1838">
        <v>0</v>
      </c>
      <c r="M1838" t="s">
        <v>16</v>
      </c>
    </row>
    <row r="1839" spans="1:13" hidden="1">
      <c r="A1839">
        <v>346644</v>
      </c>
      <c r="B1839" t="s">
        <v>22</v>
      </c>
      <c r="C1839" t="s">
        <v>471</v>
      </c>
      <c r="D1839" s="4">
        <v>44.028262127685998</v>
      </c>
      <c r="E1839" s="3">
        <v>-123.086666607467</v>
      </c>
      <c r="F1839" s="12">
        <v>44120</v>
      </c>
      <c r="G1839">
        <v>0</v>
      </c>
      <c r="H1839">
        <v>1</v>
      </c>
      <c r="I1839">
        <v>0</v>
      </c>
      <c r="J1839" t="s">
        <v>19</v>
      </c>
      <c r="L1839">
        <v>0</v>
      </c>
      <c r="M1839" t="s">
        <v>16</v>
      </c>
    </row>
    <row r="1840" spans="1:13" hidden="1">
      <c r="A1840">
        <v>346681</v>
      </c>
      <c r="B1840" t="s">
        <v>22</v>
      </c>
      <c r="C1840" t="s">
        <v>233</v>
      </c>
      <c r="D1840" s="4">
        <v>44.088753755207101</v>
      </c>
      <c r="E1840" s="3">
        <v>-123.117447840986</v>
      </c>
      <c r="F1840" s="12">
        <v>44120</v>
      </c>
      <c r="G1840">
        <v>0</v>
      </c>
      <c r="H1840">
        <v>1</v>
      </c>
      <c r="I1840">
        <v>0</v>
      </c>
      <c r="J1840" t="s">
        <v>19</v>
      </c>
      <c r="L1840">
        <v>0</v>
      </c>
      <c r="M1840" t="s">
        <v>16</v>
      </c>
    </row>
    <row r="1841" spans="1:13" hidden="1">
      <c r="A1841">
        <v>346685</v>
      </c>
      <c r="B1841" t="s">
        <v>22</v>
      </c>
      <c r="C1841" t="s">
        <v>71</v>
      </c>
      <c r="D1841" s="4">
        <v>44.046178828236002</v>
      </c>
      <c r="E1841" s="3">
        <v>-123.13195219896301</v>
      </c>
      <c r="F1841" s="12">
        <v>44120</v>
      </c>
      <c r="G1841">
        <v>0</v>
      </c>
      <c r="H1841">
        <v>1</v>
      </c>
      <c r="I1841">
        <v>0</v>
      </c>
      <c r="J1841" t="s">
        <v>19</v>
      </c>
      <c r="L1841">
        <v>0</v>
      </c>
      <c r="M1841" t="s">
        <v>16</v>
      </c>
    </row>
    <row r="1842" spans="1:13" hidden="1">
      <c r="A1842">
        <v>346702</v>
      </c>
      <c r="B1842" t="s">
        <v>22</v>
      </c>
      <c r="C1842" t="s">
        <v>139</v>
      </c>
      <c r="D1842" s="4">
        <v>44.0551697040137</v>
      </c>
      <c r="E1842" s="3">
        <v>-123.109895313162</v>
      </c>
      <c r="F1842" s="12">
        <v>44121</v>
      </c>
      <c r="G1842">
        <v>0.25</v>
      </c>
      <c r="H1842">
        <v>1</v>
      </c>
      <c r="I1842">
        <v>0</v>
      </c>
      <c r="J1842" t="s">
        <v>19</v>
      </c>
      <c r="L1842">
        <v>0</v>
      </c>
      <c r="M1842" t="s">
        <v>16</v>
      </c>
    </row>
    <row r="1843" spans="1:13" hidden="1">
      <c r="A1843">
        <v>346703</v>
      </c>
      <c r="B1843" t="s">
        <v>22</v>
      </c>
      <c r="C1843" t="s">
        <v>139</v>
      </c>
      <c r="D1843" s="4">
        <v>44.055326627659298</v>
      </c>
      <c r="E1843" s="3">
        <v>-123.10985602552999</v>
      </c>
      <c r="F1843" s="12">
        <v>44121</v>
      </c>
      <c r="G1843">
        <v>0.25</v>
      </c>
      <c r="H1843">
        <v>1</v>
      </c>
      <c r="I1843">
        <v>0</v>
      </c>
      <c r="J1843" t="s">
        <v>19</v>
      </c>
      <c r="L1843">
        <v>0</v>
      </c>
      <c r="M1843" t="s">
        <v>16</v>
      </c>
    </row>
    <row r="1844" spans="1:13" hidden="1">
      <c r="A1844">
        <v>346704</v>
      </c>
      <c r="B1844" t="s">
        <v>22</v>
      </c>
      <c r="C1844" t="s">
        <v>226</v>
      </c>
      <c r="D1844" s="4">
        <v>44.042299412019297</v>
      </c>
      <c r="E1844" s="3">
        <v>-123.122148698332</v>
      </c>
      <c r="F1844" s="12">
        <v>44121</v>
      </c>
      <c r="G1844">
        <v>0</v>
      </c>
      <c r="H1844">
        <v>1</v>
      </c>
      <c r="I1844">
        <v>0</v>
      </c>
      <c r="J1844" t="s">
        <v>19</v>
      </c>
      <c r="L1844">
        <v>0</v>
      </c>
      <c r="M1844" t="s">
        <v>16</v>
      </c>
    </row>
    <row r="1845" spans="1:13" hidden="1">
      <c r="A1845">
        <v>346705</v>
      </c>
      <c r="B1845" t="s">
        <v>22</v>
      </c>
      <c r="C1845" t="s">
        <v>160</v>
      </c>
      <c r="D1845" s="4">
        <v>44.042367651745501</v>
      </c>
      <c r="E1845" s="3">
        <v>-123.120095881748</v>
      </c>
      <c r="F1845" s="12">
        <v>44121</v>
      </c>
      <c r="G1845">
        <v>0</v>
      </c>
      <c r="H1845">
        <v>1</v>
      </c>
      <c r="I1845">
        <v>0</v>
      </c>
      <c r="J1845" t="s">
        <v>19</v>
      </c>
      <c r="L1845">
        <v>0</v>
      </c>
      <c r="M1845" t="s">
        <v>16</v>
      </c>
    </row>
    <row r="1846" spans="1:13" hidden="1">
      <c r="A1846">
        <v>346707</v>
      </c>
      <c r="B1846" t="s">
        <v>22</v>
      </c>
      <c r="C1846" t="s">
        <v>71</v>
      </c>
      <c r="D1846" s="4">
        <v>44.046705770422001</v>
      </c>
      <c r="E1846" s="3">
        <v>-123.133166233436</v>
      </c>
      <c r="F1846" s="12">
        <v>44121</v>
      </c>
      <c r="G1846">
        <v>0</v>
      </c>
      <c r="H1846">
        <v>1</v>
      </c>
      <c r="I1846">
        <v>0</v>
      </c>
      <c r="J1846" t="s">
        <v>19</v>
      </c>
      <c r="L1846">
        <v>0</v>
      </c>
      <c r="M1846" t="s">
        <v>16</v>
      </c>
    </row>
    <row r="1847" spans="1:13" hidden="1">
      <c r="A1847">
        <v>346708</v>
      </c>
      <c r="B1847" t="s">
        <v>22</v>
      </c>
      <c r="C1847" t="s">
        <v>470</v>
      </c>
      <c r="D1847" s="4">
        <v>44.046361518499097</v>
      </c>
      <c r="E1847" s="3">
        <v>-123.136891562142</v>
      </c>
      <c r="F1847" s="12">
        <v>44121</v>
      </c>
      <c r="G1847">
        <v>0</v>
      </c>
      <c r="H1847">
        <v>1</v>
      </c>
      <c r="I1847">
        <v>0</v>
      </c>
      <c r="J1847" t="s">
        <v>19</v>
      </c>
      <c r="L1847">
        <v>0</v>
      </c>
      <c r="M1847" t="s">
        <v>16</v>
      </c>
    </row>
    <row r="1848" spans="1:13" hidden="1">
      <c r="A1848">
        <v>346709</v>
      </c>
      <c r="B1848" t="s">
        <v>22</v>
      </c>
      <c r="C1848" t="s">
        <v>470</v>
      </c>
      <c r="D1848" s="4">
        <v>44.046455685475998</v>
      </c>
      <c r="E1848" s="3">
        <v>-123.13686059515901</v>
      </c>
      <c r="F1848" s="12">
        <v>44121</v>
      </c>
      <c r="G1848">
        <v>0</v>
      </c>
      <c r="H1848">
        <v>1</v>
      </c>
      <c r="I1848">
        <v>0</v>
      </c>
      <c r="J1848" t="s">
        <v>19</v>
      </c>
      <c r="L1848">
        <v>0</v>
      </c>
      <c r="M1848" t="s">
        <v>16</v>
      </c>
    </row>
    <row r="1849" spans="1:13" hidden="1">
      <c r="A1849">
        <v>346710</v>
      </c>
      <c r="B1849" t="s">
        <v>22</v>
      </c>
      <c r="C1849" t="s">
        <v>26</v>
      </c>
      <c r="D1849" s="4">
        <v>44.046349000841602</v>
      </c>
      <c r="E1849" s="3">
        <v>-123.142078713334</v>
      </c>
      <c r="F1849" s="12">
        <v>44121</v>
      </c>
      <c r="G1849">
        <v>0</v>
      </c>
      <c r="H1849">
        <v>1</v>
      </c>
      <c r="I1849">
        <v>0</v>
      </c>
      <c r="J1849" t="s">
        <v>19</v>
      </c>
      <c r="L1849">
        <v>0</v>
      </c>
      <c r="M1849" t="s">
        <v>16</v>
      </c>
    </row>
    <row r="1850" spans="1:13" hidden="1">
      <c r="A1850">
        <v>346711</v>
      </c>
      <c r="B1850" t="s">
        <v>22</v>
      </c>
      <c r="C1850" t="s">
        <v>26</v>
      </c>
      <c r="D1850" s="4">
        <v>44.050057134585899</v>
      </c>
      <c r="E1850" s="3">
        <v>-123.166491796323</v>
      </c>
      <c r="F1850" s="12">
        <v>44121</v>
      </c>
      <c r="G1850">
        <v>0</v>
      </c>
      <c r="H1850">
        <v>1</v>
      </c>
      <c r="I1850">
        <v>0</v>
      </c>
      <c r="J1850" t="s">
        <v>19</v>
      </c>
      <c r="L1850">
        <v>0</v>
      </c>
      <c r="M1850" t="s">
        <v>16</v>
      </c>
    </row>
    <row r="1851" spans="1:13" hidden="1">
      <c r="A1851">
        <v>346720</v>
      </c>
      <c r="B1851" t="s">
        <v>22</v>
      </c>
      <c r="C1851" t="s">
        <v>24</v>
      </c>
      <c r="D1851" s="4">
        <v>44.062109756726798</v>
      </c>
      <c r="E1851" s="3">
        <v>-123.097166697597</v>
      </c>
      <c r="F1851" s="12">
        <v>44121</v>
      </c>
      <c r="G1851">
        <v>0</v>
      </c>
      <c r="H1851">
        <v>1</v>
      </c>
      <c r="I1851">
        <v>0</v>
      </c>
      <c r="J1851" t="s">
        <v>19</v>
      </c>
      <c r="L1851">
        <v>0</v>
      </c>
      <c r="M1851" t="s">
        <v>16</v>
      </c>
    </row>
    <row r="1852" spans="1:13" hidden="1">
      <c r="A1852">
        <v>346724</v>
      </c>
      <c r="B1852" t="s">
        <v>22</v>
      </c>
      <c r="C1852" t="s">
        <v>50</v>
      </c>
      <c r="D1852" s="4">
        <v>44.058257159820599</v>
      </c>
      <c r="E1852" s="3">
        <v>-123.10146018264901</v>
      </c>
      <c r="F1852" s="12">
        <v>44122</v>
      </c>
      <c r="G1852">
        <v>0</v>
      </c>
      <c r="H1852">
        <v>1</v>
      </c>
      <c r="I1852">
        <v>0</v>
      </c>
      <c r="J1852" t="s">
        <v>19</v>
      </c>
      <c r="L1852">
        <v>0</v>
      </c>
      <c r="M1852" t="s">
        <v>16</v>
      </c>
    </row>
    <row r="1853" spans="1:13" hidden="1">
      <c r="A1853">
        <v>346725</v>
      </c>
      <c r="B1853" t="s">
        <v>22</v>
      </c>
      <c r="C1853" t="s">
        <v>50</v>
      </c>
      <c r="D1853" s="4">
        <v>44.053693171276599</v>
      </c>
      <c r="E1853" s="3">
        <v>-123.099889818411</v>
      </c>
      <c r="F1853" s="12">
        <v>44122</v>
      </c>
      <c r="G1853">
        <v>0</v>
      </c>
      <c r="H1853">
        <v>1</v>
      </c>
      <c r="I1853">
        <v>0</v>
      </c>
      <c r="J1853" t="s">
        <v>19</v>
      </c>
      <c r="L1853">
        <v>0</v>
      </c>
      <c r="M1853" t="s">
        <v>16</v>
      </c>
    </row>
    <row r="1854" spans="1:13" hidden="1">
      <c r="A1854">
        <v>346726</v>
      </c>
      <c r="B1854" t="s">
        <v>22</v>
      </c>
      <c r="C1854" t="s">
        <v>50</v>
      </c>
      <c r="D1854" s="4">
        <v>44.0535907983813</v>
      </c>
      <c r="E1854" s="3">
        <v>-123.099608244538</v>
      </c>
      <c r="F1854" s="12">
        <v>44122</v>
      </c>
      <c r="G1854">
        <v>0</v>
      </c>
      <c r="H1854">
        <v>1</v>
      </c>
      <c r="I1854">
        <v>0</v>
      </c>
      <c r="J1854" t="s">
        <v>19</v>
      </c>
      <c r="L1854">
        <v>0</v>
      </c>
      <c r="M1854" t="s">
        <v>16</v>
      </c>
    </row>
    <row r="1855" spans="1:13" hidden="1">
      <c r="A1855">
        <v>346727</v>
      </c>
      <c r="B1855" t="s">
        <v>22</v>
      </c>
      <c r="C1855" t="s">
        <v>50</v>
      </c>
      <c r="D1855" s="4">
        <v>44.0527637564917</v>
      </c>
      <c r="E1855" s="3">
        <v>-123.100561930155</v>
      </c>
      <c r="F1855" s="12">
        <v>44122</v>
      </c>
      <c r="G1855">
        <v>0</v>
      </c>
      <c r="H1855">
        <v>1</v>
      </c>
      <c r="I1855">
        <v>0</v>
      </c>
      <c r="J1855" t="s">
        <v>19</v>
      </c>
      <c r="L1855">
        <v>0</v>
      </c>
      <c r="M1855" t="s">
        <v>16</v>
      </c>
    </row>
    <row r="1856" spans="1:13" hidden="1">
      <c r="A1856">
        <v>346728</v>
      </c>
      <c r="B1856" t="s">
        <v>22</v>
      </c>
      <c r="C1856" t="s">
        <v>50</v>
      </c>
      <c r="D1856" s="4">
        <v>44.052748977236803</v>
      </c>
      <c r="E1856" s="3">
        <v>-123.100570532341</v>
      </c>
      <c r="F1856" s="12">
        <v>44122</v>
      </c>
      <c r="G1856">
        <v>0</v>
      </c>
      <c r="H1856">
        <v>1</v>
      </c>
      <c r="I1856">
        <v>0</v>
      </c>
      <c r="J1856" t="s">
        <v>19</v>
      </c>
      <c r="L1856">
        <v>0</v>
      </c>
      <c r="M1856" t="s">
        <v>16</v>
      </c>
    </row>
    <row r="1857" spans="1:13" hidden="1">
      <c r="A1857">
        <v>346729</v>
      </c>
      <c r="B1857" t="s">
        <v>22</v>
      </c>
      <c r="C1857" t="s">
        <v>50</v>
      </c>
      <c r="D1857" s="4">
        <v>44.056148668938903</v>
      </c>
      <c r="E1857" s="3">
        <v>-123.10106718424601</v>
      </c>
      <c r="F1857" s="12">
        <v>44122</v>
      </c>
      <c r="G1857">
        <v>0</v>
      </c>
      <c r="H1857">
        <v>1</v>
      </c>
      <c r="I1857">
        <v>0</v>
      </c>
      <c r="J1857" t="s">
        <v>19</v>
      </c>
      <c r="L1857">
        <v>0</v>
      </c>
      <c r="M1857" t="s">
        <v>16</v>
      </c>
    </row>
    <row r="1858" spans="1:13">
      <c r="A1858">
        <v>346730</v>
      </c>
      <c r="B1858" t="s">
        <v>426</v>
      </c>
      <c r="C1858" t="s">
        <v>24</v>
      </c>
      <c r="D1858" s="4">
        <v>44.0575700471692</v>
      </c>
      <c r="E1858" s="3">
        <v>-123.084408025931</v>
      </c>
      <c r="F1858" s="12">
        <v>44122</v>
      </c>
      <c r="G1858">
        <v>0</v>
      </c>
      <c r="H1858">
        <v>1</v>
      </c>
      <c r="I1858">
        <v>0</v>
      </c>
      <c r="J1858" t="s">
        <v>19</v>
      </c>
      <c r="L1858">
        <v>0</v>
      </c>
      <c r="M1858" t="s">
        <v>16</v>
      </c>
    </row>
    <row r="1859" spans="1:13" hidden="1">
      <c r="A1859">
        <v>346731</v>
      </c>
      <c r="B1859" t="s">
        <v>22</v>
      </c>
      <c r="C1859" t="s">
        <v>24</v>
      </c>
      <c r="D1859" s="4">
        <v>44.060174215757897</v>
      </c>
      <c r="E1859" s="3">
        <v>-123.09386596615199</v>
      </c>
      <c r="F1859" s="12">
        <v>44122</v>
      </c>
      <c r="G1859">
        <v>0</v>
      </c>
      <c r="H1859">
        <v>1</v>
      </c>
      <c r="I1859">
        <v>0</v>
      </c>
      <c r="J1859" t="s">
        <v>19</v>
      </c>
      <c r="L1859">
        <v>0</v>
      </c>
      <c r="M1859" t="s">
        <v>16</v>
      </c>
    </row>
    <row r="1860" spans="1:13" hidden="1">
      <c r="A1860">
        <v>346732</v>
      </c>
      <c r="B1860" t="s">
        <v>22</v>
      </c>
      <c r="C1860" t="s">
        <v>24</v>
      </c>
      <c r="D1860" s="4">
        <v>44.060432315787402</v>
      </c>
      <c r="E1860" s="3">
        <v>-123.094988089247</v>
      </c>
      <c r="F1860" s="12">
        <v>44122</v>
      </c>
      <c r="G1860">
        <v>0</v>
      </c>
      <c r="H1860">
        <v>1</v>
      </c>
      <c r="I1860">
        <v>0</v>
      </c>
      <c r="J1860" t="s">
        <v>19</v>
      </c>
      <c r="L1860">
        <v>0</v>
      </c>
      <c r="M1860" t="s">
        <v>16</v>
      </c>
    </row>
    <row r="1861" spans="1:13" hidden="1">
      <c r="A1861">
        <v>346736</v>
      </c>
      <c r="B1861" t="s">
        <v>22</v>
      </c>
      <c r="C1861" t="s">
        <v>181</v>
      </c>
      <c r="D1861" s="4">
        <v>44.041994974307897</v>
      </c>
      <c r="E1861" s="3">
        <v>-123.115277021076</v>
      </c>
      <c r="F1861" s="12">
        <v>44122</v>
      </c>
      <c r="G1861">
        <v>0</v>
      </c>
      <c r="H1861">
        <v>1</v>
      </c>
      <c r="I1861">
        <v>0</v>
      </c>
      <c r="J1861" t="s">
        <v>19</v>
      </c>
      <c r="L1861">
        <v>0</v>
      </c>
      <c r="M1861" t="s">
        <v>16</v>
      </c>
    </row>
    <row r="1862" spans="1:13" hidden="1">
      <c r="A1862">
        <v>346849</v>
      </c>
      <c r="B1862" t="s">
        <v>22</v>
      </c>
      <c r="C1862" t="s">
        <v>30</v>
      </c>
      <c r="D1862" s="4">
        <v>43.9967726559941</v>
      </c>
      <c r="E1862" s="3">
        <v>-123.080525324742</v>
      </c>
      <c r="F1862" s="12">
        <v>44123</v>
      </c>
      <c r="G1862">
        <v>0</v>
      </c>
      <c r="H1862">
        <v>1</v>
      </c>
      <c r="I1862">
        <v>0</v>
      </c>
      <c r="J1862" t="s">
        <v>19</v>
      </c>
      <c r="L1862">
        <v>0</v>
      </c>
      <c r="M1862" t="s">
        <v>16</v>
      </c>
    </row>
    <row r="1863" spans="1:13" hidden="1">
      <c r="A1863">
        <v>346851</v>
      </c>
      <c r="B1863" t="s">
        <v>17</v>
      </c>
      <c r="C1863" t="s">
        <v>489</v>
      </c>
      <c r="D1863" s="4">
        <v>44.049363214505703</v>
      </c>
      <c r="E1863" s="3">
        <v>-123.104284168253</v>
      </c>
      <c r="F1863" s="12">
        <v>44123</v>
      </c>
      <c r="G1863">
        <v>4.5</v>
      </c>
      <c r="H1863">
        <v>4</v>
      </c>
      <c r="I1863">
        <v>3</v>
      </c>
      <c r="J1863" t="s">
        <v>19</v>
      </c>
      <c r="L1863">
        <v>2</v>
      </c>
      <c r="M1863" t="s">
        <v>19</v>
      </c>
    </row>
    <row r="1864" spans="1:13" hidden="1">
      <c r="A1864">
        <v>346853</v>
      </c>
      <c r="B1864" t="s">
        <v>17</v>
      </c>
      <c r="C1864" t="s">
        <v>490</v>
      </c>
      <c r="D1864" s="4">
        <v>44.099175890079202</v>
      </c>
      <c r="E1864" s="3">
        <v>-123.122765842983</v>
      </c>
      <c r="F1864" s="12">
        <v>44125</v>
      </c>
      <c r="G1864">
        <v>11</v>
      </c>
      <c r="H1864">
        <v>5</v>
      </c>
      <c r="I1864">
        <v>4</v>
      </c>
      <c r="J1864" t="s">
        <v>19</v>
      </c>
      <c r="L1864">
        <v>0</v>
      </c>
      <c r="M1864" t="s">
        <v>16</v>
      </c>
    </row>
    <row r="1865" spans="1:13" hidden="1">
      <c r="A1865">
        <v>346854</v>
      </c>
      <c r="B1865" t="s">
        <v>17</v>
      </c>
      <c r="C1865" t="s">
        <v>432</v>
      </c>
      <c r="D1865" s="4">
        <v>44.054344440576699</v>
      </c>
      <c r="E1865" s="3">
        <v>-123.10029953173201</v>
      </c>
      <c r="F1865" s="12">
        <v>44126</v>
      </c>
      <c r="G1865">
        <v>8</v>
      </c>
      <c r="H1865">
        <v>4</v>
      </c>
      <c r="I1865">
        <v>3</v>
      </c>
      <c r="J1865" t="s">
        <v>19</v>
      </c>
      <c r="L1865">
        <v>0</v>
      </c>
      <c r="M1865" t="s">
        <v>16</v>
      </c>
    </row>
    <row r="1866" spans="1:13" hidden="1">
      <c r="A1866">
        <v>346855</v>
      </c>
      <c r="B1866" t="s">
        <v>17</v>
      </c>
      <c r="C1866" t="s">
        <v>217</v>
      </c>
      <c r="D1866" s="4">
        <v>44.053821188251</v>
      </c>
      <c r="E1866" s="3">
        <v>-123.109417650273</v>
      </c>
      <c r="F1866" s="12">
        <v>44125</v>
      </c>
      <c r="G1866">
        <v>8</v>
      </c>
      <c r="H1866">
        <v>4</v>
      </c>
      <c r="I1866">
        <v>3</v>
      </c>
      <c r="J1866" t="s">
        <v>19</v>
      </c>
      <c r="L1866">
        <v>0</v>
      </c>
      <c r="M1866" t="s">
        <v>16</v>
      </c>
    </row>
    <row r="1867" spans="1:13" hidden="1">
      <c r="A1867">
        <v>346857</v>
      </c>
      <c r="B1867" t="s">
        <v>22</v>
      </c>
      <c r="C1867" t="s">
        <v>85</v>
      </c>
      <c r="D1867" s="4">
        <v>44.096077541948901</v>
      </c>
      <c r="E1867" s="3">
        <v>-123.18691623048601</v>
      </c>
      <c r="F1867" s="12">
        <v>44123</v>
      </c>
      <c r="G1867">
        <v>0</v>
      </c>
      <c r="H1867">
        <v>1</v>
      </c>
      <c r="I1867">
        <v>0</v>
      </c>
      <c r="J1867" t="s">
        <v>19</v>
      </c>
      <c r="L1867">
        <v>0</v>
      </c>
      <c r="M1867" t="s">
        <v>16</v>
      </c>
    </row>
    <row r="1868" spans="1:13" hidden="1">
      <c r="A1868">
        <v>346858</v>
      </c>
      <c r="B1868" t="s">
        <v>17</v>
      </c>
      <c r="C1868" t="s">
        <v>491</v>
      </c>
      <c r="D1868" s="4">
        <v>44.038973974468</v>
      </c>
      <c r="E1868" s="3">
        <v>-123.09198695922601</v>
      </c>
      <c r="F1868" s="12">
        <v>44123</v>
      </c>
      <c r="G1868">
        <v>8</v>
      </c>
      <c r="H1868">
        <v>3</v>
      </c>
      <c r="I1868">
        <v>3</v>
      </c>
      <c r="J1868" t="s">
        <v>19</v>
      </c>
      <c r="L1868">
        <v>0</v>
      </c>
      <c r="M1868" t="s">
        <v>16</v>
      </c>
    </row>
    <row r="1869" spans="1:13" hidden="1">
      <c r="A1869">
        <v>346859</v>
      </c>
      <c r="B1869" t="s">
        <v>17</v>
      </c>
      <c r="C1869" t="s">
        <v>492</v>
      </c>
      <c r="D1869" s="4">
        <v>44.061474473797901</v>
      </c>
      <c r="E1869" s="3">
        <v>-123.13450715799399</v>
      </c>
      <c r="F1869" s="12">
        <v>44131</v>
      </c>
      <c r="G1869">
        <v>57.5</v>
      </c>
      <c r="H1869">
        <v>5</v>
      </c>
      <c r="I1869">
        <v>4</v>
      </c>
      <c r="J1869" t="s">
        <v>19</v>
      </c>
      <c r="L1869">
        <v>22</v>
      </c>
      <c r="M1869" t="s">
        <v>16</v>
      </c>
    </row>
    <row r="1870" spans="1:13" hidden="1">
      <c r="A1870">
        <v>346884</v>
      </c>
      <c r="B1870" t="s">
        <v>22</v>
      </c>
      <c r="C1870" t="s">
        <v>160</v>
      </c>
      <c r="D1870" s="4">
        <v>44.042591228573599</v>
      </c>
      <c r="E1870" s="3">
        <v>-123.119824470122</v>
      </c>
      <c r="F1870" s="12">
        <v>44123</v>
      </c>
      <c r="G1870">
        <v>0</v>
      </c>
      <c r="H1870">
        <v>1</v>
      </c>
      <c r="I1870">
        <v>0</v>
      </c>
      <c r="J1870" t="s">
        <v>19</v>
      </c>
      <c r="L1870">
        <v>0</v>
      </c>
      <c r="M1870" t="s">
        <v>16</v>
      </c>
    </row>
    <row r="1871" spans="1:13" hidden="1">
      <c r="A1871">
        <v>346890</v>
      </c>
      <c r="B1871" t="s">
        <v>22</v>
      </c>
      <c r="C1871" t="s">
        <v>160</v>
      </c>
      <c r="D1871" s="4">
        <v>44.042688476810497</v>
      </c>
      <c r="E1871" s="3">
        <v>-123.120933040967</v>
      </c>
      <c r="F1871" s="12">
        <v>44123</v>
      </c>
      <c r="G1871">
        <v>0</v>
      </c>
      <c r="H1871">
        <v>1</v>
      </c>
      <c r="I1871">
        <v>0</v>
      </c>
      <c r="J1871" t="s">
        <v>19</v>
      </c>
      <c r="L1871">
        <v>0</v>
      </c>
      <c r="M1871" t="s">
        <v>16</v>
      </c>
    </row>
    <row r="1872" spans="1:13" hidden="1">
      <c r="A1872">
        <v>346944</v>
      </c>
      <c r="B1872" t="s">
        <v>22</v>
      </c>
      <c r="C1872" t="s">
        <v>26</v>
      </c>
      <c r="D1872" s="4">
        <v>44.046420572906101</v>
      </c>
      <c r="E1872" s="3">
        <v>-123.142973053379</v>
      </c>
      <c r="F1872" s="12">
        <v>44123</v>
      </c>
      <c r="G1872">
        <v>0</v>
      </c>
      <c r="H1872">
        <v>1</v>
      </c>
      <c r="I1872">
        <v>0</v>
      </c>
      <c r="J1872" t="s">
        <v>19</v>
      </c>
      <c r="L1872">
        <v>0</v>
      </c>
      <c r="M1872" t="s">
        <v>16</v>
      </c>
    </row>
    <row r="1873" spans="1:13" hidden="1">
      <c r="A1873">
        <v>346945</v>
      </c>
      <c r="B1873" t="s">
        <v>22</v>
      </c>
      <c r="C1873" t="s">
        <v>90</v>
      </c>
      <c r="D1873" s="4">
        <v>44.0465201829184</v>
      </c>
      <c r="E1873" s="3">
        <v>-123.136776150836</v>
      </c>
      <c r="F1873" s="12">
        <v>44123</v>
      </c>
      <c r="G1873">
        <v>0</v>
      </c>
      <c r="H1873">
        <v>1</v>
      </c>
      <c r="I1873">
        <v>0</v>
      </c>
      <c r="J1873" t="s">
        <v>19</v>
      </c>
      <c r="L1873">
        <v>0</v>
      </c>
      <c r="M1873" t="s">
        <v>16</v>
      </c>
    </row>
    <row r="1874" spans="1:13" hidden="1">
      <c r="A1874">
        <v>346947</v>
      </c>
      <c r="B1874" t="s">
        <v>22</v>
      </c>
      <c r="C1874" t="s">
        <v>470</v>
      </c>
      <c r="D1874" s="4">
        <v>44.0470159888335</v>
      </c>
      <c r="E1874" s="3">
        <v>-123.13760287833399</v>
      </c>
      <c r="F1874" s="12">
        <v>44123</v>
      </c>
      <c r="G1874">
        <v>0</v>
      </c>
      <c r="H1874">
        <v>1</v>
      </c>
      <c r="I1874">
        <v>0</v>
      </c>
      <c r="J1874" t="s">
        <v>19</v>
      </c>
      <c r="L1874">
        <v>0</v>
      </c>
      <c r="M1874" t="s">
        <v>16</v>
      </c>
    </row>
    <row r="1875" spans="1:13" hidden="1">
      <c r="A1875">
        <v>346978</v>
      </c>
      <c r="B1875" t="s">
        <v>22</v>
      </c>
      <c r="C1875" t="s">
        <v>362</v>
      </c>
      <c r="D1875" s="4">
        <v>44.068582621315997</v>
      </c>
      <c r="E1875" s="3">
        <v>-123.138855453715</v>
      </c>
      <c r="F1875" s="12">
        <v>44123</v>
      </c>
      <c r="G1875">
        <v>0</v>
      </c>
      <c r="H1875">
        <v>1</v>
      </c>
      <c r="I1875">
        <v>0</v>
      </c>
      <c r="J1875" t="s">
        <v>19</v>
      </c>
      <c r="L1875">
        <v>0</v>
      </c>
      <c r="M1875" t="s">
        <v>16</v>
      </c>
    </row>
    <row r="1876" spans="1:13" hidden="1">
      <c r="A1876">
        <v>347030</v>
      </c>
      <c r="B1876" t="s">
        <v>22</v>
      </c>
      <c r="C1876" t="s">
        <v>24</v>
      </c>
      <c r="D1876" s="4">
        <v>44.057308151663896</v>
      </c>
      <c r="E1876" s="3">
        <v>-123.09626681466401</v>
      </c>
      <c r="F1876" s="12">
        <v>44124</v>
      </c>
      <c r="G1876">
        <v>0</v>
      </c>
      <c r="H1876">
        <v>1</v>
      </c>
      <c r="I1876">
        <v>0</v>
      </c>
      <c r="J1876" t="s">
        <v>19</v>
      </c>
      <c r="L1876">
        <v>0</v>
      </c>
      <c r="M1876" t="s">
        <v>16</v>
      </c>
    </row>
    <row r="1877" spans="1:13" hidden="1">
      <c r="A1877">
        <v>347031</v>
      </c>
      <c r="B1877" t="s">
        <v>22</v>
      </c>
      <c r="C1877" t="s">
        <v>181</v>
      </c>
      <c r="D1877" s="4">
        <v>44.041979169150899</v>
      </c>
      <c r="E1877" s="3">
        <v>-123.116186069751</v>
      </c>
      <c r="F1877" s="12">
        <v>44124</v>
      </c>
      <c r="G1877">
        <v>0</v>
      </c>
      <c r="H1877">
        <v>1</v>
      </c>
      <c r="I1877">
        <v>0</v>
      </c>
      <c r="J1877" t="s">
        <v>19</v>
      </c>
      <c r="L1877">
        <v>0</v>
      </c>
      <c r="M1877" t="s">
        <v>16</v>
      </c>
    </row>
    <row r="1878" spans="1:13" hidden="1">
      <c r="A1878">
        <v>347040</v>
      </c>
      <c r="B1878" t="s">
        <v>17</v>
      </c>
      <c r="C1878" t="s">
        <v>493</v>
      </c>
      <c r="D1878" s="4">
        <v>44.053269729067502</v>
      </c>
      <c r="E1878" s="3">
        <v>-123.10332415528801</v>
      </c>
      <c r="F1878" s="12">
        <v>44123</v>
      </c>
      <c r="G1878">
        <v>5.5</v>
      </c>
      <c r="H1878">
        <v>3</v>
      </c>
      <c r="I1878">
        <v>3</v>
      </c>
      <c r="J1878" t="s">
        <v>19</v>
      </c>
      <c r="L1878">
        <v>0</v>
      </c>
      <c r="M1878" t="s">
        <v>19</v>
      </c>
    </row>
    <row r="1879" spans="1:13" hidden="1">
      <c r="A1879">
        <v>347041</v>
      </c>
      <c r="B1879" t="s">
        <v>22</v>
      </c>
      <c r="C1879" t="s">
        <v>160</v>
      </c>
      <c r="D1879" s="4">
        <v>44.042780552163002</v>
      </c>
      <c r="E1879" s="3">
        <v>-123.12128156257501</v>
      </c>
      <c r="F1879" s="12">
        <v>44124</v>
      </c>
      <c r="G1879">
        <v>0</v>
      </c>
      <c r="H1879">
        <v>1</v>
      </c>
      <c r="I1879">
        <v>0</v>
      </c>
      <c r="J1879" t="s">
        <v>19</v>
      </c>
      <c r="L1879">
        <v>0</v>
      </c>
      <c r="M1879" t="s">
        <v>16</v>
      </c>
    </row>
    <row r="1880" spans="1:13" hidden="1">
      <c r="A1880">
        <v>347075</v>
      </c>
      <c r="B1880" t="s">
        <v>17</v>
      </c>
      <c r="C1880" t="s">
        <v>337</v>
      </c>
      <c r="D1880" s="4">
        <v>44.0576444567604</v>
      </c>
      <c r="E1880" s="3">
        <v>-123.10941920480801</v>
      </c>
      <c r="F1880" s="12">
        <v>44124</v>
      </c>
      <c r="G1880">
        <v>4</v>
      </c>
      <c r="H1880">
        <v>3</v>
      </c>
      <c r="I1880">
        <v>3</v>
      </c>
      <c r="J1880" t="s">
        <v>19</v>
      </c>
      <c r="L1880">
        <v>0</v>
      </c>
      <c r="M1880" t="s">
        <v>19</v>
      </c>
    </row>
    <row r="1881" spans="1:13" hidden="1">
      <c r="A1881">
        <v>347077</v>
      </c>
      <c r="B1881" t="s">
        <v>22</v>
      </c>
      <c r="C1881" t="s">
        <v>37</v>
      </c>
      <c r="D1881" s="4">
        <v>44.044719387343399</v>
      </c>
      <c r="E1881" s="3">
        <v>-123.053042860784</v>
      </c>
      <c r="F1881" s="12">
        <v>44124</v>
      </c>
      <c r="G1881">
        <v>0</v>
      </c>
      <c r="H1881">
        <v>1</v>
      </c>
      <c r="I1881">
        <v>0</v>
      </c>
      <c r="J1881" t="s">
        <v>19</v>
      </c>
      <c r="L1881">
        <v>0</v>
      </c>
      <c r="M1881" t="s">
        <v>16</v>
      </c>
    </row>
    <row r="1882" spans="1:13" hidden="1">
      <c r="A1882">
        <v>347080</v>
      </c>
      <c r="B1882" t="s">
        <v>22</v>
      </c>
      <c r="C1882" t="s">
        <v>292</v>
      </c>
      <c r="D1882" s="4">
        <v>44.046403985721298</v>
      </c>
      <c r="E1882" s="3">
        <v>-123.055585266435</v>
      </c>
      <c r="F1882" s="12">
        <v>44124</v>
      </c>
      <c r="G1882">
        <v>0</v>
      </c>
      <c r="H1882">
        <v>1</v>
      </c>
      <c r="I1882">
        <v>0</v>
      </c>
      <c r="J1882" t="s">
        <v>19</v>
      </c>
      <c r="L1882">
        <v>0</v>
      </c>
      <c r="M1882" t="s">
        <v>16</v>
      </c>
    </row>
    <row r="1883" spans="1:13" hidden="1">
      <c r="A1883">
        <v>347104</v>
      </c>
      <c r="B1883" t="s">
        <v>22</v>
      </c>
      <c r="C1883" t="s">
        <v>90</v>
      </c>
      <c r="D1883" s="4">
        <v>44.046536307786901</v>
      </c>
      <c r="E1883" s="3">
        <v>-123.13674015298901</v>
      </c>
      <c r="F1883" s="12">
        <v>44124</v>
      </c>
      <c r="G1883">
        <v>0</v>
      </c>
      <c r="H1883">
        <v>1</v>
      </c>
      <c r="I1883">
        <v>0</v>
      </c>
      <c r="J1883" t="s">
        <v>19</v>
      </c>
      <c r="L1883">
        <v>0</v>
      </c>
      <c r="M1883" t="s">
        <v>16</v>
      </c>
    </row>
    <row r="1884" spans="1:13" hidden="1">
      <c r="A1884">
        <v>347105</v>
      </c>
      <c r="B1884" t="s">
        <v>22</v>
      </c>
      <c r="C1884" t="s">
        <v>50</v>
      </c>
      <c r="D1884" s="4">
        <v>44.054569123613497</v>
      </c>
      <c r="E1884" s="3">
        <v>-123.10122649214399</v>
      </c>
      <c r="F1884" s="12">
        <v>44124</v>
      </c>
      <c r="G1884">
        <v>0</v>
      </c>
      <c r="H1884">
        <v>1</v>
      </c>
      <c r="I1884">
        <v>0</v>
      </c>
      <c r="J1884" t="s">
        <v>19</v>
      </c>
      <c r="L1884">
        <v>0</v>
      </c>
      <c r="M1884" t="s">
        <v>16</v>
      </c>
    </row>
    <row r="1885" spans="1:13" hidden="1">
      <c r="A1885">
        <v>347117</v>
      </c>
      <c r="B1885" t="s">
        <v>17</v>
      </c>
      <c r="C1885" t="s">
        <v>494</v>
      </c>
      <c r="D1885" s="4">
        <v>44.055752964743398</v>
      </c>
      <c r="E1885" s="3">
        <v>-123.10846609768301</v>
      </c>
      <c r="F1885" s="12">
        <v>44124</v>
      </c>
      <c r="G1885">
        <v>3.5</v>
      </c>
      <c r="H1885">
        <v>4</v>
      </c>
      <c r="I1885">
        <v>3</v>
      </c>
      <c r="J1885" t="s">
        <v>19</v>
      </c>
      <c r="L1885">
        <v>1</v>
      </c>
      <c r="M1885" t="s">
        <v>19</v>
      </c>
    </row>
    <row r="1886" spans="1:13" hidden="1">
      <c r="A1886">
        <v>347120</v>
      </c>
      <c r="B1886" t="s">
        <v>17</v>
      </c>
      <c r="C1886" t="s">
        <v>88</v>
      </c>
      <c r="D1886" s="4">
        <v>44.055590033554601</v>
      </c>
      <c r="E1886" s="3">
        <v>-123.154400093631</v>
      </c>
      <c r="F1886" s="12">
        <v>44124</v>
      </c>
      <c r="G1886">
        <v>18</v>
      </c>
      <c r="H1886">
        <v>4</v>
      </c>
      <c r="I1886">
        <v>3</v>
      </c>
      <c r="J1886" t="s">
        <v>19</v>
      </c>
      <c r="L1886">
        <v>15</v>
      </c>
      <c r="M1886" t="s">
        <v>19</v>
      </c>
    </row>
    <row r="1887" spans="1:13" hidden="1">
      <c r="A1887">
        <v>347122</v>
      </c>
      <c r="B1887" t="s">
        <v>17</v>
      </c>
      <c r="C1887" t="s">
        <v>46</v>
      </c>
      <c r="D1887" s="4">
        <v>44.044055696040701</v>
      </c>
      <c r="E1887" s="3">
        <v>-123.049819842296</v>
      </c>
      <c r="F1887" s="12">
        <v>44124</v>
      </c>
      <c r="G1887">
        <v>1</v>
      </c>
      <c r="H1887">
        <v>1</v>
      </c>
      <c r="I1887">
        <v>1</v>
      </c>
      <c r="J1887" t="s">
        <v>19</v>
      </c>
      <c r="L1887">
        <v>0</v>
      </c>
      <c r="M1887" t="s">
        <v>19</v>
      </c>
    </row>
    <row r="1888" spans="1:13" hidden="1">
      <c r="A1888">
        <v>347337</v>
      </c>
      <c r="B1888" t="s">
        <v>22</v>
      </c>
      <c r="C1888" t="s">
        <v>24</v>
      </c>
      <c r="D1888" s="4">
        <v>44.0609540546806</v>
      </c>
      <c r="E1888" s="3">
        <v>-123.093700563162</v>
      </c>
      <c r="F1888" s="12">
        <v>44125</v>
      </c>
      <c r="G1888">
        <v>0</v>
      </c>
      <c r="H1888">
        <v>1</v>
      </c>
      <c r="I1888">
        <v>0</v>
      </c>
      <c r="J1888" t="s">
        <v>19</v>
      </c>
      <c r="L1888">
        <v>0</v>
      </c>
      <c r="M1888" t="s">
        <v>16</v>
      </c>
    </row>
    <row r="1889" spans="1:13" hidden="1">
      <c r="A1889">
        <v>347344</v>
      </c>
      <c r="B1889" t="s">
        <v>22</v>
      </c>
      <c r="C1889" t="s">
        <v>26</v>
      </c>
      <c r="D1889" s="4">
        <v>44.0463805468952</v>
      </c>
      <c r="E1889" s="3">
        <v>-123.143117485101</v>
      </c>
      <c r="F1889" s="12">
        <v>44125</v>
      </c>
      <c r="G1889">
        <v>0</v>
      </c>
      <c r="H1889">
        <v>1</v>
      </c>
      <c r="I1889">
        <v>0</v>
      </c>
      <c r="J1889" t="s">
        <v>19</v>
      </c>
      <c r="L1889">
        <v>0</v>
      </c>
      <c r="M1889" t="s">
        <v>16</v>
      </c>
    </row>
    <row r="1890" spans="1:13" hidden="1">
      <c r="A1890">
        <v>347345</v>
      </c>
      <c r="B1890" t="s">
        <v>22</v>
      </c>
      <c r="C1890" t="s">
        <v>26</v>
      </c>
      <c r="D1890" s="4">
        <v>44.046391445271098</v>
      </c>
      <c r="E1890" s="3">
        <v>-123.143105478474</v>
      </c>
      <c r="F1890" s="12">
        <v>44125</v>
      </c>
      <c r="G1890">
        <v>0</v>
      </c>
      <c r="H1890">
        <v>1</v>
      </c>
      <c r="I1890">
        <v>0</v>
      </c>
      <c r="J1890" t="s">
        <v>19</v>
      </c>
      <c r="L1890">
        <v>0</v>
      </c>
      <c r="M1890" t="s">
        <v>16</v>
      </c>
    </row>
    <row r="1891" spans="1:13" hidden="1">
      <c r="A1891">
        <v>347356</v>
      </c>
      <c r="B1891" t="s">
        <v>17</v>
      </c>
      <c r="C1891" t="s">
        <v>495</v>
      </c>
      <c r="D1891" s="4">
        <v>44.049541495889599</v>
      </c>
      <c r="E1891" s="3">
        <v>-123.186157401937</v>
      </c>
      <c r="F1891" s="12">
        <v>44125</v>
      </c>
      <c r="G1891">
        <v>9.5</v>
      </c>
      <c r="H1891">
        <v>4</v>
      </c>
      <c r="I1891">
        <v>3</v>
      </c>
      <c r="J1891" t="s">
        <v>19</v>
      </c>
      <c r="L1891">
        <v>2</v>
      </c>
      <c r="M1891" t="s">
        <v>19</v>
      </c>
    </row>
    <row r="1892" spans="1:13" hidden="1">
      <c r="A1892">
        <v>347357</v>
      </c>
      <c r="B1892" t="s">
        <v>22</v>
      </c>
      <c r="C1892" t="s">
        <v>484</v>
      </c>
      <c r="D1892" s="4">
        <v>44.046276243859602</v>
      </c>
      <c r="E1892" s="3">
        <v>-123.131082844037</v>
      </c>
      <c r="F1892" s="12">
        <v>44125</v>
      </c>
      <c r="G1892">
        <v>0</v>
      </c>
      <c r="H1892">
        <v>1</v>
      </c>
      <c r="I1892">
        <v>0</v>
      </c>
      <c r="J1892" t="s">
        <v>19</v>
      </c>
      <c r="L1892">
        <v>0</v>
      </c>
      <c r="M1892" t="s">
        <v>16</v>
      </c>
    </row>
    <row r="1893" spans="1:13" hidden="1">
      <c r="A1893">
        <v>347360</v>
      </c>
      <c r="B1893" t="s">
        <v>22</v>
      </c>
      <c r="C1893" t="s">
        <v>244</v>
      </c>
      <c r="D1893" s="4">
        <v>44.0446460555955</v>
      </c>
      <c r="E1893" s="3">
        <v>-123.126331105267</v>
      </c>
      <c r="F1893" s="12">
        <v>44125</v>
      </c>
      <c r="G1893">
        <v>0</v>
      </c>
      <c r="H1893">
        <v>1</v>
      </c>
      <c r="I1893">
        <v>0</v>
      </c>
      <c r="J1893" t="s">
        <v>19</v>
      </c>
      <c r="L1893">
        <v>0</v>
      </c>
      <c r="M1893" t="s">
        <v>16</v>
      </c>
    </row>
    <row r="1894" spans="1:13" hidden="1">
      <c r="A1894">
        <v>347361</v>
      </c>
      <c r="B1894" t="s">
        <v>13</v>
      </c>
      <c r="C1894" t="s">
        <v>485</v>
      </c>
      <c r="D1894" s="4">
        <v>44.0519919512695</v>
      </c>
      <c r="E1894" s="3">
        <v>-123.12494383920099</v>
      </c>
      <c r="F1894" s="12">
        <v>44125</v>
      </c>
      <c r="G1894">
        <v>0</v>
      </c>
      <c r="H1894">
        <v>1</v>
      </c>
      <c r="I1894">
        <v>0</v>
      </c>
      <c r="J1894" t="s">
        <v>19</v>
      </c>
      <c r="L1894">
        <v>0</v>
      </c>
      <c r="M1894" t="s">
        <v>16</v>
      </c>
    </row>
    <row r="1895" spans="1:13" hidden="1">
      <c r="A1895">
        <v>347369</v>
      </c>
      <c r="B1895" t="s">
        <v>22</v>
      </c>
      <c r="C1895" t="s">
        <v>160</v>
      </c>
      <c r="D1895" s="4">
        <v>44.042530057821502</v>
      </c>
      <c r="E1895" s="3">
        <v>-123.12016097275701</v>
      </c>
      <c r="F1895" s="12">
        <v>44125</v>
      </c>
      <c r="G1895">
        <v>0</v>
      </c>
      <c r="H1895">
        <v>1</v>
      </c>
      <c r="I1895">
        <v>0</v>
      </c>
      <c r="J1895" t="s">
        <v>19</v>
      </c>
      <c r="L1895">
        <v>0</v>
      </c>
      <c r="M1895" t="s">
        <v>16</v>
      </c>
    </row>
    <row r="1896" spans="1:13" hidden="1">
      <c r="A1896">
        <v>347370</v>
      </c>
      <c r="B1896" t="s">
        <v>22</v>
      </c>
      <c r="C1896" t="s">
        <v>24</v>
      </c>
      <c r="D1896" s="4">
        <v>44.0602327667578</v>
      </c>
      <c r="E1896" s="3">
        <v>-123.090227107879</v>
      </c>
      <c r="F1896" s="12">
        <v>44125</v>
      </c>
      <c r="G1896">
        <v>0.5</v>
      </c>
      <c r="H1896">
        <v>1</v>
      </c>
      <c r="I1896">
        <v>0</v>
      </c>
      <c r="J1896" t="s">
        <v>19</v>
      </c>
      <c r="L1896">
        <v>0</v>
      </c>
      <c r="M1896" t="s">
        <v>16</v>
      </c>
    </row>
    <row r="1897" spans="1:13" hidden="1">
      <c r="A1897">
        <v>347371</v>
      </c>
      <c r="B1897" t="s">
        <v>22</v>
      </c>
      <c r="C1897" t="s">
        <v>160</v>
      </c>
      <c r="D1897" s="4">
        <v>44.042685390423301</v>
      </c>
      <c r="E1897" s="3">
        <v>-123.119817445377</v>
      </c>
      <c r="F1897" s="12">
        <v>44125</v>
      </c>
      <c r="G1897">
        <v>0</v>
      </c>
      <c r="H1897">
        <v>1</v>
      </c>
      <c r="I1897">
        <v>0</v>
      </c>
      <c r="J1897" t="s">
        <v>19</v>
      </c>
      <c r="L1897">
        <v>0</v>
      </c>
      <c r="M1897" t="s">
        <v>16</v>
      </c>
    </row>
    <row r="1898" spans="1:13" hidden="1">
      <c r="A1898">
        <v>347372</v>
      </c>
      <c r="B1898" t="s">
        <v>22</v>
      </c>
      <c r="C1898" t="s">
        <v>35</v>
      </c>
      <c r="D1898" s="4">
        <v>44.0602745536276</v>
      </c>
      <c r="E1898" s="3">
        <v>-123.095935136912</v>
      </c>
      <c r="F1898" s="12">
        <v>44125</v>
      </c>
      <c r="G1898">
        <v>0.5</v>
      </c>
      <c r="H1898">
        <v>1</v>
      </c>
      <c r="I1898">
        <v>0</v>
      </c>
      <c r="J1898" t="s">
        <v>19</v>
      </c>
      <c r="L1898">
        <v>0</v>
      </c>
      <c r="M1898" t="s">
        <v>16</v>
      </c>
    </row>
    <row r="1899" spans="1:13" hidden="1">
      <c r="A1899">
        <v>347416</v>
      </c>
      <c r="B1899" t="s">
        <v>22</v>
      </c>
      <c r="C1899" t="s">
        <v>145</v>
      </c>
      <c r="D1899" s="4">
        <v>44.049385775004197</v>
      </c>
      <c r="E1899" s="3">
        <v>-123.105974988844</v>
      </c>
      <c r="F1899" s="12">
        <v>44125</v>
      </c>
      <c r="G1899">
        <v>0</v>
      </c>
      <c r="H1899">
        <v>1</v>
      </c>
      <c r="I1899">
        <v>0</v>
      </c>
      <c r="J1899" t="s">
        <v>19</v>
      </c>
      <c r="L1899">
        <v>0</v>
      </c>
      <c r="M1899" t="s">
        <v>16</v>
      </c>
    </row>
    <row r="1900" spans="1:13" hidden="1">
      <c r="A1900">
        <v>347444</v>
      </c>
      <c r="B1900" t="s">
        <v>22</v>
      </c>
      <c r="C1900" t="s">
        <v>341</v>
      </c>
      <c r="D1900" s="4">
        <v>44.044766654262801</v>
      </c>
      <c r="E1900" s="3">
        <v>-123.05545705665</v>
      </c>
      <c r="F1900" s="12">
        <v>44125</v>
      </c>
      <c r="G1900">
        <v>0.5</v>
      </c>
      <c r="H1900">
        <v>1</v>
      </c>
      <c r="I1900">
        <v>0</v>
      </c>
      <c r="J1900" t="s">
        <v>19</v>
      </c>
      <c r="L1900">
        <v>0</v>
      </c>
      <c r="M1900" t="s">
        <v>16</v>
      </c>
    </row>
    <row r="1901" spans="1:13" hidden="1">
      <c r="A1901">
        <v>347459</v>
      </c>
      <c r="B1901" t="s">
        <v>22</v>
      </c>
      <c r="C1901" t="s">
        <v>50</v>
      </c>
      <c r="D1901" s="4">
        <v>44.057836122889597</v>
      </c>
      <c r="E1901" s="3">
        <v>-123.10151683077299</v>
      </c>
      <c r="F1901" s="12">
        <v>44125</v>
      </c>
      <c r="G1901">
        <v>0</v>
      </c>
      <c r="H1901">
        <v>1</v>
      </c>
      <c r="I1901">
        <v>0</v>
      </c>
      <c r="J1901" t="s">
        <v>19</v>
      </c>
      <c r="L1901">
        <v>0</v>
      </c>
      <c r="M1901" t="s">
        <v>16</v>
      </c>
    </row>
    <row r="1902" spans="1:13" hidden="1">
      <c r="A1902">
        <v>347460</v>
      </c>
      <c r="B1902" t="s">
        <v>22</v>
      </c>
      <c r="C1902" t="s">
        <v>50</v>
      </c>
      <c r="D1902" s="4">
        <v>44.0583906821902</v>
      </c>
      <c r="E1902" s="3">
        <v>-123.10059241960001</v>
      </c>
      <c r="F1902" s="12">
        <v>44125</v>
      </c>
      <c r="G1902">
        <v>0</v>
      </c>
      <c r="H1902">
        <v>1</v>
      </c>
      <c r="I1902">
        <v>0</v>
      </c>
      <c r="J1902" t="s">
        <v>19</v>
      </c>
      <c r="L1902">
        <v>0</v>
      </c>
      <c r="M1902" t="s">
        <v>16</v>
      </c>
    </row>
    <row r="1903" spans="1:13" hidden="1">
      <c r="A1903">
        <v>347473</v>
      </c>
      <c r="B1903" t="s">
        <v>22</v>
      </c>
      <c r="C1903" t="s">
        <v>341</v>
      </c>
      <c r="D1903" s="4">
        <v>44.045129527852303</v>
      </c>
      <c r="E1903" s="3">
        <v>-123.058844444814</v>
      </c>
      <c r="F1903" s="12">
        <v>44125</v>
      </c>
      <c r="G1903">
        <v>0</v>
      </c>
      <c r="H1903">
        <v>1</v>
      </c>
      <c r="I1903">
        <v>0</v>
      </c>
      <c r="J1903" t="s">
        <v>19</v>
      </c>
      <c r="L1903">
        <v>0</v>
      </c>
      <c r="M1903" t="s">
        <v>16</v>
      </c>
    </row>
    <row r="1904" spans="1:13" hidden="1">
      <c r="A1904">
        <v>347476</v>
      </c>
      <c r="B1904" t="s">
        <v>22</v>
      </c>
      <c r="C1904" t="s">
        <v>50</v>
      </c>
      <c r="D1904" s="4">
        <v>44.053702707434098</v>
      </c>
      <c r="E1904" s="3">
        <v>-123.099858017822</v>
      </c>
      <c r="F1904" s="12">
        <v>44125</v>
      </c>
      <c r="G1904">
        <v>0</v>
      </c>
      <c r="H1904">
        <v>1</v>
      </c>
      <c r="I1904">
        <v>0</v>
      </c>
      <c r="J1904" t="s">
        <v>19</v>
      </c>
      <c r="L1904">
        <v>0</v>
      </c>
      <c r="M1904" t="s">
        <v>16</v>
      </c>
    </row>
    <row r="1905" spans="1:13" hidden="1">
      <c r="A1905">
        <v>347477</v>
      </c>
      <c r="B1905" t="s">
        <v>22</v>
      </c>
      <c r="C1905" t="s">
        <v>50</v>
      </c>
      <c r="D1905" s="4">
        <v>44.053677900327301</v>
      </c>
      <c r="E1905" s="3">
        <v>-123.09983997010001</v>
      </c>
      <c r="F1905" s="12">
        <v>44125</v>
      </c>
      <c r="G1905">
        <v>0</v>
      </c>
      <c r="H1905">
        <v>1</v>
      </c>
      <c r="I1905">
        <v>0</v>
      </c>
      <c r="J1905" t="s">
        <v>19</v>
      </c>
      <c r="L1905">
        <v>0</v>
      </c>
      <c r="M1905" t="s">
        <v>16</v>
      </c>
    </row>
    <row r="1906" spans="1:13" hidden="1">
      <c r="A1906">
        <v>347481</v>
      </c>
      <c r="B1906" t="s">
        <v>22</v>
      </c>
      <c r="C1906" t="s">
        <v>54</v>
      </c>
      <c r="D1906" s="4">
        <v>44.030700940338598</v>
      </c>
      <c r="E1906" s="3">
        <v>-123.086849921405</v>
      </c>
      <c r="F1906" s="12">
        <v>44125</v>
      </c>
      <c r="G1906">
        <v>0</v>
      </c>
      <c r="H1906">
        <v>1</v>
      </c>
      <c r="I1906">
        <v>0</v>
      </c>
      <c r="J1906" t="s">
        <v>19</v>
      </c>
      <c r="L1906">
        <v>0</v>
      </c>
      <c r="M1906" t="s">
        <v>16</v>
      </c>
    </row>
    <row r="1907" spans="1:13" hidden="1">
      <c r="A1907">
        <v>347490</v>
      </c>
      <c r="B1907" t="s">
        <v>22</v>
      </c>
      <c r="C1907" t="s">
        <v>36</v>
      </c>
      <c r="D1907" s="4">
        <v>44.0713052683843</v>
      </c>
      <c r="E1907" s="3">
        <v>-123.11398715790899</v>
      </c>
      <c r="F1907" s="12">
        <v>44125</v>
      </c>
      <c r="G1907">
        <v>0</v>
      </c>
      <c r="H1907">
        <v>1</v>
      </c>
      <c r="I1907">
        <v>0</v>
      </c>
      <c r="J1907" t="s">
        <v>19</v>
      </c>
      <c r="L1907">
        <v>0</v>
      </c>
      <c r="M1907" t="s">
        <v>16</v>
      </c>
    </row>
    <row r="1908" spans="1:13" hidden="1">
      <c r="A1908">
        <v>347497</v>
      </c>
      <c r="B1908" t="s">
        <v>22</v>
      </c>
      <c r="C1908" t="s">
        <v>36</v>
      </c>
      <c r="D1908" s="4">
        <v>44.075998037587702</v>
      </c>
      <c r="E1908" s="3">
        <v>-123.10847027507</v>
      </c>
      <c r="F1908" s="12">
        <v>44125</v>
      </c>
      <c r="G1908">
        <v>0</v>
      </c>
      <c r="H1908">
        <v>1</v>
      </c>
      <c r="I1908">
        <v>0</v>
      </c>
      <c r="J1908" t="s">
        <v>19</v>
      </c>
      <c r="L1908">
        <v>0</v>
      </c>
      <c r="M1908" t="s">
        <v>16</v>
      </c>
    </row>
    <row r="1909" spans="1:13" hidden="1">
      <c r="A1909">
        <v>347501</v>
      </c>
      <c r="B1909" t="s">
        <v>22</v>
      </c>
      <c r="C1909" t="s">
        <v>496</v>
      </c>
      <c r="D1909" s="4">
        <v>44.084801263173702</v>
      </c>
      <c r="E1909" s="3">
        <v>-123.119885003479</v>
      </c>
      <c r="F1909" s="12">
        <v>44125</v>
      </c>
      <c r="G1909">
        <v>0</v>
      </c>
      <c r="H1909">
        <v>1</v>
      </c>
      <c r="I1909">
        <v>0</v>
      </c>
      <c r="J1909" t="s">
        <v>19</v>
      </c>
      <c r="L1909">
        <v>0</v>
      </c>
      <c r="M1909" t="s">
        <v>16</v>
      </c>
    </row>
    <row r="1910" spans="1:13" hidden="1">
      <c r="A1910">
        <v>347502</v>
      </c>
      <c r="B1910" t="s">
        <v>22</v>
      </c>
      <c r="C1910" t="s">
        <v>36</v>
      </c>
      <c r="D1910" s="4">
        <v>44.070589076037102</v>
      </c>
      <c r="E1910" s="3">
        <v>-123.113711742201</v>
      </c>
      <c r="F1910" s="12">
        <v>44125</v>
      </c>
      <c r="G1910">
        <v>0</v>
      </c>
      <c r="H1910">
        <v>1</v>
      </c>
      <c r="I1910">
        <v>0</v>
      </c>
      <c r="J1910" t="s">
        <v>19</v>
      </c>
      <c r="L1910">
        <v>0</v>
      </c>
      <c r="M1910" t="s">
        <v>16</v>
      </c>
    </row>
    <row r="1911" spans="1:13" hidden="1">
      <c r="A1911">
        <v>347505</v>
      </c>
      <c r="B1911" t="s">
        <v>22</v>
      </c>
      <c r="C1911" t="s">
        <v>315</v>
      </c>
      <c r="D1911" s="4">
        <v>44.069430899132001</v>
      </c>
      <c r="E1911" s="3">
        <v>-123.13887917548701</v>
      </c>
      <c r="F1911" s="12">
        <v>44125</v>
      </c>
      <c r="G1911">
        <v>0.5</v>
      </c>
      <c r="H1911">
        <v>1</v>
      </c>
      <c r="I1911">
        <v>0</v>
      </c>
      <c r="J1911" t="s">
        <v>19</v>
      </c>
      <c r="L1911">
        <v>0</v>
      </c>
      <c r="M1911" t="s">
        <v>16</v>
      </c>
    </row>
    <row r="1912" spans="1:13" hidden="1">
      <c r="A1912">
        <v>347512</v>
      </c>
      <c r="B1912" t="s">
        <v>22</v>
      </c>
      <c r="C1912" t="s">
        <v>315</v>
      </c>
      <c r="D1912" s="4">
        <v>44.069211106214603</v>
      </c>
      <c r="E1912" s="3">
        <v>-123.13930715868899</v>
      </c>
      <c r="F1912" s="12">
        <v>44125</v>
      </c>
      <c r="G1912">
        <v>0</v>
      </c>
      <c r="H1912">
        <v>1</v>
      </c>
      <c r="I1912">
        <v>0</v>
      </c>
      <c r="J1912" t="s">
        <v>19</v>
      </c>
      <c r="L1912">
        <v>0</v>
      </c>
      <c r="M1912" t="s">
        <v>16</v>
      </c>
    </row>
    <row r="1913" spans="1:13" hidden="1">
      <c r="A1913">
        <v>347514</v>
      </c>
      <c r="B1913" t="s">
        <v>17</v>
      </c>
      <c r="C1913" t="s">
        <v>497</v>
      </c>
      <c r="D1913" s="4">
        <v>44.053799942848499</v>
      </c>
      <c r="E1913" s="3">
        <v>-123.102418132352</v>
      </c>
      <c r="F1913" s="12">
        <v>44126</v>
      </c>
      <c r="G1913">
        <v>10</v>
      </c>
      <c r="H1913">
        <v>3</v>
      </c>
      <c r="I1913">
        <v>3</v>
      </c>
      <c r="J1913" t="s">
        <v>19</v>
      </c>
      <c r="L1913">
        <v>14</v>
      </c>
      <c r="M1913" t="s">
        <v>19</v>
      </c>
    </row>
    <row r="1914" spans="1:13" hidden="1">
      <c r="A1914">
        <v>347538</v>
      </c>
      <c r="B1914" t="s">
        <v>22</v>
      </c>
      <c r="C1914" t="s">
        <v>498</v>
      </c>
      <c r="D1914" s="4">
        <v>44.086692185838899</v>
      </c>
      <c r="E1914" s="3">
        <v>-123.11911053054099</v>
      </c>
      <c r="F1914" s="12">
        <v>44126</v>
      </c>
      <c r="G1914">
        <v>0</v>
      </c>
      <c r="H1914">
        <v>1</v>
      </c>
      <c r="I1914">
        <v>0</v>
      </c>
      <c r="J1914" t="s">
        <v>19</v>
      </c>
      <c r="L1914">
        <v>0</v>
      </c>
      <c r="M1914" t="s">
        <v>16</v>
      </c>
    </row>
    <row r="1915" spans="1:13" hidden="1">
      <c r="A1915">
        <v>347544</v>
      </c>
      <c r="B1915" t="s">
        <v>22</v>
      </c>
      <c r="C1915" t="s">
        <v>65</v>
      </c>
      <c r="D1915" s="4">
        <v>44.093503721030203</v>
      </c>
      <c r="E1915" s="3">
        <v>-123.102024469957</v>
      </c>
      <c r="F1915" s="12">
        <v>44126</v>
      </c>
      <c r="G1915">
        <v>0</v>
      </c>
      <c r="H1915">
        <v>1</v>
      </c>
      <c r="I1915">
        <v>0</v>
      </c>
      <c r="J1915" t="s">
        <v>19</v>
      </c>
      <c r="L1915">
        <v>0</v>
      </c>
      <c r="M1915" t="s">
        <v>16</v>
      </c>
    </row>
    <row r="1916" spans="1:13" hidden="1">
      <c r="A1916">
        <v>347548</v>
      </c>
      <c r="B1916" t="s">
        <v>22</v>
      </c>
      <c r="C1916" t="s">
        <v>226</v>
      </c>
      <c r="D1916" s="4">
        <v>44.042268490076601</v>
      </c>
      <c r="E1916" s="3">
        <v>-123.12193115522101</v>
      </c>
      <c r="F1916" s="12">
        <v>44126</v>
      </c>
      <c r="G1916">
        <v>0</v>
      </c>
      <c r="H1916">
        <v>1</v>
      </c>
      <c r="I1916">
        <v>0</v>
      </c>
      <c r="J1916" t="s">
        <v>19</v>
      </c>
      <c r="L1916">
        <v>0</v>
      </c>
      <c r="M1916" t="s">
        <v>16</v>
      </c>
    </row>
    <row r="1917" spans="1:13" hidden="1">
      <c r="A1917">
        <v>347569</v>
      </c>
      <c r="B1917" t="s">
        <v>22</v>
      </c>
      <c r="C1917" t="s">
        <v>483</v>
      </c>
      <c r="D1917" s="4">
        <v>44.041237025990597</v>
      </c>
      <c r="E1917" s="3">
        <v>-123.115300119089</v>
      </c>
      <c r="F1917" s="12">
        <v>44126</v>
      </c>
      <c r="G1917">
        <v>0</v>
      </c>
      <c r="H1917">
        <v>1</v>
      </c>
      <c r="I1917">
        <v>0</v>
      </c>
      <c r="J1917" t="s">
        <v>19</v>
      </c>
      <c r="L1917">
        <v>0</v>
      </c>
      <c r="M1917" t="s">
        <v>16</v>
      </c>
    </row>
    <row r="1918" spans="1:13" hidden="1">
      <c r="A1918">
        <v>347585</v>
      </c>
      <c r="B1918" t="s">
        <v>22</v>
      </c>
      <c r="C1918" t="s">
        <v>327</v>
      </c>
      <c r="D1918" s="4">
        <v>44.070912116136697</v>
      </c>
      <c r="E1918" s="3">
        <v>-123.112108208747</v>
      </c>
      <c r="F1918" s="12">
        <v>44126</v>
      </c>
      <c r="G1918">
        <v>0</v>
      </c>
      <c r="H1918">
        <v>1</v>
      </c>
      <c r="I1918">
        <v>0</v>
      </c>
      <c r="J1918" t="s">
        <v>19</v>
      </c>
      <c r="L1918">
        <v>0</v>
      </c>
      <c r="M1918" t="s">
        <v>16</v>
      </c>
    </row>
    <row r="1919" spans="1:13" hidden="1">
      <c r="A1919">
        <v>347590</v>
      </c>
      <c r="B1919" t="s">
        <v>22</v>
      </c>
      <c r="C1919" t="s">
        <v>499</v>
      </c>
      <c r="D1919" s="4">
        <v>44.0674584287108</v>
      </c>
      <c r="E1919" s="3">
        <v>-123.11074781118199</v>
      </c>
      <c r="F1919" s="12">
        <v>44126</v>
      </c>
      <c r="G1919">
        <v>0</v>
      </c>
      <c r="H1919">
        <v>1</v>
      </c>
      <c r="I1919">
        <v>0</v>
      </c>
      <c r="J1919" t="s">
        <v>19</v>
      </c>
      <c r="L1919">
        <v>0</v>
      </c>
      <c r="M1919" t="s">
        <v>16</v>
      </c>
    </row>
    <row r="1920" spans="1:13" hidden="1">
      <c r="A1920">
        <v>347592</v>
      </c>
      <c r="B1920" t="s">
        <v>22</v>
      </c>
      <c r="C1920" t="s">
        <v>226</v>
      </c>
      <c r="D1920" s="4">
        <v>44.0423997741972</v>
      </c>
      <c r="E1920" s="3">
        <v>-123.12253677536</v>
      </c>
      <c r="F1920" s="12">
        <v>44126</v>
      </c>
      <c r="G1920">
        <v>0</v>
      </c>
      <c r="H1920">
        <v>1</v>
      </c>
      <c r="I1920">
        <v>0</v>
      </c>
      <c r="J1920" t="s">
        <v>19</v>
      </c>
      <c r="L1920">
        <v>0</v>
      </c>
      <c r="M1920" t="s">
        <v>16</v>
      </c>
    </row>
    <row r="1921" spans="1:13" hidden="1">
      <c r="A1921">
        <v>347593</v>
      </c>
      <c r="B1921" t="s">
        <v>22</v>
      </c>
      <c r="C1921" t="s">
        <v>160</v>
      </c>
      <c r="D1921" s="4">
        <v>44.042527268998597</v>
      </c>
      <c r="E1921" s="3">
        <v>-123.12016884071799</v>
      </c>
      <c r="F1921" s="12">
        <v>44126</v>
      </c>
      <c r="G1921">
        <v>0</v>
      </c>
      <c r="H1921">
        <v>1</v>
      </c>
      <c r="I1921">
        <v>0</v>
      </c>
      <c r="J1921" t="s">
        <v>19</v>
      </c>
      <c r="L1921">
        <v>0</v>
      </c>
      <c r="M1921" t="s">
        <v>16</v>
      </c>
    </row>
    <row r="1922" spans="1:13" hidden="1">
      <c r="A1922">
        <v>347606</v>
      </c>
      <c r="B1922" t="s">
        <v>22</v>
      </c>
      <c r="C1922" t="s">
        <v>50</v>
      </c>
      <c r="D1922" s="4">
        <v>44.0531418611288</v>
      </c>
      <c r="E1922" s="3">
        <v>-123.10044425283201</v>
      </c>
      <c r="F1922" s="12">
        <v>44126</v>
      </c>
      <c r="G1922">
        <v>0</v>
      </c>
      <c r="H1922">
        <v>1</v>
      </c>
      <c r="I1922">
        <v>0</v>
      </c>
      <c r="J1922" t="s">
        <v>19</v>
      </c>
      <c r="L1922">
        <v>0</v>
      </c>
      <c r="M1922" t="s">
        <v>16</v>
      </c>
    </row>
    <row r="1923" spans="1:13" hidden="1">
      <c r="A1923">
        <v>347608</v>
      </c>
      <c r="B1923" t="s">
        <v>22</v>
      </c>
      <c r="C1923" t="s">
        <v>50</v>
      </c>
      <c r="D1923" s="4">
        <v>44.052891321268099</v>
      </c>
      <c r="E1923" s="3">
        <v>-123.101483184785</v>
      </c>
      <c r="F1923" s="12">
        <v>44126</v>
      </c>
      <c r="G1923">
        <v>0</v>
      </c>
      <c r="H1923">
        <v>1</v>
      </c>
      <c r="I1923">
        <v>0</v>
      </c>
      <c r="J1923" t="s">
        <v>19</v>
      </c>
      <c r="L1923">
        <v>0</v>
      </c>
      <c r="M1923" t="s">
        <v>16</v>
      </c>
    </row>
    <row r="1924" spans="1:13" hidden="1">
      <c r="A1924">
        <v>347611</v>
      </c>
      <c r="B1924" t="s">
        <v>22</v>
      </c>
      <c r="C1924" t="s">
        <v>50</v>
      </c>
      <c r="D1924" s="4">
        <v>44.052980394580302</v>
      </c>
      <c r="E1924" s="3">
        <v>-123.10159464175599</v>
      </c>
      <c r="F1924" s="12">
        <v>44126</v>
      </c>
      <c r="G1924">
        <v>0</v>
      </c>
      <c r="H1924">
        <v>1</v>
      </c>
      <c r="I1924">
        <v>0</v>
      </c>
      <c r="J1924" t="s">
        <v>19</v>
      </c>
      <c r="L1924">
        <v>0</v>
      </c>
      <c r="M1924" t="s">
        <v>16</v>
      </c>
    </row>
    <row r="1925" spans="1:13" hidden="1">
      <c r="A1925">
        <v>347621</v>
      </c>
      <c r="B1925" t="s">
        <v>22</v>
      </c>
      <c r="C1925" t="s">
        <v>24</v>
      </c>
      <c r="D1925" s="4">
        <v>44.0601466735014</v>
      </c>
      <c r="E1925" s="3">
        <v>-123.08997755977499</v>
      </c>
      <c r="F1925" s="12">
        <v>44126</v>
      </c>
      <c r="G1925">
        <v>0</v>
      </c>
      <c r="H1925">
        <v>1</v>
      </c>
      <c r="I1925">
        <v>0</v>
      </c>
      <c r="J1925" t="s">
        <v>19</v>
      </c>
      <c r="L1925">
        <v>0</v>
      </c>
      <c r="M1925" t="s">
        <v>16</v>
      </c>
    </row>
    <row r="1926" spans="1:13" hidden="1">
      <c r="A1926">
        <v>347622</v>
      </c>
      <c r="B1926" t="s">
        <v>22</v>
      </c>
      <c r="C1926" t="s">
        <v>24</v>
      </c>
      <c r="D1926" s="4">
        <v>44.060124322674703</v>
      </c>
      <c r="E1926" s="3">
        <v>-123.08991391995499</v>
      </c>
      <c r="F1926" s="12">
        <v>44126</v>
      </c>
      <c r="G1926">
        <v>0</v>
      </c>
      <c r="H1926">
        <v>1</v>
      </c>
      <c r="I1926">
        <v>0</v>
      </c>
      <c r="J1926" t="s">
        <v>19</v>
      </c>
      <c r="L1926">
        <v>0</v>
      </c>
      <c r="M1926" t="s">
        <v>16</v>
      </c>
    </row>
    <row r="1927" spans="1:13" hidden="1">
      <c r="A1927">
        <v>347624</v>
      </c>
      <c r="B1927" t="s">
        <v>22</v>
      </c>
      <c r="C1927" t="s">
        <v>50</v>
      </c>
      <c r="D1927" s="4">
        <v>44.053687177944099</v>
      </c>
      <c r="E1927" s="3">
        <v>-123.10215857852</v>
      </c>
      <c r="F1927" s="12">
        <v>44126</v>
      </c>
      <c r="G1927">
        <v>0</v>
      </c>
      <c r="H1927">
        <v>1</v>
      </c>
      <c r="I1927">
        <v>0</v>
      </c>
      <c r="J1927" t="s">
        <v>19</v>
      </c>
      <c r="L1927">
        <v>0</v>
      </c>
      <c r="M1927" t="s">
        <v>16</v>
      </c>
    </row>
    <row r="1928" spans="1:13" hidden="1">
      <c r="A1928">
        <v>347631</v>
      </c>
      <c r="B1928" t="s">
        <v>22</v>
      </c>
      <c r="C1928" t="s">
        <v>50</v>
      </c>
      <c r="D1928" s="4">
        <v>44.053624122830797</v>
      </c>
      <c r="E1928" s="3">
        <v>-123.10215174097701</v>
      </c>
      <c r="F1928" s="12">
        <v>44126</v>
      </c>
      <c r="G1928">
        <v>0</v>
      </c>
      <c r="H1928">
        <v>1</v>
      </c>
      <c r="I1928">
        <v>0</v>
      </c>
      <c r="J1928" t="s">
        <v>19</v>
      </c>
      <c r="L1928">
        <v>0</v>
      </c>
      <c r="M1928" t="s">
        <v>16</v>
      </c>
    </row>
    <row r="1929" spans="1:13" hidden="1">
      <c r="A1929">
        <v>347681</v>
      </c>
      <c r="B1929" t="s">
        <v>17</v>
      </c>
      <c r="C1929" t="s">
        <v>500</v>
      </c>
      <c r="D1929" s="4">
        <v>44.062692939463197</v>
      </c>
      <c r="E1929" s="3">
        <v>-123.088510469132</v>
      </c>
      <c r="F1929" s="12">
        <v>44126</v>
      </c>
      <c r="G1929">
        <v>3</v>
      </c>
      <c r="H1929">
        <v>3</v>
      </c>
      <c r="I1929">
        <v>2</v>
      </c>
      <c r="J1929" t="s">
        <v>19</v>
      </c>
      <c r="L1929">
        <v>0</v>
      </c>
      <c r="M1929" t="s">
        <v>19</v>
      </c>
    </row>
    <row r="1930" spans="1:13" hidden="1">
      <c r="A1930">
        <v>347682</v>
      </c>
      <c r="B1930" t="s">
        <v>17</v>
      </c>
      <c r="C1930" t="s">
        <v>501</v>
      </c>
      <c r="D1930" s="4">
        <v>44.059754153945597</v>
      </c>
      <c r="E1930" s="3">
        <v>-123.112383855454</v>
      </c>
      <c r="F1930" s="12">
        <v>44126</v>
      </c>
      <c r="G1930">
        <v>3</v>
      </c>
      <c r="H1930">
        <v>3</v>
      </c>
      <c r="I1930">
        <v>2</v>
      </c>
      <c r="J1930" t="s">
        <v>19</v>
      </c>
      <c r="L1930">
        <v>1</v>
      </c>
      <c r="M1930" t="s">
        <v>19</v>
      </c>
    </row>
    <row r="1931" spans="1:13" hidden="1">
      <c r="A1931">
        <v>347757</v>
      </c>
      <c r="B1931" t="s">
        <v>13</v>
      </c>
      <c r="C1931" t="s">
        <v>34</v>
      </c>
      <c r="D1931" s="4">
        <v>44.063172928922803</v>
      </c>
      <c r="E1931" s="3">
        <v>-123.11708043591899</v>
      </c>
      <c r="F1931" s="12">
        <v>44127</v>
      </c>
      <c r="G1931">
        <v>0</v>
      </c>
      <c r="H1931">
        <v>1</v>
      </c>
      <c r="I1931">
        <v>0</v>
      </c>
      <c r="J1931" t="s">
        <v>19</v>
      </c>
      <c r="L1931">
        <v>0</v>
      </c>
      <c r="M1931" t="s">
        <v>16</v>
      </c>
    </row>
    <row r="1932" spans="1:13" hidden="1">
      <c r="A1932">
        <v>347759</v>
      </c>
      <c r="B1932" t="s">
        <v>13</v>
      </c>
      <c r="C1932" t="s">
        <v>34</v>
      </c>
      <c r="D1932" s="4">
        <v>44.0607653626125</v>
      </c>
      <c r="E1932" s="3">
        <v>-123.11684346147401</v>
      </c>
      <c r="F1932" s="12">
        <v>44127</v>
      </c>
      <c r="G1932">
        <v>0.5</v>
      </c>
      <c r="H1932">
        <v>1</v>
      </c>
      <c r="I1932">
        <v>0</v>
      </c>
      <c r="J1932" t="s">
        <v>19</v>
      </c>
      <c r="L1932">
        <v>0</v>
      </c>
      <c r="M1932" t="s">
        <v>16</v>
      </c>
    </row>
    <row r="1933" spans="1:13" hidden="1">
      <c r="A1933">
        <v>347764</v>
      </c>
      <c r="B1933" t="s">
        <v>13</v>
      </c>
      <c r="C1933" t="s">
        <v>34</v>
      </c>
      <c r="D1933" s="4">
        <v>44.062595229053002</v>
      </c>
      <c r="E1933" s="3">
        <v>-123.11681277176</v>
      </c>
      <c r="F1933" s="12">
        <v>44127</v>
      </c>
      <c r="G1933">
        <v>0</v>
      </c>
      <c r="H1933">
        <v>1</v>
      </c>
      <c r="I1933">
        <v>0</v>
      </c>
      <c r="J1933" t="s">
        <v>15</v>
      </c>
      <c r="L1933">
        <v>0</v>
      </c>
      <c r="M1933" t="s">
        <v>16</v>
      </c>
    </row>
    <row r="1934" spans="1:13" hidden="1">
      <c r="A1934">
        <v>347765</v>
      </c>
      <c r="B1934" t="s">
        <v>13</v>
      </c>
      <c r="C1934" t="s">
        <v>34</v>
      </c>
      <c r="D1934" s="4">
        <v>44.0610024388073</v>
      </c>
      <c r="E1934" s="3">
        <v>-123.116831511741</v>
      </c>
      <c r="F1934" s="12">
        <v>44127</v>
      </c>
      <c r="G1934">
        <v>0.5</v>
      </c>
      <c r="H1934">
        <v>1</v>
      </c>
      <c r="I1934">
        <v>0</v>
      </c>
      <c r="J1934" t="s">
        <v>19</v>
      </c>
      <c r="L1934">
        <v>0</v>
      </c>
      <c r="M1934" t="s">
        <v>16</v>
      </c>
    </row>
    <row r="1935" spans="1:13" hidden="1">
      <c r="A1935">
        <v>347766</v>
      </c>
      <c r="B1935" t="s">
        <v>13</v>
      </c>
      <c r="C1935" t="s">
        <v>34</v>
      </c>
      <c r="D1935" s="4">
        <v>44.062697346392603</v>
      </c>
      <c r="E1935" s="3">
        <v>-123.117063939475</v>
      </c>
      <c r="F1935" s="12">
        <v>44127</v>
      </c>
      <c r="G1935">
        <v>0.5</v>
      </c>
      <c r="H1935">
        <v>1</v>
      </c>
      <c r="I1935">
        <v>0</v>
      </c>
      <c r="J1935" t="s">
        <v>19</v>
      </c>
      <c r="L1935">
        <v>0</v>
      </c>
      <c r="M1935" t="s">
        <v>16</v>
      </c>
    </row>
    <row r="1936" spans="1:13" hidden="1">
      <c r="A1936">
        <v>347767</v>
      </c>
      <c r="B1936" t="s">
        <v>13</v>
      </c>
      <c r="C1936" t="s">
        <v>34</v>
      </c>
      <c r="D1936" s="4">
        <v>44.061043150337298</v>
      </c>
      <c r="E1936" s="3">
        <v>-123.116930796478</v>
      </c>
      <c r="F1936" s="12">
        <v>44127</v>
      </c>
      <c r="G1936">
        <v>0</v>
      </c>
      <c r="H1936">
        <v>1</v>
      </c>
      <c r="I1936">
        <v>0</v>
      </c>
      <c r="J1936" t="s">
        <v>19</v>
      </c>
      <c r="L1936">
        <v>0</v>
      </c>
      <c r="M1936" t="s">
        <v>16</v>
      </c>
    </row>
    <row r="1937" spans="1:13" hidden="1">
      <c r="A1937">
        <v>347778</v>
      </c>
      <c r="B1937" t="s">
        <v>13</v>
      </c>
      <c r="C1937" t="s">
        <v>30</v>
      </c>
      <c r="D1937" s="4">
        <v>44.061105018822602</v>
      </c>
      <c r="E1937" s="3">
        <v>-123.116802494152</v>
      </c>
      <c r="F1937" s="12">
        <v>44127</v>
      </c>
      <c r="G1937">
        <v>0.5</v>
      </c>
      <c r="H1937">
        <v>1</v>
      </c>
      <c r="I1937">
        <v>0</v>
      </c>
      <c r="J1937" t="s">
        <v>19</v>
      </c>
      <c r="L1937">
        <v>0</v>
      </c>
      <c r="M1937" t="s">
        <v>16</v>
      </c>
    </row>
    <row r="1938" spans="1:13" hidden="1">
      <c r="A1938">
        <v>347779</v>
      </c>
      <c r="B1938" t="s">
        <v>13</v>
      </c>
      <c r="C1938" t="s">
        <v>34</v>
      </c>
      <c r="D1938" s="4">
        <v>44.0617784595701</v>
      </c>
      <c r="E1938" s="3">
        <v>-123.117092907206</v>
      </c>
      <c r="F1938" s="12">
        <v>44127</v>
      </c>
      <c r="G1938">
        <v>0.5</v>
      </c>
      <c r="H1938">
        <v>1</v>
      </c>
      <c r="I1938">
        <v>0</v>
      </c>
      <c r="J1938" t="s">
        <v>19</v>
      </c>
      <c r="L1938">
        <v>0</v>
      </c>
      <c r="M1938" t="s">
        <v>16</v>
      </c>
    </row>
    <row r="1939" spans="1:13" hidden="1">
      <c r="A1939">
        <v>347780</v>
      </c>
      <c r="B1939" t="s">
        <v>13</v>
      </c>
      <c r="C1939" t="s">
        <v>34</v>
      </c>
      <c r="D1939" s="4">
        <v>44.061381487859698</v>
      </c>
      <c r="E1939" s="3">
        <v>-123.116944338884</v>
      </c>
      <c r="F1939" s="12">
        <v>44127</v>
      </c>
      <c r="G1939">
        <v>0.5</v>
      </c>
      <c r="H1939">
        <v>1</v>
      </c>
      <c r="I1939">
        <v>0</v>
      </c>
      <c r="J1939" t="s">
        <v>19</v>
      </c>
      <c r="L1939">
        <v>0</v>
      </c>
      <c r="M1939" t="s">
        <v>16</v>
      </c>
    </row>
    <row r="1940" spans="1:13" hidden="1">
      <c r="A1940">
        <v>347781</v>
      </c>
      <c r="B1940" t="s">
        <v>13</v>
      </c>
      <c r="C1940" t="s">
        <v>34</v>
      </c>
      <c r="D1940" s="4">
        <v>44.061965114287197</v>
      </c>
      <c r="E1940" s="3">
        <v>-123.117092882478</v>
      </c>
      <c r="F1940" s="12">
        <v>44127</v>
      </c>
      <c r="G1940">
        <v>0.5</v>
      </c>
      <c r="H1940">
        <v>1</v>
      </c>
      <c r="I1940">
        <v>0</v>
      </c>
      <c r="J1940" t="s">
        <v>19</v>
      </c>
      <c r="L1940">
        <v>0</v>
      </c>
      <c r="M1940" t="s">
        <v>16</v>
      </c>
    </row>
    <row r="1941" spans="1:13" hidden="1">
      <c r="A1941">
        <v>347807</v>
      </c>
      <c r="B1941" t="s">
        <v>13</v>
      </c>
      <c r="C1941" t="s">
        <v>30</v>
      </c>
      <c r="D1941" s="4">
        <v>44.060386576848401</v>
      </c>
      <c r="E1941" s="3">
        <v>-123.117797363165</v>
      </c>
      <c r="F1941" s="12">
        <v>44127</v>
      </c>
      <c r="G1941">
        <v>0</v>
      </c>
      <c r="H1941">
        <v>1</v>
      </c>
      <c r="I1941">
        <v>0</v>
      </c>
      <c r="J1941" t="s">
        <v>19</v>
      </c>
      <c r="L1941">
        <v>0</v>
      </c>
      <c r="M1941" t="s">
        <v>16</v>
      </c>
    </row>
    <row r="1942" spans="1:13" hidden="1">
      <c r="A1942">
        <v>347811</v>
      </c>
      <c r="B1942" t="s">
        <v>17</v>
      </c>
      <c r="C1942" t="s">
        <v>502</v>
      </c>
      <c r="D1942" s="4">
        <v>44.081615029097897</v>
      </c>
      <c r="E1942" s="3">
        <v>-123.128376987366</v>
      </c>
      <c r="F1942" s="12">
        <v>44127</v>
      </c>
      <c r="G1942">
        <v>1.5</v>
      </c>
      <c r="H1942">
        <v>3</v>
      </c>
      <c r="I1942">
        <v>2</v>
      </c>
      <c r="J1942" t="s">
        <v>19</v>
      </c>
      <c r="L1942">
        <v>0</v>
      </c>
      <c r="M1942" t="s">
        <v>19</v>
      </c>
    </row>
    <row r="1943" spans="1:13" hidden="1">
      <c r="A1943">
        <v>347813</v>
      </c>
      <c r="B1943" t="s">
        <v>22</v>
      </c>
      <c r="C1943" t="s">
        <v>483</v>
      </c>
      <c r="D1943" s="4">
        <v>44.040285293954298</v>
      </c>
      <c r="E1943" s="3">
        <v>-123.115591556434</v>
      </c>
      <c r="F1943" s="12">
        <v>44127</v>
      </c>
      <c r="G1943">
        <v>0</v>
      </c>
      <c r="H1943">
        <v>1</v>
      </c>
      <c r="I1943">
        <v>0</v>
      </c>
      <c r="J1943" t="s">
        <v>19</v>
      </c>
      <c r="L1943">
        <v>0</v>
      </c>
      <c r="M1943" t="s">
        <v>16</v>
      </c>
    </row>
    <row r="1944" spans="1:13" hidden="1">
      <c r="A1944">
        <v>347876</v>
      </c>
      <c r="B1944" t="s">
        <v>22</v>
      </c>
      <c r="C1944" t="s">
        <v>26</v>
      </c>
      <c r="D1944" s="4">
        <v>44.046336013632903</v>
      </c>
      <c r="E1944" s="3">
        <v>-123.14326608862</v>
      </c>
      <c r="F1944" s="12">
        <v>44127</v>
      </c>
      <c r="G1944">
        <v>0</v>
      </c>
      <c r="H1944">
        <v>1</v>
      </c>
      <c r="I1944">
        <v>0</v>
      </c>
      <c r="J1944" t="s">
        <v>19</v>
      </c>
      <c r="L1944">
        <v>0</v>
      </c>
      <c r="M1944" t="s">
        <v>16</v>
      </c>
    </row>
    <row r="1945" spans="1:13" hidden="1">
      <c r="A1945">
        <v>347877</v>
      </c>
      <c r="B1945" t="s">
        <v>22</v>
      </c>
      <c r="C1945" t="s">
        <v>26</v>
      </c>
      <c r="D1945" s="4">
        <v>44.046471014354999</v>
      </c>
      <c r="E1945" s="3">
        <v>-123.142837815886</v>
      </c>
      <c r="F1945" s="12">
        <v>44127</v>
      </c>
      <c r="G1945">
        <v>0</v>
      </c>
      <c r="H1945">
        <v>1</v>
      </c>
      <c r="I1945">
        <v>0</v>
      </c>
      <c r="J1945" t="s">
        <v>19</v>
      </c>
      <c r="L1945">
        <v>0</v>
      </c>
      <c r="M1945" t="s">
        <v>16</v>
      </c>
    </row>
    <row r="1946" spans="1:13" hidden="1">
      <c r="A1946">
        <v>347888</v>
      </c>
      <c r="B1946" t="s">
        <v>22</v>
      </c>
      <c r="C1946" t="s">
        <v>139</v>
      </c>
      <c r="D1946" s="4">
        <v>44.055338991300701</v>
      </c>
      <c r="E1946" s="3">
        <v>-123.110183176764</v>
      </c>
      <c r="F1946" s="12">
        <v>44127</v>
      </c>
      <c r="G1946">
        <v>0.5</v>
      </c>
      <c r="H1946">
        <v>1</v>
      </c>
      <c r="I1946">
        <v>0</v>
      </c>
      <c r="J1946" t="s">
        <v>19</v>
      </c>
      <c r="L1946">
        <v>0</v>
      </c>
      <c r="M1946" t="s">
        <v>16</v>
      </c>
    </row>
    <row r="1947" spans="1:13" hidden="1">
      <c r="A1947">
        <v>347889</v>
      </c>
      <c r="B1947" t="s">
        <v>22</v>
      </c>
      <c r="C1947" t="s">
        <v>139</v>
      </c>
      <c r="D1947" s="4">
        <v>44.055321797344497</v>
      </c>
      <c r="E1947" s="3">
        <v>-123.10983858695499</v>
      </c>
      <c r="F1947" s="12">
        <v>44127</v>
      </c>
      <c r="G1947">
        <v>0</v>
      </c>
      <c r="H1947">
        <v>1</v>
      </c>
      <c r="I1947">
        <v>0</v>
      </c>
      <c r="J1947" t="s">
        <v>19</v>
      </c>
      <c r="L1947">
        <v>0</v>
      </c>
      <c r="M1947" t="s">
        <v>16</v>
      </c>
    </row>
    <row r="1948" spans="1:13" hidden="1">
      <c r="A1948">
        <v>347891</v>
      </c>
      <c r="B1948" t="s">
        <v>22</v>
      </c>
      <c r="C1948" t="s">
        <v>139</v>
      </c>
      <c r="D1948" s="4">
        <v>44.055069473093702</v>
      </c>
      <c r="E1948" s="3">
        <v>-123.11003618450999</v>
      </c>
      <c r="F1948" s="12">
        <v>44127</v>
      </c>
      <c r="G1948">
        <v>0</v>
      </c>
      <c r="H1948">
        <v>1</v>
      </c>
      <c r="I1948">
        <v>0</v>
      </c>
      <c r="J1948" t="s">
        <v>19</v>
      </c>
      <c r="L1948">
        <v>0</v>
      </c>
      <c r="M1948" t="s">
        <v>16</v>
      </c>
    </row>
    <row r="1949" spans="1:13" hidden="1">
      <c r="A1949">
        <v>347892</v>
      </c>
      <c r="B1949" t="s">
        <v>22</v>
      </c>
      <c r="C1949" t="s">
        <v>139</v>
      </c>
      <c r="D1949" s="4">
        <v>44.055067054906303</v>
      </c>
      <c r="E1949" s="3">
        <v>-123.11007565836201</v>
      </c>
      <c r="F1949" s="12">
        <v>44127</v>
      </c>
      <c r="G1949">
        <v>0</v>
      </c>
      <c r="H1949">
        <v>1</v>
      </c>
      <c r="I1949">
        <v>0</v>
      </c>
      <c r="J1949" t="s">
        <v>19</v>
      </c>
      <c r="L1949">
        <v>0</v>
      </c>
      <c r="M1949" t="s">
        <v>16</v>
      </c>
    </row>
    <row r="1950" spans="1:13" hidden="1">
      <c r="A1950">
        <v>347893</v>
      </c>
      <c r="B1950" t="s">
        <v>22</v>
      </c>
      <c r="C1950" t="s">
        <v>139</v>
      </c>
      <c r="D1950" s="4">
        <v>44.0550632142211</v>
      </c>
      <c r="E1950" s="3">
        <v>-123.11027450794001</v>
      </c>
      <c r="F1950" s="12">
        <v>44127</v>
      </c>
      <c r="G1950">
        <v>0</v>
      </c>
      <c r="H1950">
        <v>1</v>
      </c>
      <c r="I1950">
        <v>0</v>
      </c>
      <c r="J1950" t="s">
        <v>19</v>
      </c>
      <c r="L1950">
        <v>0</v>
      </c>
      <c r="M1950" t="s">
        <v>16</v>
      </c>
    </row>
    <row r="1951" spans="1:13" hidden="1">
      <c r="A1951">
        <v>348009</v>
      </c>
      <c r="B1951" t="s">
        <v>22</v>
      </c>
      <c r="C1951" t="s">
        <v>282</v>
      </c>
      <c r="D1951" s="4">
        <v>44.064095684541201</v>
      </c>
      <c r="E1951" s="3">
        <v>-123.072068264389</v>
      </c>
      <c r="F1951" s="12">
        <v>44130</v>
      </c>
      <c r="G1951">
        <v>0</v>
      </c>
      <c r="H1951">
        <v>1</v>
      </c>
      <c r="I1951">
        <v>0</v>
      </c>
      <c r="J1951" t="s">
        <v>19</v>
      </c>
      <c r="L1951">
        <v>0</v>
      </c>
      <c r="M1951" t="s">
        <v>16</v>
      </c>
    </row>
    <row r="1952" spans="1:13" hidden="1">
      <c r="A1952">
        <v>348010</v>
      </c>
      <c r="B1952" t="s">
        <v>22</v>
      </c>
      <c r="C1952" t="s">
        <v>282</v>
      </c>
      <c r="D1952" s="4">
        <v>44.063811116371298</v>
      </c>
      <c r="E1952" s="3">
        <v>-123.0722084806</v>
      </c>
      <c r="F1952" s="12">
        <v>44130</v>
      </c>
      <c r="G1952">
        <v>0</v>
      </c>
      <c r="H1952">
        <v>1</v>
      </c>
      <c r="I1952">
        <v>0</v>
      </c>
      <c r="J1952" t="s">
        <v>19</v>
      </c>
      <c r="L1952">
        <v>0</v>
      </c>
      <c r="M1952" t="s">
        <v>16</v>
      </c>
    </row>
    <row r="1953" spans="1:13" hidden="1">
      <c r="A1953">
        <v>348014</v>
      </c>
      <c r="B1953" t="s">
        <v>22</v>
      </c>
      <c r="C1953" t="s">
        <v>24</v>
      </c>
      <c r="D1953" s="4">
        <v>44.060219639070297</v>
      </c>
      <c r="E1953" s="3">
        <v>-123.09033929565599</v>
      </c>
      <c r="F1953" s="12">
        <v>44130</v>
      </c>
      <c r="G1953">
        <v>0.5</v>
      </c>
      <c r="H1953">
        <v>1</v>
      </c>
      <c r="I1953">
        <v>0</v>
      </c>
      <c r="J1953" t="s">
        <v>19</v>
      </c>
      <c r="L1953">
        <v>0</v>
      </c>
      <c r="M1953" t="s">
        <v>16</v>
      </c>
    </row>
    <row r="1954" spans="1:13" hidden="1">
      <c r="A1954">
        <v>348141</v>
      </c>
      <c r="B1954" t="s">
        <v>22</v>
      </c>
      <c r="C1954" t="s">
        <v>181</v>
      </c>
      <c r="D1954" s="4">
        <v>44.041234637941102</v>
      </c>
      <c r="E1954" s="3">
        <v>-123.115478015576</v>
      </c>
      <c r="F1954" s="12">
        <v>44130</v>
      </c>
      <c r="G1954">
        <v>0</v>
      </c>
      <c r="H1954">
        <v>1</v>
      </c>
      <c r="I1954">
        <v>0</v>
      </c>
      <c r="J1954" t="s">
        <v>19</v>
      </c>
      <c r="L1954">
        <v>0</v>
      </c>
      <c r="M1954" t="s">
        <v>16</v>
      </c>
    </row>
    <row r="1955" spans="1:13" hidden="1">
      <c r="A1955">
        <v>348142</v>
      </c>
      <c r="B1955" t="s">
        <v>22</v>
      </c>
      <c r="C1955" t="s">
        <v>30</v>
      </c>
      <c r="D1955" s="4">
        <v>44.042767488257503</v>
      </c>
      <c r="E1955" s="3">
        <v>-123.120899146515</v>
      </c>
      <c r="F1955" s="12">
        <v>44130</v>
      </c>
      <c r="G1955">
        <v>0</v>
      </c>
      <c r="H1955">
        <v>1</v>
      </c>
      <c r="I1955">
        <v>0</v>
      </c>
      <c r="J1955" t="s">
        <v>19</v>
      </c>
      <c r="L1955">
        <v>0</v>
      </c>
      <c r="M1955" t="s">
        <v>16</v>
      </c>
    </row>
    <row r="1956" spans="1:13" hidden="1">
      <c r="A1956">
        <v>348145</v>
      </c>
      <c r="B1956" t="s">
        <v>22</v>
      </c>
      <c r="C1956" t="s">
        <v>160</v>
      </c>
      <c r="D1956" s="4">
        <v>44.042634318301097</v>
      </c>
      <c r="E1956" s="3">
        <v>-123.120667803204</v>
      </c>
      <c r="F1956" s="12">
        <v>44130</v>
      </c>
      <c r="G1956">
        <v>0</v>
      </c>
      <c r="H1956">
        <v>1</v>
      </c>
      <c r="I1956">
        <v>0</v>
      </c>
      <c r="J1956" t="s">
        <v>19</v>
      </c>
      <c r="L1956">
        <v>0</v>
      </c>
      <c r="M1956" t="s">
        <v>16</v>
      </c>
    </row>
    <row r="1957" spans="1:13" hidden="1">
      <c r="A1957">
        <v>348147</v>
      </c>
      <c r="B1957" t="s">
        <v>22</v>
      </c>
      <c r="C1957" t="s">
        <v>160</v>
      </c>
      <c r="D1957" s="4">
        <v>44.042529217942402</v>
      </c>
      <c r="E1957" s="3">
        <v>-123.120142337017</v>
      </c>
      <c r="F1957" s="12">
        <v>44130</v>
      </c>
      <c r="G1957">
        <v>0</v>
      </c>
      <c r="H1957">
        <v>1</v>
      </c>
      <c r="I1957">
        <v>0</v>
      </c>
      <c r="J1957" t="s">
        <v>19</v>
      </c>
      <c r="K1957" s="7" t="s">
        <v>25</v>
      </c>
      <c r="L1957">
        <v>0</v>
      </c>
      <c r="M1957" t="s">
        <v>16</v>
      </c>
    </row>
    <row r="1958" spans="1:13" hidden="1">
      <c r="A1958">
        <v>348151</v>
      </c>
      <c r="B1958" t="s">
        <v>22</v>
      </c>
      <c r="C1958" t="s">
        <v>160</v>
      </c>
      <c r="D1958" s="4">
        <v>44.042277830784201</v>
      </c>
      <c r="E1958" s="3">
        <v>-123.120640474613</v>
      </c>
      <c r="F1958" s="12">
        <v>44130</v>
      </c>
      <c r="G1958">
        <v>0</v>
      </c>
      <c r="H1958">
        <v>1</v>
      </c>
      <c r="I1958">
        <v>0</v>
      </c>
      <c r="J1958" t="s">
        <v>19</v>
      </c>
      <c r="K1958" s="7" t="s">
        <v>25</v>
      </c>
      <c r="L1958">
        <v>0</v>
      </c>
      <c r="M1958" t="s">
        <v>16</v>
      </c>
    </row>
    <row r="1959" spans="1:13" hidden="1">
      <c r="A1959">
        <v>348155</v>
      </c>
      <c r="B1959" t="s">
        <v>17</v>
      </c>
      <c r="C1959" t="s">
        <v>503</v>
      </c>
      <c r="D1959" s="4">
        <v>44.0482876548596</v>
      </c>
      <c r="E1959" s="3">
        <v>-123.136298666195</v>
      </c>
      <c r="F1959" s="12">
        <v>44130</v>
      </c>
      <c r="G1959">
        <v>2</v>
      </c>
      <c r="H1959">
        <v>3</v>
      </c>
      <c r="I1959">
        <v>2</v>
      </c>
      <c r="J1959" t="s">
        <v>19</v>
      </c>
      <c r="L1959">
        <v>0</v>
      </c>
      <c r="M1959" t="s">
        <v>19</v>
      </c>
    </row>
    <row r="1960" spans="1:13" hidden="1">
      <c r="A1960">
        <v>348156</v>
      </c>
      <c r="B1960" t="s">
        <v>22</v>
      </c>
      <c r="C1960" t="s">
        <v>35</v>
      </c>
      <c r="D1960" s="4">
        <v>44.062390286194997</v>
      </c>
      <c r="E1960" s="3">
        <v>-123.09792085391</v>
      </c>
      <c r="F1960" s="12">
        <v>44130</v>
      </c>
      <c r="G1960">
        <v>0</v>
      </c>
      <c r="H1960">
        <v>1</v>
      </c>
      <c r="I1960">
        <v>0</v>
      </c>
      <c r="J1960" t="s">
        <v>19</v>
      </c>
      <c r="L1960">
        <v>0</v>
      </c>
      <c r="M1960" t="s">
        <v>16</v>
      </c>
    </row>
    <row r="1961" spans="1:13" hidden="1">
      <c r="A1961">
        <v>348162</v>
      </c>
      <c r="B1961" t="s">
        <v>17</v>
      </c>
      <c r="C1961" t="s">
        <v>148</v>
      </c>
      <c r="D1961" s="4">
        <v>44.055450163183899</v>
      </c>
      <c r="E1961" s="3">
        <v>-123.109118985271</v>
      </c>
      <c r="F1961" s="12">
        <v>44132</v>
      </c>
      <c r="G1961">
        <v>6</v>
      </c>
      <c r="H1961">
        <v>3</v>
      </c>
      <c r="I1961">
        <v>3</v>
      </c>
      <c r="J1961" t="s">
        <v>19</v>
      </c>
      <c r="L1961">
        <v>0</v>
      </c>
      <c r="M1961" t="s">
        <v>19</v>
      </c>
    </row>
    <row r="1962" spans="1:13" hidden="1">
      <c r="A1962">
        <v>348163</v>
      </c>
      <c r="B1962" t="s">
        <v>17</v>
      </c>
      <c r="C1962" t="s">
        <v>504</v>
      </c>
      <c r="D1962" s="4">
        <v>44.053857709245101</v>
      </c>
      <c r="E1962" s="3">
        <v>-123.11903922099199</v>
      </c>
      <c r="F1962" s="12">
        <v>44132</v>
      </c>
      <c r="G1962">
        <v>9</v>
      </c>
      <c r="H1962">
        <v>4</v>
      </c>
      <c r="I1962">
        <v>3</v>
      </c>
      <c r="J1962" t="s">
        <v>19</v>
      </c>
      <c r="L1962">
        <v>0</v>
      </c>
      <c r="M1962" t="s">
        <v>16</v>
      </c>
    </row>
    <row r="1963" spans="1:13" hidden="1">
      <c r="A1963">
        <v>348164</v>
      </c>
      <c r="B1963" t="s">
        <v>17</v>
      </c>
      <c r="C1963" t="s">
        <v>505</v>
      </c>
      <c r="D1963" s="4">
        <v>44.048137616736803</v>
      </c>
      <c r="E1963" s="3">
        <v>-123.120090822517</v>
      </c>
      <c r="F1963" s="12">
        <v>44132</v>
      </c>
      <c r="G1963">
        <v>12</v>
      </c>
      <c r="H1963">
        <v>3</v>
      </c>
      <c r="I1963">
        <v>3</v>
      </c>
      <c r="J1963" t="s">
        <v>19</v>
      </c>
      <c r="L1963">
        <v>0</v>
      </c>
      <c r="M1963" t="s">
        <v>16</v>
      </c>
    </row>
    <row r="1964" spans="1:13" hidden="1">
      <c r="A1964">
        <v>348165</v>
      </c>
      <c r="B1964" t="s">
        <v>17</v>
      </c>
      <c r="C1964" t="s">
        <v>506</v>
      </c>
      <c r="D1964" s="4">
        <v>44.058243407575503</v>
      </c>
      <c r="E1964" s="3">
        <v>-123.163053180652</v>
      </c>
      <c r="F1964" s="12">
        <v>44132</v>
      </c>
      <c r="G1964">
        <v>12</v>
      </c>
      <c r="H1964">
        <v>3</v>
      </c>
      <c r="I1964">
        <v>3</v>
      </c>
      <c r="J1964" t="s">
        <v>19</v>
      </c>
      <c r="K1964" s="7" t="s">
        <v>57</v>
      </c>
      <c r="L1964">
        <v>0</v>
      </c>
      <c r="M1964" t="s">
        <v>16</v>
      </c>
    </row>
    <row r="1965" spans="1:13" hidden="1">
      <c r="A1965">
        <v>348166</v>
      </c>
      <c r="B1965" t="s">
        <v>17</v>
      </c>
      <c r="C1965" t="s">
        <v>507</v>
      </c>
      <c r="D1965" s="4">
        <v>44.049679531087797</v>
      </c>
      <c r="E1965" s="3">
        <v>-123.192313809282</v>
      </c>
      <c r="F1965" s="12">
        <v>44134</v>
      </c>
      <c r="G1965">
        <v>36.5</v>
      </c>
      <c r="H1965">
        <v>4</v>
      </c>
      <c r="I1965">
        <v>3</v>
      </c>
      <c r="J1965" t="s">
        <v>19</v>
      </c>
      <c r="K1965" s="7" t="s">
        <v>57</v>
      </c>
      <c r="L1965">
        <v>22</v>
      </c>
      <c r="M1965" t="s">
        <v>16</v>
      </c>
    </row>
    <row r="1966" spans="1:13" hidden="1">
      <c r="A1966">
        <v>348201</v>
      </c>
      <c r="B1966" t="s">
        <v>22</v>
      </c>
      <c r="C1966" t="s">
        <v>181</v>
      </c>
      <c r="D1966" s="4">
        <v>44.040300530335799</v>
      </c>
      <c r="E1966" s="3">
        <v>-123.115682587957</v>
      </c>
      <c r="F1966" s="12">
        <v>44130</v>
      </c>
      <c r="G1966">
        <v>0</v>
      </c>
      <c r="H1966">
        <v>1</v>
      </c>
      <c r="I1966">
        <v>0</v>
      </c>
      <c r="J1966" t="s">
        <v>19</v>
      </c>
      <c r="L1966">
        <v>0</v>
      </c>
      <c r="M1966" t="s">
        <v>16</v>
      </c>
    </row>
    <row r="1967" spans="1:13" hidden="1">
      <c r="A1967">
        <v>348202</v>
      </c>
      <c r="B1967" t="s">
        <v>22</v>
      </c>
      <c r="C1967" t="s">
        <v>181</v>
      </c>
      <c r="D1967" s="4">
        <v>44.040836667798601</v>
      </c>
      <c r="E1967" s="3">
        <v>-123.11569719631299</v>
      </c>
      <c r="F1967" s="12">
        <v>44130</v>
      </c>
      <c r="G1967">
        <v>0</v>
      </c>
      <c r="H1967">
        <v>1</v>
      </c>
      <c r="I1967">
        <v>0</v>
      </c>
      <c r="J1967" t="s">
        <v>19</v>
      </c>
      <c r="L1967">
        <v>0</v>
      </c>
      <c r="M1967" t="s">
        <v>16</v>
      </c>
    </row>
    <row r="1968" spans="1:13" hidden="1">
      <c r="A1968">
        <v>348207</v>
      </c>
      <c r="B1968" t="s">
        <v>22</v>
      </c>
      <c r="C1968" t="s">
        <v>139</v>
      </c>
      <c r="D1968" s="4">
        <v>44.055142525024898</v>
      </c>
      <c r="E1968" s="3">
        <v>-123.10996280751399</v>
      </c>
      <c r="F1968" s="12">
        <v>44130</v>
      </c>
      <c r="G1968">
        <v>0</v>
      </c>
      <c r="H1968">
        <v>1</v>
      </c>
      <c r="I1968">
        <v>0</v>
      </c>
      <c r="J1968" t="s">
        <v>19</v>
      </c>
      <c r="L1968">
        <v>0</v>
      </c>
      <c r="M1968" t="s">
        <v>16</v>
      </c>
    </row>
    <row r="1969" spans="1:13" hidden="1">
      <c r="A1969">
        <v>348347</v>
      </c>
      <c r="B1969" t="s">
        <v>22</v>
      </c>
      <c r="C1969" t="s">
        <v>142</v>
      </c>
      <c r="D1969" s="4">
        <v>44.099162862457902</v>
      </c>
      <c r="E1969" s="3">
        <v>-123.122433548289</v>
      </c>
      <c r="F1969" s="12">
        <v>44131</v>
      </c>
      <c r="G1969">
        <v>0.5</v>
      </c>
      <c r="H1969">
        <v>1</v>
      </c>
      <c r="I1969">
        <v>0</v>
      </c>
      <c r="J1969" t="s">
        <v>19</v>
      </c>
      <c r="L1969">
        <v>0</v>
      </c>
      <c r="M1969" t="s">
        <v>16</v>
      </c>
    </row>
    <row r="1970" spans="1:13" hidden="1">
      <c r="A1970">
        <v>348348</v>
      </c>
      <c r="B1970" t="s">
        <v>22</v>
      </c>
      <c r="C1970" t="s">
        <v>142</v>
      </c>
      <c r="D1970" s="4">
        <v>44.098941341325698</v>
      </c>
      <c r="E1970" s="3">
        <v>-123.122422670023</v>
      </c>
      <c r="F1970" s="12">
        <v>44131</v>
      </c>
      <c r="G1970">
        <v>0</v>
      </c>
      <c r="H1970">
        <v>1</v>
      </c>
      <c r="I1970">
        <v>0</v>
      </c>
      <c r="J1970" t="s">
        <v>19</v>
      </c>
      <c r="L1970">
        <v>0</v>
      </c>
      <c r="M1970" t="s">
        <v>16</v>
      </c>
    </row>
    <row r="1971" spans="1:13" hidden="1">
      <c r="A1971">
        <v>348349</v>
      </c>
      <c r="B1971" t="s">
        <v>22</v>
      </c>
      <c r="C1971" t="s">
        <v>142</v>
      </c>
      <c r="D1971" s="4">
        <v>44.099197125969503</v>
      </c>
      <c r="E1971" s="3">
        <v>-123.122423417753</v>
      </c>
      <c r="F1971" s="12">
        <v>44131</v>
      </c>
      <c r="G1971">
        <v>0.5</v>
      </c>
      <c r="H1971">
        <v>1</v>
      </c>
      <c r="I1971">
        <v>0</v>
      </c>
      <c r="J1971" t="s">
        <v>19</v>
      </c>
      <c r="L1971">
        <v>0</v>
      </c>
      <c r="M1971" t="s">
        <v>16</v>
      </c>
    </row>
    <row r="1972" spans="1:13" hidden="1">
      <c r="A1972">
        <v>348372</v>
      </c>
      <c r="B1972" t="s">
        <v>22</v>
      </c>
      <c r="C1972" t="s">
        <v>181</v>
      </c>
      <c r="D1972" s="4">
        <v>44.041114288969901</v>
      </c>
      <c r="E1972" s="3">
        <v>-123.11518470876599</v>
      </c>
      <c r="F1972" s="12">
        <v>44131</v>
      </c>
      <c r="G1972">
        <v>0</v>
      </c>
      <c r="H1972">
        <v>1</v>
      </c>
      <c r="I1972">
        <v>0</v>
      </c>
      <c r="J1972" t="s">
        <v>19</v>
      </c>
      <c r="L1972">
        <v>0</v>
      </c>
      <c r="M1972" t="s">
        <v>16</v>
      </c>
    </row>
    <row r="1973" spans="1:13" hidden="1">
      <c r="A1973">
        <v>348381</v>
      </c>
      <c r="B1973" t="s">
        <v>22</v>
      </c>
      <c r="C1973" t="s">
        <v>160</v>
      </c>
      <c r="D1973" s="4">
        <v>44.042708820721202</v>
      </c>
      <c r="E1973" s="3">
        <v>-123.11971685194401</v>
      </c>
      <c r="F1973" s="12">
        <v>44131</v>
      </c>
      <c r="G1973">
        <v>0</v>
      </c>
      <c r="H1973">
        <v>1</v>
      </c>
      <c r="I1973">
        <v>0</v>
      </c>
      <c r="J1973" t="s">
        <v>19</v>
      </c>
      <c r="L1973">
        <v>0</v>
      </c>
      <c r="M1973" t="s">
        <v>16</v>
      </c>
    </row>
    <row r="1974" spans="1:13" hidden="1">
      <c r="A1974">
        <v>348396</v>
      </c>
      <c r="B1974" t="s">
        <v>22</v>
      </c>
      <c r="C1974" t="s">
        <v>91</v>
      </c>
      <c r="D1974" s="4">
        <v>44.072209815278399</v>
      </c>
      <c r="E1974" s="3">
        <v>-123.116993186119</v>
      </c>
      <c r="F1974" s="12">
        <v>44131</v>
      </c>
      <c r="G1974">
        <v>0</v>
      </c>
      <c r="H1974">
        <v>1</v>
      </c>
      <c r="I1974">
        <v>0</v>
      </c>
      <c r="J1974" t="s">
        <v>19</v>
      </c>
      <c r="L1974">
        <v>0</v>
      </c>
      <c r="M1974" t="s">
        <v>16</v>
      </c>
    </row>
    <row r="1975" spans="1:13" hidden="1">
      <c r="A1975">
        <v>348399</v>
      </c>
      <c r="B1975" t="s">
        <v>22</v>
      </c>
      <c r="C1975" t="s">
        <v>51</v>
      </c>
      <c r="D1975" s="4">
        <v>44.0522030672375</v>
      </c>
      <c r="E1975" s="3">
        <v>-123.071026079915</v>
      </c>
      <c r="F1975" s="12">
        <v>44131</v>
      </c>
      <c r="G1975">
        <v>0</v>
      </c>
      <c r="H1975">
        <v>1</v>
      </c>
      <c r="I1975">
        <v>0</v>
      </c>
      <c r="J1975" t="s">
        <v>19</v>
      </c>
      <c r="L1975">
        <v>0</v>
      </c>
      <c r="M1975" t="s">
        <v>16</v>
      </c>
    </row>
    <row r="1976" spans="1:13" hidden="1">
      <c r="A1976">
        <v>348425</v>
      </c>
      <c r="B1976" t="s">
        <v>22</v>
      </c>
      <c r="C1976" t="s">
        <v>449</v>
      </c>
      <c r="D1976" s="4">
        <v>44.048176659797598</v>
      </c>
      <c r="E1976" s="3">
        <v>-123.059435588084</v>
      </c>
      <c r="F1976" s="12">
        <v>44131</v>
      </c>
      <c r="G1976">
        <v>0</v>
      </c>
      <c r="H1976">
        <v>1</v>
      </c>
      <c r="I1976">
        <v>0</v>
      </c>
      <c r="J1976" t="s">
        <v>19</v>
      </c>
      <c r="L1976">
        <v>0</v>
      </c>
      <c r="M1976" t="s">
        <v>16</v>
      </c>
    </row>
    <row r="1977" spans="1:13" hidden="1">
      <c r="A1977">
        <v>348433</v>
      </c>
      <c r="B1977" t="s">
        <v>22</v>
      </c>
      <c r="C1977" t="s">
        <v>51</v>
      </c>
      <c r="D1977" s="4">
        <v>44.045748781241699</v>
      </c>
      <c r="E1977" s="3">
        <v>-123.05264273154501</v>
      </c>
      <c r="F1977" s="12">
        <v>44131</v>
      </c>
      <c r="G1977">
        <v>0</v>
      </c>
      <c r="H1977">
        <v>1</v>
      </c>
      <c r="I1977">
        <v>0</v>
      </c>
      <c r="J1977" t="s">
        <v>19</v>
      </c>
      <c r="L1977">
        <v>0</v>
      </c>
      <c r="M1977" t="s">
        <v>16</v>
      </c>
    </row>
    <row r="1978" spans="1:13" hidden="1">
      <c r="A1978">
        <v>348436</v>
      </c>
      <c r="B1978" t="s">
        <v>22</v>
      </c>
      <c r="C1978" t="s">
        <v>51</v>
      </c>
      <c r="D1978" s="4">
        <v>44.048116559751598</v>
      </c>
      <c r="E1978" s="3">
        <v>-123.051404957396</v>
      </c>
      <c r="F1978" s="12">
        <v>44131</v>
      </c>
      <c r="G1978">
        <v>0</v>
      </c>
      <c r="H1978">
        <v>1</v>
      </c>
      <c r="I1978">
        <v>0</v>
      </c>
      <c r="J1978" t="s">
        <v>19</v>
      </c>
      <c r="L1978">
        <v>0</v>
      </c>
      <c r="M1978" t="s">
        <v>16</v>
      </c>
    </row>
    <row r="1979" spans="1:13" hidden="1">
      <c r="A1979">
        <v>348437</v>
      </c>
      <c r="B1979" t="s">
        <v>22</v>
      </c>
      <c r="C1979" t="s">
        <v>51</v>
      </c>
      <c r="D1979" s="4">
        <v>44.057934719753902</v>
      </c>
      <c r="E1979" s="3">
        <v>-123.082918601912</v>
      </c>
      <c r="F1979" s="12">
        <v>44131</v>
      </c>
      <c r="G1979">
        <v>0</v>
      </c>
      <c r="H1979">
        <v>1</v>
      </c>
      <c r="I1979">
        <v>0</v>
      </c>
      <c r="J1979" t="s">
        <v>15</v>
      </c>
      <c r="L1979">
        <v>0</v>
      </c>
      <c r="M1979" t="s">
        <v>16</v>
      </c>
    </row>
    <row r="1980" spans="1:13" hidden="1">
      <c r="A1980">
        <v>348439</v>
      </c>
      <c r="B1980" t="s">
        <v>22</v>
      </c>
      <c r="C1980" t="s">
        <v>24</v>
      </c>
      <c r="D1980" s="4">
        <v>44.0573211857185</v>
      </c>
      <c r="E1980" s="3">
        <v>-123.084128557329</v>
      </c>
      <c r="F1980" s="12">
        <v>44131</v>
      </c>
      <c r="G1980">
        <v>0</v>
      </c>
      <c r="H1980">
        <v>1</v>
      </c>
      <c r="I1980">
        <v>0</v>
      </c>
      <c r="J1980" t="s">
        <v>15</v>
      </c>
      <c r="L1980">
        <v>0</v>
      </c>
      <c r="M1980" t="s">
        <v>16</v>
      </c>
    </row>
    <row r="1981" spans="1:13" hidden="1">
      <c r="A1981">
        <v>348447</v>
      </c>
      <c r="B1981" t="s">
        <v>22</v>
      </c>
      <c r="C1981" t="s">
        <v>24</v>
      </c>
      <c r="D1981" s="4">
        <v>44.060725082627599</v>
      </c>
      <c r="E1981" s="3">
        <v>-123.091918533295</v>
      </c>
      <c r="F1981" s="12">
        <v>44131</v>
      </c>
      <c r="G1981">
        <v>0</v>
      </c>
      <c r="H1981">
        <v>1</v>
      </c>
      <c r="I1981">
        <v>0</v>
      </c>
      <c r="J1981" t="s">
        <v>19</v>
      </c>
      <c r="L1981">
        <v>0</v>
      </c>
      <c r="M1981" t="s">
        <v>16</v>
      </c>
    </row>
    <row r="1982" spans="1:13" hidden="1">
      <c r="A1982">
        <v>348450</v>
      </c>
      <c r="B1982" t="s">
        <v>22</v>
      </c>
      <c r="C1982" t="s">
        <v>37</v>
      </c>
      <c r="D1982" s="4">
        <v>44.044205073521198</v>
      </c>
      <c r="E1982" s="3">
        <v>-123.05103672917799</v>
      </c>
      <c r="F1982" s="12">
        <v>44131</v>
      </c>
      <c r="G1982">
        <v>0.5</v>
      </c>
      <c r="H1982">
        <v>1</v>
      </c>
      <c r="I1982">
        <v>0</v>
      </c>
      <c r="J1982" t="s">
        <v>19</v>
      </c>
      <c r="L1982">
        <v>0</v>
      </c>
      <c r="M1982" t="s">
        <v>16</v>
      </c>
    </row>
    <row r="1983" spans="1:13" hidden="1">
      <c r="A1983">
        <v>348454</v>
      </c>
      <c r="B1983" t="s">
        <v>22</v>
      </c>
      <c r="C1983" t="s">
        <v>24</v>
      </c>
      <c r="D1983" s="4">
        <v>44.061276425791</v>
      </c>
      <c r="E1983" s="3">
        <v>-123.098845122348</v>
      </c>
      <c r="F1983" s="12">
        <v>44131</v>
      </c>
      <c r="G1983">
        <v>0.5</v>
      </c>
      <c r="H1983">
        <v>1</v>
      </c>
      <c r="I1983">
        <v>0</v>
      </c>
      <c r="J1983" t="s">
        <v>19</v>
      </c>
      <c r="L1983">
        <v>0</v>
      </c>
      <c r="M1983" t="s">
        <v>16</v>
      </c>
    </row>
    <row r="1984" spans="1:13" hidden="1">
      <c r="A1984">
        <v>348460</v>
      </c>
      <c r="B1984" t="s">
        <v>22</v>
      </c>
      <c r="C1984" t="s">
        <v>253</v>
      </c>
      <c r="D1984" s="4">
        <v>44.0775823262411</v>
      </c>
      <c r="E1984" s="3">
        <v>-123.115662271804</v>
      </c>
      <c r="F1984" s="12">
        <v>44131</v>
      </c>
      <c r="G1984">
        <v>0</v>
      </c>
      <c r="H1984">
        <v>1</v>
      </c>
      <c r="I1984">
        <v>0</v>
      </c>
      <c r="J1984" t="s">
        <v>19</v>
      </c>
      <c r="L1984">
        <v>0</v>
      </c>
      <c r="M1984" t="s">
        <v>16</v>
      </c>
    </row>
    <row r="1985" spans="1:13" hidden="1">
      <c r="A1985">
        <v>348462</v>
      </c>
      <c r="B1985" t="s">
        <v>22</v>
      </c>
      <c r="C1985" t="s">
        <v>233</v>
      </c>
      <c r="D1985" s="4">
        <v>44.088691016265798</v>
      </c>
      <c r="E1985" s="3">
        <v>-123.117494963802</v>
      </c>
      <c r="F1985" s="12">
        <v>44131</v>
      </c>
      <c r="G1985">
        <v>0</v>
      </c>
      <c r="H1985">
        <v>1</v>
      </c>
      <c r="I1985">
        <v>0</v>
      </c>
      <c r="J1985" t="s">
        <v>19</v>
      </c>
      <c r="L1985">
        <v>0</v>
      </c>
      <c r="M1985" t="s">
        <v>16</v>
      </c>
    </row>
    <row r="1986" spans="1:13" hidden="1">
      <c r="A1986">
        <v>348463</v>
      </c>
      <c r="B1986" t="s">
        <v>22</v>
      </c>
      <c r="C1986" t="s">
        <v>341</v>
      </c>
      <c r="D1986" s="4">
        <v>44.044779940208997</v>
      </c>
      <c r="E1986" s="3">
        <v>-123.055458867163</v>
      </c>
      <c r="F1986" s="12">
        <v>44131</v>
      </c>
      <c r="G1986">
        <v>0</v>
      </c>
      <c r="H1986">
        <v>1</v>
      </c>
      <c r="I1986">
        <v>0</v>
      </c>
      <c r="J1986" t="s">
        <v>19</v>
      </c>
      <c r="L1986">
        <v>0</v>
      </c>
      <c r="M1986" t="s">
        <v>16</v>
      </c>
    </row>
    <row r="1987" spans="1:13" hidden="1">
      <c r="A1987">
        <v>348465</v>
      </c>
      <c r="B1987" t="s">
        <v>22</v>
      </c>
      <c r="C1987" t="s">
        <v>51</v>
      </c>
      <c r="D1987" s="4">
        <v>44.054259260182803</v>
      </c>
      <c r="E1987" s="3">
        <v>-123.082612798081</v>
      </c>
      <c r="F1987" s="12">
        <v>44131</v>
      </c>
      <c r="G1987">
        <v>0.5</v>
      </c>
      <c r="H1987">
        <v>1</v>
      </c>
      <c r="I1987">
        <v>0</v>
      </c>
      <c r="J1987" t="s">
        <v>19</v>
      </c>
      <c r="L1987">
        <v>0</v>
      </c>
      <c r="M1987" t="s">
        <v>16</v>
      </c>
    </row>
    <row r="1988" spans="1:13" hidden="1">
      <c r="A1988">
        <v>348572</v>
      </c>
      <c r="B1988" t="s">
        <v>22</v>
      </c>
      <c r="C1988" t="s">
        <v>226</v>
      </c>
      <c r="D1988" s="4">
        <v>44.042275505142001</v>
      </c>
      <c r="E1988" s="3">
        <v>-123.119754351704</v>
      </c>
      <c r="F1988" s="12">
        <v>44132</v>
      </c>
      <c r="G1988">
        <v>0</v>
      </c>
      <c r="H1988">
        <v>1</v>
      </c>
      <c r="I1988">
        <v>0</v>
      </c>
      <c r="J1988" t="s">
        <v>19</v>
      </c>
      <c r="L1988">
        <v>0</v>
      </c>
      <c r="M1988" t="s">
        <v>16</v>
      </c>
    </row>
    <row r="1989" spans="1:13" hidden="1">
      <c r="A1989">
        <v>348573</v>
      </c>
      <c r="B1989" t="s">
        <v>22</v>
      </c>
      <c r="C1989" t="s">
        <v>181</v>
      </c>
      <c r="D1989" s="4">
        <v>44.040500245800402</v>
      </c>
      <c r="E1989" s="3">
        <v>-123.115482658574</v>
      </c>
      <c r="F1989" s="12">
        <v>44132</v>
      </c>
      <c r="G1989">
        <v>0</v>
      </c>
      <c r="H1989">
        <v>1</v>
      </c>
      <c r="I1989">
        <v>0</v>
      </c>
      <c r="J1989" t="s">
        <v>19</v>
      </c>
      <c r="L1989">
        <v>0</v>
      </c>
      <c r="M1989" t="s">
        <v>16</v>
      </c>
    </row>
    <row r="1990" spans="1:13" hidden="1">
      <c r="A1990">
        <v>348577</v>
      </c>
      <c r="B1990" t="s">
        <v>22</v>
      </c>
      <c r="C1990" t="s">
        <v>362</v>
      </c>
      <c r="D1990" s="4">
        <v>44.068345009263602</v>
      </c>
      <c r="E1990" s="3">
        <v>-123.138534235488</v>
      </c>
      <c r="F1990" s="12">
        <v>44132</v>
      </c>
      <c r="G1990">
        <v>0</v>
      </c>
      <c r="H1990">
        <v>1</v>
      </c>
      <c r="I1990">
        <v>0</v>
      </c>
      <c r="J1990" t="s">
        <v>19</v>
      </c>
      <c r="L1990">
        <v>0</v>
      </c>
      <c r="M1990" t="s">
        <v>16</v>
      </c>
    </row>
    <row r="1991" spans="1:13" hidden="1">
      <c r="A1991">
        <v>348578</v>
      </c>
      <c r="B1991" t="s">
        <v>22</v>
      </c>
      <c r="C1991" t="s">
        <v>362</v>
      </c>
      <c r="D1991" s="4">
        <v>44.068939054547897</v>
      </c>
      <c r="E1991" s="3">
        <v>-123.13898792633999</v>
      </c>
      <c r="F1991" s="12">
        <v>44132</v>
      </c>
      <c r="G1991">
        <v>0</v>
      </c>
      <c r="H1991">
        <v>1</v>
      </c>
      <c r="I1991">
        <v>0</v>
      </c>
      <c r="J1991" t="s">
        <v>19</v>
      </c>
      <c r="L1991">
        <v>0</v>
      </c>
      <c r="M1991" t="s">
        <v>16</v>
      </c>
    </row>
    <row r="1992" spans="1:13" hidden="1">
      <c r="A1992">
        <v>348579</v>
      </c>
      <c r="B1992" t="s">
        <v>22</v>
      </c>
      <c r="C1992" t="s">
        <v>362</v>
      </c>
      <c r="D1992" s="4">
        <v>44.069394358889298</v>
      </c>
      <c r="E1992" s="3">
        <v>-123.139448922071</v>
      </c>
      <c r="F1992" s="12">
        <v>44132</v>
      </c>
      <c r="G1992">
        <v>0</v>
      </c>
      <c r="H1992">
        <v>1</v>
      </c>
      <c r="I1992">
        <v>0</v>
      </c>
      <c r="J1992" t="s">
        <v>19</v>
      </c>
      <c r="L1992">
        <v>0</v>
      </c>
      <c r="M1992" t="s">
        <v>16</v>
      </c>
    </row>
    <row r="1993" spans="1:13" hidden="1">
      <c r="A1993">
        <v>348580</v>
      </c>
      <c r="B1993" t="s">
        <v>22</v>
      </c>
      <c r="C1993" t="s">
        <v>362</v>
      </c>
      <c r="D1993" s="4">
        <v>44.069416508818399</v>
      </c>
      <c r="E1993" s="3">
        <v>-123.13932613058</v>
      </c>
      <c r="F1993" s="12">
        <v>44132</v>
      </c>
      <c r="G1993">
        <v>0</v>
      </c>
      <c r="H1993">
        <v>1</v>
      </c>
      <c r="I1993">
        <v>0</v>
      </c>
      <c r="J1993" t="s">
        <v>19</v>
      </c>
      <c r="L1993">
        <v>0</v>
      </c>
      <c r="M1993" t="s">
        <v>16</v>
      </c>
    </row>
    <row r="1994" spans="1:13" hidden="1">
      <c r="A1994">
        <v>348582</v>
      </c>
      <c r="B1994" t="s">
        <v>22</v>
      </c>
      <c r="C1994" t="s">
        <v>270</v>
      </c>
      <c r="D1994" s="4">
        <v>44.046816687650399</v>
      </c>
      <c r="E1994" s="3">
        <v>-123.149674320808</v>
      </c>
      <c r="F1994" s="12">
        <v>44132</v>
      </c>
      <c r="G1994">
        <v>0</v>
      </c>
      <c r="H1994">
        <v>1</v>
      </c>
      <c r="I1994">
        <v>0</v>
      </c>
      <c r="J1994" t="s">
        <v>19</v>
      </c>
      <c r="L1994">
        <v>0</v>
      </c>
      <c r="M1994" t="s">
        <v>16</v>
      </c>
    </row>
    <row r="1995" spans="1:13" hidden="1">
      <c r="A1995">
        <v>348583</v>
      </c>
      <c r="B1995" t="s">
        <v>22</v>
      </c>
      <c r="C1995" t="s">
        <v>160</v>
      </c>
      <c r="D1995" s="4">
        <v>44.042714786265499</v>
      </c>
      <c r="E1995" s="3">
        <v>-123.11969988448401</v>
      </c>
      <c r="F1995" s="12">
        <v>44132</v>
      </c>
      <c r="G1995">
        <v>0</v>
      </c>
      <c r="H1995">
        <v>1</v>
      </c>
      <c r="I1995">
        <v>0</v>
      </c>
      <c r="J1995" t="s">
        <v>19</v>
      </c>
      <c r="L1995">
        <v>0</v>
      </c>
      <c r="M1995" t="s">
        <v>16</v>
      </c>
    </row>
    <row r="1996" spans="1:13" hidden="1">
      <c r="A1996">
        <v>348589</v>
      </c>
      <c r="B1996" t="s">
        <v>22</v>
      </c>
      <c r="C1996" t="s">
        <v>270</v>
      </c>
      <c r="D1996" s="4">
        <v>44.046519579583702</v>
      </c>
      <c r="E1996" s="3">
        <v>-123.145642654393</v>
      </c>
      <c r="F1996" s="12">
        <v>44132</v>
      </c>
      <c r="G1996">
        <v>0</v>
      </c>
      <c r="H1996">
        <v>1</v>
      </c>
      <c r="I1996">
        <v>0</v>
      </c>
      <c r="J1996" t="s">
        <v>19</v>
      </c>
      <c r="L1996">
        <v>0</v>
      </c>
      <c r="M1996" t="s">
        <v>16</v>
      </c>
    </row>
    <row r="1997" spans="1:13" hidden="1">
      <c r="A1997">
        <v>348591</v>
      </c>
      <c r="B1997" t="s">
        <v>17</v>
      </c>
      <c r="C1997" t="s">
        <v>411</v>
      </c>
      <c r="D1997" s="4">
        <v>44.049982410554598</v>
      </c>
      <c r="E1997" s="3">
        <v>-123.122916293448</v>
      </c>
      <c r="F1997" s="12">
        <v>44132</v>
      </c>
      <c r="G1997">
        <v>5</v>
      </c>
      <c r="H1997">
        <v>4</v>
      </c>
      <c r="I1997">
        <v>3</v>
      </c>
      <c r="J1997" t="s">
        <v>19</v>
      </c>
      <c r="L1997">
        <v>0</v>
      </c>
      <c r="M1997" t="s">
        <v>19</v>
      </c>
    </row>
    <row r="1998" spans="1:13" hidden="1">
      <c r="A1998">
        <v>348593</v>
      </c>
      <c r="B1998" t="s">
        <v>17</v>
      </c>
      <c r="C1998" t="s">
        <v>508</v>
      </c>
      <c r="D1998" s="4">
        <v>44.037936925354401</v>
      </c>
      <c r="E1998" s="3">
        <v>-123.090017029889</v>
      </c>
      <c r="F1998" s="12">
        <v>44132</v>
      </c>
      <c r="G1998">
        <v>4</v>
      </c>
      <c r="H1998">
        <v>3</v>
      </c>
      <c r="I1998">
        <v>3</v>
      </c>
      <c r="J1998" t="s">
        <v>19</v>
      </c>
      <c r="L1998">
        <v>0</v>
      </c>
      <c r="M1998" t="s">
        <v>19</v>
      </c>
    </row>
    <row r="1999" spans="1:13" hidden="1">
      <c r="A1999">
        <v>348594</v>
      </c>
      <c r="B1999" t="s">
        <v>17</v>
      </c>
      <c r="C1999" t="s">
        <v>508</v>
      </c>
      <c r="D1999" s="4">
        <v>44.037936925354401</v>
      </c>
      <c r="E1999" s="3">
        <v>-123.090017029889</v>
      </c>
      <c r="F1999" s="12">
        <v>44132</v>
      </c>
      <c r="G1999">
        <v>4</v>
      </c>
      <c r="H1999">
        <v>3</v>
      </c>
      <c r="I1999">
        <v>3</v>
      </c>
      <c r="J1999" t="s">
        <v>19</v>
      </c>
      <c r="L1999">
        <v>0</v>
      </c>
      <c r="M1999" t="s">
        <v>19</v>
      </c>
    </row>
    <row r="2000" spans="1:13" hidden="1">
      <c r="A2000">
        <v>348595</v>
      </c>
      <c r="B2000" t="s">
        <v>22</v>
      </c>
      <c r="C2000" t="s">
        <v>270</v>
      </c>
      <c r="D2000" s="4">
        <v>44.046570437241002</v>
      </c>
      <c r="E2000" s="3">
        <v>-123.144623965325</v>
      </c>
      <c r="F2000" s="12">
        <v>44132</v>
      </c>
      <c r="G2000">
        <v>0</v>
      </c>
      <c r="H2000">
        <v>1</v>
      </c>
      <c r="I2000">
        <v>0</v>
      </c>
      <c r="J2000" t="s">
        <v>19</v>
      </c>
      <c r="L2000">
        <v>0</v>
      </c>
      <c r="M2000" t="s">
        <v>16</v>
      </c>
    </row>
    <row r="2001" spans="1:13" hidden="1">
      <c r="A2001">
        <v>348596</v>
      </c>
      <c r="B2001" t="s">
        <v>22</v>
      </c>
      <c r="C2001" t="s">
        <v>244</v>
      </c>
      <c r="D2001" s="4">
        <v>44.044943269836097</v>
      </c>
      <c r="E2001" s="3">
        <v>-123.12646299721401</v>
      </c>
      <c r="F2001" s="12">
        <v>44132</v>
      </c>
      <c r="G2001">
        <v>0</v>
      </c>
      <c r="H2001">
        <v>1</v>
      </c>
      <c r="I2001">
        <v>0</v>
      </c>
      <c r="J2001" t="s">
        <v>19</v>
      </c>
      <c r="L2001">
        <v>0</v>
      </c>
      <c r="M2001" t="s">
        <v>16</v>
      </c>
    </row>
    <row r="2002" spans="1:13" hidden="1">
      <c r="A2002">
        <v>348597</v>
      </c>
      <c r="B2002" t="s">
        <v>17</v>
      </c>
      <c r="C2002" t="s">
        <v>509</v>
      </c>
      <c r="D2002" s="4">
        <v>44.100842726310098</v>
      </c>
      <c r="E2002" s="3">
        <v>-123.125447352346</v>
      </c>
      <c r="F2002" s="12">
        <v>44132</v>
      </c>
      <c r="G2002">
        <v>1</v>
      </c>
      <c r="H2002">
        <v>1</v>
      </c>
      <c r="I2002">
        <v>1</v>
      </c>
      <c r="J2002" t="s">
        <v>19</v>
      </c>
      <c r="L2002">
        <v>0</v>
      </c>
      <c r="M2002" t="s">
        <v>19</v>
      </c>
    </row>
    <row r="2003" spans="1:13" hidden="1">
      <c r="A2003">
        <v>348599</v>
      </c>
      <c r="B2003" t="s">
        <v>22</v>
      </c>
      <c r="C2003" t="s">
        <v>30</v>
      </c>
      <c r="D2003" s="4">
        <v>44.046361325368402</v>
      </c>
      <c r="E2003" s="3">
        <v>-123.144949494017</v>
      </c>
      <c r="F2003" s="12">
        <v>44132</v>
      </c>
      <c r="G2003">
        <v>0</v>
      </c>
      <c r="H2003">
        <v>1</v>
      </c>
      <c r="I2003">
        <v>0</v>
      </c>
      <c r="J2003" t="s">
        <v>19</v>
      </c>
      <c r="L2003">
        <v>0</v>
      </c>
      <c r="M2003" t="s">
        <v>16</v>
      </c>
    </row>
    <row r="2004" spans="1:13" hidden="1">
      <c r="A2004">
        <v>348603</v>
      </c>
      <c r="B2004" t="s">
        <v>22</v>
      </c>
      <c r="C2004" t="s">
        <v>71</v>
      </c>
      <c r="D2004" s="4">
        <v>44.046089912241001</v>
      </c>
      <c r="E2004" s="3">
        <v>-123.131227399042</v>
      </c>
      <c r="F2004" s="12">
        <v>44132</v>
      </c>
      <c r="G2004">
        <v>0</v>
      </c>
      <c r="H2004">
        <v>1</v>
      </c>
      <c r="I2004">
        <v>0</v>
      </c>
      <c r="J2004" t="s">
        <v>19</v>
      </c>
      <c r="L2004">
        <v>0</v>
      </c>
      <c r="M2004" t="s">
        <v>16</v>
      </c>
    </row>
    <row r="2005" spans="1:13" hidden="1">
      <c r="A2005">
        <v>348604</v>
      </c>
      <c r="B2005" t="s">
        <v>22</v>
      </c>
      <c r="C2005" t="s">
        <v>51</v>
      </c>
      <c r="D2005" s="4">
        <v>44.054001663342902</v>
      </c>
      <c r="E2005" s="3">
        <v>-123.082402020551</v>
      </c>
      <c r="F2005" s="12">
        <v>44132</v>
      </c>
      <c r="G2005">
        <v>0.5</v>
      </c>
      <c r="H2005">
        <v>1</v>
      </c>
      <c r="I2005">
        <v>0</v>
      </c>
      <c r="J2005" t="s">
        <v>19</v>
      </c>
      <c r="L2005">
        <v>0</v>
      </c>
      <c r="M2005" t="s">
        <v>16</v>
      </c>
    </row>
    <row r="2006" spans="1:13" hidden="1">
      <c r="A2006">
        <v>348611</v>
      </c>
      <c r="B2006" t="s">
        <v>22</v>
      </c>
      <c r="C2006" t="s">
        <v>26</v>
      </c>
      <c r="D2006" s="4">
        <v>44.047216739339902</v>
      </c>
      <c r="E2006" s="3">
        <v>-123.13966048944999</v>
      </c>
      <c r="F2006" s="12">
        <v>44132</v>
      </c>
      <c r="G2006">
        <v>0</v>
      </c>
      <c r="H2006">
        <v>1</v>
      </c>
      <c r="I2006">
        <v>0</v>
      </c>
      <c r="J2006" t="s">
        <v>19</v>
      </c>
      <c r="L2006">
        <v>0</v>
      </c>
      <c r="M2006" t="s">
        <v>16</v>
      </c>
    </row>
    <row r="2007" spans="1:13" hidden="1">
      <c r="A2007">
        <v>348628</v>
      </c>
      <c r="B2007" t="s">
        <v>22</v>
      </c>
      <c r="C2007" t="s">
        <v>139</v>
      </c>
      <c r="D2007" s="4">
        <v>44.055388100414298</v>
      </c>
      <c r="E2007" s="3">
        <v>-123.110465845943</v>
      </c>
      <c r="F2007" s="12">
        <v>44132</v>
      </c>
      <c r="G2007">
        <v>0</v>
      </c>
      <c r="H2007">
        <v>1</v>
      </c>
      <c r="I2007">
        <v>0</v>
      </c>
      <c r="J2007" t="s">
        <v>19</v>
      </c>
      <c r="L2007">
        <v>0</v>
      </c>
      <c r="M2007" t="s">
        <v>16</v>
      </c>
    </row>
    <row r="2008" spans="1:13" hidden="1">
      <c r="A2008">
        <v>348629</v>
      </c>
      <c r="B2008" t="s">
        <v>22</v>
      </c>
      <c r="C2008" t="s">
        <v>50</v>
      </c>
      <c r="D2008" s="4">
        <v>44.054500689804101</v>
      </c>
      <c r="E2008" s="3">
        <v>-123.10136325253799</v>
      </c>
      <c r="F2008" s="12">
        <v>44132</v>
      </c>
      <c r="G2008">
        <v>0</v>
      </c>
      <c r="H2008">
        <v>1</v>
      </c>
      <c r="I2008">
        <v>0</v>
      </c>
      <c r="J2008" t="s">
        <v>19</v>
      </c>
      <c r="L2008">
        <v>0</v>
      </c>
      <c r="M2008" t="s">
        <v>16</v>
      </c>
    </row>
    <row r="2009" spans="1:13" hidden="1">
      <c r="A2009">
        <v>348630</v>
      </c>
      <c r="B2009" t="s">
        <v>22</v>
      </c>
      <c r="C2009" t="s">
        <v>50</v>
      </c>
      <c r="D2009" s="4">
        <v>44.053964552587502</v>
      </c>
      <c r="E2009" s="3">
        <v>-123.101405075537</v>
      </c>
      <c r="F2009" s="12">
        <v>44132</v>
      </c>
      <c r="G2009">
        <v>0</v>
      </c>
      <c r="H2009">
        <v>1</v>
      </c>
      <c r="I2009">
        <v>0</v>
      </c>
      <c r="J2009" t="s">
        <v>19</v>
      </c>
      <c r="L2009">
        <v>0</v>
      </c>
      <c r="M2009" t="s">
        <v>16</v>
      </c>
    </row>
    <row r="2010" spans="1:13" hidden="1">
      <c r="A2010">
        <v>348632</v>
      </c>
      <c r="B2010" t="s">
        <v>22</v>
      </c>
      <c r="C2010" t="s">
        <v>50</v>
      </c>
      <c r="D2010" s="4">
        <v>44.053165997813501</v>
      </c>
      <c r="E2010" s="3">
        <v>-123.101520987954</v>
      </c>
      <c r="F2010" s="12">
        <v>44132</v>
      </c>
      <c r="G2010">
        <v>0</v>
      </c>
      <c r="H2010">
        <v>1</v>
      </c>
      <c r="I2010">
        <v>0</v>
      </c>
      <c r="J2010" t="s">
        <v>19</v>
      </c>
      <c r="L2010">
        <v>0</v>
      </c>
      <c r="M2010" t="s">
        <v>16</v>
      </c>
    </row>
    <row r="2011" spans="1:13" hidden="1">
      <c r="A2011">
        <v>348635</v>
      </c>
      <c r="B2011" t="s">
        <v>22</v>
      </c>
      <c r="C2011" t="s">
        <v>50</v>
      </c>
      <c r="D2011" s="4">
        <v>44.052972376980698</v>
      </c>
      <c r="E2011" s="3">
        <v>-123.10163499682299</v>
      </c>
      <c r="F2011" s="12">
        <v>44132</v>
      </c>
      <c r="G2011">
        <v>0</v>
      </c>
      <c r="H2011">
        <v>1</v>
      </c>
      <c r="I2011">
        <v>0</v>
      </c>
      <c r="J2011" t="s">
        <v>19</v>
      </c>
      <c r="L2011">
        <v>0</v>
      </c>
      <c r="M2011" t="s">
        <v>16</v>
      </c>
    </row>
    <row r="2012" spans="1:13" hidden="1">
      <c r="A2012">
        <v>348636</v>
      </c>
      <c r="B2012" t="s">
        <v>22</v>
      </c>
      <c r="C2012" t="s">
        <v>50</v>
      </c>
      <c r="D2012" s="4">
        <v>44.0528980671643</v>
      </c>
      <c r="E2012" s="3">
        <v>-123.10165626517799</v>
      </c>
      <c r="F2012" s="12">
        <v>44132</v>
      </c>
      <c r="G2012">
        <v>0</v>
      </c>
      <c r="H2012">
        <v>1</v>
      </c>
      <c r="I2012">
        <v>0</v>
      </c>
      <c r="J2012" t="s">
        <v>19</v>
      </c>
      <c r="L2012">
        <v>0</v>
      </c>
      <c r="M2012" t="s">
        <v>16</v>
      </c>
    </row>
    <row r="2013" spans="1:13" hidden="1">
      <c r="A2013">
        <v>348638</v>
      </c>
      <c r="B2013" t="s">
        <v>22</v>
      </c>
      <c r="C2013" t="s">
        <v>50</v>
      </c>
      <c r="D2013" s="4">
        <v>44.052930976554002</v>
      </c>
      <c r="E2013" s="3">
        <v>-123.101549814393</v>
      </c>
      <c r="F2013" s="12">
        <v>44132</v>
      </c>
      <c r="G2013">
        <v>0</v>
      </c>
      <c r="H2013">
        <v>1</v>
      </c>
      <c r="I2013">
        <v>0</v>
      </c>
      <c r="J2013" t="s">
        <v>19</v>
      </c>
      <c r="L2013">
        <v>0</v>
      </c>
      <c r="M2013" t="s">
        <v>16</v>
      </c>
    </row>
    <row r="2014" spans="1:13" hidden="1">
      <c r="A2014">
        <v>348653</v>
      </c>
      <c r="B2014" t="s">
        <v>22</v>
      </c>
      <c r="C2014" t="s">
        <v>249</v>
      </c>
      <c r="D2014" s="4">
        <v>44.067891128724703</v>
      </c>
      <c r="E2014" s="3">
        <v>-123.114210954257</v>
      </c>
      <c r="F2014" s="12">
        <v>44132</v>
      </c>
      <c r="G2014">
        <v>0</v>
      </c>
      <c r="H2014">
        <v>1</v>
      </c>
      <c r="I2014">
        <v>0</v>
      </c>
      <c r="J2014" t="s">
        <v>19</v>
      </c>
      <c r="L2014">
        <v>0</v>
      </c>
      <c r="M2014" t="s">
        <v>16</v>
      </c>
    </row>
    <row r="2015" spans="1:13" hidden="1">
      <c r="A2015">
        <v>348655</v>
      </c>
      <c r="B2015" t="s">
        <v>22</v>
      </c>
      <c r="C2015" t="s">
        <v>36</v>
      </c>
      <c r="D2015" s="4">
        <v>44.071400367735599</v>
      </c>
      <c r="E2015" s="3">
        <v>-123.11385040388799</v>
      </c>
      <c r="F2015" s="12">
        <v>44132</v>
      </c>
      <c r="G2015">
        <v>0</v>
      </c>
      <c r="H2015">
        <v>1</v>
      </c>
      <c r="I2015">
        <v>0</v>
      </c>
      <c r="J2015" t="s">
        <v>19</v>
      </c>
      <c r="L2015">
        <v>0</v>
      </c>
      <c r="M2015" t="s">
        <v>16</v>
      </c>
    </row>
    <row r="2016" spans="1:13" hidden="1">
      <c r="A2016">
        <v>348767</v>
      </c>
      <c r="B2016" t="s">
        <v>22</v>
      </c>
      <c r="C2016" t="s">
        <v>510</v>
      </c>
      <c r="D2016" s="4">
        <v>43.991936144160199</v>
      </c>
      <c r="E2016" s="3">
        <v>-123.037867554127</v>
      </c>
      <c r="F2016" s="12">
        <v>44133</v>
      </c>
      <c r="G2016">
        <v>0</v>
      </c>
      <c r="H2016">
        <v>1</v>
      </c>
      <c r="I2016">
        <v>0</v>
      </c>
      <c r="J2016" t="s">
        <v>19</v>
      </c>
      <c r="L2016">
        <v>0</v>
      </c>
      <c r="M2016" t="s">
        <v>16</v>
      </c>
    </row>
    <row r="2017" spans="1:13">
      <c r="A2017">
        <v>348778</v>
      </c>
      <c r="B2017" t="s">
        <v>426</v>
      </c>
      <c r="C2017" t="s">
        <v>24</v>
      </c>
      <c r="D2017" s="4">
        <v>44.0594155935826</v>
      </c>
      <c r="E2017" s="3">
        <v>-123.087900224856</v>
      </c>
      <c r="F2017" s="12">
        <v>44133</v>
      </c>
      <c r="G2017">
        <v>0</v>
      </c>
      <c r="H2017">
        <v>1</v>
      </c>
      <c r="I2017">
        <v>0</v>
      </c>
      <c r="J2017" t="s">
        <v>19</v>
      </c>
      <c r="L2017">
        <v>0</v>
      </c>
      <c r="M2017" t="s">
        <v>16</v>
      </c>
    </row>
    <row r="2018" spans="1:13">
      <c r="A2018">
        <v>348786</v>
      </c>
      <c r="B2018" t="s">
        <v>426</v>
      </c>
      <c r="C2018" t="s">
        <v>35</v>
      </c>
      <c r="D2018" s="4">
        <v>44.059639892880597</v>
      </c>
      <c r="E2018" s="3">
        <v>-123.08763314671801</v>
      </c>
      <c r="F2018" s="12">
        <v>44133</v>
      </c>
      <c r="G2018">
        <v>0</v>
      </c>
      <c r="H2018">
        <v>1</v>
      </c>
      <c r="I2018">
        <v>0</v>
      </c>
      <c r="J2018" t="s">
        <v>19</v>
      </c>
      <c r="L2018">
        <v>0</v>
      </c>
      <c r="M2018" t="s">
        <v>16</v>
      </c>
    </row>
    <row r="2019" spans="1:13" hidden="1">
      <c r="A2019">
        <v>348837</v>
      </c>
      <c r="B2019" t="s">
        <v>22</v>
      </c>
      <c r="C2019" t="s">
        <v>142</v>
      </c>
      <c r="D2019" s="4">
        <v>44.099221136333298</v>
      </c>
      <c r="E2019" s="3">
        <v>-123.122388852119</v>
      </c>
      <c r="F2019" s="12">
        <v>44133</v>
      </c>
      <c r="G2019">
        <v>0</v>
      </c>
      <c r="H2019">
        <v>1</v>
      </c>
      <c r="I2019">
        <v>0</v>
      </c>
      <c r="J2019" t="s">
        <v>19</v>
      </c>
      <c r="L2019">
        <v>0</v>
      </c>
      <c r="M2019" t="s">
        <v>16</v>
      </c>
    </row>
    <row r="2020" spans="1:13" hidden="1">
      <c r="A2020">
        <v>348903</v>
      </c>
      <c r="B2020" t="s">
        <v>17</v>
      </c>
      <c r="C2020" t="s">
        <v>30</v>
      </c>
      <c r="D2020" s="4">
        <v>44.053175941249798</v>
      </c>
      <c r="E2020" s="3">
        <v>-123.102631945365</v>
      </c>
      <c r="F2020" s="12">
        <v>44134</v>
      </c>
      <c r="G2020">
        <v>7.5</v>
      </c>
      <c r="H2020">
        <v>4</v>
      </c>
      <c r="I2020">
        <v>2</v>
      </c>
      <c r="J2020" t="s">
        <v>19</v>
      </c>
      <c r="L2020">
        <v>0</v>
      </c>
      <c r="M2020" t="s">
        <v>19</v>
      </c>
    </row>
    <row r="2021" spans="1:13" hidden="1">
      <c r="A2021">
        <v>348941</v>
      </c>
      <c r="B2021" t="s">
        <v>17</v>
      </c>
      <c r="C2021" t="s">
        <v>138</v>
      </c>
      <c r="D2021" s="4">
        <v>44.096571118501899</v>
      </c>
      <c r="E2021" s="3">
        <v>-123.12829663045299</v>
      </c>
      <c r="F2021" s="12">
        <v>44134</v>
      </c>
      <c r="G2021">
        <v>4</v>
      </c>
      <c r="H2021">
        <v>2</v>
      </c>
      <c r="I2021">
        <v>3</v>
      </c>
      <c r="J2021" t="s">
        <v>19</v>
      </c>
      <c r="L2021">
        <v>0</v>
      </c>
      <c r="M2021" t="s">
        <v>19</v>
      </c>
    </row>
    <row r="2022" spans="1:13" hidden="1">
      <c r="A2022">
        <v>349014</v>
      </c>
      <c r="B2022" t="s">
        <v>22</v>
      </c>
      <c r="C2022" t="s">
        <v>142</v>
      </c>
      <c r="D2022" s="4">
        <v>44.098614473613097</v>
      </c>
      <c r="E2022" s="3">
        <v>-123.122132586756</v>
      </c>
      <c r="F2022" s="12">
        <v>44134</v>
      </c>
      <c r="G2022">
        <v>0.5</v>
      </c>
      <c r="H2022">
        <v>1</v>
      </c>
      <c r="I2022">
        <v>0</v>
      </c>
      <c r="J2022" t="s">
        <v>19</v>
      </c>
      <c r="L2022">
        <v>0</v>
      </c>
      <c r="M2022" t="s">
        <v>16</v>
      </c>
    </row>
    <row r="2023" spans="1:13" hidden="1">
      <c r="A2023">
        <v>349017</v>
      </c>
      <c r="B2023" t="s">
        <v>22</v>
      </c>
      <c r="C2023" t="s">
        <v>142</v>
      </c>
      <c r="D2023" s="4">
        <v>44.098996839967299</v>
      </c>
      <c r="E2023" s="3">
        <v>-123.122393221541</v>
      </c>
      <c r="F2023" s="12">
        <v>44134</v>
      </c>
      <c r="G2023">
        <v>0</v>
      </c>
      <c r="H2023">
        <v>1</v>
      </c>
      <c r="I2023">
        <v>0</v>
      </c>
      <c r="J2023" t="s">
        <v>19</v>
      </c>
      <c r="L2023">
        <v>0</v>
      </c>
      <c r="M2023" t="s">
        <v>16</v>
      </c>
    </row>
    <row r="2024" spans="1:13" hidden="1">
      <c r="A2024">
        <v>349025</v>
      </c>
      <c r="B2024" t="s">
        <v>22</v>
      </c>
      <c r="C2024" t="s">
        <v>160</v>
      </c>
      <c r="D2024" s="4">
        <v>44.042738395690399</v>
      </c>
      <c r="E2024" s="3">
        <v>-123.12113081292399</v>
      </c>
      <c r="F2024" s="12">
        <v>44134</v>
      </c>
      <c r="G2024">
        <v>0</v>
      </c>
      <c r="H2024">
        <v>1</v>
      </c>
      <c r="I2024">
        <v>0</v>
      </c>
      <c r="J2024" t="s">
        <v>19</v>
      </c>
      <c r="L2024">
        <v>0</v>
      </c>
      <c r="M2024" t="s">
        <v>16</v>
      </c>
    </row>
    <row r="2025" spans="1:13" hidden="1">
      <c r="A2025">
        <v>349027</v>
      </c>
      <c r="B2025" t="s">
        <v>22</v>
      </c>
      <c r="C2025" t="s">
        <v>160</v>
      </c>
      <c r="D2025" s="4">
        <v>44.042449563453999</v>
      </c>
      <c r="E2025" s="3">
        <v>-123.11971808808001</v>
      </c>
      <c r="F2025" s="12">
        <v>44134</v>
      </c>
      <c r="G2025">
        <v>0</v>
      </c>
      <c r="H2025">
        <v>1</v>
      </c>
      <c r="I2025">
        <v>0</v>
      </c>
      <c r="J2025" t="s">
        <v>19</v>
      </c>
      <c r="L2025">
        <v>0</v>
      </c>
      <c r="M2025" t="s">
        <v>16</v>
      </c>
    </row>
    <row r="2026" spans="1:13" hidden="1">
      <c r="A2026">
        <v>349028</v>
      </c>
      <c r="B2026" t="s">
        <v>22</v>
      </c>
      <c r="C2026" t="s">
        <v>160</v>
      </c>
      <c r="D2026" s="4">
        <v>44.042466258903303</v>
      </c>
      <c r="E2026" s="3">
        <v>-123.11969646823199</v>
      </c>
      <c r="F2026" s="12">
        <v>44134</v>
      </c>
      <c r="G2026">
        <v>0</v>
      </c>
      <c r="H2026">
        <v>1</v>
      </c>
      <c r="I2026">
        <v>0</v>
      </c>
      <c r="J2026" t="s">
        <v>19</v>
      </c>
      <c r="L2026">
        <v>0</v>
      </c>
      <c r="M2026" t="s">
        <v>16</v>
      </c>
    </row>
    <row r="2027" spans="1:13" hidden="1">
      <c r="A2027">
        <v>349039</v>
      </c>
      <c r="B2027" t="s">
        <v>17</v>
      </c>
      <c r="C2027" t="s">
        <v>272</v>
      </c>
      <c r="D2027" s="4">
        <v>44.048248764858101</v>
      </c>
      <c r="E2027" s="3">
        <v>-123.08588751436</v>
      </c>
      <c r="F2027" s="12">
        <v>44134</v>
      </c>
      <c r="G2027">
        <v>5</v>
      </c>
      <c r="H2027">
        <v>2</v>
      </c>
      <c r="I2027">
        <v>3</v>
      </c>
      <c r="J2027" t="s">
        <v>19</v>
      </c>
      <c r="L2027">
        <v>0</v>
      </c>
      <c r="M2027" t="s">
        <v>19</v>
      </c>
    </row>
    <row r="2028" spans="1:13" hidden="1">
      <c r="A2028">
        <v>349043</v>
      </c>
      <c r="B2028" t="s">
        <v>17</v>
      </c>
      <c r="C2028" t="s">
        <v>511</v>
      </c>
      <c r="D2028" s="4">
        <v>44.033440461542099</v>
      </c>
      <c r="E2028" s="3">
        <v>-123.073809235455</v>
      </c>
      <c r="F2028" s="12">
        <v>44134</v>
      </c>
      <c r="G2028">
        <v>1</v>
      </c>
      <c r="H2028">
        <v>1</v>
      </c>
      <c r="I2028">
        <v>1</v>
      </c>
      <c r="J2028" t="s">
        <v>19</v>
      </c>
      <c r="L2028">
        <v>0</v>
      </c>
      <c r="M2028" t="s">
        <v>19</v>
      </c>
    </row>
    <row r="2029" spans="1:13" hidden="1">
      <c r="A2029">
        <v>349161</v>
      </c>
      <c r="B2029" t="s">
        <v>22</v>
      </c>
      <c r="C2029" t="s">
        <v>160</v>
      </c>
      <c r="D2029" s="4">
        <v>44.042367067180699</v>
      </c>
      <c r="E2029" s="3">
        <v>-123.12254571566601</v>
      </c>
      <c r="F2029" s="12">
        <v>44137</v>
      </c>
      <c r="G2029">
        <v>0</v>
      </c>
      <c r="H2029">
        <v>1</v>
      </c>
      <c r="I2029">
        <v>0</v>
      </c>
      <c r="J2029" t="s">
        <v>19</v>
      </c>
      <c r="L2029">
        <v>0</v>
      </c>
      <c r="M2029" t="s">
        <v>16</v>
      </c>
    </row>
    <row r="2030" spans="1:13" hidden="1">
      <c r="A2030">
        <v>349171</v>
      </c>
      <c r="B2030" t="s">
        <v>22</v>
      </c>
      <c r="C2030" t="s">
        <v>181</v>
      </c>
      <c r="D2030" s="4">
        <v>44.041123045599001</v>
      </c>
      <c r="E2030" s="3">
        <v>-123.115583277754</v>
      </c>
      <c r="F2030" s="12">
        <v>44137</v>
      </c>
      <c r="G2030">
        <v>0</v>
      </c>
      <c r="H2030">
        <v>1</v>
      </c>
      <c r="I2030">
        <v>0</v>
      </c>
      <c r="J2030" t="s">
        <v>19</v>
      </c>
      <c r="L2030">
        <v>0</v>
      </c>
      <c r="M2030" t="s">
        <v>16</v>
      </c>
    </row>
    <row r="2031" spans="1:13" hidden="1">
      <c r="A2031">
        <v>349184</v>
      </c>
      <c r="B2031" t="s">
        <v>22</v>
      </c>
      <c r="C2031" t="s">
        <v>348</v>
      </c>
      <c r="D2031" s="4">
        <v>44.016888876639797</v>
      </c>
      <c r="E2031" s="3">
        <v>-123.082466058116</v>
      </c>
      <c r="F2031" s="12">
        <v>44137</v>
      </c>
      <c r="G2031">
        <v>0</v>
      </c>
      <c r="H2031">
        <v>1</v>
      </c>
      <c r="I2031">
        <v>0</v>
      </c>
      <c r="J2031" t="s">
        <v>19</v>
      </c>
      <c r="L2031">
        <v>0</v>
      </c>
      <c r="M2031" t="s">
        <v>16</v>
      </c>
    </row>
    <row r="2032" spans="1:13" hidden="1">
      <c r="A2032">
        <v>349195</v>
      </c>
      <c r="B2032" t="s">
        <v>22</v>
      </c>
      <c r="C2032" t="s">
        <v>26</v>
      </c>
      <c r="D2032" s="4">
        <v>44.050118376246097</v>
      </c>
      <c r="E2032" s="3">
        <v>-123.16794507966701</v>
      </c>
      <c r="F2032" s="12">
        <v>44137</v>
      </c>
      <c r="G2032">
        <v>0</v>
      </c>
      <c r="H2032">
        <v>1</v>
      </c>
      <c r="I2032">
        <v>0</v>
      </c>
      <c r="J2032" t="s">
        <v>19</v>
      </c>
      <c r="L2032">
        <v>0</v>
      </c>
      <c r="M2032" t="s">
        <v>16</v>
      </c>
    </row>
    <row r="2033" spans="1:13" hidden="1">
      <c r="A2033">
        <v>349211</v>
      </c>
      <c r="B2033" t="s">
        <v>22</v>
      </c>
      <c r="C2033" t="s">
        <v>54</v>
      </c>
      <c r="D2033" s="4">
        <v>44.029511045187</v>
      </c>
      <c r="E2033" s="3">
        <v>-123.08700363336899</v>
      </c>
      <c r="F2033" s="12">
        <v>44137</v>
      </c>
      <c r="G2033">
        <v>0</v>
      </c>
      <c r="H2033">
        <v>1</v>
      </c>
      <c r="I2033">
        <v>0</v>
      </c>
      <c r="J2033" t="s">
        <v>19</v>
      </c>
      <c r="L2033">
        <v>0</v>
      </c>
      <c r="M2033" t="s">
        <v>16</v>
      </c>
    </row>
    <row r="2034" spans="1:13" hidden="1">
      <c r="A2034">
        <v>349229</v>
      </c>
      <c r="B2034" t="s">
        <v>22</v>
      </c>
      <c r="C2034" t="s">
        <v>26</v>
      </c>
      <c r="D2034" s="4">
        <v>44.046547793032197</v>
      </c>
      <c r="E2034" s="3">
        <v>-123.14460612061301</v>
      </c>
      <c r="F2034" s="12">
        <v>44137</v>
      </c>
      <c r="G2034">
        <v>0</v>
      </c>
      <c r="H2034">
        <v>1</v>
      </c>
      <c r="I2034">
        <v>0</v>
      </c>
      <c r="J2034" t="s">
        <v>19</v>
      </c>
      <c r="L2034">
        <v>0</v>
      </c>
      <c r="M2034" t="s">
        <v>16</v>
      </c>
    </row>
    <row r="2035" spans="1:13" hidden="1">
      <c r="A2035">
        <v>349232</v>
      </c>
      <c r="B2035" t="s">
        <v>22</v>
      </c>
      <c r="C2035" t="s">
        <v>26</v>
      </c>
      <c r="D2035" s="4">
        <v>44.046231542235297</v>
      </c>
      <c r="E2035" s="3">
        <v>-123.14553565847901</v>
      </c>
      <c r="F2035" s="12">
        <v>44137</v>
      </c>
      <c r="G2035">
        <v>0</v>
      </c>
      <c r="H2035">
        <v>1</v>
      </c>
      <c r="I2035">
        <v>0</v>
      </c>
      <c r="J2035" t="s">
        <v>19</v>
      </c>
      <c r="L2035">
        <v>0</v>
      </c>
      <c r="M2035" t="s">
        <v>16</v>
      </c>
    </row>
    <row r="2036" spans="1:13" hidden="1">
      <c r="A2036">
        <v>349234</v>
      </c>
      <c r="B2036" t="s">
        <v>22</v>
      </c>
      <c r="C2036" t="s">
        <v>50</v>
      </c>
      <c r="D2036" s="4">
        <v>44.058458042768599</v>
      </c>
      <c r="E2036" s="3">
        <v>-123.100591949943</v>
      </c>
      <c r="F2036" s="12">
        <v>44137</v>
      </c>
      <c r="G2036">
        <v>0</v>
      </c>
      <c r="H2036">
        <v>1</v>
      </c>
      <c r="I2036">
        <v>0</v>
      </c>
      <c r="J2036" t="s">
        <v>19</v>
      </c>
      <c r="L2036">
        <v>0</v>
      </c>
      <c r="M2036" t="s">
        <v>16</v>
      </c>
    </row>
    <row r="2037" spans="1:13" hidden="1">
      <c r="A2037">
        <v>349236</v>
      </c>
      <c r="B2037" t="s">
        <v>22</v>
      </c>
      <c r="C2037" t="s">
        <v>50</v>
      </c>
      <c r="D2037" s="4">
        <v>44.058592787639697</v>
      </c>
      <c r="E2037" s="3">
        <v>-123.10074671183</v>
      </c>
      <c r="F2037" s="12">
        <v>44137</v>
      </c>
      <c r="G2037">
        <v>0</v>
      </c>
      <c r="H2037">
        <v>1</v>
      </c>
      <c r="I2037">
        <v>0</v>
      </c>
      <c r="J2037" t="s">
        <v>19</v>
      </c>
      <c r="L2037">
        <v>0</v>
      </c>
      <c r="M2037" t="s">
        <v>16</v>
      </c>
    </row>
    <row r="2038" spans="1:13" hidden="1">
      <c r="A2038">
        <v>349239</v>
      </c>
      <c r="B2038" t="s">
        <v>22</v>
      </c>
      <c r="C2038" t="s">
        <v>50</v>
      </c>
      <c r="D2038" s="4">
        <v>44.058577436979697</v>
      </c>
      <c r="E2038" s="3">
        <v>-123.10089738062101</v>
      </c>
      <c r="F2038" s="12">
        <v>44137</v>
      </c>
      <c r="G2038">
        <v>0</v>
      </c>
      <c r="H2038">
        <v>1</v>
      </c>
      <c r="I2038">
        <v>0</v>
      </c>
      <c r="J2038" t="s">
        <v>19</v>
      </c>
      <c r="L2038">
        <v>0</v>
      </c>
      <c r="M2038" t="s">
        <v>16</v>
      </c>
    </row>
    <row r="2039" spans="1:13" hidden="1">
      <c r="A2039">
        <v>349241</v>
      </c>
      <c r="B2039" t="s">
        <v>22</v>
      </c>
      <c r="C2039" t="s">
        <v>50</v>
      </c>
      <c r="D2039" s="4">
        <v>44.058408909816102</v>
      </c>
      <c r="E2039" s="3">
        <v>-123.10112922632401</v>
      </c>
      <c r="F2039" s="12">
        <v>44137</v>
      </c>
      <c r="G2039">
        <v>0</v>
      </c>
      <c r="H2039">
        <v>1</v>
      </c>
      <c r="I2039">
        <v>0</v>
      </c>
      <c r="J2039" t="s">
        <v>19</v>
      </c>
      <c r="L2039">
        <v>0</v>
      </c>
      <c r="M2039" t="s">
        <v>16</v>
      </c>
    </row>
    <row r="2040" spans="1:13" hidden="1">
      <c r="A2040">
        <v>349249</v>
      </c>
      <c r="B2040" t="s">
        <v>22</v>
      </c>
      <c r="C2040" t="s">
        <v>50</v>
      </c>
      <c r="D2040" s="4">
        <v>44.053028334474597</v>
      </c>
      <c r="E2040" s="3">
        <v>-123.10162105279601</v>
      </c>
      <c r="F2040" s="12">
        <v>44137</v>
      </c>
      <c r="G2040">
        <v>0</v>
      </c>
      <c r="H2040">
        <v>1</v>
      </c>
      <c r="I2040">
        <v>0</v>
      </c>
      <c r="J2040" t="s">
        <v>19</v>
      </c>
      <c r="L2040">
        <v>0</v>
      </c>
      <c r="M2040" t="s">
        <v>16</v>
      </c>
    </row>
    <row r="2041" spans="1:13" hidden="1">
      <c r="A2041">
        <v>349250</v>
      </c>
      <c r="B2041" t="s">
        <v>22</v>
      </c>
      <c r="C2041" t="s">
        <v>50</v>
      </c>
      <c r="D2041" s="4">
        <v>44.0528352195617</v>
      </c>
      <c r="E2041" s="3">
        <v>-123.101033437461</v>
      </c>
      <c r="F2041" s="12">
        <v>44137</v>
      </c>
      <c r="G2041">
        <v>0</v>
      </c>
      <c r="H2041">
        <v>1</v>
      </c>
      <c r="I2041">
        <v>0</v>
      </c>
      <c r="J2041" t="s">
        <v>19</v>
      </c>
      <c r="L2041">
        <v>0</v>
      </c>
      <c r="M2041" t="s">
        <v>16</v>
      </c>
    </row>
    <row r="2042" spans="1:13" hidden="1">
      <c r="A2042">
        <v>349251</v>
      </c>
      <c r="B2042" t="s">
        <v>22</v>
      </c>
      <c r="C2042" t="s">
        <v>50</v>
      </c>
      <c r="D2042" s="4">
        <v>44.053737861808202</v>
      </c>
      <c r="E2042" s="3">
        <v>-123.101532268827</v>
      </c>
      <c r="F2042" s="12">
        <v>44137</v>
      </c>
      <c r="G2042">
        <v>0</v>
      </c>
      <c r="H2042">
        <v>1</v>
      </c>
      <c r="I2042">
        <v>0</v>
      </c>
      <c r="J2042" t="s">
        <v>19</v>
      </c>
      <c r="L2042">
        <v>0</v>
      </c>
      <c r="M2042" t="s">
        <v>16</v>
      </c>
    </row>
    <row r="2043" spans="1:13" hidden="1">
      <c r="A2043">
        <v>349252</v>
      </c>
      <c r="B2043" t="s">
        <v>22</v>
      </c>
      <c r="C2043" t="s">
        <v>50</v>
      </c>
      <c r="D2043" s="4">
        <v>44.053742095458801</v>
      </c>
      <c r="E2043" s="3">
        <v>-123.101556297559</v>
      </c>
      <c r="F2043" s="12">
        <v>44137</v>
      </c>
      <c r="G2043">
        <v>0</v>
      </c>
      <c r="H2043">
        <v>1</v>
      </c>
      <c r="I2043">
        <v>0</v>
      </c>
      <c r="J2043" t="s">
        <v>19</v>
      </c>
      <c r="L2043">
        <v>0</v>
      </c>
      <c r="M2043" t="s">
        <v>16</v>
      </c>
    </row>
    <row r="2044" spans="1:13" hidden="1">
      <c r="A2044">
        <v>349254</v>
      </c>
      <c r="B2044" t="s">
        <v>22</v>
      </c>
      <c r="C2044" t="s">
        <v>50</v>
      </c>
      <c r="D2044" s="4">
        <v>44.053771056084898</v>
      </c>
      <c r="E2044" s="3">
        <v>-123.100026511713</v>
      </c>
      <c r="F2044" s="12">
        <v>44137</v>
      </c>
      <c r="G2044">
        <v>0</v>
      </c>
      <c r="H2044">
        <v>1</v>
      </c>
      <c r="I2044">
        <v>0</v>
      </c>
      <c r="J2044" t="s">
        <v>19</v>
      </c>
      <c r="L2044">
        <v>0</v>
      </c>
      <c r="M2044" t="s">
        <v>16</v>
      </c>
    </row>
    <row r="2045" spans="1:13" hidden="1">
      <c r="A2045">
        <v>349255</v>
      </c>
      <c r="B2045" t="s">
        <v>22</v>
      </c>
      <c r="C2045" t="s">
        <v>50</v>
      </c>
      <c r="D2045" s="4">
        <v>44.0536617445633</v>
      </c>
      <c r="E2045" s="3">
        <v>-123.099954260914</v>
      </c>
      <c r="F2045" s="12">
        <v>44137</v>
      </c>
      <c r="G2045">
        <v>0</v>
      </c>
      <c r="H2045">
        <v>1</v>
      </c>
      <c r="I2045">
        <v>0</v>
      </c>
      <c r="J2045" t="s">
        <v>19</v>
      </c>
      <c r="L2045">
        <v>0</v>
      </c>
      <c r="M2045" t="s">
        <v>16</v>
      </c>
    </row>
    <row r="2046" spans="1:13" hidden="1">
      <c r="A2046">
        <v>349257</v>
      </c>
      <c r="B2046" t="s">
        <v>17</v>
      </c>
      <c r="C2046" t="s">
        <v>340</v>
      </c>
      <c r="D2046" s="4">
        <v>44.055445424539897</v>
      </c>
      <c r="E2046" s="3">
        <v>-123.10333806061099</v>
      </c>
      <c r="F2046" s="12">
        <v>44138</v>
      </c>
      <c r="G2046">
        <v>2</v>
      </c>
      <c r="H2046">
        <v>2</v>
      </c>
      <c r="I2046">
        <v>3</v>
      </c>
      <c r="J2046" t="s">
        <v>19</v>
      </c>
      <c r="L2046">
        <v>0</v>
      </c>
      <c r="M2046" t="s">
        <v>19</v>
      </c>
    </row>
    <row r="2047" spans="1:13" hidden="1">
      <c r="A2047">
        <v>349262</v>
      </c>
      <c r="B2047" t="s">
        <v>22</v>
      </c>
      <c r="C2047" t="s">
        <v>50</v>
      </c>
      <c r="D2047" s="4">
        <v>44.053579635318997</v>
      </c>
      <c r="E2047" s="3">
        <v>-123.09990165940999</v>
      </c>
      <c r="F2047" s="12">
        <v>44137</v>
      </c>
      <c r="G2047">
        <v>0</v>
      </c>
      <c r="H2047">
        <v>1</v>
      </c>
      <c r="I2047">
        <v>0</v>
      </c>
      <c r="J2047" t="s">
        <v>19</v>
      </c>
      <c r="L2047">
        <v>0</v>
      </c>
      <c r="M2047" t="s">
        <v>16</v>
      </c>
    </row>
    <row r="2048" spans="1:13" hidden="1">
      <c r="A2048">
        <v>349264</v>
      </c>
      <c r="B2048" t="s">
        <v>22</v>
      </c>
      <c r="C2048" t="s">
        <v>50</v>
      </c>
      <c r="D2048" s="4">
        <v>44.053548582222099</v>
      </c>
      <c r="E2048" s="3">
        <v>-123.099824788414</v>
      </c>
      <c r="F2048" s="12">
        <v>44137</v>
      </c>
      <c r="G2048">
        <v>0</v>
      </c>
      <c r="H2048">
        <v>1</v>
      </c>
      <c r="I2048">
        <v>0</v>
      </c>
      <c r="J2048" t="s">
        <v>19</v>
      </c>
      <c r="L2048">
        <v>0</v>
      </c>
      <c r="M2048" t="s">
        <v>16</v>
      </c>
    </row>
    <row r="2049" spans="1:13" hidden="1">
      <c r="A2049">
        <v>349267</v>
      </c>
      <c r="B2049" t="s">
        <v>17</v>
      </c>
      <c r="C2049" t="s">
        <v>337</v>
      </c>
      <c r="D2049" s="4">
        <v>44.057644924993497</v>
      </c>
      <c r="E2049" s="3">
        <v>-123.109446444146</v>
      </c>
      <c r="F2049" s="12">
        <v>44138</v>
      </c>
      <c r="G2049">
        <v>3</v>
      </c>
      <c r="H2049">
        <v>2</v>
      </c>
      <c r="I2049">
        <v>3</v>
      </c>
      <c r="J2049" t="s">
        <v>19</v>
      </c>
      <c r="L2049">
        <v>2</v>
      </c>
      <c r="M2049" t="s">
        <v>19</v>
      </c>
    </row>
    <row r="2050" spans="1:13" hidden="1">
      <c r="A2050">
        <v>349347</v>
      </c>
      <c r="B2050" t="s">
        <v>22</v>
      </c>
      <c r="C2050" t="s">
        <v>160</v>
      </c>
      <c r="D2050" s="4">
        <v>44.042669768741099</v>
      </c>
      <c r="E2050" s="3">
        <v>-123.121151426727</v>
      </c>
      <c r="F2050" s="12">
        <v>44138</v>
      </c>
      <c r="G2050">
        <v>0</v>
      </c>
      <c r="H2050">
        <v>1</v>
      </c>
      <c r="I2050">
        <v>0</v>
      </c>
      <c r="J2050" t="s">
        <v>15</v>
      </c>
      <c r="L2050">
        <v>0</v>
      </c>
      <c r="M2050" t="s">
        <v>16</v>
      </c>
    </row>
    <row r="2051" spans="1:13" hidden="1">
      <c r="A2051">
        <v>349437</v>
      </c>
      <c r="B2051" t="s">
        <v>22</v>
      </c>
      <c r="C2051" t="s">
        <v>160</v>
      </c>
      <c r="D2051" s="4">
        <v>44.042669768741099</v>
      </c>
      <c r="E2051" s="3">
        <v>-123.121151426727</v>
      </c>
      <c r="F2051" s="12">
        <v>44138</v>
      </c>
      <c r="G2051">
        <v>0</v>
      </c>
      <c r="H2051">
        <v>1</v>
      </c>
      <c r="I2051">
        <v>0</v>
      </c>
      <c r="J2051" t="s">
        <v>15</v>
      </c>
      <c r="L2051">
        <v>0</v>
      </c>
      <c r="M2051" t="s">
        <v>16</v>
      </c>
    </row>
    <row r="2052" spans="1:13" hidden="1">
      <c r="A2052">
        <v>349444</v>
      </c>
      <c r="B2052" t="s">
        <v>17</v>
      </c>
      <c r="C2052" t="s">
        <v>512</v>
      </c>
      <c r="D2052" s="4">
        <v>44.044129303876602</v>
      </c>
      <c r="E2052" s="3">
        <v>-123.057295014735</v>
      </c>
      <c r="F2052" s="12">
        <v>44137</v>
      </c>
      <c r="G2052">
        <v>1</v>
      </c>
      <c r="H2052">
        <v>1</v>
      </c>
      <c r="I2052">
        <v>1</v>
      </c>
      <c r="J2052" t="s">
        <v>19</v>
      </c>
      <c r="L2052">
        <v>0</v>
      </c>
      <c r="M2052" t="s">
        <v>19</v>
      </c>
    </row>
    <row r="2053" spans="1:13" hidden="1">
      <c r="A2053">
        <v>349445</v>
      </c>
      <c r="B2053" t="s">
        <v>22</v>
      </c>
      <c r="C2053" t="s">
        <v>142</v>
      </c>
      <c r="D2053" s="4">
        <v>44.098556193035499</v>
      </c>
      <c r="E2053" s="3">
        <v>-123.121176110439</v>
      </c>
      <c r="F2053" s="12">
        <v>44137</v>
      </c>
      <c r="G2053">
        <v>0</v>
      </c>
      <c r="H2053">
        <v>1</v>
      </c>
      <c r="I2053">
        <v>0</v>
      </c>
      <c r="J2053" t="s">
        <v>19</v>
      </c>
      <c r="L2053">
        <v>0</v>
      </c>
      <c r="M2053" t="s">
        <v>16</v>
      </c>
    </row>
    <row r="2054" spans="1:13" hidden="1">
      <c r="A2054">
        <v>349516</v>
      </c>
      <c r="B2054" t="s">
        <v>22</v>
      </c>
      <c r="C2054" t="s">
        <v>160</v>
      </c>
      <c r="D2054" s="4">
        <v>44.042120646743001</v>
      </c>
      <c r="E2054" s="3">
        <v>-123.12012872967</v>
      </c>
      <c r="F2054" s="12">
        <v>44138</v>
      </c>
      <c r="G2054">
        <v>0</v>
      </c>
      <c r="H2054">
        <v>1</v>
      </c>
      <c r="I2054">
        <v>0</v>
      </c>
      <c r="J2054" t="s">
        <v>19</v>
      </c>
      <c r="L2054">
        <v>0</v>
      </c>
      <c r="M2054" t="s">
        <v>16</v>
      </c>
    </row>
    <row r="2055" spans="1:13" hidden="1">
      <c r="A2055">
        <v>349547</v>
      </c>
      <c r="B2055" t="s">
        <v>22</v>
      </c>
      <c r="C2055" t="s">
        <v>35</v>
      </c>
      <c r="D2055" s="4">
        <v>44.060144014205903</v>
      </c>
      <c r="E2055" s="3">
        <v>-123.09041558832</v>
      </c>
      <c r="F2055" s="12">
        <v>44138</v>
      </c>
      <c r="G2055">
        <v>0</v>
      </c>
      <c r="H2055">
        <v>1</v>
      </c>
      <c r="I2055">
        <v>0</v>
      </c>
      <c r="J2055" t="s">
        <v>19</v>
      </c>
      <c r="L2055">
        <v>0</v>
      </c>
      <c r="M2055" t="s">
        <v>16</v>
      </c>
    </row>
    <row r="2056" spans="1:13" hidden="1">
      <c r="A2056">
        <v>349554</v>
      </c>
      <c r="B2056" t="s">
        <v>22</v>
      </c>
      <c r="C2056" t="s">
        <v>35</v>
      </c>
      <c r="D2056" s="4">
        <v>44.059721235500902</v>
      </c>
      <c r="E2056" s="3">
        <v>-123.088927951513</v>
      </c>
      <c r="F2056" s="12">
        <v>44138</v>
      </c>
      <c r="G2056">
        <v>0</v>
      </c>
      <c r="H2056">
        <v>1</v>
      </c>
      <c r="I2056">
        <v>0</v>
      </c>
      <c r="J2056" t="s">
        <v>19</v>
      </c>
      <c r="L2056">
        <v>0</v>
      </c>
      <c r="M2056" t="s">
        <v>16</v>
      </c>
    </row>
    <row r="2057" spans="1:13" hidden="1">
      <c r="A2057">
        <v>349562</v>
      </c>
      <c r="B2057" t="s">
        <v>22</v>
      </c>
      <c r="C2057" t="s">
        <v>253</v>
      </c>
      <c r="D2057" s="4">
        <v>44.091835187085501</v>
      </c>
      <c r="E2057" s="3">
        <v>-123.11707167332401</v>
      </c>
      <c r="F2057" s="12">
        <v>44138</v>
      </c>
      <c r="G2057">
        <v>0</v>
      </c>
      <c r="H2057">
        <v>1</v>
      </c>
      <c r="I2057">
        <v>0</v>
      </c>
      <c r="J2057" t="s">
        <v>19</v>
      </c>
      <c r="L2057">
        <v>0</v>
      </c>
      <c r="M2057" t="s">
        <v>16</v>
      </c>
    </row>
    <row r="2058" spans="1:13" hidden="1">
      <c r="A2058">
        <v>349570</v>
      </c>
      <c r="B2058" t="s">
        <v>17</v>
      </c>
      <c r="C2058" t="s">
        <v>513</v>
      </c>
      <c r="D2058" s="4">
        <v>44.048361997085202</v>
      </c>
      <c r="E2058" s="3">
        <v>-123.16752603405</v>
      </c>
      <c r="F2058" s="12">
        <v>44138</v>
      </c>
      <c r="G2058">
        <v>6</v>
      </c>
      <c r="H2058">
        <v>2</v>
      </c>
      <c r="I2058">
        <v>3</v>
      </c>
      <c r="J2058" t="s">
        <v>19</v>
      </c>
      <c r="L2058">
        <v>0</v>
      </c>
      <c r="M2058" t="s">
        <v>19</v>
      </c>
    </row>
    <row r="2059" spans="1:13" hidden="1">
      <c r="A2059">
        <v>349576</v>
      </c>
      <c r="B2059" t="s">
        <v>17</v>
      </c>
      <c r="C2059" t="s">
        <v>429</v>
      </c>
      <c r="D2059" s="4">
        <v>44.057307617170899</v>
      </c>
      <c r="E2059" s="3">
        <v>-123.182560194546</v>
      </c>
      <c r="F2059" s="12">
        <v>44138</v>
      </c>
      <c r="G2059">
        <v>3.5</v>
      </c>
      <c r="H2059">
        <v>3</v>
      </c>
      <c r="I2059">
        <v>3</v>
      </c>
      <c r="J2059" t="s">
        <v>19</v>
      </c>
      <c r="L2059">
        <v>0</v>
      </c>
      <c r="M2059" t="s">
        <v>19</v>
      </c>
    </row>
    <row r="2060" spans="1:13" hidden="1">
      <c r="A2060">
        <v>349580</v>
      </c>
      <c r="B2060" t="s">
        <v>22</v>
      </c>
      <c r="C2060" t="s">
        <v>341</v>
      </c>
      <c r="D2060" s="4">
        <v>44.045687225147297</v>
      </c>
      <c r="E2060" s="3">
        <v>-123.058873319459</v>
      </c>
      <c r="F2060" s="12">
        <v>44138</v>
      </c>
      <c r="G2060">
        <v>0</v>
      </c>
      <c r="H2060">
        <v>1</v>
      </c>
      <c r="I2060">
        <v>0</v>
      </c>
      <c r="J2060" t="s">
        <v>19</v>
      </c>
      <c r="L2060">
        <v>0</v>
      </c>
      <c r="M2060" t="s">
        <v>16</v>
      </c>
    </row>
    <row r="2061" spans="1:13" hidden="1">
      <c r="A2061">
        <v>349584</v>
      </c>
      <c r="B2061" t="s">
        <v>17</v>
      </c>
      <c r="C2061" t="s">
        <v>178</v>
      </c>
      <c r="D2061" s="4">
        <v>44.055185588118597</v>
      </c>
      <c r="E2061" s="3">
        <v>-123.15300465967999</v>
      </c>
      <c r="F2061" s="12">
        <v>44140</v>
      </c>
      <c r="G2061">
        <v>2.5</v>
      </c>
      <c r="H2061">
        <v>2</v>
      </c>
      <c r="I2061">
        <v>2</v>
      </c>
      <c r="J2061" t="s">
        <v>19</v>
      </c>
      <c r="L2061">
        <v>0</v>
      </c>
      <c r="M2061" t="s">
        <v>19</v>
      </c>
    </row>
    <row r="2062" spans="1:13" hidden="1">
      <c r="A2062">
        <v>349786</v>
      </c>
      <c r="B2062" t="s">
        <v>22</v>
      </c>
      <c r="C2062" t="s">
        <v>270</v>
      </c>
      <c r="D2062" s="4">
        <v>44.047215971774399</v>
      </c>
      <c r="E2062" s="3">
        <v>-123.15430338274901</v>
      </c>
      <c r="F2062" s="12">
        <v>44140</v>
      </c>
      <c r="G2062">
        <v>0</v>
      </c>
      <c r="H2062">
        <v>1</v>
      </c>
      <c r="I2062">
        <v>0</v>
      </c>
      <c r="J2062" t="s">
        <v>19</v>
      </c>
      <c r="L2062">
        <v>0</v>
      </c>
      <c r="M2062" t="s">
        <v>16</v>
      </c>
    </row>
    <row r="2063" spans="1:13" hidden="1">
      <c r="A2063">
        <v>349802</v>
      </c>
      <c r="B2063" t="s">
        <v>22</v>
      </c>
      <c r="C2063" t="s">
        <v>26</v>
      </c>
      <c r="D2063" s="4">
        <v>44.050455195262501</v>
      </c>
      <c r="E2063" s="3">
        <v>-123.16396314065101</v>
      </c>
      <c r="F2063" s="12">
        <v>44138</v>
      </c>
      <c r="G2063">
        <v>0.5</v>
      </c>
      <c r="H2063">
        <v>1</v>
      </c>
      <c r="I2063">
        <v>1</v>
      </c>
      <c r="J2063" t="s">
        <v>19</v>
      </c>
      <c r="L2063">
        <v>0</v>
      </c>
      <c r="M2063" t="s">
        <v>16</v>
      </c>
    </row>
    <row r="2064" spans="1:13" hidden="1">
      <c r="A2064">
        <v>349866</v>
      </c>
      <c r="B2064" t="s">
        <v>22</v>
      </c>
      <c r="C2064" t="s">
        <v>24</v>
      </c>
      <c r="D2064" s="4">
        <v>44.058464709980903</v>
      </c>
      <c r="E2064" s="3">
        <v>-123.08567243711001</v>
      </c>
      <c r="F2064" s="12">
        <v>44139</v>
      </c>
      <c r="G2064">
        <v>0</v>
      </c>
      <c r="H2064">
        <v>1</v>
      </c>
      <c r="I2064">
        <v>0</v>
      </c>
      <c r="J2064" t="s">
        <v>19</v>
      </c>
      <c r="L2064">
        <v>0</v>
      </c>
      <c r="M2064" t="s">
        <v>16</v>
      </c>
    </row>
    <row r="2065" spans="1:13" hidden="1">
      <c r="A2065">
        <v>349867</v>
      </c>
      <c r="B2065" t="s">
        <v>22</v>
      </c>
      <c r="C2065" t="s">
        <v>24</v>
      </c>
      <c r="D2065" s="4">
        <v>44.058861493889403</v>
      </c>
      <c r="E2065" s="3">
        <v>-123.086206973931</v>
      </c>
      <c r="F2065" s="12">
        <v>44139</v>
      </c>
      <c r="G2065">
        <v>0</v>
      </c>
      <c r="H2065">
        <v>1</v>
      </c>
      <c r="I2065">
        <v>0</v>
      </c>
      <c r="J2065" t="s">
        <v>19</v>
      </c>
      <c r="L2065">
        <v>0</v>
      </c>
      <c r="M2065" t="s">
        <v>16</v>
      </c>
    </row>
    <row r="2066" spans="1:13" hidden="1">
      <c r="A2066">
        <v>349869</v>
      </c>
      <c r="B2066" t="s">
        <v>22</v>
      </c>
      <c r="C2066" t="s">
        <v>24</v>
      </c>
      <c r="D2066" s="4">
        <v>44.0589455281577</v>
      </c>
      <c r="E2066" s="3">
        <v>-123.086343174879</v>
      </c>
      <c r="F2066" s="12">
        <v>44139</v>
      </c>
      <c r="G2066">
        <v>0</v>
      </c>
      <c r="H2066">
        <v>1</v>
      </c>
      <c r="I2066">
        <v>0</v>
      </c>
      <c r="J2066" t="s">
        <v>19</v>
      </c>
      <c r="L2066">
        <v>0</v>
      </c>
      <c r="M2066" t="s">
        <v>16</v>
      </c>
    </row>
    <row r="2067" spans="1:13" hidden="1">
      <c r="A2067">
        <v>349870</v>
      </c>
      <c r="B2067" t="s">
        <v>22</v>
      </c>
      <c r="C2067" t="s">
        <v>24</v>
      </c>
      <c r="D2067" s="4">
        <v>44.059179809853802</v>
      </c>
      <c r="E2067" s="3">
        <v>-123.08692519671401</v>
      </c>
      <c r="F2067" s="12">
        <v>44139</v>
      </c>
      <c r="G2067">
        <v>0</v>
      </c>
      <c r="H2067">
        <v>1</v>
      </c>
      <c r="I2067">
        <v>0</v>
      </c>
      <c r="J2067" t="s">
        <v>19</v>
      </c>
      <c r="L2067">
        <v>0</v>
      </c>
      <c r="M2067" t="s">
        <v>16</v>
      </c>
    </row>
    <row r="2068" spans="1:13" hidden="1">
      <c r="A2068">
        <v>349922</v>
      </c>
      <c r="B2068" t="s">
        <v>22</v>
      </c>
      <c r="C2068" t="s">
        <v>181</v>
      </c>
      <c r="D2068" s="4">
        <v>44.039157043812203</v>
      </c>
      <c r="E2068" s="3">
        <v>-123.11593650089</v>
      </c>
      <c r="F2068" s="12">
        <v>44139</v>
      </c>
      <c r="G2068">
        <v>0</v>
      </c>
      <c r="H2068">
        <v>1</v>
      </c>
      <c r="I2068">
        <v>0</v>
      </c>
      <c r="J2068" t="s">
        <v>19</v>
      </c>
      <c r="L2068">
        <v>0</v>
      </c>
      <c r="M2068" t="s">
        <v>16</v>
      </c>
    </row>
    <row r="2069" spans="1:13" hidden="1">
      <c r="A2069">
        <v>349967</v>
      </c>
      <c r="B2069" t="s">
        <v>22</v>
      </c>
      <c r="C2069" t="s">
        <v>249</v>
      </c>
      <c r="D2069" s="4">
        <v>44.067438537557102</v>
      </c>
      <c r="E2069" s="3">
        <v>-123.11295705271201</v>
      </c>
      <c r="F2069" s="12">
        <v>44139</v>
      </c>
      <c r="G2069">
        <v>0</v>
      </c>
      <c r="H2069">
        <v>1</v>
      </c>
      <c r="I2069">
        <v>0</v>
      </c>
      <c r="J2069" t="s">
        <v>19</v>
      </c>
      <c r="L2069">
        <v>0</v>
      </c>
      <c r="M2069" t="s">
        <v>16</v>
      </c>
    </row>
    <row r="2070" spans="1:13" hidden="1">
      <c r="A2070">
        <v>349981</v>
      </c>
      <c r="B2070" t="s">
        <v>22</v>
      </c>
      <c r="C2070" t="s">
        <v>315</v>
      </c>
      <c r="D2070" s="4">
        <v>44.068993206206699</v>
      </c>
      <c r="E2070" s="3">
        <v>-123.13917249825801</v>
      </c>
      <c r="F2070" s="12">
        <v>44139</v>
      </c>
      <c r="G2070">
        <v>0.5</v>
      </c>
      <c r="H2070">
        <v>1</v>
      </c>
      <c r="I2070">
        <v>0</v>
      </c>
      <c r="J2070" t="s">
        <v>19</v>
      </c>
      <c r="L2070">
        <v>0</v>
      </c>
      <c r="M2070" t="s">
        <v>16</v>
      </c>
    </row>
    <row r="2071" spans="1:13" hidden="1">
      <c r="A2071">
        <v>349983</v>
      </c>
      <c r="B2071" t="s">
        <v>22</v>
      </c>
      <c r="C2071" t="s">
        <v>315</v>
      </c>
      <c r="D2071" s="4">
        <v>44.069438544401997</v>
      </c>
      <c r="E2071" s="3">
        <v>-123.139212325655</v>
      </c>
      <c r="F2071" s="12">
        <v>44139</v>
      </c>
      <c r="G2071">
        <v>0.5</v>
      </c>
      <c r="H2071">
        <v>1</v>
      </c>
      <c r="I2071">
        <v>0</v>
      </c>
      <c r="J2071" t="s">
        <v>19</v>
      </c>
      <c r="L2071">
        <v>0</v>
      </c>
      <c r="M2071" t="s">
        <v>16</v>
      </c>
    </row>
    <row r="2072" spans="1:13" hidden="1">
      <c r="A2072">
        <v>350066</v>
      </c>
      <c r="B2072" t="s">
        <v>22</v>
      </c>
      <c r="C2072" t="s">
        <v>160</v>
      </c>
      <c r="D2072" s="4">
        <v>44.042775022417501</v>
      </c>
      <c r="E2072" s="3">
        <v>-123.12115961518001</v>
      </c>
      <c r="F2072" s="12">
        <v>44140</v>
      </c>
      <c r="G2072">
        <v>0</v>
      </c>
      <c r="H2072">
        <v>1</v>
      </c>
      <c r="I2072">
        <v>0</v>
      </c>
      <c r="J2072" t="s">
        <v>19</v>
      </c>
      <c r="L2072">
        <v>0</v>
      </c>
      <c r="M2072" t="s">
        <v>16</v>
      </c>
    </row>
    <row r="2073" spans="1:13" hidden="1">
      <c r="A2073">
        <v>350069</v>
      </c>
      <c r="B2073" t="s">
        <v>22</v>
      </c>
      <c r="C2073" t="s">
        <v>160</v>
      </c>
      <c r="D2073" s="4">
        <v>44.042400992809</v>
      </c>
      <c r="E2073" s="3">
        <v>-123.11957218011899</v>
      </c>
      <c r="F2073" s="12">
        <v>44140</v>
      </c>
      <c r="G2073">
        <v>0</v>
      </c>
      <c r="H2073">
        <v>1</v>
      </c>
      <c r="I2073">
        <v>0</v>
      </c>
      <c r="J2073" t="s">
        <v>19</v>
      </c>
      <c r="L2073">
        <v>0</v>
      </c>
      <c r="M2073" t="s">
        <v>16</v>
      </c>
    </row>
    <row r="2074" spans="1:13" hidden="1">
      <c r="A2074">
        <v>350070</v>
      </c>
      <c r="B2074" t="s">
        <v>22</v>
      </c>
      <c r="C2074" t="s">
        <v>160</v>
      </c>
      <c r="D2074" s="4">
        <v>44.042469308083597</v>
      </c>
      <c r="E2074" s="3">
        <v>-123.119529456663</v>
      </c>
      <c r="F2074" s="12">
        <v>44140</v>
      </c>
      <c r="G2074">
        <v>0</v>
      </c>
      <c r="H2074">
        <v>1</v>
      </c>
      <c r="I2074">
        <v>0</v>
      </c>
      <c r="J2074" t="s">
        <v>19</v>
      </c>
      <c r="L2074">
        <v>0</v>
      </c>
      <c r="M2074" t="s">
        <v>16</v>
      </c>
    </row>
    <row r="2075" spans="1:13" hidden="1">
      <c r="A2075">
        <v>350072</v>
      </c>
      <c r="B2075" t="s">
        <v>22</v>
      </c>
      <c r="C2075" t="s">
        <v>160</v>
      </c>
      <c r="D2075" s="4">
        <v>44.042306065341897</v>
      </c>
      <c r="E2075" s="3">
        <v>-123.122157100986</v>
      </c>
      <c r="F2075" s="12">
        <v>44140</v>
      </c>
      <c r="G2075">
        <v>1</v>
      </c>
      <c r="H2075">
        <v>2</v>
      </c>
      <c r="I2075">
        <v>0</v>
      </c>
      <c r="J2075" t="s">
        <v>28</v>
      </c>
      <c r="L2075">
        <v>0</v>
      </c>
      <c r="M2075" t="s">
        <v>16</v>
      </c>
    </row>
    <row r="2076" spans="1:13" hidden="1">
      <c r="A2076">
        <v>350088</v>
      </c>
      <c r="B2076" t="s">
        <v>22</v>
      </c>
      <c r="C2076" t="s">
        <v>51</v>
      </c>
      <c r="D2076" s="4">
        <v>44.053173003958101</v>
      </c>
      <c r="E2076" s="3">
        <v>-123.07969383958201</v>
      </c>
      <c r="F2076" s="12">
        <v>44140</v>
      </c>
      <c r="G2076">
        <v>0</v>
      </c>
      <c r="H2076">
        <v>1</v>
      </c>
      <c r="I2076">
        <v>0</v>
      </c>
      <c r="J2076" t="s">
        <v>19</v>
      </c>
      <c r="L2076">
        <v>0</v>
      </c>
      <c r="M2076" t="s">
        <v>16</v>
      </c>
    </row>
    <row r="2077" spans="1:13" hidden="1">
      <c r="A2077">
        <v>350093</v>
      </c>
      <c r="B2077" t="s">
        <v>22</v>
      </c>
      <c r="C2077" t="s">
        <v>449</v>
      </c>
      <c r="D2077" s="4">
        <v>44.051574621374499</v>
      </c>
      <c r="E2077" s="3">
        <v>-123.066854380389</v>
      </c>
      <c r="F2077" s="12">
        <v>44140</v>
      </c>
      <c r="G2077">
        <v>0</v>
      </c>
      <c r="H2077">
        <v>1</v>
      </c>
      <c r="I2077">
        <v>0</v>
      </c>
      <c r="J2077" t="s">
        <v>19</v>
      </c>
      <c r="L2077">
        <v>0</v>
      </c>
      <c r="M2077" t="s">
        <v>16</v>
      </c>
    </row>
    <row r="2078" spans="1:13" hidden="1">
      <c r="A2078">
        <v>350113</v>
      </c>
      <c r="B2078" t="s">
        <v>13</v>
      </c>
      <c r="C2078" t="s">
        <v>485</v>
      </c>
      <c r="D2078" s="4">
        <v>44.051928819123702</v>
      </c>
      <c r="E2078" s="3">
        <v>-123.12458602930499</v>
      </c>
      <c r="F2078" s="12">
        <v>44140</v>
      </c>
      <c r="G2078">
        <v>0.5</v>
      </c>
      <c r="H2078">
        <v>1</v>
      </c>
      <c r="I2078">
        <v>0</v>
      </c>
      <c r="J2078" t="s">
        <v>19</v>
      </c>
      <c r="L2078">
        <v>0</v>
      </c>
      <c r="M2078" t="s">
        <v>16</v>
      </c>
    </row>
    <row r="2079" spans="1:13" hidden="1">
      <c r="A2079">
        <v>350116</v>
      </c>
      <c r="B2079" t="s">
        <v>22</v>
      </c>
      <c r="C2079" t="s">
        <v>51</v>
      </c>
      <c r="D2079" s="4">
        <v>44.047972964655699</v>
      </c>
      <c r="E2079" s="3">
        <v>-123.05110103247399</v>
      </c>
      <c r="F2079" s="12">
        <v>44140</v>
      </c>
      <c r="G2079">
        <v>0</v>
      </c>
      <c r="H2079">
        <v>1</v>
      </c>
      <c r="I2079">
        <v>0</v>
      </c>
      <c r="J2079" t="s">
        <v>19</v>
      </c>
      <c r="L2079">
        <v>0</v>
      </c>
      <c r="M2079" t="s">
        <v>16</v>
      </c>
    </row>
    <row r="2080" spans="1:13" hidden="1">
      <c r="A2080">
        <v>350124</v>
      </c>
      <c r="B2080" t="s">
        <v>22</v>
      </c>
      <c r="C2080" t="s">
        <v>37</v>
      </c>
      <c r="D2080" s="4">
        <v>44.044774853923101</v>
      </c>
      <c r="E2080" s="3">
        <v>-123.053108244421</v>
      </c>
      <c r="F2080" s="12">
        <v>44140</v>
      </c>
      <c r="G2080">
        <v>0</v>
      </c>
      <c r="H2080">
        <v>1</v>
      </c>
      <c r="I2080">
        <v>0</v>
      </c>
      <c r="J2080" t="s">
        <v>19</v>
      </c>
      <c r="L2080">
        <v>0</v>
      </c>
      <c r="M2080" t="s">
        <v>16</v>
      </c>
    </row>
    <row r="2081" spans="1:13" hidden="1">
      <c r="A2081">
        <v>350167</v>
      </c>
      <c r="B2081" t="s">
        <v>22</v>
      </c>
      <c r="C2081" t="s">
        <v>26</v>
      </c>
      <c r="D2081" s="4">
        <v>44.046380066390803</v>
      </c>
      <c r="E2081" s="3">
        <v>-123.147310851857</v>
      </c>
      <c r="F2081" s="12">
        <v>44140</v>
      </c>
      <c r="G2081">
        <v>0</v>
      </c>
      <c r="H2081">
        <v>1</v>
      </c>
      <c r="I2081">
        <v>0</v>
      </c>
      <c r="J2081" t="s">
        <v>19</v>
      </c>
      <c r="L2081">
        <v>0</v>
      </c>
      <c r="M2081" t="s">
        <v>16</v>
      </c>
    </row>
    <row r="2082" spans="1:13" hidden="1">
      <c r="A2082">
        <v>350196</v>
      </c>
      <c r="B2082" t="s">
        <v>22</v>
      </c>
      <c r="C2082" t="s">
        <v>403</v>
      </c>
      <c r="D2082" s="4">
        <v>44.062360949395</v>
      </c>
      <c r="E2082" s="3">
        <v>-123.071801937095</v>
      </c>
      <c r="F2082" s="12">
        <v>44140</v>
      </c>
      <c r="G2082">
        <v>0</v>
      </c>
      <c r="H2082">
        <v>1</v>
      </c>
      <c r="I2082">
        <v>0</v>
      </c>
      <c r="J2082" t="s">
        <v>19</v>
      </c>
      <c r="L2082">
        <v>0</v>
      </c>
      <c r="M2082" t="s">
        <v>16</v>
      </c>
    </row>
    <row r="2083" spans="1:13" hidden="1">
      <c r="A2083">
        <v>350198</v>
      </c>
      <c r="B2083" t="s">
        <v>22</v>
      </c>
      <c r="C2083" t="s">
        <v>253</v>
      </c>
      <c r="D2083" s="4">
        <v>44.069228357599002</v>
      </c>
      <c r="E2083" s="3">
        <v>-123.11740666556</v>
      </c>
      <c r="F2083" s="12">
        <v>44140</v>
      </c>
      <c r="G2083">
        <v>0</v>
      </c>
      <c r="H2083">
        <v>1</v>
      </c>
      <c r="I2083">
        <v>0</v>
      </c>
      <c r="J2083" t="s">
        <v>19</v>
      </c>
      <c r="L2083">
        <v>0</v>
      </c>
      <c r="M2083" t="s">
        <v>16</v>
      </c>
    </row>
    <row r="2084" spans="1:13" hidden="1">
      <c r="A2084">
        <v>350200</v>
      </c>
      <c r="B2084" t="s">
        <v>17</v>
      </c>
      <c r="C2084" t="s">
        <v>118</v>
      </c>
      <c r="D2084" s="4">
        <v>44.051576542729897</v>
      </c>
      <c r="E2084" s="3">
        <v>-123.191394730903</v>
      </c>
      <c r="F2084" s="12">
        <v>44140</v>
      </c>
      <c r="G2084">
        <v>59</v>
      </c>
      <c r="H2084">
        <v>6</v>
      </c>
      <c r="I2084">
        <v>6</v>
      </c>
      <c r="J2084" t="s">
        <v>19</v>
      </c>
      <c r="K2084" s="7" t="s">
        <v>57</v>
      </c>
      <c r="L2084" t="s">
        <v>251</v>
      </c>
      <c r="M2084" t="s">
        <v>16</v>
      </c>
    </row>
    <row r="2085" spans="1:13" hidden="1">
      <c r="A2085">
        <v>350201</v>
      </c>
      <c r="B2085" t="s">
        <v>17</v>
      </c>
      <c r="C2085" t="s">
        <v>514</v>
      </c>
      <c r="D2085" s="4">
        <v>44.046669716148998</v>
      </c>
      <c r="E2085" s="3">
        <v>-123.16767948118699</v>
      </c>
      <c r="F2085" s="12">
        <v>44139</v>
      </c>
      <c r="G2085">
        <v>4</v>
      </c>
      <c r="H2085">
        <v>3</v>
      </c>
      <c r="I2085">
        <v>3</v>
      </c>
      <c r="J2085" t="s">
        <v>19</v>
      </c>
      <c r="L2085">
        <v>0</v>
      </c>
      <c r="M2085" t="s">
        <v>19</v>
      </c>
    </row>
    <row r="2086" spans="1:13" hidden="1">
      <c r="A2086">
        <v>350390</v>
      </c>
      <c r="B2086" t="s">
        <v>22</v>
      </c>
      <c r="C2086" t="s">
        <v>51</v>
      </c>
      <c r="D2086" s="4">
        <v>44.052229088282701</v>
      </c>
      <c r="E2086" s="3">
        <v>-123.071009834406</v>
      </c>
      <c r="F2086" s="12">
        <v>44144</v>
      </c>
      <c r="G2086">
        <v>0.5</v>
      </c>
      <c r="H2086">
        <v>1</v>
      </c>
      <c r="I2086">
        <v>0</v>
      </c>
      <c r="J2086" t="s">
        <v>19</v>
      </c>
      <c r="L2086">
        <v>0</v>
      </c>
      <c r="M2086" t="s">
        <v>16</v>
      </c>
    </row>
    <row r="2087" spans="1:13" hidden="1">
      <c r="A2087">
        <v>350424</v>
      </c>
      <c r="B2087" t="s">
        <v>22</v>
      </c>
      <c r="C2087" t="s">
        <v>50</v>
      </c>
      <c r="D2087" s="4">
        <v>44.0539376956132</v>
      </c>
      <c r="E2087" s="3">
        <v>-123.101578958418</v>
      </c>
      <c r="F2087" s="12">
        <v>44144</v>
      </c>
      <c r="G2087">
        <v>0.25</v>
      </c>
      <c r="H2087">
        <v>1</v>
      </c>
      <c r="I2087">
        <v>0</v>
      </c>
      <c r="J2087" t="s">
        <v>19</v>
      </c>
      <c r="L2087">
        <v>0</v>
      </c>
      <c r="M2087" t="s">
        <v>16</v>
      </c>
    </row>
    <row r="2088" spans="1:13" hidden="1">
      <c r="A2088">
        <v>350427</v>
      </c>
      <c r="B2088" t="s">
        <v>22</v>
      </c>
      <c r="C2088" t="s">
        <v>50</v>
      </c>
      <c r="D2088" s="4">
        <v>44.052867007118202</v>
      </c>
      <c r="E2088" s="3">
        <v>-123.101471275419</v>
      </c>
      <c r="F2088" s="12">
        <v>44144</v>
      </c>
      <c r="G2088">
        <v>0.25</v>
      </c>
      <c r="H2088">
        <v>1</v>
      </c>
      <c r="I2088">
        <v>0</v>
      </c>
      <c r="J2088" t="s">
        <v>19</v>
      </c>
      <c r="L2088">
        <v>0</v>
      </c>
      <c r="M2088" t="s">
        <v>16</v>
      </c>
    </row>
    <row r="2089" spans="1:13" hidden="1">
      <c r="A2089">
        <v>350433</v>
      </c>
      <c r="B2089" t="s">
        <v>22</v>
      </c>
      <c r="C2089" t="s">
        <v>341</v>
      </c>
      <c r="D2089" s="4">
        <v>44.045308922513399</v>
      </c>
      <c r="E2089" s="3">
        <v>-123.058401658232</v>
      </c>
      <c r="F2089" s="12">
        <v>44144</v>
      </c>
      <c r="G2089">
        <v>0</v>
      </c>
      <c r="H2089">
        <v>1</v>
      </c>
      <c r="I2089">
        <v>0</v>
      </c>
      <c r="J2089" t="s">
        <v>19</v>
      </c>
      <c r="L2089">
        <v>0</v>
      </c>
      <c r="M2089" t="s">
        <v>16</v>
      </c>
    </row>
    <row r="2090" spans="1:13" hidden="1">
      <c r="A2090">
        <v>350434</v>
      </c>
      <c r="B2090" t="s">
        <v>22</v>
      </c>
      <c r="C2090" t="s">
        <v>181</v>
      </c>
      <c r="D2090" s="4">
        <v>44.0390958952487</v>
      </c>
      <c r="E2090" s="3">
        <v>-123.11603283468099</v>
      </c>
      <c r="F2090" s="12">
        <v>44144</v>
      </c>
      <c r="G2090">
        <v>0</v>
      </c>
      <c r="H2090">
        <v>1</v>
      </c>
      <c r="I2090">
        <v>0</v>
      </c>
      <c r="J2090" t="s">
        <v>19</v>
      </c>
      <c r="L2090">
        <v>0</v>
      </c>
      <c r="M2090" t="s">
        <v>16</v>
      </c>
    </row>
    <row r="2091" spans="1:13" hidden="1">
      <c r="A2091">
        <v>350484</v>
      </c>
      <c r="B2091" t="s">
        <v>22</v>
      </c>
      <c r="C2091" t="s">
        <v>26</v>
      </c>
      <c r="D2091" s="4">
        <v>44.050041009329803</v>
      </c>
      <c r="E2091" s="3">
        <v>-123.16642941068</v>
      </c>
      <c r="F2091" s="12">
        <v>44144</v>
      </c>
      <c r="G2091">
        <v>0</v>
      </c>
      <c r="H2091">
        <v>1</v>
      </c>
      <c r="I2091">
        <v>0</v>
      </c>
      <c r="J2091" t="s">
        <v>19</v>
      </c>
      <c r="L2091">
        <v>0</v>
      </c>
      <c r="M2091" t="s">
        <v>16</v>
      </c>
    </row>
    <row r="2092" spans="1:13" hidden="1">
      <c r="A2092">
        <v>350540</v>
      </c>
      <c r="B2092" t="s">
        <v>22</v>
      </c>
      <c r="C2092" t="s">
        <v>26</v>
      </c>
      <c r="D2092" s="4">
        <v>44.046823990259902</v>
      </c>
      <c r="E2092" s="3">
        <v>-123.13733470568501</v>
      </c>
      <c r="F2092" s="12">
        <v>44144</v>
      </c>
      <c r="G2092">
        <v>0.5</v>
      </c>
      <c r="H2092">
        <v>1</v>
      </c>
      <c r="I2092">
        <v>0</v>
      </c>
      <c r="J2092" t="s">
        <v>19</v>
      </c>
      <c r="L2092">
        <v>0</v>
      </c>
      <c r="M2092" t="s">
        <v>16</v>
      </c>
    </row>
    <row r="2093" spans="1:13" hidden="1">
      <c r="A2093">
        <v>350549</v>
      </c>
      <c r="B2093" t="s">
        <v>22</v>
      </c>
      <c r="C2093" t="s">
        <v>24</v>
      </c>
      <c r="D2093" s="4">
        <v>44.059190291246999</v>
      </c>
      <c r="E2093" s="3">
        <v>-123.092558479392</v>
      </c>
      <c r="F2093" s="12">
        <v>44144</v>
      </c>
      <c r="G2093">
        <v>0.5</v>
      </c>
      <c r="H2093">
        <v>1</v>
      </c>
      <c r="I2093">
        <v>0</v>
      </c>
      <c r="J2093" t="s">
        <v>19</v>
      </c>
      <c r="L2093">
        <v>0</v>
      </c>
      <c r="M2093" t="s">
        <v>16</v>
      </c>
    </row>
    <row r="2094" spans="1:13" hidden="1">
      <c r="A2094">
        <v>350550</v>
      </c>
      <c r="B2094" t="s">
        <v>22</v>
      </c>
      <c r="C2094" t="s">
        <v>24</v>
      </c>
      <c r="D2094" s="4">
        <v>44.059252151308698</v>
      </c>
      <c r="E2094" s="3">
        <v>-123.091550138111</v>
      </c>
      <c r="F2094" s="12">
        <v>44144</v>
      </c>
      <c r="G2094">
        <v>0.5</v>
      </c>
      <c r="H2094">
        <v>1</v>
      </c>
      <c r="I2094">
        <v>0</v>
      </c>
      <c r="J2094" t="s">
        <v>19</v>
      </c>
      <c r="L2094">
        <v>0</v>
      </c>
      <c r="M2094" t="s">
        <v>16</v>
      </c>
    </row>
    <row r="2095" spans="1:13" hidden="1">
      <c r="A2095">
        <v>350551</v>
      </c>
      <c r="B2095" t="s">
        <v>22</v>
      </c>
      <c r="C2095" t="s">
        <v>51</v>
      </c>
      <c r="D2095" s="4">
        <v>44.059805683688197</v>
      </c>
      <c r="E2095" s="3">
        <v>-123.094691952144</v>
      </c>
      <c r="F2095" s="12">
        <v>44144</v>
      </c>
      <c r="G2095">
        <v>0.5</v>
      </c>
      <c r="H2095">
        <v>1</v>
      </c>
      <c r="I2095">
        <v>0</v>
      </c>
      <c r="J2095" t="s">
        <v>19</v>
      </c>
      <c r="L2095">
        <v>0</v>
      </c>
      <c r="M2095" t="s">
        <v>16</v>
      </c>
    </row>
    <row r="2096" spans="1:13" hidden="1">
      <c r="A2096">
        <v>350681</v>
      </c>
      <c r="B2096" t="s">
        <v>22</v>
      </c>
      <c r="C2096" t="s">
        <v>288</v>
      </c>
      <c r="D2096" s="4">
        <v>44.095250885081001</v>
      </c>
      <c r="E2096" s="3">
        <v>-123.17699770387399</v>
      </c>
      <c r="F2096" s="12">
        <v>44145</v>
      </c>
      <c r="G2096">
        <v>0</v>
      </c>
      <c r="H2096">
        <v>1</v>
      </c>
      <c r="I2096">
        <v>0</v>
      </c>
      <c r="J2096" t="s">
        <v>19</v>
      </c>
      <c r="L2096">
        <v>0</v>
      </c>
      <c r="M2096" t="s">
        <v>16</v>
      </c>
    </row>
    <row r="2097" spans="1:13" hidden="1">
      <c r="A2097">
        <v>350714</v>
      </c>
      <c r="B2097" t="s">
        <v>22</v>
      </c>
      <c r="C2097" t="s">
        <v>26</v>
      </c>
      <c r="D2097" s="4">
        <v>44.046504155391602</v>
      </c>
      <c r="E2097" s="3">
        <v>-123.144648152061</v>
      </c>
      <c r="F2097" s="12">
        <v>44145</v>
      </c>
      <c r="G2097">
        <v>0</v>
      </c>
      <c r="H2097">
        <v>1</v>
      </c>
      <c r="I2097">
        <v>0</v>
      </c>
      <c r="J2097" t="s">
        <v>19</v>
      </c>
      <c r="L2097">
        <v>0</v>
      </c>
      <c r="M2097" t="s">
        <v>16</v>
      </c>
    </row>
    <row r="2098" spans="1:13" hidden="1">
      <c r="A2098">
        <v>350716</v>
      </c>
      <c r="B2098" t="s">
        <v>22</v>
      </c>
      <c r="C2098" t="s">
        <v>241</v>
      </c>
      <c r="D2098" s="4">
        <v>44.046120219267699</v>
      </c>
      <c r="E2098" s="3">
        <v>-123.145580466129</v>
      </c>
      <c r="F2098" s="12">
        <v>44145</v>
      </c>
      <c r="G2098">
        <v>0.5</v>
      </c>
      <c r="H2098">
        <v>1</v>
      </c>
      <c r="I2098">
        <v>0</v>
      </c>
      <c r="J2098" t="s">
        <v>19</v>
      </c>
      <c r="L2098">
        <v>0</v>
      </c>
      <c r="M2098" t="s">
        <v>16</v>
      </c>
    </row>
    <row r="2099" spans="1:13" hidden="1">
      <c r="A2099">
        <v>350745</v>
      </c>
      <c r="B2099" t="s">
        <v>22</v>
      </c>
      <c r="C2099" t="s">
        <v>50</v>
      </c>
      <c r="D2099" s="4">
        <v>44.058352837268103</v>
      </c>
      <c r="E2099" s="3">
        <v>-123.10110009061199</v>
      </c>
      <c r="F2099" s="12">
        <v>44145</v>
      </c>
      <c r="G2099">
        <v>0.25</v>
      </c>
      <c r="H2099">
        <v>1</v>
      </c>
      <c r="I2099">
        <v>0</v>
      </c>
      <c r="J2099" t="s">
        <v>19</v>
      </c>
      <c r="L2099">
        <v>0</v>
      </c>
      <c r="M2099" t="s">
        <v>16</v>
      </c>
    </row>
    <row r="2100" spans="1:13" hidden="1">
      <c r="A2100">
        <v>350746</v>
      </c>
      <c r="B2100" t="s">
        <v>22</v>
      </c>
      <c r="C2100" t="s">
        <v>50</v>
      </c>
      <c r="D2100" s="4">
        <v>44.058509637346297</v>
      </c>
      <c r="E2100" s="3">
        <v>-123.100957638797</v>
      </c>
      <c r="F2100" s="12">
        <v>44145</v>
      </c>
      <c r="G2100">
        <v>0.25</v>
      </c>
      <c r="H2100">
        <v>1</v>
      </c>
      <c r="I2100">
        <v>0</v>
      </c>
      <c r="J2100" t="s">
        <v>19</v>
      </c>
      <c r="L2100">
        <v>0</v>
      </c>
      <c r="M2100" t="s">
        <v>16</v>
      </c>
    </row>
    <row r="2101" spans="1:13" hidden="1">
      <c r="A2101">
        <v>350753</v>
      </c>
      <c r="B2101" t="s">
        <v>22</v>
      </c>
      <c r="C2101" t="s">
        <v>50</v>
      </c>
      <c r="D2101" s="4">
        <v>44.053950180379999</v>
      </c>
      <c r="E2101" s="3">
        <v>-123.101520067641</v>
      </c>
      <c r="F2101" s="12">
        <v>44145</v>
      </c>
      <c r="G2101">
        <v>0.25</v>
      </c>
      <c r="H2101">
        <v>1</v>
      </c>
      <c r="I2101">
        <v>0</v>
      </c>
      <c r="J2101" t="s">
        <v>19</v>
      </c>
      <c r="L2101">
        <v>0</v>
      </c>
      <c r="M2101" t="s">
        <v>16</v>
      </c>
    </row>
    <row r="2102" spans="1:13" hidden="1">
      <c r="A2102">
        <v>350797</v>
      </c>
      <c r="B2102" t="s">
        <v>22</v>
      </c>
      <c r="C2102" t="s">
        <v>142</v>
      </c>
      <c r="D2102" s="4">
        <v>44.098962448112701</v>
      </c>
      <c r="E2102" s="3">
        <v>-123.122385104608</v>
      </c>
      <c r="F2102" s="12">
        <v>44145</v>
      </c>
      <c r="G2102">
        <v>0</v>
      </c>
      <c r="H2102">
        <v>1</v>
      </c>
      <c r="I2102">
        <v>0</v>
      </c>
      <c r="J2102" t="s">
        <v>19</v>
      </c>
      <c r="L2102">
        <v>0</v>
      </c>
      <c r="M2102" t="s">
        <v>16</v>
      </c>
    </row>
    <row r="2103" spans="1:13" hidden="1">
      <c r="A2103">
        <v>350921</v>
      </c>
      <c r="B2103" t="s">
        <v>22</v>
      </c>
      <c r="C2103" t="s">
        <v>24</v>
      </c>
      <c r="D2103" s="4">
        <v>44.062591920210799</v>
      </c>
      <c r="E2103" s="3">
        <v>-123.10062605572401</v>
      </c>
      <c r="F2103" s="12">
        <v>44147</v>
      </c>
      <c r="G2103">
        <v>0.5</v>
      </c>
      <c r="H2103">
        <v>1</v>
      </c>
      <c r="I2103">
        <v>0</v>
      </c>
      <c r="J2103" t="s">
        <v>19</v>
      </c>
      <c r="L2103">
        <v>0</v>
      </c>
      <c r="M2103" t="s">
        <v>16</v>
      </c>
    </row>
    <row r="2104" spans="1:13" hidden="1">
      <c r="A2104">
        <v>350924</v>
      </c>
      <c r="B2104" t="s">
        <v>22</v>
      </c>
      <c r="C2104" t="s">
        <v>181</v>
      </c>
      <c r="D2104" s="4">
        <v>44.039190090634797</v>
      </c>
      <c r="E2104" s="3">
        <v>-123.11597637700299</v>
      </c>
      <c r="F2104" s="12">
        <v>44147</v>
      </c>
      <c r="G2104">
        <v>0</v>
      </c>
      <c r="H2104">
        <v>1</v>
      </c>
      <c r="I2104">
        <v>0</v>
      </c>
      <c r="J2104" t="s">
        <v>19</v>
      </c>
      <c r="L2104">
        <v>0</v>
      </c>
      <c r="M2104" t="s">
        <v>16</v>
      </c>
    </row>
    <row r="2105" spans="1:13" hidden="1">
      <c r="A2105">
        <v>350951</v>
      </c>
      <c r="B2105" t="s">
        <v>22</v>
      </c>
      <c r="C2105" t="s">
        <v>26</v>
      </c>
      <c r="D2105" s="4">
        <v>44.049319289451603</v>
      </c>
      <c r="E2105" s="3">
        <v>-123.175001159304</v>
      </c>
      <c r="F2105" s="12">
        <v>44147</v>
      </c>
      <c r="G2105">
        <v>0.5</v>
      </c>
      <c r="H2105">
        <v>1</v>
      </c>
      <c r="I2105">
        <v>0</v>
      </c>
      <c r="J2105" t="s">
        <v>19</v>
      </c>
      <c r="L2105">
        <v>0</v>
      </c>
      <c r="M2105" t="s">
        <v>16</v>
      </c>
    </row>
    <row r="2106" spans="1:13" hidden="1">
      <c r="A2106">
        <v>350952</v>
      </c>
      <c r="B2106" t="s">
        <v>22</v>
      </c>
      <c r="C2106" t="s">
        <v>26</v>
      </c>
      <c r="D2106" s="4">
        <v>44.045945021336898</v>
      </c>
      <c r="E2106" s="3">
        <v>-123.135442886909</v>
      </c>
      <c r="F2106" s="12">
        <v>44147</v>
      </c>
      <c r="G2106">
        <v>0.25</v>
      </c>
      <c r="H2106">
        <v>1</v>
      </c>
      <c r="I2106">
        <v>0</v>
      </c>
      <c r="J2106" t="s">
        <v>19</v>
      </c>
      <c r="L2106">
        <v>0</v>
      </c>
      <c r="M2106" t="s">
        <v>16</v>
      </c>
    </row>
    <row r="2107" spans="1:13" hidden="1">
      <c r="A2107">
        <v>350969</v>
      </c>
      <c r="B2107" t="s">
        <v>22</v>
      </c>
      <c r="C2107" t="s">
        <v>270</v>
      </c>
      <c r="D2107" s="4">
        <v>44.050021028205997</v>
      </c>
      <c r="E2107" s="3">
        <v>-123.16631928879301</v>
      </c>
      <c r="F2107" s="12">
        <v>44147</v>
      </c>
      <c r="G2107">
        <v>0.5</v>
      </c>
      <c r="H2107">
        <v>1</v>
      </c>
      <c r="I2107">
        <v>0</v>
      </c>
      <c r="J2107" t="s">
        <v>19</v>
      </c>
      <c r="L2107">
        <v>0</v>
      </c>
      <c r="M2107" t="s">
        <v>16</v>
      </c>
    </row>
    <row r="2108" spans="1:13" hidden="1">
      <c r="A2108">
        <v>350978</v>
      </c>
      <c r="B2108" t="s">
        <v>22</v>
      </c>
      <c r="C2108" t="s">
        <v>483</v>
      </c>
      <c r="D2108" s="4">
        <v>44.041254618029797</v>
      </c>
      <c r="E2108" s="3">
        <v>-123.115861967808</v>
      </c>
      <c r="F2108" s="12">
        <v>44147</v>
      </c>
      <c r="G2108">
        <v>0</v>
      </c>
      <c r="H2108">
        <v>1</v>
      </c>
      <c r="I2108">
        <v>0</v>
      </c>
      <c r="J2108" t="s">
        <v>19</v>
      </c>
      <c r="L2108">
        <v>0</v>
      </c>
      <c r="M2108" t="s">
        <v>16</v>
      </c>
    </row>
    <row r="2109" spans="1:13" hidden="1">
      <c r="A2109">
        <v>351679</v>
      </c>
      <c r="B2109" t="s">
        <v>22</v>
      </c>
      <c r="C2109" t="s">
        <v>50</v>
      </c>
      <c r="D2109" s="4">
        <v>44.054138552319202</v>
      </c>
      <c r="E2109" s="3">
        <v>-123.100820530698</v>
      </c>
      <c r="F2109" s="12">
        <v>44147</v>
      </c>
      <c r="G2109">
        <v>0.25</v>
      </c>
      <c r="H2109">
        <v>1</v>
      </c>
      <c r="I2109">
        <v>0</v>
      </c>
      <c r="J2109" t="s">
        <v>19</v>
      </c>
      <c r="L2109">
        <v>0</v>
      </c>
      <c r="M2109" t="s">
        <v>16</v>
      </c>
    </row>
    <row r="2110" spans="1:13" hidden="1">
      <c r="A2110">
        <v>351687</v>
      </c>
      <c r="B2110" t="s">
        <v>22</v>
      </c>
      <c r="C2110" t="s">
        <v>50</v>
      </c>
      <c r="D2110" s="4">
        <v>44.055029177345901</v>
      </c>
      <c r="E2110" s="3">
        <v>-123.101381527817</v>
      </c>
      <c r="F2110" s="12">
        <v>44147</v>
      </c>
      <c r="G2110">
        <v>0</v>
      </c>
      <c r="H2110">
        <v>1</v>
      </c>
      <c r="I2110">
        <v>0</v>
      </c>
      <c r="J2110" t="s">
        <v>19</v>
      </c>
      <c r="L2110">
        <v>0</v>
      </c>
      <c r="M2110" t="s">
        <v>16</v>
      </c>
    </row>
    <row r="2111" spans="1:13" hidden="1">
      <c r="A2111">
        <v>351697</v>
      </c>
      <c r="B2111" t="s">
        <v>22</v>
      </c>
      <c r="C2111" t="s">
        <v>35</v>
      </c>
      <c r="D2111" s="4">
        <v>44.057153601189398</v>
      </c>
      <c r="E2111" s="3">
        <v>-123.095878107383</v>
      </c>
      <c r="F2111" s="12">
        <v>44147</v>
      </c>
      <c r="G2111">
        <v>0</v>
      </c>
      <c r="H2111">
        <v>1</v>
      </c>
      <c r="I2111">
        <v>0</v>
      </c>
      <c r="J2111" t="s">
        <v>19</v>
      </c>
      <c r="L2111">
        <v>0</v>
      </c>
      <c r="M2111" t="s">
        <v>16</v>
      </c>
    </row>
    <row r="2112" spans="1:13" hidden="1">
      <c r="A2112">
        <v>351698</v>
      </c>
      <c r="B2112" t="s">
        <v>22</v>
      </c>
      <c r="C2112" t="s">
        <v>35</v>
      </c>
      <c r="D2112" s="4">
        <v>44.057661727867902</v>
      </c>
      <c r="E2112" s="3">
        <v>-123.097012062334</v>
      </c>
      <c r="F2112" s="12">
        <v>44147</v>
      </c>
      <c r="G2112">
        <v>0</v>
      </c>
      <c r="H2112">
        <v>1</v>
      </c>
      <c r="I2112">
        <v>0</v>
      </c>
      <c r="J2112" t="s">
        <v>19</v>
      </c>
      <c r="L2112">
        <v>0</v>
      </c>
      <c r="M2112" t="s">
        <v>16</v>
      </c>
    </row>
    <row r="2113" spans="1:13" hidden="1">
      <c r="A2113">
        <v>351703</v>
      </c>
      <c r="B2113" t="s">
        <v>22</v>
      </c>
      <c r="C2113" t="s">
        <v>515</v>
      </c>
      <c r="D2113" s="4">
        <v>44.064143687174997</v>
      </c>
      <c r="E2113" s="3">
        <v>-123.10436512259</v>
      </c>
      <c r="F2113" s="12">
        <v>44147</v>
      </c>
      <c r="G2113">
        <v>0</v>
      </c>
      <c r="H2113">
        <v>1</v>
      </c>
      <c r="I2113">
        <v>0</v>
      </c>
      <c r="J2113" t="s">
        <v>19</v>
      </c>
      <c r="L2113">
        <v>0</v>
      </c>
      <c r="M2113" t="s">
        <v>16</v>
      </c>
    </row>
    <row r="2114" spans="1:13" hidden="1">
      <c r="A2114">
        <v>351802</v>
      </c>
      <c r="B2114" t="s">
        <v>22</v>
      </c>
      <c r="C2114" t="s">
        <v>249</v>
      </c>
      <c r="D2114" s="4">
        <v>44.067148418288497</v>
      </c>
      <c r="E2114" s="3">
        <v>-123.112497306207</v>
      </c>
      <c r="F2114" s="12">
        <v>44148</v>
      </c>
      <c r="G2114">
        <v>0</v>
      </c>
      <c r="H2114">
        <v>1</v>
      </c>
      <c r="I2114">
        <v>0</v>
      </c>
      <c r="J2114" t="s">
        <v>19</v>
      </c>
      <c r="L2114">
        <v>0</v>
      </c>
      <c r="M2114" t="s">
        <v>16</v>
      </c>
    </row>
    <row r="2115" spans="1:13" hidden="1">
      <c r="A2115">
        <v>351837</v>
      </c>
      <c r="B2115" t="s">
        <v>22</v>
      </c>
      <c r="C2115" t="s">
        <v>181</v>
      </c>
      <c r="D2115" s="4">
        <v>44.042126661958399</v>
      </c>
      <c r="E2115" s="3">
        <v>-123.116393554829</v>
      </c>
      <c r="F2115" s="12">
        <v>44148</v>
      </c>
      <c r="G2115">
        <v>0</v>
      </c>
      <c r="H2115">
        <v>1</v>
      </c>
      <c r="I2115">
        <v>0</v>
      </c>
      <c r="J2115" t="s">
        <v>19</v>
      </c>
      <c r="L2115">
        <v>0</v>
      </c>
      <c r="M2115" t="s">
        <v>16</v>
      </c>
    </row>
    <row r="2116" spans="1:13" hidden="1">
      <c r="A2116">
        <v>351908</v>
      </c>
      <c r="B2116" t="s">
        <v>22</v>
      </c>
      <c r="C2116" t="s">
        <v>51</v>
      </c>
      <c r="D2116" s="4">
        <v>44.054417744579702</v>
      </c>
      <c r="E2116" s="3">
        <v>-123.082733565455</v>
      </c>
      <c r="F2116" s="12">
        <v>44148</v>
      </c>
      <c r="G2116">
        <v>0</v>
      </c>
      <c r="H2116">
        <v>1</v>
      </c>
      <c r="I2116">
        <v>0</v>
      </c>
      <c r="J2116" t="s">
        <v>19</v>
      </c>
      <c r="L2116">
        <v>0</v>
      </c>
      <c r="M2116" t="s">
        <v>16</v>
      </c>
    </row>
    <row r="2117" spans="1:13" hidden="1">
      <c r="A2117">
        <v>351910</v>
      </c>
      <c r="B2117" t="s">
        <v>22</v>
      </c>
      <c r="C2117" t="s">
        <v>51</v>
      </c>
      <c r="D2117" s="4">
        <v>44.0542930748571</v>
      </c>
      <c r="E2117" s="3">
        <v>-123.08263484472999</v>
      </c>
      <c r="F2117" s="12">
        <v>44151</v>
      </c>
      <c r="G2117">
        <v>0</v>
      </c>
      <c r="H2117">
        <v>1</v>
      </c>
      <c r="I2117">
        <v>0</v>
      </c>
      <c r="J2117" t="s">
        <v>19</v>
      </c>
      <c r="L2117">
        <v>0</v>
      </c>
      <c r="M2117" t="s">
        <v>16</v>
      </c>
    </row>
    <row r="2118" spans="1:13" hidden="1">
      <c r="A2118">
        <v>351916</v>
      </c>
      <c r="B2118" t="s">
        <v>22</v>
      </c>
      <c r="C2118" t="s">
        <v>181</v>
      </c>
      <c r="D2118" s="4">
        <v>44.040578813522899</v>
      </c>
      <c r="E2118" s="3">
        <v>-123.115332528613</v>
      </c>
      <c r="F2118" s="12">
        <v>44151</v>
      </c>
      <c r="G2118">
        <v>0</v>
      </c>
      <c r="H2118">
        <v>1</v>
      </c>
      <c r="I2118">
        <v>0</v>
      </c>
      <c r="J2118" t="s">
        <v>19</v>
      </c>
      <c r="L2118">
        <v>0</v>
      </c>
      <c r="M2118" t="s">
        <v>16</v>
      </c>
    </row>
    <row r="2119" spans="1:13" hidden="1">
      <c r="A2119">
        <v>351917</v>
      </c>
      <c r="B2119" t="s">
        <v>22</v>
      </c>
      <c r="C2119" t="s">
        <v>181</v>
      </c>
      <c r="D2119" s="4">
        <v>44.041431890123</v>
      </c>
      <c r="E2119" s="3">
        <v>-123.11562711137201</v>
      </c>
      <c r="F2119" s="12">
        <v>44151</v>
      </c>
      <c r="G2119">
        <v>0</v>
      </c>
      <c r="H2119">
        <v>1</v>
      </c>
      <c r="I2119">
        <v>0</v>
      </c>
      <c r="J2119" t="s">
        <v>19</v>
      </c>
      <c r="L2119">
        <v>0</v>
      </c>
      <c r="M2119" t="s">
        <v>16</v>
      </c>
    </row>
    <row r="2120" spans="1:13" hidden="1">
      <c r="A2120">
        <v>351921</v>
      </c>
      <c r="B2120" t="s">
        <v>22</v>
      </c>
      <c r="C2120" t="s">
        <v>26</v>
      </c>
      <c r="D2120" s="4">
        <v>44.041955097422203</v>
      </c>
      <c r="E2120" s="3">
        <v>-123.110889283064</v>
      </c>
      <c r="F2120" s="12">
        <v>44151</v>
      </c>
      <c r="G2120">
        <v>0.25</v>
      </c>
      <c r="H2120">
        <v>1</v>
      </c>
      <c r="I2120">
        <v>0</v>
      </c>
      <c r="J2120" t="s">
        <v>19</v>
      </c>
      <c r="L2120">
        <v>0</v>
      </c>
      <c r="M2120" t="s">
        <v>16</v>
      </c>
    </row>
    <row r="2121" spans="1:13" hidden="1">
      <c r="A2121">
        <v>351952</v>
      </c>
      <c r="B2121" t="s">
        <v>22</v>
      </c>
      <c r="C2121" t="s">
        <v>449</v>
      </c>
      <c r="D2121" s="4">
        <v>44.051718383534499</v>
      </c>
      <c r="E2121" s="3">
        <v>-123.066191952068</v>
      </c>
      <c r="F2121" s="12">
        <v>44151</v>
      </c>
      <c r="G2121">
        <v>0.5</v>
      </c>
      <c r="H2121">
        <v>1</v>
      </c>
      <c r="I2121">
        <v>0</v>
      </c>
      <c r="J2121" t="s">
        <v>19</v>
      </c>
      <c r="L2121">
        <v>0</v>
      </c>
      <c r="M2121" t="s">
        <v>16</v>
      </c>
    </row>
    <row r="2122" spans="1:13" hidden="1">
      <c r="A2122">
        <v>351992</v>
      </c>
      <c r="B2122" t="s">
        <v>22</v>
      </c>
      <c r="C2122" t="s">
        <v>54</v>
      </c>
      <c r="D2122" s="4">
        <v>44.025846985816699</v>
      </c>
      <c r="E2122" s="3">
        <v>-123.082206472995</v>
      </c>
      <c r="F2122" s="12">
        <v>44151</v>
      </c>
      <c r="G2122">
        <v>0</v>
      </c>
      <c r="H2122">
        <v>1</v>
      </c>
      <c r="I2122">
        <v>0</v>
      </c>
      <c r="J2122" t="s">
        <v>19</v>
      </c>
      <c r="L2122">
        <v>0</v>
      </c>
      <c r="M2122" t="s">
        <v>16</v>
      </c>
    </row>
    <row r="2123" spans="1:13" hidden="1">
      <c r="A2123">
        <v>352013</v>
      </c>
      <c r="B2123" t="s">
        <v>22</v>
      </c>
      <c r="C2123" t="s">
        <v>139</v>
      </c>
      <c r="D2123" s="4">
        <v>44.055254159466102</v>
      </c>
      <c r="E2123" s="3">
        <v>-123.10985938538801</v>
      </c>
      <c r="F2123" s="12">
        <v>44151</v>
      </c>
      <c r="G2123">
        <v>0</v>
      </c>
      <c r="H2123">
        <v>1</v>
      </c>
      <c r="I2123">
        <v>0</v>
      </c>
      <c r="J2123" t="s">
        <v>19</v>
      </c>
      <c r="L2123">
        <v>0</v>
      </c>
      <c r="M2123" t="s">
        <v>16</v>
      </c>
    </row>
    <row r="2124" spans="1:13" hidden="1">
      <c r="A2124">
        <v>352014</v>
      </c>
      <c r="B2124" t="s">
        <v>22</v>
      </c>
      <c r="C2124" t="s">
        <v>50</v>
      </c>
      <c r="D2124" s="4">
        <v>44.058522434767497</v>
      </c>
      <c r="E2124" s="3">
        <v>-123.100715962358</v>
      </c>
      <c r="F2124" s="12">
        <v>44151</v>
      </c>
      <c r="G2124">
        <v>0.25</v>
      </c>
      <c r="H2124">
        <v>1</v>
      </c>
      <c r="I2124">
        <v>0</v>
      </c>
      <c r="J2124" t="s">
        <v>19</v>
      </c>
      <c r="L2124">
        <v>0</v>
      </c>
      <c r="M2124" t="s">
        <v>16</v>
      </c>
    </row>
    <row r="2125" spans="1:13" hidden="1">
      <c r="A2125">
        <v>352015</v>
      </c>
      <c r="B2125" t="s">
        <v>22</v>
      </c>
      <c r="C2125" t="s">
        <v>50</v>
      </c>
      <c r="D2125" s="4">
        <v>44.058334765413001</v>
      </c>
      <c r="E2125" s="3">
        <v>-123.10084572279899</v>
      </c>
      <c r="F2125" s="12">
        <v>44151</v>
      </c>
      <c r="G2125">
        <v>0.25</v>
      </c>
      <c r="H2125">
        <v>1</v>
      </c>
      <c r="I2125">
        <v>0</v>
      </c>
      <c r="J2125" t="s">
        <v>19</v>
      </c>
      <c r="L2125">
        <v>0</v>
      </c>
      <c r="M2125" t="s">
        <v>16</v>
      </c>
    </row>
    <row r="2126" spans="1:13" hidden="1">
      <c r="A2126">
        <v>352019</v>
      </c>
      <c r="B2126" t="s">
        <v>22</v>
      </c>
      <c r="C2126" t="s">
        <v>50</v>
      </c>
      <c r="D2126" s="4">
        <v>44.058326461727297</v>
      </c>
      <c r="E2126" s="3">
        <v>-123.10099532106901</v>
      </c>
      <c r="F2126" s="12">
        <v>44151</v>
      </c>
      <c r="G2126">
        <v>0.25</v>
      </c>
      <c r="H2126">
        <v>1</v>
      </c>
      <c r="I2126">
        <v>0</v>
      </c>
      <c r="J2126" t="s">
        <v>19</v>
      </c>
      <c r="L2126">
        <v>0</v>
      </c>
      <c r="M2126" t="s">
        <v>16</v>
      </c>
    </row>
    <row r="2127" spans="1:13" hidden="1">
      <c r="A2127">
        <v>352021</v>
      </c>
      <c r="B2127" t="s">
        <v>22</v>
      </c>
      <c r="C2127" t="s">
        <v>50</v>
      </c>
      <c r="D2127" s="4">
        <v>44.058453959815402</v>
      </c>
      <c r="E2127" s="3">
        <v>-123.101176116685</v>
      </c>
      <c r="F2127" s="12">
        <v>44151</v>
      </c>
      <c r="G2127">
        <v>0.25</v>
      </c>
      <c r="H2127">
        <v>1</v>
      </c>
      <c r="I2127">
        <v>0</v>
      </c>
      <c r="J2127" t="s">
        <v>19</v>
      </c>
      <c r="L2127">
        <v>0</v>
      </c>
      <c r="M2127" t="s">
        <v>16</v>
      </c>
    </row>
    <row r="2128" spans="1:13" hidden="1">
      <c r="A2128">
        <v>352022</v>
      </c>
      <c r="B2128" t="s">
        <v>22</v>
      </c>
      <c r="C2128" t="s">
        <v>50</v>
      </c>
      <c r="D2128" s="4">
        <v>44.058524535447198</v>
      </c>
      <c r="E2128" s="3">
        <v>-123.101365697796</v>
      </c>
      <c r="F2128" s="12">
        <v>44151</v>
      </c>
      <c r="G2128">
        <v>0.25</v>
      </c>
      <c r="H2128">
        <v>1</v>
      </c>
      <c r="I2128">
        <v>0</v>
      </c>
      <c r="J2128" t="s">
        <v>19</v>
      </c>
      <c r="L2128">
        <v>0</v>
      </c>
      <c r="M2128" t="s">
        <v>16</v>
      </c>
    </row>
    <row r="2129" spans="1:13" hidden="1">
      <c r="A2129">
        <v>352023</v>
      </c>
      <c r="B2129" t="s">
        <v>22</v>
      </c>
      <c r="C2129" t="s">
        <v>50</v>
      </c>
      <c r="D2129" s="4">
        <v>44.055332155286997</v>
      </c>
      <c r="E2129" s="3">
        <v>-123.100859461483</v>
      </c>
      <c r="F2129" s="12">
        <v>44151</v>
      </c>
      <c r="G2129">
        <v>0.25</v>
      </c>
      <c r="H2129">
        <v>1</v>
      </c>
      <c r="I2129">
        <v>0</v>
      </c>
      <c r="J2129" t="s">
        <v>19</v>
      </c>
      <c r="L2129">
        <v>0</v>
      </c>
      <c r="M2129" t="s">
        <v>16</v>
      </c>
    </row>
    <row r="2130" spans="1:13" hidden="1">
      <c r="A2130">
        <v>352032</v>
      </c>
      <c r="B2130" t="s">
        <v>22</v>
      </c>
      <c r="C2130" t="s">
        <v>50</v>
      </c>
      <c r="D2130" s="4">
        <v>44.053263609835</v>
      </c>
      <c r="E2130" s="3">
        <v>-123.101379994524</v>
      </c>
      <c r="F2130" s="12">
        <v>44151</v>
      </c>
      <c r="G2130">
        <v>0.25</v>
      </c>
      <c r="H2130">
        <v>1</v>
      </c>
      <c r="I2130">
        <v>0</v>
      </c>
      <c r="J2130" t="s">
        <v>19</v>
      </c>
      <c r="L2130">
        <v>0</v>
      </c>
      <c r="M2130" t="s">
        <v>16</v>
      </c>
    </row>
    <row r="2131" spans="1:13" hidden="1">
      <c r="A2131">
        <v>352035</v>
      </c>
      <c r="B2131" t="s">
        <v>22</v>
      </c>
      <c r="C2131" t="s">
        <v>50</v>
      </c>
      <c r="D2131" s="4">
        <v>44.0529843725067</v>
      </c>
      <c r="E2131" s="3">
        <v>-123.10056518976</v>
      </c>
      <c r="F2131" s="12">
        <v>44151</v>
      </c>
      <c r="G2131">
        <v>0.25</v>
      </c>
      <c r="H2131">
        <v>1</v>
      </c>
      <c r="I2131">
        <v>0</v>
      </c>
      <c r="J2131" t="s">
        <v>19</v>
      </c>
      <c r="L2131">
        <v>0</v>
      </c>
      <c r="M2131" t="s">
        <v>16</v>
      </c>
    </row>
    <row r="2132" spans="1:13" hidden="1">
      <c r="A2132">
        <v>352041</v>
      </c>
      <c r="B2132" t="s">
        <v>22</v>
      </c>
      <c r="C2132" t="s">
        <v>51</v>
      </c>
      <c r="D2132" s="4">
        <v>44.053465903707902</v>
      </c>
      <c r="E2132" s="3">
        <v>-123.071378239434</v>
      </c>
      <c r="F2132" s="12">
        <v>44151</v>
      </c>
      <c r="G2132">
        <v>0.5</v>
      </c>
      <c r="H2132">
        <v>1</v>
      </c>
      <c r="I2132">
        <v>0</v>
      </c>
      <c r="J2132" t="s">
        <v>19</v>
      </c>
      <c r="L2132">
        <v>0</v>
      </c>
      <c r="M2132" t="s">
        <v>16</v>
      </c>
    </row>
    <row r="2133" spans="1:13" hidden="1">
      <c r="A2133">
        <v>352049</v>
      </c>
      <c r="B2133" t="s">
        <v>22</v>
      </c>
      <c r="C2133" t="s">
        <v>142</v>
      </c>
      <c r="D2133" s="4">
        <v>44.0985286710292</v>
      </c>
      <c r="E2133" s="3">
        <v>-123.121102947338</v>
      </c>
      <c r="F2133" s="12">
        <v>44151</v>
      </c>
      <c r="G2133">
        <v>0.25</v>
      </c>
      <c r="H2133">
        <v>1</v>
      </c>
      <c r="I2133">
        <v>0</v>
      </c>
      <c r="J2133" t="s">
        <v>19</v>
      </c>
      <c r="L2133">
        <v>0</v>
      </c>
      <c r="M2133" t="s">
        <v>16</v>
      </c>
    </row>
    <row r="2134" spans="1:13" hidden="1">
      <c r="A2134">
        <v>352050</v>
      </c>
      <c r="B2134" t="s">
        <v>22</v>
      </c>
      <c r="C2134" t="s">
        <v>142</v>
      </c>
      <c r="D2134" s="4">
        <v>44.098577673201902</v>
      </c>
      <c r="E2134" s="3">
        <v>-123.121588857424</v>
      </c>
      <c r="F2134" s="12">
        <v>44151</v>
      </c>
      <c r="G2134">
        <v>0.25</v>
      </c>
      <c r="H2134">
        <v>1</v>
      </c>
      <c r="I2134">
        <v>0</v>
      </c>
      <c r="J2134" t="s">
        <v>19</v>
      </c>
      <c r="L2134">
        <v>0</v>
      </c>
      <c r="M2134" t="s">
        <v>16</v>
      </c>
    </row>
    <row r="2135" spans="1:13" hidden="1">
      <c r="A2135">
        <v>352054</v>
      </c>
      <c r="B2135" t="s">
        <v>22</v>
      </c>
      <c r="C2135" t="s">
        <v>142</v>
      </c>
      <c r="D2135" s="4">
        <v>44.098560959944201</v>
      </c>
      <c r="E2135" s="3">
        <v>-123.12187062839401</v>
      </c>
      <c r="F2135" s="12">
        <v>44151</v>
      </c>
      <c r="G2135">
        <v>0.25</v>
      </c>
      <c r="H2135">
        <v>1</v>
      </c>
      <c r="I2135">
        <v>0</v>
      </c>
      <c r="J2135" t="s">
        <v>19</v>
      </c>
      <c r="L2135">
        <v>0</v>
      </c>
      <c r="M2135" t="s">
        <v>16</v>
      </c>
    </row>
    <row r="2136" spans="1:13" hidden="1">
      <c r="A2136">
        <v>352059</v>
      </c>
      <c r="B2136" t="s">
        <v>22</v>
      </c>
      <c r="C2136" t="s">
        <v>142</v>
      </c>
      <c r="D2136" s="4">
        <v>44.098618303657602</v>
      </c>
      <c r="E2136" s="3">
        <v>-123.122046667066</v>
      </c>
      <c r="F2136" s="12">
        <v>44151</v>
      </c>
      <c r="G2136">
        <v>0.25</v>
      </c>
      <c r="H2136">
        <v>1</v>
      </c>
      <c r="I2136">
        <v>0</v>
      </c>
      <c r="J2136" t="s">
        <v>19</v>
      </c>
      <c r="L2136">
        <v>0</v>
      </c>
      <c r="M2136" t="s">
        <v>16</v>
      </c>
    </row>
    <row r="2137" spans="1:13" hidden="1">
      <c r="A2137">
        <v>352060</v>
      </c>
      <c r="B2137" t="s">
        <v>22</v>
      </c>
      <c r="C2137" t="s">
        <v>142</v>
      </c>
      <c r="D2137" s="4">
        <v>44.098582729622201</v>
      </c>
      <c r="E2137" s="3">
        <v>-123.122290385189</v>
      </c>
      <c r="F2137" s="12">
        <v>44151</v>
      </c>
      <c r="G2137">
        <v>0.25</v>
      </c>
      <c r="H2137">
        <v>1</v>
      </c>
      <c r="I2137">
        <v>0</v>
      </c>
      <c r="J2137" t="s">
        <v>19</v>
      </c>
      <c r="L2137">
        <v>0</v>
      </c>
      <c r="M2137" t="s">
        <v>16</v>
      </c>
    </row>
    <row r="2138" spans="1:13" hidden="1">
      <c r="A2138">
        <v>352071</v>
      </c>
      <c r="B2138" t="s">
        <v>22</v>
      </c>
      <c r="C2138" t="s">
        <v>26</v>
      </c>
      <c r="D2138" s="4">
        <v>44.046131217472897</v>
      </c>
      <c r="E2138" s="3">
        <v>-123.13191154965099</v>
      </c>
      <c r="F2138" s="12">
        <v>44151</v>
      </c>
      <c r="G2138">
        <v>0</v>
      </c>
      <c r="H2138">
        <v>1</v>
      </c>
      <c r="I2138">
        <v>0</v>
      </c>
      <c r="J2138" t="s">
        <v>19</v>
      </c>
      <c r="L2138">
        <v>0</v>
      </c>
      <c r="M2138" t="s">
        <v>16</v>
      </c>
    </row>
    <row r="2139" spans="1:13" hidden="1">
      <c r="A2139">
        <v>352142</v>
      </c>
      <c r="B2139" t="s">
        <v>22</v>
      </c>
      <c r="C2139" t="s">
        <v>181</v>
      </c>
      <c r="D2139" s="4">
        <v>44.040481863555897</v>
      </c>
      <c r="E2139" s="3">
        <v>-123.11588678852399</v>
      </c>
      <c r="F2139" s="12">
        <v>44152</v>
      </c>
      <c r="G2139">
        <v>0</v>
      </c>
      <c r="H2139">
        <v>1</v>
      </c>
      <c r="I2139">
        <v>0</v>
      </c>
      <c r="J2139" t="s">
        <v>19</v>
      </c>
      <c r="L2139">
        <v>0</v>
      </c>
      <c r="M2139" t="s">
        <v>16</v>
      </c>
    </row>
    <row r="2140" spans="1:13" hidden="1">
      <c r="A2140">
        <v>352153</v>
      </c>
      <c r="B2140" t="s">
        <v>22</v>
      </c>
      <c r="C2140" t="s">
        <v>54</v>
      </c>
      <c r="D2140" s="4">
        <v>44.0312792621448</v>
      </c>
      <c r="E2140" s="3">
        <v>-123.082460170826</v>
      </c>
      <c r="F2140" s="12">
        <v>44152</v>
      </c>
      <c r="G2140">
        <v>0</v>
      </c>
      <c r="H2140">
        <v>1</v>
      </c>
      <c r="I2140">
        <v>0</v>
      </c>
      <c r="J2140" t="s">
        <v>19</v>
      </c>
      <c r="L2140">
        <v>0</v>
      </c>
      <c r="M2140" t="s">
        <v>16</v>
      </c>
    </row>
    <row r="2141" spans="1:13" hidden="1">
      <c r="A2141">
        <v>352154</v>
      </c>
      <c r="B2141" t="s">
        <v>22</v>
      </c>
      <c r="C2141" t="s">
        <v>54</v>
      </c>
      <c r="D2141" s="4">
        <v>44.031282220087498</v>
      </c>
      <c r="E2141" s="3">
        <v>-123.08250123252201</v>
      </c>
      <c r="F2141" s="12">
        <v>44152</v>
      </c>
      <c r="G2141">
        <v>0</v>
      </c>
      <c r="H2141">
        <v>1</v>
      </c>
      <c r="I2141">
        <v>0</v>
      </c>
      <c r="J2141" t="s">
        <v>19</v>
      </c>
      <c r="L2141">
        <v>0</v>
      </c>
      <c r="M2141" t="s">
        <v>16</v>
      </c>
    </row>
    <row r="2142" spans="1:13" hidden="1">
      <c r="A2142">
        <v>352197</v>
      </c>
      <c r="B2142" t="s">
        <v>22</v>
      </c>
      <c r="C2142" t="s">
        <v>35</v>
      </c>
      <c r="D2142" s="4">
        <v>44.0597569904537</v>
      </c>
      <c r="E2142" s="3">
        <v>-123.092131564315</v>
      </c>
      <c r="F2142" s="12">
        <v>44152</v>
      </c>
      <c r="G2142">
        <v>0</v>
      </c>
      <c r="H2142">
        <v>1</v>
      </c>
      <c r="I2142">
        <v>0</v>
      </c>
      <c r="J2142" t="s">
        <v>19</v>
      </c>
      <c r="L2142">
        <v>0</v>
      </c>
      <c r="M2142" t="s">
        <v>16</v>
      </c>
    </row>
    <row r="2143" spans="1:13" hidden="1">
      <c r="A2143">
        <v>352215</v>
      </c>
      <c r="B2143" t="s">
        <v>22</v>
      </c>
      <c r="C2143" t="s">
        <v>515</v>
      </c>
      <c r="D2143" s="4">
        <v>44.0642689228983</v>
      </c>
      <c r="E2143" s="3">
        <v>-123.104606408157</v>
      </c>
      <c r="F2143" s="12">
        <v>44152</v>
      </c>
      <c r="G2143">
        <v>0</v>
      </c>
      <c r="H2143">
        <v>1</v>
      </c>
      <c r="I2143">
        <v>0</v>
      </c>
      <c r="J2143" t="s">
        <v>19</v>
      </c>
      <c r="L2143">
        <v>0</v>
      </c>
      <c r="M2143" t="s">
        <v>16</v>
      </c>
    </row>
    <row r="2144" spans="1:13" hidden="1">
      <c r="A2144">
        <v>352219</v>
      </c>
      <c r="B2144" t="s">
        <v>22</v>
      </c>
      <c r="C2144" t="s">
        <v>51</v>
      </c>
      <c r="D2144" s="4">
        <v>44.051049878211302</v>
      </c>
      <c r="E2144" s="3">
        <v>-123.05124788353601</v>
      </c>
      <c r="F2144" s="12">
        <v>44152</v>
      </c>
      <c r="G2144">
        <v>0</v>
      </c>
      <c r="H2144">
        <v>1</v>
      </c>
      <c r="I2144">
        <v>0</v>
      </c>
      <c r="J2144" t="s">
        <v>19</v>
      </c>
      <c r="L2144">
        <v>0</v>
      </c>
      <c r="M2144" t="s">
        <v>16</v>
      </c>
    </row>
    <row r="2145" spans="1:13" hidden="1">
      <c r="A2145">
        <v>352234</v>
      </c>
      <c r="B2145" t="s">
        <v>22</v>
      </c>
      <c r="C2145" t="s">
        <v>24</v>
      </c>
      <c r="D2145" s="4">
        <v>44.058258585142703</v>
      </c>
      <c r="E2145" s="3">
        <v>-123.085046808749</v>
      </c>
      <c r="F2145" s="12">
        <v>44152</v>
      </c>
      <c r="G2145">
        <v>0</v>
      </c>
      <c r="H2145">
        <v>1</v>
      </c>
      <c r="I2145">
        <v>0</v>
      </c>
      <c r="J2145" t="s">
        <v>19</v>
      </c>
      <c r="L2145">
        <v>0</v>
      </c>
      <c r="M2145" t="s">
        <v>16</v>
      </c>
    </row>
    <row r="2146" spans="1:13" hidden="1">
      <c r="A2146">
        <v>352235</v>
      </c>
      <c r="B2146" t="s">
        <v>22</v>
      </c>
      <c r="C2146" t="s">
        <v>24</v>
      </c>
      <c r="D2146" s="4">
        <v>44.058278798805802</v>
      </c>
      <c r="E2146" s="3">
        <v>-123.085149933304</v>
      </c>
      <c r="F2146" s="12">
        <v>44152</v>
      </c>
      <c r="G2146">
        <v>0</v>
      </c>
      <c r="H2146">
        <v>1</v>
      </c>
      <c r="I2146">
        <v>0</v>
      </c>
      <c r="J2146" t="s">
        <v>19</v>
      </c>
      <c r="L2146">
        <v>0</v>
      </c>
      <c r="M2146" t="s">
        <v>16</v>
      </c>
    </row>
    <row r="2147" spans="1:13" hidden="1">
      <c r="A2147">
        <v>352249</v>
      </c>
      <c r="B2147" t="s">
        <v>22</v>
      </c>
      <c r="C2147" t="s">
        <v>51</v>
      </c>
      <c r="D2147" s="4">
        <v>44.051937563275899</v>
      </c>
      <c r="E2147" s="3">
        <v>-123.06962213259099</v>
      </c>
      <c r="F2147" s="12">
        <v>44152</v>
      </c>
      <c r="G2147">
        <v>0</v>
      </c>
      <c r="H2147">
        <v>1</v>
      </c>
      <c r="I2147">
        <v>0</v>
      </c>
      <c r="J2147" t="s">
        <v>19</v>
      </c>
      <c r="L2147">
        <v>0</v>
      </c>
      <c r="M2147" t="s">
        <v>16</v>
      </c>
    </row>
    <row r="2148" spans="1:13" hidden="1">
      <c r="A2148">
        <v>352269</v>
      </c>
      <c r="B2148" t="s">
        <v>22</v>
      </c>
      <c r="C2148" t="s">
        <v>470</v>
      </c>
      <c r="D2148" s="4">
        <v>44.046678913207103</v>
      </c>
      <c r="E2148" s="3">
        <v>-123.13676485575</v>
      </c>
      <c r="F2148" s="12">
        <v>44152</v>
      </c>
      <c r="G2148">
        <v>0.25</v>
      </c>
      <c r="H2148">
        <v>1</v>
      </c>
      <c r="I2148">
        <v>0</v>
      </c>
      <c r="J2148" t="s">
        <v>19</v>
      </c>
      <c r="L2148">
        <v>0</v>
      </c>
      <c r="M2148" t="s">
        <v>16</v>
      </c>
    </row>
    <row r="2149" spans="1:13" hidden="1">
      <c r="A2149">
        <v>352272</v>
      </c>
      <c r="B2149" t="s">
        <v>22</v>
      </c>
      <c r="C2149" t="s">
        <v>160</v>
      </c>
      <c r="D2149" s="4">
        <v>44.042827583112803</v>
      </c>
      <c r="E2149" s="3">
        <v>-123.119673071278</v>
      </c>
      <c r="F2149" s="12">
        <v>44152</v>
      </c>
      <c r="G2149">
        <v>0</v>
      </c>
      <c r="H2149">
        <v>1</v>
      </c>
      <c r="I2149">
        <v>0</v>
      </c>
      <c r="J2149" t="s">
        <v>19</v>
      </c>
      <c r="L2149">
        <v>0</v>
      </c>
      <c r="M2149" t="s">
        <v>16</v>
      </c>
    </row>
    <row r="2150" spans="1:13" hidden="1">
      <c r="A2150">
        <v>352316</v>
      </c>
      <c r="B2150" t="s">
        <v>22</v>
      </c>
      <c r="C2150" t="s">
        <v>181</v>
      </c>
      <c r="D2150" s="4">
        <v>44.040282328731202</v>
      </c>
      <c r="E2150" s="3">
        <v>-123.115671189689</v>
      </c>
      <c r="F2150" s="12">
        <v>44153</v>
      </c>
      <c r="G2150">
        <v>0</v>
      </c>
      <c r="H2150">
        <v>1</v>
      </c>
      <c r="I2150">
        <v>0</v>
      </c>
      <c r="J2150" t="s">
        <v>19</v>
      </c>
      <c r="L2150">
        <v>0</v>
      </c>
      <c r="M2150" t="s">
        <v>16</v>
      </c>
    </row>
    <row r="2151" spans="1:13" hidden="1">
      <c r="A2151">
        <v>352321</v>
      </c>
      <c r="B2151" t="s">
        <v>22</v>
      </c>
      <c r="C2151" t="s">
        <v>30</v>
      </c>
      <c r="D2151" s="4">
        <v>44.038873782510102</v>
      </c>
      <c r="E2151" s="3">
        <v>-123.115904135503</v>
      </c>
      <c r="F2151" s="12">
        <v>44153</v>
      </c>
      <c r="G2151">
        <v>0</v>
      </c>
      <c r="H2151">
        <v>1</v>
      </c>
      <c r="I2151">
        <v>0</v>
      </c>
      <c r="J2151" t="s">
        <v>19</v>
      </c>
      <c r="L2151">
        <v>0</v>
      </c>
      <c r="M2151" t="s">
        <v>16</v>
      </c>
    </row>
    <row r="2152" spans="1:13" hidden="1">
      <c r="A2152">
        <v>352323</v>
      </c>
      <c r="B2152" t="s">
        <v>22</v>
      </c>
      <c r="C2152" t="s">
        <v>181</v>
      </c>
      <c r="D2152" s="4">
        <v>44.040983779464703</v>
      </c>
      <c r="E2152" s="3">
        <v>-123.115981551383</v>
      </c>
      <c r="F2152" s="12">
        <v>44153</v>
      </c>
      <c r="G2152">
        <v>0</v>
      </c>
      <c r="H2152">
        <v>1</v>
      </c>
      <c r="I2152">
        <v>0</v>
      </c>
      <c r="J2152" t="s">
        <v>19</v>
      </c>
      <c r="L2152">
        <v>0</v>
      </c>
      <c r="M2152" t="s">
        <v>16</v>
      </c>
    </row>
    <row r="2153" spans="1:13" hidden="1">
      <c r="A2153">
        <v>352333</v>
      </c>
      <c r="B2153" t="s">
        <v>22</v>
      </c>
      <c r="C2153" t="s">
        <v>50</v>
      </c>
      <c r="D2153" s="4">
        <v>44.053912145281402</v>
      </c>
      <c r="E2153" s="3">
        <v>-123.101505694107</v>
      </c>
      <c r="F2153" s="12">
        <v>44153</v>
      </c>
      <c r="G2153">
        <v>0</v>
      </c>
      <c r="H2153">
        <v>1</v>
      </c>
      <c r="I2153">
        <v>0</v>
      </c>
      <c r="J2153" t="s">
        <v>19</v>
      </c>
      <c r="L2153">
        <v>0</v>
      </c>
      <c r="M2153" t="s">
        <v>16</v>
      </c>
    </row>
    <row r="2154" spans="1:13" hidden="1">
      <c r="A2154">
        <v>352335</v>
      </c>
      <c r="B2154" t="s">
        <v>22</v>
      </c>
      <c r="C2154" t="s">
        <v>450</v>
      </c>
      <c r="D2154" s="4">
        <v>44.053768513248599</v>
      </c>
      <c r="E2154" s="3">
        <v>-123.102004648134</v>
      </c>
      <c r="F2154" s="12">
        <v>44153</v>
      </c>
      <c r="G2154">
        <v>0</v>
      </c>
      <c r="H2154">
        <v>1</v>
      </c>
      <c r="I2154">
        <v>0</v>
      </c>
      <c r="J2154" t="s">
        <v>19</v>
      </c>
      <c r="L2154">
        <v>0</v>
      </c>
      <c r="M2154" t="s">
        <v>16</v>
      </c>
    </row>
    <row r="2155" spans="1:13" hidden="1">
      <c r="A2155">
        <v>352336</v>
      </c>
      <c r="B2155" t="s">
        <v>22</v>
      </c>
      <c r="C2155" t="s">
        <v>450</v>
      </c>
      <c r="D2155" s="4">
        <v>44.053664448972498</v>
      </c>
      <c r="E2155" s="3">
        <v>-123.10205185127499</v>
      </c>
      <c r="F2155" s="12">
        <v>44153</v>
      </c>
      <c r="G2155">
        <v>0</v>
      </c>
      <c r="H2155">
        <v>1</v>
      </c>
      <c r="I2155">
        <v>0</v>
      </c>
      <c r="J2155" t="s">
        <v>19</v>
      </c>
      <c r="L2155">
        <v>0</v>
      </c>
      <c r="M2155" t="s">
        <v>16</v>
      </c>
    </row>
    <row r="2156" spans="1:13" hidden="1">
      <c r="A2156">
        <v>352338</v>
      </c>
      <c r="B2156" t="s">
        <v>22</v>
      </c>
      <c r="C2156" t="s">
        <v>50</v>
      </c>
      <c r="D2156" s="4">
        <v>44.052899832266903</v>
      </c>
      <c r="E2156" s="3">
        <v>-123.101063188037</v>
      </c>
      <c r="F2156" s="12">
        <v>44153</v>
      </c>
      <c r="G2156">
        <v>0.25</v>
      </c>
      <c r="H2156">
        <v>1</v>
      </c>
      <c r="I2156">
        <v>0</v>
      </c>
      <c r="J2156" t="s">
        <v>19</v>
      </c>
      <c r="L2156">
        <v>0</v>
      </c>
      <c r="M2156" t="s">
        <v>16</v>
      </c>
    </row>
    <row r="2157" spans="1:13" hidden="1">
      <c r="A2157">
        <v>352341</v>
      </c>
      <c r="B2157" t="s">
        <v>22</v>
      </c>
      <c r="C2157" t="s">
        <v>457</v>
      </c>
      <c r="D2157" s="4">
        <v>44.0536595119083</v>
      </c>
      <c r="E2157" s="3">
        <v>-123.099929319708</v>
      </c>
      <c r="F2157" s="12">
        <v>44153</v>
      </c>
      <c r="G2157">
        <v>0</v>
      </c>
      <c r="H2157">
        <v>1</v>
      </c>
      <c r="I2157">
        <v>0</v>
      </c>
      <c r="J2157" t="s">
        <v>19</v>
      </c>
      <c r="L2157">
        <v>0</v>
      </c>
      <c r="M2157" t="s">
        <v>16</v>
      </c>
    </row>
    <row r="2158" spans="1:13" hidden="1">
      <c r="A2158">
        <v>352342</v>
      </c>
      <c r="B2158" t="s">
        <v>22</v>
      </c>
      <c r="C2158" t="s">
        <v>457</v>
      </c>
      <c r="D2158" s="4">
        <v>44.053663660179303</v>
      </c>
      <c r="E2158" s="3">
        <v>-123.09978429827</v>
      </c>
      <c r="F2158" s="12">
        <v>44153</v>
      </c>
      <c r="G2158">
        <v>0</v>
      </c>
      <c r="H2158">
        <v>1</v>
      </c>
      <c r="I2158">
        <v>0</v>
      </c>
      <c r="J2158" t="s">
        <v>19</v>
      </c>
      <c r="L2158">
        <v>0</v>
      </c>
      <c r="M2158" t="s">
        <v>16</v>
      </c>
    </row>
    <row r="2159" spans="1:13" hidden="1">
      <c r="A2159">
        <v>352408</v>
      </c>
      <c r="B2159" t="s">
        <v>22</v>
      </c>
      <c r="C2159" t="s">
        <v>181</v>
      </c>
      <c r="D2159" s="4">
        <v>44.041104391599397</v>
      </c>
      <c r="E2159" s="3">
        <v>-123.115603939628</v>
      </c>
      <c r="F2159" s="12">
        <v>44153</v>
      </c>
      <c r="G2159">
        <v>0</v>
      </c>
      <c r="H2159">
        <v>1</v>
      </c>
      <c r="I2159">
        <v>0</v>
      </c>
      <c r="J2159" t="s">
        <v>19</v>
      </c>
      <c r="L2159">
        <v>0</v>
      </c>
      <c r="M2159" t="s">
        <v>16</v>
      </c>
    </row>
    <row r="2160" spans="1:13" hidden="1">
      <c r="A2160">
        <v>352411</v>
      </c>
      <c r="B2160" t="s">
        <v>22</v>
      </c>
      <c r="C2160" t="s">
        <v>51</v>
      </c>
      <c r="D2160" s="4">
        <v>44.047705077571599</v>
      </c>
      <c r="E2160" s="3">
        <v>-123.05111018801701</v>
      </c>
      <c r="F2160" s="12">
        <v>44153</v>
      </c>
      <c r="G2160">
        <v>0</v>
      </c>
      <c r="H2160">
        <v>1</v>
      </c>
      <c r="I2160">
        <v>0</v>
      </c>
      <c r="J2160" t="s">
        <v>19</v>
      </c>
      <c r="L2160">
        <v>0</v>
      </c>
      <c r="M2160" t="s">
        <v>16</v>
      </c>
    </row>
    <row r="2161" spans="1:13" hidden="1">
      <c r="A2161">
        <v>352420</v>
      </c>
      <c r="B2161" t="s">
        <v>17</v>
      </c>
      <c r="C2161" t="s">
        <v>31</v>
      </c>
      <c r="D2161" s="4">
        <v>44.056544842755002</v>
      </c>
      <c r="E2161" s="3">
        <v>-123.104858264681</v>
      </c>
      <c r="F2161" s="12">
        <v>44153</v>
      </c>
      <c r="G2161">
        <v>0.5</v>
      </c>
      <c r="H2161">
        <v>1</v>
      </c>
      <c r="I2161">
        <v>1</v>
      </c>
      <c r="J2161" t="s">
        <v>19</v>
      </c>
      <c r="L2161">
        <v>0</v>
      </c>
      <c r="M2161" t="s">
        <v>19</v>
      </c>
    </row>
    <row r="2162" spans="1:13" hidden="1">
      <c r="A2162">
        <v>352423</v>
      </c>
      <c r="B2162" t="s">
        <v>17</v>
      </c>
      <c r="C2162" t="s">
        <v>516</v>
      </c>
      <c r="D2162" s="4">
        <v>44.0516063977486</v>
      </c>
      <c r="E2162" s="3">
        <v>-123.10943229920601</v>
      </c>
      <c r="F2162" s="12">
        <v>44153</v>
      </c>
      <c r="G2162">
        <v>2</v>
      </c>
      <c r="H2162">
        <v>2</v>
      </c>
      <c r="I2162">
        <v>2</v>
      </c>
      <c r="J2162" t="s">
        <v>19</v>
      </c>
      <c r="L2162">
        <v>0</v>
      </c>
      <c r="M2162" t="s">
        <v>19</v>
      </c>
    </row>
    <row r="2163" spans="1:13" hidden="1">
      <c r="A2163">
        <v>352427</v>
      </c>
      <c r="B2163" t="s">
        <v>17</v>
      </c>
      <c r="C2163" t="s">
        <v>517</v>
      </c>
      <c r="D2163" s="4">
        <v>44.052001201375198</v>
      </c>
      <c r="E2163" s="3">
        <v>-123.187503846016</v>
      </c>
      <c r="F2163" s="12">
        <v>44153</v>
      </c>
      <c r="G2163">
        <v>2</v>
      </c>
      <c r="H2163">
        <v>2</v>
      </c>
      <c r="I2163">
        <v>2</v>
      </c>
      <c r="J2163" t="s">
        <v>19</v>
      </c>
      <c r="L2163">
        <v>0</v>
      </c>
      <c r="M2163" t="s">
        <v>19</v>
      </c>
    </row>
    <row r="2164" spans="1:13" hidden="1">
      <c r="A2164">
        <v>352428</v>
      </c>
      <c r="B2164" t="s">
        <v>17</v>
      </c>
      <c r="C2164" t="s">
        <v>518</v>
      </c>
      <c r="D2164" s="4">
        <v>44.047989434831798</v>
      </c>
      <c r="E2164" s="3">
        <v>-123.121844245917</v>
      </c>
      <c r="F2164" s="12">
        <v>44153</v>
      </c>
      <c r="G2164">
        <v>2</v>
      </c>
      <c r="H2164">
        <v>2</v>
      </c>
      <c r="I2164">
        <v>2</v>
      </c>
      <c r="J2164" t="s">
        <v>19</v>
      </c>
      <c r="L2164">
        <v>0</v>
      </c>
      <c r="M2164" t="s">
        <v>19</v>
      </c>
    </row>
    <row r="2165" spans="1:13" hidden="1">
      <c r="A2165">
        <v>352429</v>
      </c>
      <c r="B2165" t="s">
        <v>17</v>
      </c>
      <c r="C2165" t="s">
        <v>30</v>
      </c>
      <c r="D2165" s="4">
        <v>44.051761688875402</v>
      </c>
      <c r="E2165" s="3">
        <v>-123.188207575747</v>
      </c>
      <c r="F2165" s="12">
        <v>44153</v>
      </c>
      <c r="G2165">
        <v>0.5</v>
      </c>
      <c r="H2165">
        <v>1</v>
      </c>
      <c r="I2165">
        <v>2</v>
      </c>
      <c r="J2165" t="s">
        <v>19</v>
      </c>
      <c r="L2165">
        <v>0</v>
      </c>
      <c r="M2165" t="s">
        <v>19</v>
      </c>
    </row>
    <row r="2166" spans="1:13" hidden="1">
      <c r="A2166">
        <v>352430</v>
      </c>
      <c r="B2166" t="s">
        <v>17</v>
      </c>
      <c r="C2166" t="s">
        <v>304</v>
      </c>
      <c r="D2166" s="4">
        <v>44.051331678764797</v>
      </c>
      <c r="E2166" s="3">
        <v>-123.18822151593</v>
      </c>
      <c r="F2166" s="12">
        <v>44153</v>
      </c>
      <c r="G2166">
        <v>1</v>
      </c>
      <c r="H2166">
        <v>2</v>
      </c>
      <c r="I2166">
        <v>2</v>
      </c>
      <c r="J2166" t="s">
        <v>19</v>
      </c>
      <c r="L2166">
        <v>0</v>
      </c>
      <c r="M2166" t="s">
        <v>19</v>
      </c>
    </row>
    <row r="2167" spans="1:13" hidden="1">
      <c r="A2167">
        <v>352555</v>
      </c>
      <c r="B2167" t="s">
        <v>22</v>
      </c>
      <c r="C2167" t="s">
        <v>181</v>
      </c>
      <c r="D2167" s="4">
        <v>44.0406128602013</v>
      </c>
      <c r="E2167" s="3">
        <v>-123.115639695393</v>
      </c>
      <c r="F2167" s="12">
        <v>44154</v>
      </c>
      <c r="G2167">
        <v>0</v>
      </c>
      <c r="H2167">
        <v>1</v>
      </c>
      <c r="I2167">
        <v>0</v>
      </c>
      <c r="J2167" t="s">
        <v>19</v>
      </c>
      <c r="L2167">
        <v>0</v>
      </c>
      <c r="M2167" t="s">
        <v>16</v>
      </c>
    </row>
    <row r="2168" spans="1:13" hidden="1">
      <c r="A2168">
        <v>352559</v>
      </c>
      <c r="B2168" t="s">
        <v>22</v>
      </c>
      <c r="C2168" t="s">
        <v>181</v>
      </c>
      <c r="D2168" s="4">
        <v>44.040556856086198</v>
      </c>
      <c r="E2168" s="3">
        <v>-123.115723522644</v>
      </c>
      <c r="F2168" s="12">
        <v>44154</v>
      </c>
      <c r="G2168">
        <v>0</v>
      </c>
      <c r="H2168">
        <v>1</v>
      </c>
      <c r="I2168">
        <v>0</v>
      </c>
      <c r="J2168" t="s">
        <v>19</v>
      </c>
      <c r="L2168">
        <v>0</v>
      </c>
      <c r="M2168" t="s">
        <v>16</v>
      </c>
    </row>
    <row r="2169" spans="1:13" hidden="1">
      <c r="A2169">
        <v>352587</v>
      </c>
      <c r="B2169" t="s">
        <v>22</v>
      </c>
      <c r="C2169" t="s">
        <v>181</v>
      </c>
      <c r="D2169" s="4">
        <v>44.039267925879898</v>
      </c>
      <c r="E2169" s="3">
        <v>-123.11599859640199</v>
      </c>
      <c r="F2169" s="12">
        <v>44154</v>
      </c>
      <c r="G2169">
        <v>0</v>
      </c>
      <c r="H2169">
        <v>1</v>
      </c>
      <c r="I2169">
        <v>0</v>
      </c>
      <c r="J2169" t="s">
        <v>19</v>
      </c>
      <c r="L2169">
        <v>0</v>
      </c>
      <c r="M2169" t="s">
        <v>16</v>
      </c>
    </row>
    <row r="2170" spans="1:13" hidden="1">
      <c r="A2170">
        <v>352589</v>
      </c>
      <c r="B2170" t="s">
        <v>22</v>
      </c>
      <c r="C2170" t="s">
        <v>181</v>
      </c>
      <c r="D2170" s="4">
        <v>44.039979953652001</v>
      </c>
      <c r="E2170" s="3">
        <v>-123.115963533</v>
      </c>
      <c r="F2170" s="12">
        <v>44154</v>
      </c>
      <c r="G2170">
        <v>0</v>
      </c>
      <c r="H2170">
        <v>1</v>
      </c>
      <c r="I2170">
        <v>0</v>
      </c>
      <c r="J2170" t="s">
        <v>19</v>
      </c>
      <c r="L2170">
        <v>0</v>
      </c>
      <c r="M2170" t="s">
        <v>16</v>
      </c>
    </row>
    <row r="2171" spans="1:13" hidden="1">
      <c r="A2171">
        <v>352595</v>
      </c>
      <c r="B2171" t="s">
        <v>22</v>
      </c>
      <c r="C2171" t="s">
        <v>160</v>
      </c>
      <c r="D2171" s="4">
        <v>44.042478728253499</v>
      </c>
      <c r="E2171" s="3">
        <v>-123.12032077168099</v>
      </c>
      <c r="F2171" s="12">
        <v>44154</v>
      </c>
      <c r="G2171">
        <v>0</v>
      </c>
      <c r="H2171">
        <v>1</v>
      </c>
      <c r="I2171">
        <v>0</v>
      </c>
      <c r="J2171" t="s">
        <v>19</v>
      </c>
      <c r="L2171">
        <v>0</v>
      </c>
      <c r="M2171" t="s">
        <v>16</v>
      </c>
    </row>
    <row r="2172" spans="1:13" hidden="1">
      <c r="A2172">
        <v>352613</v>
      </c>
      <c r="B2172" t="s">
        <v>22</v>
      </c>
      <c r="C2172" t="s">
        <v>37</v>
      </c>
      <c r="D2172" s="4">
        <v>44.044925323481898</v>
      </c>
      <c r="E2172" s="3">
        <v>-123.053398218361</v>
      </c>
      <c r="F2172" s="12">
        <v>44154</v>
      </c>
      <c r="G2172">
        <v>0</v>
      </c>
      <c r="H2172">
        <v>1</v>
      </c>
      <c r="I2172">
        <v>0</v>
      </c>
      <c r="J2172" t="s">
        <v>19</v>
      </c>
      <c r="L2172">
        <v>0</v>
      </c>
      <c r="M2172" t="s">
        <v>16</v>
      </c>
    </row>
    <row r="2173" spans="1:13" hidden="1">
      <c r="A2173">
        <v>352614</v>
      </c>
      <c r="B2173" t="s">
        <v>22</v>
      </c>
      <c r="C2173" t="s">
        <v>50</v>
      </c>
      <c r="D2173" s="4">
        <v>44.058160595900802</v>
      </c>
      <c r="E2173" s="3">
        <v>-123.101072205406</v>
      </c>
      <c r="F2173" s="12">
        <v>44154</v>
      </c>
      <c r="G2173">
        <v>0.25</v>
      </c>
      <c r="H2173">
        <v>1</v>
      </c>
      <c r="I2173">
        <v>0</v>
      </c>
      <c r="J2173" t="s">
        <v>19</v>
      </c>
      <c r="L2173">
        <v>0</v>
      </c>
      <c r="M2173" t="s">
        <v>16</v>
      </c>
    </row>
    <row r="2174" spans="1:13" hidden="1">
      <c r="A2174">
        <v>352616</v>
      </c>
      <c r="B2174" t="s">
        <v>22</v>
      </c>
      <c r="C2174" t="s">
        <v>50</v>
      </c>
      <c r="D2174" s="4">
        <v>44.0556915605897</v>
      </c>
      <c r="E2174" s="3">
        <v>-123.101274975366</v>
      </c>
      <c r="F2174" s="12">
        <v>44154</v>
      </c>
      <c r="G2174">
        <v>0</v>
      </c>
      <c r="H2174">
        <v>1</v>
      </c>
      <c r="I2174">
        <v>0</v>
      </c>
      <c r="J2174" t="s">
        <v>19</v>
      </c>
      <c r="L2174">
        <v>0</v>
      </c>
      <c r="M2174" t="s">
        <v>16</v>
      </c>
    </row>
    <row r="2175" spans="1:13" hidden="1">
      <c r="A2175">
        <v>352623</v>
      </c>
      <c r="B2175" t="s">
        <v>22</v>
      </c>
      <c r="C2175" t="s">
        <v>37</v>
      </c>
      <c r="D2175" s="4">
        <v>44.044800560047698</v>
      </c>
      <c r="E2175" s="3">
        <v>-123.055794157252</v>
      </c>
      <c r="F2175" s="12">
        <v>44154</v>
      </c>
      <c r="G2175">
        <v>0</v>
      </c>
      <c r="H2175">
        <v>1</v>
      </c>
      <c r="I2175">
        <v>0</v>
      </c>
      <c r="J2175" t="s">
        <v>19</v>
      </c>
      <c r="L2175">
        <v>0</v>
      </c>
      <c r="M2175" t="s">
        <v>16</v>
      </c>
    </row>
    <row r="2176" spans="1:13" hidden="1">
      <c r="A2176">
        <v>352626</v>
      </c>
      <c r="B2176" t="s">
        <v>22</v>
      </c>
      <c r="C2176" t="s">
        <v>519</v>
      </c>
      <c r="D2176" s="4">
        <v>44.053609251568197</v>
      </c>
      <c r="E2176" s="3">
        <v>-123.10214435819</v>
      </c>
      <c r="F2176" s="12">
        <v>44154</v>
      </c>
      <c r="G2176">
        <v>0</v>
      </c>
      <c r="H2176">
        <v>1</v>
      </c>
      <c r="I2176">
        <v>0</v>
      </c>
      <c r="J2176" t="s">
        <v>19</v>
      </c>
      <c r="L2176">
        <v>0</v>
      </c>
      <c r="M2176" t="s">
        <v>16</v>
      </c>
    </row>
    <row r="2177" spans="1:13" hidden="1">
      <c r="A2177">
        <v>352627</v>
      </c>
      <c r="B2177" t="s">
        <v>22</v>
      </c>
      <c r="C2177" t="s">
        <v>24</v>
      </c>
      <c r="D2177" s="4">
        <v>44.060242332387901</v>
      </c>
      <c r="E2177" s="3">
        <v>-123.093996877246</v>
      </c>
      <c r="F2177" s="12">
        <v>44154</v>
      </c>
      <c r="G2177">
        <v>0.25</v>
      </c>
      <c r="H2177">
        <v>1</v>
      </c>
      <c r="I2177">
        <v>0</v>
      </c>
      <c r="J2177" t="s">
        <v>19</v>
      </c>
      <c r="L2177">
        <v>0</v>
      </c>
      <c r="M2177" t="s">
        <v>16</v>
      </c>
    </row>
    <row r="2178" spans="1:13" hidden="1">
      <c r="A2178">
        <v>352629</v>
      </c>
      <c r="B2178" t="s">
        <v>22</v>
      </c>
      <c r="C2178" t="s">
        <v>253</v>
      </c>
      <c r="D2178" s="4">
        <v>44.078409625010003</v>
      </c>
      <c r="E2178" s="3">
        <v>-123.11539786324001</v>
      </c>
      <c r="F2178" s="12">
        <v>44154</v>
      </c>
      <c r="G2178">
        <v>0</v>
      </c>
      <c r="H2178">
        <v>1</v>
      </c>
      <c r="I2178">
        <v>0</v>
      </c>
      <c r="J2178" t="s">
        <v>19</v>
      </c>
      <c r="L2178">
        <v>0</v>
      </c>
      <c r="M2178" t="s">
        <v>16</v>
      </c>
    </row>
    <row r="2179" spans="1:13" hidden="1">
      <c r="A2179">
        <v>352640</v>
      </c>
      <c r="B2179" t="s">
        <v>22</v>
      </c>
      <c r="C2179" t="s">
        <v>90</v>
      </c>
      <c r="D2179" s="4">
        <v>44.046666683938</v>
      </c>
      <c r="E2179" s="3">
        <v>-123.137552791358</v>
      </c>
      <c r="F2179" s="12">
        <v>44154</v>
      </c>
      <c r="G2179">
        <v>0</v>
      </c>
      <c r="H2179">
        <v>1</v>
      </c>
      <c r="I2179">
        <v>0</v>
      </c>
      <c r="J2179" t="s">
        <v>19</v>
      </c>
      <c r="L2179">
        <v>0</v>
      </c>
      <c r="M2179" t="s">
        <v>16</v>
      </c>
    </row>
    <row r="2180" spans="1:13" hidden="1">
      <c r="A2180">
        <v>352645</v>
      </c>
      <c r="B2180" t="s">
        <v>22</v>
      </c>
      <c r="C2180" t="s">
        <v>481</v>
      </c>
      <c r="D2180" s="4">
        <v>44.063651808322298</v>
      </c>
      <c r="E2180" s="3">
        <v>-123.105327881577</v>
      </c>
      <c r="F2180" s="12">
        <v>44154</v>
      </c>
      <c r="G2180">
        <v>0</v>
      </c>
      <c r="H2180">
        <v>1</v>
      </c>
      <c r="I2180">
        <v>0</v>
      </c>
      <c r="J2180" t="s">
        <v>19</v>
      </c>
      <c r="L2180">
        <v>0</v>
      </c>
      <c r="M2180" t="s">
        <v>16</v>
      </c>
    </row>
    <row r="2181" spans="1:13" hidden="1">
      <c r="A2181">
        <v>352655</v>
      </c>
      <c r="B2181" t="s">
        <v>17</v>
      </c>
      <c r="C2181" t="s">
        <v>520</v>
      </c>
      <c r="D2181" s="4">
        <v>44.0433272830725</v>
      </c>
      <c r="E2181" s="3">
        <v>-123.090400753992</v>
      </c>
      <c r="F2181" s="12">
        <v>44154</v>
      </c>
      <c r="G2181">
        <v>4</v>
      </c>
      <c r="H2181">
        <v>2</v>
      </c>
      <c r="I2181">
        <v>1</v>
      </c>
      <c r="J2181" t="s">
        <v>19</v>
      </c>
      <c r="L2181">
        <v>0</v>
      </c>
      <c r="M2181" t="s">
        <v>19</v>
      </c>
    </row>
    <row r="2182" spans="1:13" hidden="1">
      <c r="A2182">
        <v>352657</v>
      </c>
      <c r="B2182" t="s">
        <v>22</v>
      </c>
      <c r="C2182" t="s">
        <v>27</v>
      </c>
      <c r="D2182" s="4">
        <v>44.055119650207402</v>
      </c>
      <c r="E2182" s="3">
        <v>-123.15901541397101</v>
      </c>
      <c r="F2182" s="12">
        <v>44154</v>
      </c>
      <c r="G2182">
        <v>0</v>
      </c>
      <c r="H2182">
        <v>1</v>
      </c>
      <c r="I2182">
        <v>0</v>
      </c>
      <c r="J2182" t="s">
        <v>19</v>
      </c>
      <c r="L2182">
        <v>0</v>
      </c>
      <c r="M2182" t="s">
        <v>16</v>
      </c>
    </row>
    <row r="2183" spans="1:13" hidden="1">
      <c r="A2183">
        <v>352663</v>
      </c>
      <c r="B2183" t="s">
        <v>22</v>
      </c>
      <c r="C2183" t="s">
        <v>36</v>
      </c>
      <c r="D2183" s="4">
        <v>44.073059497469302</v>
      </c>
      <c r="E2183" s="3">
        <v>-123.112359625623</v>
      </c>
      <c r="F2183" s="12">
        <v>44154</v>
      </c>
      <c r="G2183">
        <v>0</v>
      </c>
      <c r="H2183">
        <v>1</v>
      </c>
      <c r="I2183">
        <v>0</v>
      </c>
      <c r="J2183" t="s">
        <v>19</v>
      </c>
      <c r="L2183">
        <v>0</v>
      </c>
      <c r="M2183" t="s">
        <v>16</v>
      </c>
    </row>
    <row r="2184" spans="1:13" hidden="1">
      <c r="A2184">
        <v>352667</v>
      </c>
      <c r="B2184" t="s">
        <v>22</v>
      </c>
      <c r="C2184" t="s">
        <v>36</v>
      </c>
      <c r="D2184" s="4">
        <v>44.071786148734098</v>
      </c>
      <c r="E2184" s="3">
        <v>-123.112251687935</v>
      </c>
      <c r="F2184" s="12">
        <v>44154</v>
      </c>
      <c r="G2184">
        <v>0</v>
      </c>
      <c r="H2184">
        <v>1</v>
      </c>
      <c r="I2184">
        <v>0</v>
      </c>
      <c r="J2184" t="s">
        <v>19</v>
      </c>
      <c r="L2184">
        <v>0</v>
      </c>
      <c r="M2184" t="s">
        <v>16</v>
      </c>
    </row>
    <row r="2185" spans="1:13" hidden="1">
      <c r="A2185">
        <v>352716</v>
      </c>
      <c r="B2185" t="s">
        <v>17</v>
      </c>
      <c r="C2185" t="s">
        <v>521</v>
      </c>
      <c r="D2185" s="4">
        <v>44.044552688964998</v>
      </c>
      <c r="E2185" s="3">
        <v>-123.16561133619101</v>
      </c>
      <c r="F2185" s="12">
        <v>44155</v>
      </c>
      <c r="G2185">
        <v>1</v>
      </c>
      <c r="H2185">
        <v>2</v>
      </c>
      <c r="I2185">
        <v>1</v>
      </c>
      <c r="J2185" t="s">
        <v>19</v>
      </c>
      <c r="K2185" s="7" t="s">
        <v>57</v>
      </c>
      <c r="L2185">
        <v>0</v>
      </c>
      <c r="M2185" t="s">
        <v>16</v>
      </c>
    </row>
    <row r="2186" spans="1:13" hidden="1">
      <c r="A2186">
        <v>352732</v>
      </c>
      <c r="B2186" t="s">
        <v>22</v>
      </c>
      <c r="C2186" t="s">
        <v>181</v>
      </c>
      <c r="D2186" s="4">
        <v>44.039264833679702</v>
      </c>
      <c r="E2186" s="3">
        <v>-123.115979989015</v>
      </c>
      <c r="F2186" s="12">
        <v>44155</v>
      </c>
      <c r="G2186">
        <v>0</v>
      </c>
      <c r="H2186">
        <v>1</v>
      </c>
      <c r="I2186">
        <v>0</v>
      </c>
      <c r="J2186" t="s">
        <v>19</v>
      </c>
      <c r="L2186">
        <v>0</v>
      </c>
      <c r="M2186" t="s">
        <v>16</v>
      </c>
    </row>
    <row r="2187" spans="1:13" hidden="1">
      <c r="A2187">
        <v>352734</v>
      </c>
      <c r="B2187" t="s">
        <v>22</v>
      </c>
      <c r="C2187" t="s">
        <v>71</v>
      </c>
      <c r="D2187" s="4">
        <v>44.046474231699698</v>
      </c>
      <c r="E2187" s="3">
        <v>-123.131746735817</v>
      </c>
      <c r="F2187" s="12">
        <v>44155</v>
      </c>
      <c r="G2187">
        <v>0</v>
      </c>
      <c r="H2187">
        <v>1</v>
      </c>
      <c r="I2187">
        <v>0</v>
      </c>
      <c r="J2187" t="s">
        <v>19</v>
      </c>
      <c r="L2187">
        <v>0</v>
      </c>
      <c r="M2187" t="s">
        <v>16</v>
      </c>
    </row>
    <row r="2188" spans="1:13" hidden="1">
      <c r="A2188">
        <v>352740</v>
      </c>
      <c r="B2188" t="s">
        <v>22</v>
      </c>
      <c r="C2188" t="s">
        <v>90</v>
      </c>
      <c r="D2188" s="4">
        <v>44.046077834636201</v>
      </c>
      <c r="E2188" s="3">
        <v>-123.136259615263</v>
      </c>
      <c r="F2188" s="12">
        <v>44155</v>
      </c>
      <c r="G2188">
        <v>0</v>
      </c>
      <c r="H2188">
        <v>1</v>
      </c>
      <c r="I2188">
        <v>0</v>
      </c>
      <c r="J2188" t="s">
        <v>19</v>
      </c>
      <c r="L2188">
        <v>0</v>
      </c>
      <c r="M2188" t="s">
        <v>16</v>
      </c>
    </row>
    <row r="2189" spans="1:13" hidden="1">
      <c r="A2189">
        <v>352744</v>
      </c>
      <c r="B2189" t="s">
        <v>22</v>
      </c>
      <c r="C2189" t="s">
        <v>160</v>
      </c>
      <c r="D2189" s="4">
        <v>44.042521814146397</v>
      </c>
      <c r="E2189" s="3">
        <v>-123.120127286143</v>
      </c>
      <c r="F2189" s="12">
        <v>44155</v>
      </c>
      <c r="G2189">
        <v>0</v>
      </c>
      <c r="H2189">
        <v>1</v>
      </c>
      <c r="I2189">
        <v>0</v>
      </c>
      <c r="J2189" t="s">
        <v>19</v>
      </c>
      <c r="L2189">
        <v>0</v>
      </c>
      <c r="M2189" t="s">
        <v>16</v>
      </c>
    </row>
    <row r="2190" spans="1:13" hidden="1">
      <c r="A2190">
        <v>352750</v>
      </c>
      <c r="B2190" t="s">
        <v>22</v>
      </c>
      <c r="C2190" t="s">
        <v>160</v>
      </c>
      <c r="D2190" s="4">
        <v>44.0427389882827</v>
      </c>
      <c r="E2190" s="3">
        <v>-123.12146737493499</v>
      </c>
      <c r="F2190" s="12">
        <v>44155</v>
      </c>
      <c r="G2190">
        <v>0</v>
      </c>
      <c r="H2190">
        <v>1</v>
      </c>
      <c r="I2190">
        <v>0</v>
      </c>
      <c r="J2190" t="s">
        <v>19</v>
      </c>
      <c r="L2190">
        <v>0</v>
      </c>
      <c r="M2190" t="s">
        <v>16</v>
      </c>
    </row>
    <row r="2191" spans="1:13" hidden="1">
      <c r="A2191">
        <v>352778</v>
      </c>
      <c r="B2191" t="s">
        <v>17</v>
      </c>
      <c r="C2191" t="s">
        <v>242</v>
      </c>
      <c r="D2191" s="4">
        <v>44.044488234999299</v>
      </c>
      <c r="E2191" s="3">
        <v>-123.15321203438801</v>
      </c>
      <c r="F2191" s="12">
        <v>44155</v>
      </c>
      <c r="G2191">
        <v>2</v>
      </c>
      <c r="H2191">
        <v>1</v>
      </c>
      <c r="I2191">
        <v>1</v>
      </c>
      <c r="J2191" t="s">
        <v>19</v>
      </c>
      <c r="L2191">
        <v>0</v>
      </c>
      <c r="M2191" t="s">
        <v>16</v>
      </c>
    </row>
    <row r="2192" spans="1:13" hidden="1">
      <c r="A2192">
        <v>352782</v>
      </c>
      <c r="B2192" t="s">
        <v>22</v>
      </c>
      <c r="C2192" t="s">
        <v>450</v>
      </c>
      <c r="D2192" s="4">
        <v>44.053605321799999</v>
      </c>
      <c r="E2192" s="3">
        <v>-123.102191132266</v>
      </c>
      <c r="F2192" s="12">
        <v>44155</v>
      </c>
      <c r="G2192">
        <v>0</v>
      </c>
      <c r="H2192">
        <v>1</v>
      </c>
      <c r="I2192">
        <v>0</v>
      </c>
      <c r="J2192" t="s">
        <v>19</v>
      </c>
      <c r="L2192">
        <v>0</v>
      </c>
      <c r="M2192" t="s">
        <v>16</v>
      </c>
    </row>
    <row r="2193" spans="1:13" hidden="1">
      <c r="A2193">
        <v>352783</v>
      </c>
      <c r="B2193" t="s">
        <v>22</v>
      </c>
      <c r="C2193" t="s">
        <v>450</v>
      </c>
      <c r="D2193" s="4">
        <v>44.053705262615601</v>
      </c>
      <c r="E2193" s="3">
        <v>-123.10196234498299</v>
      </c>
      <c r="F2193" s="12">
        <v>44155</v>
      </c>
      <c r="G2193">
        <v>0</v>
      </c>
      <c r="H2193">
        <v>1</v>
      </c>
      <c r="I2193">
        <v>0</v>
      </c>
      <c r="J2193" t="s">
        <v>19</v>
      </c>
      <c r="L2193">
        <v>0</v>
      </c>
      <c r="M2193" t="s">
        <v>16</v>
      </c>
    </row>
    <row r="2194" spans="1:13" hidden="1">
      <c r="A2194">
        <v>352799</v>
      </c>
      <c r="B2194" t="s">
        <v>22</v>
      </c>
      <c r="C2194" t="s">
        <v>160</v>
      </c>
      <c r="D2194" s="4">
        <v>44.042266824339002</v>
      </c>
      <c r="E2194" s="3">
        <v>-123.121095990035</v>
      </c>
      <c r="F2194" s="12">
        <v>44155</v>
      </c>
      <c r="G2194">
        <v>0</v>
      </c>
      <c r="H2194">
        <v>1</v>
      </c>
      <c r="I2194">
        <v>0</v>
      </c>
      <c r="J2194" t="s">
        <v>19</v>
      </c>
      <c r="L2194">
        <v>0</v>
      </c>
      <c r="M2194" t="s">
        <v>16</v>
      </c>
    </row>
    <row r="2195" spans="1:13" hidden="1">
      <c r="A2195">
        <v>352836</v>
      </c>
      <c r="B2195" t="s">
        <v>17</v>
      </c>
      <c r="C2195" t="s">
        <v>135</v>
      </c>
      <c r="D2195" s="4">
        <v>44.049986138573999</v>
      </c>
      <c r="E2195" s="3">
        <v>-123.124683359708</v>
      </c>
      <c r="F2195" s="12">
        <v>44155</v>
      </c>
      <c r="G2195">
        <v>1</v>
      </c>
      <c r="H2195">
        <v>2</v>
      </c>
      <c r="I2195">
        <v>1</v>
      </c>
      <c r="J2195" t="s">
        <v>19</v>
      </c>
      <c r="L2195">
        <v>0</v>
      </c>
      <c r="M2195" t="s">
        <v>19</v>
      </c>
    </row>
    <row r="2196" spans="1:13" hidden="1">
      <c r="A2196">
        <v>352837</v>
      </c>
      <c r="B2196" t="s">
        <v>17</v>
      </c>
      <c r="C2196" t="s">
        <v>522</v>
      </c>
      <c r="D2196" s="4">
        <v>44.057138682270597</v>
      </c>
      <c r="E2196" s="3">
        <v>-123.104985644122</v>
      </c>
      <c r="F2196" s="12">
        <v>44155</v>
      </c>
      <c r="G2196">
        <v>2</v>
      </c>
      <c r="H2196">
        <v>2</v>
      </c>
      <c r="I2196">
        <v>1</v>
      </c>
      <c r="J2196" t="s">
        <v>19</v>
      </c>
      <c r="L2196">
        <v>0</v>
      </c>
      <c r="M2196" t="s">
        <v>16</v>
      </c>
    </row>
    <row r="2197" spans="1:13" hidden="1">
      <c r="A2197">
        <v>352851</v>
      </c>
      <c r="B2197" t="s">
        <v>17</v>
      </c>
      <c r="C2197" t="s">
        <v>523</v>
      </c>
      <c r="D2197" s="4">
        <v>44.058701006532701</v>
      </c>
      <c r="E2197" s="3">
        <v>-123.15097080127001</v>
      </c>
      <c r="F2197" s="12">
        <v>44155</v>
      </c>
      <c r="G2197">
        <v>0.5</v>
      </c>
      <c r="H2197">
        <v>1</v>
      </c>
      <c r="I2197">
        <v>1</v>
      </c>
      <c r="J2197" t="s">
        <v>19</v>
      </c>
      <c r="K2197" s="7" t="s">
        <v>57</v>
      </c>
      <c r="L2197">
        <v>0</v>
      </c>
      <c r="M2197" t="s">
        <v>19</v>
      </c>
    </row>
    <row r="2198" spans="1:13" hidden="1">
      <c r="A2198">
        <v>352854</v>
      </c>
      <c r="B2198" t="s">
        <v>17</v>
      </c>
      <c r="C2198" t="s">
        <v>524</v>
      </c>
      <c r="D2198" s="4">
        <v>44.046873179050202</v>
      </c>
      <c r="E2198" s="3">
        <v>-123.089411371981</v>
      </c>
      <c r="F2198" s="12">
        <v>44155</v>
      </c>
      <c r="G2198">
        <v>1</v>
      </c>
      <c r="H2198">
        <v>1</v>
      </c>
      <c r="I2198">
        <v>1</v>
      </c>
      <c r="J2198" t="s">
        <v>19</v>
      </c>
      <c r="L2198">
        <v>0</v>
      </c>
      <c r="M2198" t="s">
        <v>19</v>
      </c>
    </row>
    <row r="2199" spans="1:13" hidden="1">
      <c r="A2199">
        <v>352930</v>
      </c>
      <c r="B2199" t="s">
        <v>17</v>
      </c>
      <c r="C2199" t="s">
        <v>525</v>
      </c>
      <c r="D2199" s="4">
        <v>44.054286929144801</v>
      </c>
      <c r="E2199" s="3">
        <v>-123.15394389778901</v>
      </c>
      <c r="F2199" s="12">
        <v>44151</v>
      </c>
      <c r="G2199">
        <v>2</v>
      </c>
      <c r="H2199">
        <v>2</v>
      </c>
      <c r="I2199">
        <v>1</v>
      </c>
      <c r="J2199" t="s">
        <v>19</v>
      </c>
      <c r="L2199">
        <v>0</v>
      </c>
      <c r="M2199" t="s">
        <v>19</v>
      </c>
    </row>
    <row r="2200" spans="1:13" hidden="1">
      <c r="A2200">
        <v>352956</v>
      </c>
      <c r="B2200" t="s">
        <v>22</v>
      </c>
      <c r="C2200" t="s">
        <v>160</v>
      </c>
      <c r="D2200" s="4">
        <v>44.042731136626699</v>
      </c>
      <c r="E2200" s="3">
        <v>-123.12115321654601</v>
      </c>
      <c r="F2200" s="12">
        <v>44158</v>
      </c>
      <c r="G2200">
        <v>0</v>
      </c>
      <c r="H2200">
        <v>1</v>
      </c>
      <c r="I2200">
        <v>0</v>
      </c>
      <c r="J2200" t="s">
        <v>19</v>
      </c>
      <c r="L2200">
        <v>0</v>
      </c>
      <c r="M2200" t="s">
        <v>16</v>
      </c>
    </row>
    <row r="2201" spans="1:13" hidden="1">
      <c r="A2201">
        <v>352960</v>
      </c>
      <c r="B2201" t="s">
        <v>22</v>
      </c>
      <c r="C2201" t="s">
        <v>160</v>
      </c>
      <c r="D2201" s="4">
        <v>44.0427356614328</v>
      </c>
      <c r="E2201" s="3">
        <v>-123.119688556913</v>
      </c>
      <c r="F2201" s="12">
        <v>44158</v>
      </c>
      <c r="G2201">
        <v>0</v>
      </c>
      <c r="H2201">
        <v>1</v>
      </c>
      <c r="I2201">
        <v>0</v>
      </c>
      <c r="J2201" t="s">
        <v>19</v>
      </c>
      <c r="L2201">
        <v>0</v>
      </c>
      <c r="M2201" t="s">
        <v>16</v>
      </c>
    </row>
    <row r="2202" spans="1:13" hidden="1">
      <c r="A2202">
        <v>352970</v>
      </c>
      <c r="B2202" t="s">
        <v>22</v>
      </c>
      <c r="C2202" t="s">
        <v>160</v>
      </c>
      <c r="D2202" s="4">
        <v>44.042307471167</v>
      </c>
      <c r="E2202" s="3">
        <v>-123.119794185137</v>
      </c>
      <c r="F2202" s="12">
        <v>44158</v>
      </c>
      <c r="G2202">
        <v>0</v>
      </c>
      <c r="H2202">
        <v>1</v>
      </c>
      <c r="I2202">
        <v>0</v>
      </c>
      <c r="J2202" t="s">
        <v>19</v>
      </c>
      <c r="L2202">
        <v>0</v>
      </c>
      <c r="M2202" t="s">
        <v>16</v>
      </c>
    </row>
    <row r="2203" spans="1:13" hidden="1">
      <c r="A2203">
        <v>352975</v>
      </c>
      <c r="B2203" t="s">
        <v>22</v>
      </c>
      <c r="C2203" t="s">
        <v>526</v>
      </c>
      <c r="D2203" s="4">
        <v>44.052614859039402</v>
      </c>
      <c r="E2203" s="3">
        <v>-123.082710131667</v>
      </c>
      <c r="F2203" s="12">
        <v>44158</v>
      </c>
      <c r="G2203">
        <v>0</v>
      </c>
      <c r="H2203">
        <v>1</v>
      </c>
      <c r="I2203">
        <v>0</v>
      </c>
      <c r="J2203" t="s">
        <v>19</v>
      </c>
      <c r="L2203">
        <v>0</v>
      </c>
      <c r="M2203" t="s">
        <v>16</v>
      </c>
    </row>
    <row r="2204" spans="1:13" hidden="1">
      <c r="A2204">
        <v>352976</v>
      </c>
      <c r="B2204" t="s">
        <v>17</v>
      </c>
      <c r="C2204" t="s">
        <v>527</v>
      </c>
      <c r="D2204" s="4">
        <v>44.058226204810602</v>
      </c>
      <c r="E2204" s="3">
        <v>-123.15088452548299</v>
      </c>
      <c r="F2204" s="12">
        <v>44158</v>
      </c>
      <c r="G2204">
        <v>0.5</v>
      </c>
      <c r="H2204">
        <v>1</v>
      </c>
      <c r="I2204">
        <v>0</v>
      </c>
      <c r="J2204" t="s">
        <v>19</v>
      </c>
      <c r="K2204" s="7" t="s">
        <v>57</v>
      </c>
      <c r="L2204">
        <v>0</v>
      </c>
      <c r="M2204" t="s">
        <v>16</v>
      </c>
    </row>
    <row r="2205" spans="1:13" hidden="1">
      <c r="A2205">
        <v>352983</v>
      </c>
      <c r="B2205" t="s">
        <v>22</v>
      </c>
      <c r="C2205" t="s">
        <v>51</v>
      </c>
      <c r="D2205" s="4">
        <v>44.051673232421301</v>
      </c>
      <c r="E2205" s="3">
        <v>-123.06613272979401</v>
      </c>
      <c r="F2205" s="12">
        <v>44158</v>
      </c>
      <c r="G2205">
        <v>0</v>
      </c>
      <c r="H2205">
        <v>1</v>
      </c>
      <c r="I2205">
        <v>0</v>
      </c>
      <c r="J2205" t="s">
        <v>19</v>
      </c>
      <c r="L2205">
        <v>0</v>
      </c>
      <c r="M2205" t="s">
        <v>16</v>
      </c>
    </row>
    <row r="2206" spans="1:13" hidden="1">
      <c r="A2206">
        <v>352987</v>
      </c>
      <c r="B2206" t="s">
        <v>22</v>
      </c>
      <c r="C2206" t="s">
        <v>181</v>
      </c>
      <c r="D2206" s="4">
        <v>44.0392880473876</v>
      </c>
      <c r="E2206" s="3">
        <v>-123.11600071619399</v>
      </c>
      <c r="F2206" s="12">
        <v>44158</v>
      </c>
      <c r="G2206">
        <v>0</v>
      </c>
      <c r="H2206">
        <v>1</v>
      </c>
      <c r="I2206">
        <v>0</v>
      </c>
      <c r="J2206" t="s">
        <v>19</v>
      </c>
      <c r="L2206">
        <v>0</v>
      </c>
      <c r="M2206" t="s">
        <v>16</v>
      </c>
    </row>
    <row r="2207" spans="1:13" hidden="1">
      <c r="A2207">
        <v>352990</v>
      </c>
      <c r="B2207" t="s">
        <v>22</v>
      </c>
      <c r="C2207" t="s">
        <v>24</v>
      </c>
      <c r="D2207" s="4">
        <v>44.059886849852603</v>
      </c>
      <c r="E2207" s="3">
        <v>-123.093203087802</v>
      </c>
      <c r="F2207" s="12">
        <v>44158</v>
      </c>
      <c r="G2207">
        <v>0.25</v>
      </c>
      <c r="H2207">
        <v>1</v>
      </c>
      <c r="I2207">
        <v>0</v>
      </c>
      <c r="J2207" t="s">
        <v>19</v>
      </c>
      <c r="L2207">
        <v>0</v>
      </c>
      <c r="M2207" t="s">
        <v>16</v>
      </c>
    </row>
    <row r="2208" spans="1:13" hidden="1">
      <c r="A2208">
        <v>352997</v>
      </c>
      <c r="B2208" t="s">
        <v>22</v>
      </c>
      <c r="C2208" t="s">
        <v>51</v>
      </c>
      <c r="D2208" s="4">
        <v>44.052262555466299</v>
      </c>
      <c r="E2208" s="3">
        <v>-123.064620433022</v>
      </c>
      <c r="F2208" s="12">
        <v>44158</v>
      </c>
      <c r="G2208">
        <v>0</v>
      </c>
      <c r="H2208">
        <v>1</v>
      </c>
      <c r="I2208">
        <v>0</v>
      </c>
      <c r="J2208" t="s">
        <v>19</v>
      </c>
      <c r="L2208">
        <v>0</v>
      </c>
      <c r="M2208" t="s">
        <v>16</v>
      </c>
    </row>
    <row r="2209" spans="1:13" hidden="1">
      <c r="A2209">
        <v>353000</v>
      </c>
      <c r="B2209" t="s">
        <v>22</v>
      </c>
      <c r="C2209" t="s">
        <v>181</v>
      </c>
      <c r="D2209" s="4">
        <v>44.040513968107298</v>
      </c>
      <c r="E2209" s="3">
        <v>-123.115768723385</v>
      </c>
      <c r="F2209" s="12">
        <v>44158</v>
      </c>
      <c r="G2209">
        <v>0</v>
      </c>
      <c r="H2209">
        <v>1</v>
      </c>
      <c r="I2209">
        <v>0</v>
      </c>
      <c r="J2209" t="s">
        <v>19</v>
      </c>
      <c r="L2209">
        <v>0</v>
      </c>
      <c r="M2209" t="s">
        <v>16</v>
      </c>
    </row>
    <row r="2210" spans="1:13" hidden="1">
      <c r="A2210">
        <v>353001</v>
      </c>
      <c r="B2210" t="s">
        <v>22</v>
      </c>
      <c r="C2210" t="s">
        <v>181</v>
      </c>
      <c r="D2210" s="4">
        <v>44.041338536623101</v>
      </c>
      <c r="E2210" s="3">
        <v>-123.11598580911</v>
      </c>
      <c r="F2210" s="12">
        <v>44158</v>
      </c>
      <c r="G2210">
        <v>0</v>
      </c>
      <c r="H2210">
        <v>1</v>
      </c>
      <c r="I2210">
        <v>0</v>
      </c>
      <c r="J2210" t="s">
        <v>19</v>
      </c>
      <c r="L2210">
        <v>0</v>
      </c>
      <c r="M2210" t="s">
        <v>16</v>
      </c>
    </row>
    <row r="2211" spans="1:13" hidden="1">
      <c r="A2211">
        <v>353004</v>
      </c>
      <c r="B2211" t="s">
        <v>22</v>
      </c>
      <c r="C2211" t="s">
        <v>50</v>
      </c>
      <c r="D2211" s="4">
        <v>44.054998849290101</v>
      </c>
      <c r="E2211" s="3">
        <v>-123.100886554723</v>
      </c>
      <c r="F2211" s="12">
        <v>44158</v>
      </c>
      <c r="G2211">
        <v>0.25</v>
      </c>
      <c r="H2211">
        <v>1</v>
      </c>
      <c r="I2211">
        <v>0</v>
      </c>
      <c r="J2211" t="s">
        <v>19</v>
      </c>
      <c r="L2211">
        <v>0</v>
      </c>
      <c r="M2211" t="s">
        <v>16</v>
      </c>
    </row>
    <row r="2212" spans="1:13" hidden="1">
      <c r="A2212">
        <v>353008</v>
      </c>
      <c r="B2212" t="s">
        <v>22</v>
      </c>
      <c r="C2212" t="s">
        <v>50</v>
      </c>
      <c r="D2212" s="4">
        <v>44.054000962049301</v>
      </c>
      <c r="E2212" s="3">
        <v>-123.101303143303</v>
      </c>
      <c r="F2212" s="12">
        <v>44158</v>
      </c>
      <c r="G2212">
        <v>0</v>
      </c>
      <c r="H2212">
        <v>1</v>
      </c>
      <c r="I2212">
        <v>0</v>
      </c>
      <c r="J2212" t="s">
        <v>19</v>
      </c>
      <c r="L2212">
        <v>0</v>
      </c>
      <c r="M2212" t="s">
        <v>16</v>
      </c>
    </row>
    <row r="2213" spans="1:13" hidden="1">
      <c r="A2213">
        <v>353009</v>
      </c>
      <c r="B2213" t="s">
        <v>22</v>
      </c>
      <c r="C2213" t="s">
        <v>50</v>
      </c>
      <c r="D2213" s="4">
        <v>44.054041984281</v>
      </c>
      <c r="E2213" s="3">
        <v>-123.101397175153</v>
      </c>
      <c r="F2213" s="12">
        <v>44158</v>
      </c>
      <c r="G2213">
        <v>0</v>
      </c>
      <c r="H2213">
        <v>1</v>
      </c>
      <c r="I2213">
        <v>0</v>
      </c>
      <c r="J2213" t="s">
        <v>19</v>
      </c>
      <c r="L2213">
        <v>0</v>
      </c>
      <c r="M2213" t="s">
        <v>16</v>
      </c>
    </row>
    <row r="2214" spans="1:13" hidden="1">
      <c r="A2214">
        <v>353012</v>
      </c>
      <c r="B2214" t="s">
        <v>22</v>
      </c>
      <c r="C2214" t="s">
        <v>181</v>
      </c>
      <c r="D2214" s="4">
        <v>44.041913005546597</v>
      </c>
      <c r="E2214" s="3">
        <v>-123.11624124758301</v>
      </c>
      <c r="F2214" s="12">
        <v>44158</v>
      </c>
      <c r="G2214">
        <v>0</v>
      </c>
      <c r="H2214">
        <v>1</v>
      </c>
      <c r="I2214">
        <v>0</v>
      </c>
      <c r="J2214" t="s">
        <v>19</v>
      </c>
      <c r="L2214">
        <v>0</v>
      </c>
      <c r="M2214" t="s">
        <v>16</v>
      </c>
    </row>
    <row r="2215" spans="1:13" hidden="1">
      <c r="A2215">
        <v>353032</v>
      </c>
      <c r="B2215" t="s">
        <v>22</v>
      </c>
      <c r="C2215" t="s">
        <v>181</v>
      </c>
      <c r="D2215" s="4">
        <v>44.036034115622698</v>
      </c>
      <c r="E2215" s="3">
        <v>-123.11263571030101</v>
      </c>
      <c r="F2215" s="12">
        <v>44158</v>
      </c>
      <c r="G2215">
        <v>0</v>
      </c>
      <c r="H2215">
        <v>1</v>
      </c>
      <c r="I2215">
        <v>0</v>
      </c>
      <c r="J2215" t="s">
        <v>19</v>
      </c>
      <c r="L2215">
        <v>0</v>
      </c>
      <c r="M2215" t="s">
        <v>16</v>
      </c>
    </row>
    <row r="2216" spans="1:13" hidden="1">
      <c r="A2216">
        <v>353036</v>
      </c>
      <c r="B2216" t="s">
        <v>22</v>
      </c>
      <c r="C2216" t="s">
        <v>51</v>
      </c>
      <c r="D2216" s="4">
        <v>44.048001747162402</v>
      </c>
      <c r="E2216" s="3">
        <v>-123.05260140011301</v>
      </c>
      <c r="F2216" s="12">
        <v>44158</v>
      </c>
      <c r="G2216">
        <v>0</v>
      </c>
      <c r="H2216">
        <v>1</v>
      </c>
      <c r="I2216">
        <v>0</v>
      </c>
      <c r="J2216" t="s">
        <v>19</v>
      </c>
      <c r="L2216">
        <v>0</v>
      </c>
      <c r="M2216" t="s">
        <v>16</v>
      </c>
    </row>
    <row r="2217" spans="1:13" hidden="1">
      <c r="A2217">
        <v>353051</v>
      </c>
      <c r="B2217" t="s">
        <v>22</v>
      </c>
      <c r="C2217" t="s">
        <v>145</v>
      </c>
      <c r="D2217" s="4">
        <v>44.048933771957898</v>
      </c>
      <c r="E2217" s="3">
        <v>-123.10510045206</v>
      </c>
      <c r="F2217" s="12">
        <v>44158</v>
      </c>
      <c r="G2217">
        <v>0</v>
      </c>
      <c r="H2217">
        <v>1</v>
      </c>
      <c r="I2217">
        <v>0</v>
      </c>
      <c r="J2217" t="s">
        <v>19</v>
      </c>
      <c r="L2217">
        <v>0</v>
      </c>
      <c r="M2217" t="s">
        <v>16</v>
      </c>
    </row>
    <row r="2218" spans="1:13" hidden="1">
      <c r="A2218">
        <v>353072</v>
      </c>
      <c r="B2218" t="s">
        <v>22</v>
      </c>
      <c r="C2218" t="s">
        <v>349</v>
      </c>
      <c r="D2218" s="4">
        <v>44.050924362546098</v>
      </c>
      <c r="E2218" s="3">
        <v>-123.171593271248</v>
      </c>
      <c r="F2218" s="12">
        <v>44158</v>
      </c>
      <c r="G2218">
        <v>0</v>
      </c>
      <c r="H2218">
        <v>1</v>
      </c>
      <c r="I2218">
        <v>0</v>
      </c>
      <c r="J2218" t="s">
        <v>19</v>
      </c>
      <c r="L2218">
        <v>0</v>
      </c>
      <c r="M2218" t="s">
        <v>16</v>
      </c>
    </row>
    <row r="2219" spans="1:13" hidden="1">
      <c r="A2219">
        <v>353074</v>
      </c>
      <c r="B2219" t="s">
        <v>22</v>
      </c>
      <c r="C2219" t="s">
        <v>349</v>
      </c>
      <c r="D2219" s="4">
        <v>44.050719117003602</v>
      </c>
      <c r="E2219" s="3">
        <v>-123.171066699783</v>
      </c>
      <c r="F2219" s="12">
        <v>44158</v>
      </c>
      <c r="G2219">
        <v>0</v>
      </c>
      <c r="H2219">
        <v>1</v>
      </c>
      <c r="I2219">
        <v>0</v>
      </c>
      <c r="J2219" t="s">
        <v>19</v>
      </c>
      <c r="L2219">
        <v>0</v>
      </c>
      <c r="M2219" t="s">
        <v>16</v>
      </c>
    </row>
    <row r="2220" spans="1:13" hidden="1">
      <c r="A2220">
        <v>353076</v>
      </c>
      <c r="B2220" t="s">
        <v>22</v>
      </c>
      <c r="C2220" t="s">
        <v>362</v>
      </c>
      <c r="D2220" s="4">
        <v>44.068609102477502</v>
      </c>
      <c r="E2220" s="3">
        <v>-123.138775812533</v>
      </c>
      <c r="F2220" s="12">
        <v>44158</v>
      </c>
      <c r="G2220">
        <v>0.25</v>
      </c>
      <c r="H2220">
        <v>1</v>
      </c>
      <c r="I2220">
        <v>0</v>
      </c>
      <c r="J2220" t="s">
        <v>19</v>
      </c>
      <c r="L2220">
        <v>0</v>
      </c>
      <c r="M2220" t="s">
        <v>16</v>
      </c>
    </row>
    <row r="2221" spans="1:13" hidden="1">
      <c r="A2221">
        <v>353098</v>
      </c>
      <c r="B2221" t="s">
        <v>17</v>
      </c>
      <c r="C2221" t="s">
        <v>429</v>
      </c>
      <c r="D2221" s="4">
        <v>44.057261329345998</v>
      </c>
      <c r="E2221" s="3">
        <v>-123.180435877837</v>
      </c>
      <c r="F2221" s="12">
        <v>44158</v>
      </c>
      <c r="G2221">
        <v>2</v>
      </c>
      <c r="H2221">
        <v>1</v>
      </c>
      <c r="I2221">
        <v>1</v>
      </c>
      <c r="J2221" t="s">
        <v>19</v>
      </c>
      <c r="L2221">
        <v>0</v>
      </c>
      <c r="M2221" t="s">
        <v>16</v>
      </c>
    </row>
    <row r="2222" spans="1:13" hidden="1">
      <c r="A2222">
        <v>353101</v>
      </c>
      <c r="B2222" t="s">
        <v>22</v>
      </c>
      <c r="C2222" t="s">
        <v>334</v>
      </c>
      <c r="D2222" s="4">
        <v>44.060517862622099</v>
      </c>
      <c r="E2222" s="3">
        <v>-123.193269538343</v>
      </c>
      <c r="F2222" s="12">
        <v>44158</v>
      </c>
      <c r="G2222">
        <v>0</v>
      </c>
      <c r="H2222">
        <v>1</v>
      </c>
      <c r="I2222">
        <v>0</v>
      </c>
      <c r="J2222" t="s">
        <v>19</v>
      </c>
      <c r="L2222">
        <v>0</v>
      </c>
      <c r="M2222" t="s">
        <v>16</v>
      </c>
    </row>
    <row r="2223" spans="1:13" hidden="1">
      <c r="A2223">
        <v>353105</v>
      </c>
      <c r="B2223" t="s">
        <v>22</v>
      </c>
      <c r="C2223" t="s">
        <v>292</v>
      </c>
      <c r="D2223" s="4">
        <v>44.046145464848003</v>
      </c>
      <c r="E2223" s="3">
        <v>-123.05090748503</v>
      </c>
      <c r="F2223" s="12">
        <v>44158</v>
      </c>
      <c r="G2223">
        <v>0</v>
      </c>
      <c r="H2223">
        <v>1</v>
      </c>
      <c r="I2223">
        <v>0</v>
      </c>
      <c r="J2223" t="s">
        <v>19</v>
      </c>
      <c r="L2223">
        <v>0</v>
      </c>
      <c r="M2223" t="s">
        <v>16</v>
      </c>
    </row>
    <row r="2224" spans="1:13" hidden="1">
      <c r="A2224">
        <v>353108</v>
      </c>
      <c r="B2224" t="s">
        <v>17</v>
      </c>
      <c r="C2224" t="s">
        <v>528</v>
      </c>
      <c r="D2224" s="4">
        <v>44.0466039422489</v>
      </c>
      <c r="E2224" s="3">
        <v>-123.103363850995</v>
      </c>
      <c r="F2224" s="12">
        <v>44158</v>
      </c>
      <c r="G2224">
        <v>1</v>
      </c>
      <c r="H2224">
        <v>2</v>
      </c>
      <c r="I2224">
        <v>1</v>
      </c>
      <c r="J2224" t="s">
        <v>19</v>
      </c>
      <c r="L2224">
        <v>0</v>
      </c>
      <c r="M2224" t="s">
        <v>19</v>
      </c>
    </row>
    <row r="2225" spans="1:13" hidden="1">
      <c r="A2225">
        <v>353121</v>
      </c>
      <c r="B2225" t="s">
        <v>22</v>
      </c>
      <c r="C2225" t="s">
        <v>139</v>
      </c>
      <c r="D2225" s="4">
        <v>44.055328180882398</v>
      </c>
      <c r="E2225" s="3">
        <v>-123.110039252742</v>
      </c>
      <c r="F2225" s="12">
        <v>44158</v>
      </c>
      <c r="G2225">
        <v>0</v>
      </c>
      <c r="H2225">
        <v>1</v>
      </c>
      <c r="I2225">
        <v>0</v>
      </c>
      <c r="J2225" t="s">
        <v>19</v>
      </c>
      <c r="L2225">
        <v>0</v>
      </c>
      <c r="M2225" t="s">
        <v>16</v>
      </c>
    </row>
    <row r="2226" spans="1:13" hidden="1">
      <c r="A2226">
        <v>353204</v>
      </c>
      <c r="B2226" t="s">
        <v>22</v>
      </c>
      <c r="C2226" t="s">
        <v>181</v>
      </c>
      <c r="D2226" s="4">
        <v>44.040573002216</v>
      </c>
      <c r="E2226" s="3">
        <v>-123.115618371846</v>
      </c>
      <c r="F2226" s="12">
        <v>44159</v>
      </c>
      <c r="G2226">
        <v>0</v>
      </c>
      <c r="H2226">
        <v>1</v>
      </c>
      <c r="I2226">
        <v>0</v>
      </c>
      <c r="J2226" t="s">
        <v>19</v>
      </c>
      <c r="L2226">
        <v>0</v>
      </c>
      <c r="M2226" t="s">
        <v>16</v>
      </c>
    </row>
    <row r="2227" spans="1:13" hidden="1">
      <c r="A2227">
        <v>353207</v>
      </c>
      <c r="B2227" t="s">
        <v>22</v>
      </c>
      <c r="C2227" t="s">
        <v>181</v>
      </c>
      <c r="D2227" s="4">
        <v>44.040493414387797</v>
      </c>
      <c r="E2227" s="3">
        <v>-123.11596555294</v>
      </c>
      <c r="F2227" s="12">
        <v>44159</v>
      </c>
      <c r="G2227">
        <v>0</v>
      </c>
      <c r="H2227">
        <v>1</v>
      </c>
      <c r="I2227">
        <v>0</v>
      </c>
      <c r="J2227" t="s">
        <v>19</v>
      </c>
      <c r="L2227">
        <v>0</v>
      </c>
      <c r="M2227" t="s">
        <v>16</v>
      </c>
    </row>
    <row r="2228" spans="1:13" hidden="1">
      <c r="A2228">
        <v>353210</v>
      </c>
      <c r="B2228" t="s">
        <v>22</v>
      </c>
      <c r="C2228" t="s">
        <v>50</v>
      </c>
      <c r="D2228" s="4">
        <v>44.0540322205783</v>
      </c>
      <c r="E2228" s="3">
        <v>-123.100494710381</v>
      </c>
      <c r="F2228" s="12">
        <v>44159</v>
      </c>
      <c r="G2228">
        <v>0</v>
      </c>
      <c r="H2228">
        <v>1</v>
      </c>
      <c r="I2228">
        <v>0</v>
      </c>
      <c r="J2228" t="s">
        <v>19</v>
      </c>
      <c r="L2228">
        <v>0</v>
      </c>
      <c r="M2228" t="s">
        <v>16</v>
      </c>
    </row>
    <row r="2229" spans="1:13" hidden="1">
      <c r="A2229">
        <v>353227</v>
      </c>
      <c r="B2229" t="s">
        <v>22</v>
      </c>
      <c r="C2229" t="s">
        <v>35</v>
      </c>
      <c r="D2229" s="4">
        <v>44.0619489749484</v>
      </c>
      <c r="E2229" s="3">
        <v>-123.09913292318301</v>
      </c>
      <c r="F2229" s="12">
        <v>44159</v>
      </c>
      <c r="G2229">
        <v>0</v>
      </c>
      <c r="H2229">
        <v>1</v>
      </c>
      <c r="I2229">
        <v>0</v>
      </c>
      <c r="J2229" t="s">
        <v>19</v>
      </c>
      <c r="L2229">
        <v>0</v>
      </c>
      <c r="M2229" t="s">
        <v>16</v>
      </c>
    </row>
    <row r="2230" spans="1:13" hidden="1">
      <c r="A2230">
        <v>353236</v>
      </c>
      <c r="B2230" t="s">
        <v>17</v>
      </c>
      <c r="C2230" t="s">
        <v>529</v>
      </c>
      <c r="D2230" s="4">
        <v>44.0433275325178</v>
      </c>
      <c r="E2230" s="3">
        <v>-123.089651173956</v>
      </c>
      <c r="F2230" s="12">
        <v>44159</v>
      </c>
      <c r="G2230">
        <v>1</v>
      </c>
      <c r="H2230">
        <v>1</v>
      </c>
      <c r="I2230">
        <v>1</v>
      </c>
      <c r="J2230" t="s">
        <v>19</v>
      </c>
      <c r="L2230">
        <v>0</v>
      </c>
      <c r="M2230" t="s">
        <v>19</v>
      </c>
    </row>
    <row r="2231" spans="1:13" hidden="1">
      <c r="A2231">
        <v>353262</v>
      </c>
      <c r="B2231" t="s">
        <v>22</v>
      </c>
      <c r="C2231" t="s">
        <v>50</v>
      </c>
      <c r="D2231" s="4">
        <v>44.058391837970902</v>
      </c>
      <c r="E2231" s="3">
        <v>-123.101629926266</v>
      </c>
      <c r="F2231" s="12">
        <v>44159</v>
      </c>
      <c r="G2231">
        <v>0.25</v>
      </c>
      <c r="H2231">
        <v>1</v>
      </c>
      <c r="I2231">
        <v>0</v>
      </c>
      <c r="J2231" t="s">
        <v>19</v>
      </c>
      <c r="L2231">
        <v>0</v>
      </c>
      <c r="M2231" t="s">
        <v>16</v>
      </c>
    </row>
    <row r="2232" spans="1:13" hidden="1">
      <c r="A2232">
        <v>353263</v>
      </c>
      <c r="B2232" t="s">
        <v>22</v>
      </c>
      <c r="C2232" t="s">
        <v>50</v>
      </c>
      <c r="D2232" s="4">
        <v>44.058490491965003</v>
      </c>
      <c r="E2232" s="3">
        <v>-123.101241493925</v>
      </c>
      <c r="F2232" s="12">
        <v>44159</v>
      </c>
      <c r="G2232">
        <v>0.25</v>
      </c>
      <c r="H2232">
        <v>1</v>
      </c>
      <c r="I2232">
        <v>0</v>
      </c>
      <c r="J2232" t="s">
        <v>19</v>
      </c>
      <c r="L2232">
        <v>0</v>
      </c>
      <c r="M2232" t="s">
        <v>16</v>
      </c>
    </row>
    <row r="2233" spans="1:13" hidden="1">
      <c r="A2233">
        <v>353264</v>
      </c>
      <c r="B2233" t="s">
        <v>22</v>
      </c>
      <c r="C2233" t="s">
        <v>50</v>
      </c>
      <c r="D2233" s="4">
        <v>44.058491389430102</v>
      </c>
      <c r="E2233" s="3">
        <v>-123.101225550561</v>
      </c>
      <c r="F2233" s="12">
        <v>44159</v>
      </c>
      <c r="G2233">
        <v>0</v>
      </c>
      <c r="H2233">
        <v>1</v>
      </c>
      <c r="I2233">
        <v>0</v>
      </c>
      <c r="J2233" t="s">
        <v>19</v>
      </c>
      <c r="L2233">
        <v>0</v>
      </c>
      <c r="M2233" t="s">
        <v>16</v>
      </c>
    </row>
    <row r="2234" spans="1:13" hidden="1">
      <c r="A2234">
        <v>353266</v>
      </c>
      <c r="B2234" t="s">
        <v>22</v>
      </c>
      <c r="C2234" t="s">
        <v>50</v>
      </c>
      <c r="D2234" s="4">
        <v>44.058355168714797</v>
      </c>
      <c r="E2234" s="3">
        <v>-123.101108556634</v>
      </c>
      <c r="F2234" s="12">
        <v>44159</v>
      </c>
      <c r="G2234">
        <v>0.25</v>
      </c>
      <c r="H2234">
        <v>1</v>
      </c>
      <c r="I2234">
        <v>0</v>
      </c>
      <c r="J2234" t="s">
        <v>19</v>
      </c>
      <c r="L2234">
        <v>0</v>
      </c>
      <c r="M2234" t="s">
        <v>16</v>
      </c>
    </row>
    <row r="2235" spans="1:13" hidden="1">
      <c r="A2235">
        <v>353267</v>
      </c>
      <c r="B2235" t="s">
        <v>22</v>
      </c>
      <c r="C2235" t="s">
        <v>50</v>
      </c>
      <c r="D2235" s="4">
        <v>44.057584451006903</v>
      </c>
      <c r="E2235" s="3">
        <v>-123.101119426726</v>
      </c>
      <c r="F2235" s="12">
        <v>44159</v>
      </c>
      <c r="G2235">
        <v>0</v>
      </c>
      <c r="H2235">
        <v>1</v>
      </c>
      <c r="I2235">
        <v>0</v>
      </c>
      <c r="J2235" t="s">
        <v>19</v>
      </c>
      <c r="L2235">
        <v>0</v>
      </c>
      <c r="M2235" t="s">
        <v>16</v>
      </c>
    </row>
    <row r="2236" spans="1:13" hidden="1">
      <c r="A2236">
        <v>353334</v>
      </c>
      <c r="B2236" t="s">
        <v>22</v>
      </c>
      <c r="C2236" t="s">
        <v>54</v>
      </c>
      <c r="D2236" s="4">
        <v>44.031603665008497</v>
      </c>
      <c r="E2236" s="3">
        <v>-123.08242436894901</v>
      </c>
      <c r="F2236" s="12">
        <v>44160</v>
      </c>
      <c r="G2236">
        <v>0</v>
      </c>
      <c r="H2236">
        <v>1</v>
      </c>
      <c r="I2236">
        <v>0</v>
      </c>
      <c r="J2236" t="s">
        <v>19</v>
      </c>
      <c r="L2236">
        <v>0</v>
      </c>
      <c r="M2236" t="s">
        <v>16</v>
      </c>
    </row>
    <row r="2237" spans="1:13" hidden="1">
      <c r="A2237">
        <v>353349</v>
      </c>
      <c r="B2237" t="s">
        <v>22</v>
      </c>
      <c r="C2237" t="s">
        <v>54</v>
      </c>
      <c r="D2237" s="4">
        <v>44.031380161464298</v>
      </c>
      <c r="E2237" s="3">
        <v>-123.08228377039001</v>
      </c>
      <c r="F2237" s="12">
        <v>44160</v>
      </c>
      <c r="G2237">
        <v>0</v>
      </c>
      <c r="H2237">
        <v>1</v>
      </c>
      <c r="I2237">
        <v>0</v>
      </c>
      <c r="J2237" t="s">
        <v>19</v>
      </c>
      <c r="L2237">
        <v>0</v>
      </c>
      <c r="M2237" t="s">
        <v>16</v>
      </c>
    </row>
    <row r="2238" spans="1:13" hidden="1">
      <c r="A2238">
        <v>353380</v>
      </c>
      <c r="B2238" t="s">
        <v>22</v>
      </c>
      <c r="C2238" t="s">
        <v>26</v>
      </c>
      <c r="D2238" s="4">
        <v>44.042196849395403</v>
      </c>
      <c r="E2238" s="3">
        <v>-123.121016808541</v>
      </c>
      <c r="F2238" s="12">
        <v>44160</v>
      </c>
      <c r="G2238">
        <v>0</v>
      </c>
      <c r="H2238">
        <v>1</v>
      </c>
      <c r="I2238">
        <v>0</v>
      </c>
      <c r="J2238" t="s">
        <v>19</v>
      </c>
      <c r="L2238">
        <v>0</v>
      </c>
      <c r="M2238" t="s">
        <v>16</v>
      </c>
    </row>
    <row r="2239" spans="1:13" hidden="1">
      <c r="A2239">
        <v>353399</v>
      </c>
      <c r="B2239" t="s">
        <v>22</v>
      </c>
      <c r="C2239" t="s">
        <v>26</v>
      </c>
      <c r="D2239" s="4">
        <v>44.047185632508501</v>
      </c>
      <c r="E2239" s="3">
        <v>-123.156243666771</v>
      </c>
      <c r="F2239" s="12">
        <v>44160</v>
      </c>
      <c r="G2239">
        <v>0</v>
      </c>
      <c r="H2239">
        <v>1</v>
      </c>
      <c r="I2239">
        <v>0</v>
      </c>
      <c r="J2239" t="s">
        <v>19</v>
      </c>
      <c r="L2239">
        <v>0</v>
      </c>
      <c r="M2239" t="s">
        <v>16</v>
      </c>
    </row>
    <row r="2240" spans="1:13" hidden="1">
      <c r="A2240">
        <v>353442</v>
      </c>
      <c r="B2240" t="s">
        <v>17</v>
      </c>
      <c r="C2240" t="s">
        <v>530</v>
      </c>
      <c r="D2240" s="4">
        <v>44.091368386793903</v>
      </c>
      <c r="E2240" s="3">
        <v>-123.115498193128</v>
      </c>
      <c r="F2240" s="12">
        <v>44160</v>
      </c>
      <c r="G2240">
        <v>1</v>
      </c>
      <c r="H2240">
        <v>1</v>
      </c>
      <c r="I2240">
        <v>1</v>
      </c>
      <c r="J2240" t="s">
        <v>19</v>
      </c>
      <c r="L2240">
        <v>0</v>
      </c>
      <c r="M2240" t="s">
        <v>19</v>
      </c>
    </row>
    <row r="2241" spans="1:13" hidden="1">
      <c r="A2241">
        <v>353453</v>
      </c>
      <c r="B2241" t="s">
        <v>22</v>
      </c>
      <c r="C2241" t="s">
        <v>26</v>
      </c>
      <c r="D2241" s="4">
        <v>44.041859822374597</v>
      </c>
      <c r="E2241" s="3">
        <v>-123.111530138468</v>
      </c>
      <c r="F2241" s="12">
        <v>44160</v>
      </c>
      <c r="G2241">
        <v>0</v>
      </c>
      <c r="H2241">
        <v>1</v>
      </c>
      <c r="I2241">
        <v>0</v>
      </c>
      <c r="J2241" t="s">
        <v>19</v>
      </c>
      <c r="L2241">
        <v>0</v>
      </c>
      <c r="M2241" t="s">
        <v>16</v>
      </c>
    </row>
    <row r="2242" spans="1:13" hidden="1">
      <c r="A2242">
        <v>353455</v>
      </c>
      <c r="B2242" t="s">
        <v>22</v>
      </c>
      <c r="C2242" t="s">
        <v>327</v>
      </c>
      <c r="D2242" s="4">
        <v>44.091465960192203</v>
      </c>
      <c r="E2242" s="3">
        <v>-123.115295540983</v>
      </c>
      <c r="F2242" s="12">
        <v>44160</v>
      </c>
      <c r="G2242">
        <v>0.25</v>
      </c>
      <c r="H2242">
        <v>1</v>
      </c>
      <c r="I2242">
        <v>0</v>
      </c>
      <c r="J2242" t="s">
        <v>19</v>
      </c>
      <c r="L2242">
        <v>0</v>
      </c>
      <c r="M2242" t="s">
        <v>16</v>
      </c>
    </row>
    <row r="2243" spans="1:13" hidden="1">
      <c r="A2243">
        <v>353463</v>
      </c>
      <c r="B2243" t="s">
        <v>22</v>
      </c>
      <c r="C2243" t="s">
        <v>50</v>
      </c>
      <c r="D2243" s="4">
        <v>44.054145512687697</v>
      </c>
      <c r="E2243" s="3">
        <v>-123.101558697805</v>
      </c>
      <c r="F2243" s="12">
        <v>44160</v>
      </c>
      <c r="G2243">
        <v>0</v>
      </c>
      <c r="H2243">
        <v>1</v>
      </c>
      <c r="I2243">
        <v>0</v>
      </c>
      <c r="J2243" t="s">
        <v>19</v>
      </c>
      <c r="L2243">
        <v>0</v>
      </c>
      <c r="M2243" t="s">
        <v>16</v>
      </c>
    </row>
    <row r="2244" spans="1:13" hidden="1">
      <c r="A2244">
        <v>353485</v>
      </c>
      <c r="B2244" t="s">
        <v>22</v>
      </c>
      <c r="C2244" t="s">
        <v>50</v>
      </c>
      <c r="D2244" s="4">
        <v>44.055077287781103</v>
      </c>
      <c r="E2244" s="3">
        <v>-123.10148872655</v>
      </c>
      <c r="F2244" s="12">
        <v>44160</v>
      </c>
      <c r="G2244">
        <v>0.25</v>
      </c>
      <c r="H2244">
        <v>1</v>
      </c>
      <c r="I2244">
        <v>0</v>
      </c>
      <c r="J2244" t="s">
        <v>19</v>
      </c>
      <c r="L2244">
        <v>0</v>
      </c>
      <c r="M2244" t="s">
        <v>16</v>
      </c>
    </row>
    <row r="2245" spans="1:13" hidden="1">
      <c r="A2245">
        <v>353486</v>
      </c>
      <c r="B2245" t="s">
        <v>22</v>
      </c>
      <c r="C2245" t="s">
        <v>50</v>
      </c>
      <c r="D2245" s="4">
        <v>44.055281261324701</v>
      </c>
      <c r="E2245" s="3">
        <v>-123.101374784746</v>
      </c>
      <c r="F2245" s="12">
        <v>44160</v>
      </c>
      <c r="G2245">
        <v>0.25</v>
      </c>
      <c r="H2245">
        <v>1</v>
      </c>
      <c r="I2245">
        <v>0</v>
      </c>
      <c r="J2245" t="s">
        <v>19</v>
      </c>
      <c r="L2245">
        <v>0</v>
      </c>
      <c r="M2245" t="s">
        <v>16</v>
      </c>
    </row>
    <row r="2246" spans="1:13" hidden="1">
      <c r="A2246">
        <v>353585</v>
      </c>
      <c r="B2246" t="s">
        <v>22</v>
      </c>
      <c r="C2246" t="s">
        <v>387</v>
      </c>
      <c r="D2246" s="4">
        <v>44.0589459011182</v>
      </c>
      <c r="E2246" s="3">
        <v>-123.101551541384</v>
      </c>
      <c r="F2246" s="12">
        <v>44165</v>
      </c>
      <c r="G2246">
        <v>11</v>
      </c>
      <c r="H2246">
        <v>2</v>
      </c>
      <c r="I2246">
        <v>0</v>
      </c>
      <c r="J2246" t="s">
        <v>19</v>
      </c>
      <c r="L2246">
        <v>0</v>
      </c>
      <c r="M2246" t="s">
        <v>16</v>
      </c>
    </row>
    <row r="2247" spans="1:13" hidden="1">
      <c r="A2247">
        <v>353588</v>
      </c>
      <c r="B2247" t="s">
        <v>22</v>
      </c>
      <c r="C2247" t="s">
        <v>24</v>
      </c>
      <c r="D2247" s="4">
        <v>44.061997789314503</v>
      </c>
      <c r="E2247" s="3">
        <v>-123.099196708992</v>
      </c>
      <c r="F2247" s="12">
        <v>44165</v>
      </c>
      <c r="G2247">
        <v>0</v>
      </c>
      <c r="H2247">
        <v>1</v>
      </c>
      <c r="I2247">
        <v>0</v>
      </c>
      <c r="J2247" t="s">
        <v>19</v>
      </c>
      <c r="L2247">
        <v>0</v>
      </c>
      <c r="M2247" t="s">
        <v>16</v>
      </c>
    </row>
    <row r="2248" spans="1:13" hidden="1">
      <c r="A2248">
        <v>353597</v>
      </c>
      <c r="B2248" t="s">
        <v>22</v>
      </c>
      <c r="C2248" t="s">
        <v>160</v>
      </c>
      <c r="D2248" s="4">
        <v>44.042809978026703</v>
      </c>
      <c r="E2248" s="3">
        <v>-123.121413909399</v>
      </c>
      <c r="F2248" s="12">
        <v>44165</v>
      </c>
      <c r="G2248">
        <v>0</v>
      </c>
      <c r="H2248">
        <v>1</v>
      </c>
      <c r="I2248">
        <v>0</v>
      </c>
      <c r="J2248" t="s">
        <v>19</v>
      </c>
      <c r="L2248">
        <v>0</v>
      </c>
      <c r="M2248" t="s">
        <v>16</v>
      </c>
    </row>
    <row r="2249" spans="1:13" hidden="1">
      <c r="A2249">
        <v>353602</v>
      </c>
      <c r="B2249" t="s">
        <v>22</v>
      </c>
      <c r="C2249" t="s">
        <v>160</v>
      </c>
      <c r="D2249" s="4">
        <v>44.042766955818301</v>
      </c>
      <c r="E2249" s="3">
        <v>-123.121265618558</v>
      </c>
      <c r="F2249" s="12">
        <v>44165</v>
      </c>
      <c r="G2249">
        <v>0</v>
      </c>
      <c r="H2249">
        <v>1</v>
      </c>
      <c r="I2249">
        <v>0</v>
      </c>
      <c r="J2249" t="s">
        <v>19</v>
      </c>
      <c r="L2249">
        <v>0</v>
      </c>
      <c r="M2249" t="s">
        <v>16</v>
      </c>
    </row>
    <row r="2250" spans="1:13" hidden="1">
      <c r="A2250">
        <v>353677</v>
      </c>
      <c r="B2250" t="s">
        <v>22</v>
      </c>
      <c r="C2250" t="s">
        <v>24</v>
      </c>
      <c r="D2250" s="4">
        <v>44.061728000549301</v>
      </c>
      <c r="E2250" s="3">
        <v>-123.099893709375</v>
      </c>
      <c r="F2250" s="12">
        <v>44165</v>
      </c>
      <c r="G2250">
        <v>0</v>
      </c>
      <c r="H2250">
        <v>1</v>
      </c>
      <c r="I2250">
        <v>0</v>
      </c>
      <c r="J2250" t="s">
        <v>19</v>
      </c>
      <c r="L2250">
        <v>0</v>
      </c>
      <c r="M2250" t="s">
        <v>16</v>
      </c>
    </row>
    <row r="2251" spans="1:13" hidden="1">
      <c r="A2251">
        <v>353680</v>
      </c>
      <c r="B2251" t="s">
        <v>22</v>
      </c>
      <c r="C2251" t="s">
        <v>24</v>
      </c>
      <c r="D2251" s="4">
        <v>44.059493840195699</v>
      </c>
      <c r="E2251" s="3">
        <v>-123.091456378514</v>
      </c>
      <c r="F2251" s="12">
        <v>44165</v>
      </c>
      <c r="G2251">
        <v>0</v>
      </c>
      <c r="H2251">
        <v>1</v>
      </c>
      <c r="I2251">
        <v>0</v>
      </c>
      <c r="J2251" t="s">
        <v>19</v>
      </c>
      <c r="L2251">
        <v>0</v>
      </c>
      <c r="M2251" t="s">
        <v>16</v>
      </c>
    </row>
    <row r="2252" spans="1:13" hidden="1">
      <c r="A2252">
        <v>353683</v>
      </c>
      <c r="B2252" t="s">
        <v>22</v>
      </c>
      <c r="C2252" t="s">
        <v>91</v>
      </c>
      <c r="D2252" s="4">
        <v>44.072637738021299</v>
      </c>
      <c r="E2252" s="3">
        <v>-123.117354436765</v>
      </c>
      <c r="F2252" s="12">
        <v>44165</v>
      </c>
      <c r="G2252">
        <v>0</v>
      </c>
      <c r="H2252">
        <v>1</v>
      </c>
      <c r="I2252">
        <v>0</v>
      </c>
      <c r="J2252" t="s">
        <v>19</v>
      </c>
      <c r="L2252">
        <v>0</v>
      </c>
      <c r="M2252" t="s">
        <v>16</v>
      </c>
    </row>
    <row r="2253" spans="1:13" hidden="1">
      <c r="A2253">
        <v>353686</v>
      </c>
      <c r="B2253" t="s">
        <v>22</v>
      </c>
      <c r="C2253" t="s">
        <v>253</v>
      </c>
      <c r="D2253" s="4">
        <v>44.069235725606497</v>
      </c>
      <c r="E2253" s="3">
        <v>-123.117371393509</v>
      </c>
      <c r="F2253" s="12">
        <v>44165</v>
      </c>
      <c r="G2253">
        <v>0.5</v>
      </c>
      <c r="H2253">
        <v>1</v>
      </c>
      <c r="I2253">
        <v>1</v>
      </c>
      <c r="J2253" t="s">
        <v>19</v>
      </c>
      <c r="L2253">
        <v>0</v>
      </c>
      <c r="M2253" t="s">
        <v>16</v>
      </c>
    </row>
    <row r="2254" spans="1:13" hidden="1">
      <c r="A2254">
        <v>353693</v>
      </c>
      <c r="B2254" t="s">
        <v>22</v>
      </c>
      <c r="C2254" t="s">
        <v>50</v>
      </c>
      <c r="D2254" s="4">
        <v>44.058573124041203</v>
      </c>
      <c r="E2254" s="3">
        <v>-123.100848749226</v>
      </c>
      <c r="F2254" s="12">
        <v>44165</v>
      </c>
      <c r="G2254">
        <v>1.75</v>
      </c>
      <c r="H2254">
        <v>2</v>
      </c>
      <c r="I2254">
        <v>1</v>
      </c>
      <c r="J2254" t="s">
        <v>15</v>
      </c>
      <c r="L2254">
        <v>0</v>
      </c>
      <c r="M2254" t="s">
        <v>16</v>
      </c>
    </row>
    <row r="2255" spans="1:13" hidden="1">
      <c r="A2255">
        <v>353694</v>
      </c>
      <c r="B2255" t="s">
        <v>22</v>
      </c>
      <c r="C2255" t="s">
        <v>50</v>
      </c>
      <c r="D2255" s="4">
        <v>44.058467911185197</v>
      </c>
      <c r="E2255" s="3">
        <v>-123.10073021996899</v>
      </c>
      <c r="F2255" s="12">
        <v>44165</v>
      </c>
      <c r="G2255">
        <v>0.25</v>
      </c>
      <c r="H2255">
        <v>1</v>
      </c>
      <c r="I2255">
        <v>0</v>
      </c>
      <c r="J2255" t="s">
        <v>19</v>
      </c>
      <c r="L2255">
        <v>0</v>
      </c>
      <c r="M2255" t="s">
        <v>16</v>
      </c>
    </row>
    <row r="2256" spans="1:13" hidden="1">
      <c r="A2256">
        <v>353696</v>
      </c>
      <c r="B2256" t="s">
        <v>22</v>
      </c>
      <c r="C2256" t="s">
        <v>50</v>
      </c>
      <c r="D2256" s="4">
        <v>44.054449748486398</v>
      </c>
      <c r="E2256" s="3">
        <v>-123.10147479726</v>
      </c>
      <c r="F2256" s="12">
        <v>44165</v>
      </c>
      <c r="G2256">
        <v>0.25</v>
      </c>
      <c r="H2256">
        <v>1</v>
      </c>
      <c r="I2256">
        <v>0</v>
      </c>
      <c r="J2256" t="s">
        <v>19</v>
      </c>
      <c r="L2256">
        <v>0</v>
      </c>
      <c r="M2256" t="s">
        <v>16</v>
      </c>
    </row>
    <row r="2257" spans="1:13" hidden="1">
      <c r="A2257">
        <v>353698</v>
      </c>
      <c r="B2257" t="s">
        <v>22</v>
      </c>
      <c r="C2257" t="s">
        <v>450</v>
      </c>
      <c r="D2257" s="4">
        <v>44.053689895529303</v>
      </c>
      <c r="E2257" s="3">
        <v>-123.101900756083</v>
      </c>
      <c r="F2257" s="12">
        <v>44165</v>
      </c>
      <c r="G2257">
        <v>0</v>
      </c>
      <c r="H2257">
        <v>1</v>
      </c>
      <c r="I2257">
        <v>0</v>
      </c>
      <c r="J2257" t="s">
        <v>19</v>
      </c>
      <c r="L2257">
        <v>0</v>
      </c>
      <c r="M2257" t="s">
        <v>16</v>
      </c>
    </row>
    <row r="2258" spans="1:13" hidden="1">
      <c r="A2258">
        <v>353711</v>
      </c>
      <c r="B2258" t="s">
        <v>22</v>
      </c>
      <c r="C2258" t="s">
        <v>142</v>
      </c>
      <c r="D2258" s="4">
        <v>44.099326648422597</v>
      </c>
      <c r="E2258" s="3">
        <v>-123.12240143483299</v>
      </c>
      <c r="F2258" s="12">
        <v>44165</v>
      </c>
      <c r="G2258">
        <v>0</v>
      </c>
      <c r="H2258">
        <v>1</v>
      </c>
      <c r="I2258">
        <v>0</v>
      </c>
      <c r="J2258" t="s">
        <v>19</v>
      </c>
      <c r="L2258">
        <v>0</v>
      </c>
      <c r="M2258" t="s">
        <v>16</v>
      </c>
    </row>
    <row r="2259" spans="1:13" hidden="1">
      <c r="A2259">
        <v>353955</v>
      </c>
      <c r="B2259" t="s">
        <v>22</v>
      </c>
      <c r="C2259" t="s">
        <v>24</v>
      </c>
      <c r="D2259" s="4">
        <v>44.057007845885103</v>
      </c>
      <c r="E2259" s="3">
        <v>-123.095212724143</v>
      </c>
      <c r="F2259" s="12">
        <v>44166</v>
      </c>
      <c r="G2259">
        <v>0</v>
      </c>
      <c r="H2259">
        <v>1</v>
      </c>
      <c r="I2259">
        <v>0</v>
      </c>
      <c r="J2259" t="s">
        <v>19</v>
      </c>
      <c r="L2259">
        <v>0</v>
      </c>
      <c r="M2259" t="s">
        <v>16</v>
      </c>
    </row>
    <row r="2260" spans="1:13" hidden="1">
      <c r="A2260">
        <v>353971</v>
      </c>
      <c r="B2260" t="s">
        <v>22</v>
      </c>
      <c r="C2260" t="s">
        <v>181</v>
      </c>
      <c r="D2260" s="4">
        <v>44.040093532976599</v>
      </c>
      <c r="E2260" s="3">
        <v>-123.11566625808</v>
      </c>
      <c r="F2260" s="12">
        <v>44166</v>
      </c>
      <c r="G2260">
        <v>0</v>
      </c>
      <c r="H2260">
        <v>1</v>
      </c>
      <c r="I2260">
        <v>0</v>
      </c>
      <c r="J2260" t="s">
        <v>19</v>
      </c>
      <c r="L2260">
        <v>0</v>
      </c>
      <c r="M2260" t="s">
        <v>16</v>
      </c>
    </row>
    <row r="2261" spans="1:13" hidden="1">
      <c r="A2261">
        <v>354013</v>
      </c>
      <c r="B2261" t="s">
        <v>22</v>
      </c>
      <c r="C2261" t="s">
        <v>24</v>
      </c>
      <c r="D2261" s="4">
        <v>44.060385263119201</v>
      </c>
      <c r="E2261" s="3">
        <v>-123.094583507664</v>
      </c>
      <c r="F2261" s="12">
        <v>44166</v>
      </c>
      <c r="G2261">
        <v>0</v>
      </c>
      <c r="H2261">
        <v>1</v>
      </c>
      <c r="I2261">
        <v>0</v>
      </c>
      <c r="J2261" t="s">
        <v>19</v>
      </c>
      <c r="L2261">
        <v>0</v>
      </c>
      <c r="M2261" t="s">
        <v>16</v>
      </c>
    </row>
    <row r="2262" spans="1:13" hidden="1">
      <c r="A2262">
        <v>354017</v>
      </c>
      <c r="B2262" t="s">
        <v>22</v>
      </c>
      <c r="C2262" t="s">
        <v>50</v>
      </c>
      <c r="D2262" s="4">
        <v>44.055788858174701</v>
      </c>
      <c r="E2262" s="3">
        <v>-123.101489546428</v>
      </c>
      <c r="F2262" s="12">
        <v>44166</v>
      </c>
      <c r="G2262">
        <v>0.25</v>
      </c>
      <c r="H2262">
        <v>1</v>
      </c>
      <c r="I2262">
        <v>0</v>
      </c>
      <c r="J2262" t="s">
        <v>19</v>
      </c>
      <c r="L2262">
        <v>0</v>
      </c>
      <c r="M2262" t="s">
        <v>16</v>
      </c>
    </row>
    <row r="2263" spans="1:13" hidden="1">
      <c r="A2263">
        <v>354078</v>
      </c>
      <c r="B2263" t="s">
        <v>22</v>
      </c>
      <c r="C2263" t="s">
        <v>24</v>
      </c>
      <c r="D2263" s="4">
        <v>44.061549814308698</v>
      </c>
      <c r="E2263" s="3">
        <v>-123.10012677712299</v>
      </c>
      <c r="F2263" s="12">
        <v>44166</v>
      </c>
      <c r="G2263">
        <v>0</v>
      </c>
      <c r="H2263">
        <v>1</v>
      </c>
      <c r="I2263">
        <v>0</v>
      </c>
      <c r="J2263" t="s">
        <v>19</v>
      </c>
      <c r="L2263">
        <v>0</v>
      </c>
      <c r="M2263" t="s">
        <v>16</v>
      </c>
    </row>
    <row r="2264" spans="1:13" hidden="1">
      <c r="A2264">
        <v>354080</v>
      </c>
      <c r="B2264" t="s">
        <v>22</v>
      </c>
      <c r="C2264" t="s">
        <v>50</v>
      </c>
      <c r="D2264" s="4">
        <v>44.055127071906703</v>
      </c>
      <c r="E2264" s="3">
        <v>-123.101384621983</v>
      </c>
      <c r="F2264" s="12">
        <v>44166</v>
      </c>
      <c r="G2264">
        <v>0.25</v>
      </c>
      <c r="H2264">
        <v>1</v>
      </c>
      <c r="I2264">
        <v>0</v>
      </c>
      <c r="J2264" t="s">
        <v>19</v>
      </c>
      <c r="L2264">
        <v>0</v>
      </c>
      <c r="M2264" t="s">
        <v>16</v>
      </c>
    </row>
    <row r="2265" spans="1:13" hidden="1">
      <c r="A2265">
        <v>354094</v>
      </c>
      <c r="B2265" t="s">
        <v>22</v>
      </c>
      <c r="C2265" t="s">
        <v>51</v>
      </c>
      <c r="D2265" s="4">
        <v>44.0517632065065</v>
      </c>
      <c r="E2265" s="3">
        <v>-123.066103095377</v>
      </c>
      <c r="F2265" s="12">
        <v>44166</v>
      </c>
      <c r="G2265">
        <v>0</v>
      </c>
      <c r="H2265">
        <v>1</v>
      </c>
      <c r="I2265">
        <v>0</v>
      </c>
      <c r="J2265" t="s">
        <v>19</v>
      </c>
      <c r="L2265">
        <v>0</v>
      </c>
      <c r="M2265" t="s">
        <v>16</v>
      </c>
    </row>
    <row r="2266" spans="1:13" hidden="1">
      <c r="A2266">
        <v>354095</v>
      </c>
      <c r="B2266" t="s">
        <v>22</v>
      </c>
      <c r="C2266" t="s">
        <v>51</v>
      </c>
      <c r="D2266" s="4">
        <v>44.049831733721199</v>
      </c>
      <c r="E2266" s="3">
        <v>-123.063786251642</v>
      </c>
      <c r="F2266" s="12">
        <v>44166</v>
      </c>
      <c r="G2266">
        <v>0</v>
      </c>
      <c r="H2266">
        <v>1</v>
      </c>
      <c r="I2266">
        <v>0</v>
      </c>
      <c r="J2266" t="s">
        <v>19</v>
      </c>
      <c r="L2266">
        <v>0</v>
      </c>
      <c r="M2266" t="s">
        <v>16</v>
      </c>
    </row>
    <row r="2267" spans="1:13" hidden="1">
      <c r="A2267">
        <v>354102</v>
      </c>
      <c r="B2267" t="s">
        <v>22</v>
      </c>
      <c r="C2267" t="s">
        <v>26</v>
      </c>
      <c r="D2267" s="4">
        <v>44.046104552969801</v>
      </c>
      <c r="E2267" s="3">
        <v>-123.131693673147</v>
      </c>
      <c r="F2267" s="12">
        <v>44166</v>
      </c>
      <c r="G2267">
        <v>0.5</v>
      </c>
      <c r="H2267">
        <v>1</v>
      </c>
      <c r="I2267">
        <v>1</v>
      </c>
      <c r="J2267" t="s">
        <v>19</v>
      </c>
      <c r="L2267">
        <v>0</v>
      </c>
      <c r="M2267" t="s">
        <v>16</v>
      </c>
    </row>
    <row r="2268" spans="1:13" hidden="1">
      <c r="A2268">
        <v>354103</v>
      </c>
      <c r="B2268" t="s">
        <v>22</v>
      </c>
      <c r="C2268" t="s">
        <v>24</v>
      </c>
      <c r="D2268" s="4">
        <v>44.060385263119201</v>
      </c>
      <c r="E2268" s="3">
        <v>-123.094583507664</v>
      </c>
      <c r="F2268" s="12">
        <v>44166</v>
      </c>
      <c r="G2268">
        <v>0</v>
      </c>
      <c r="H2268">
        <v>1</v>
      </c>
      <c r="I2268">
        <v>0</v>
      </c>
      <c r="J2268" t="s">
        <v>19</v>
      </c>
      <c r="L2268">
        <v>0</v>
      </c>
      <c r="M2268" t="s">
        <v>16</v>
      </c>
    </row>
    <row r="2269" spans="1:13" hidden="1">
      <c r="A2269">
        <v>354264</v>
      </c>
      <c r="B2269" t="s">
        <v>22</v>
      </c>
      <c r="C2269" t="s">
        <v>50</v>
      </c>
      <c r="D2269" s="4">
        <v>44.054664440558703</v>
      </c>
      <c r="E2269" s="3">
        <v>-123.101581681694</v>
      </c>
      <c r="F2269" s="12">
        <v>44167</v>
      </c>
      <c r="G2269">
        <v>0.25</v>
      </c>
      <c r="H2269">
        <v>1</v>
      </c>
      <c r="I2269">
        <v>0</v>
      </c>
      <c r="J2269" t="s">
        <v>19</v>
      </c>
      <c r="L2269">
        <v>0</v>
      </c>
      <c r="M2269" t="s">
        <v>16</v>
      </c>
    </row>
    <row r="2270" spans="1:13" hidden="1">
      <c r="A2270">
        <v>354275</v>
      </c>
      <c r="B2270" t="s">
        <v>22</v>
      </c>
      <c r="C2270" t="s">
        <v>50</v>
      </c>
      <c r="D2270" s="4">
        <v>44.0584240533247</v>
      </c>
      <c r="E2270" s="3">
        <v>-123.10043715844201</v>
      </c>
      <c r="F2270" s="12">
        <v>44167</v>
      </c>
      <c r="G2270">
        <v>0.25</v>
      </c>
      <c r="H2270">
        <v>1</v>
      </c>
      <c r="I2270">
        <v>0</v>
      </c>
      <c r="J2270" t="s">
        <v>19</v>
      </c>
      <c r="L2270">
        <v>0</v>
      </c>
      <c r="M2270" t="s">
        <v>16</v>
      </c>
    </row>
    <row r="2271" spans="1:13" hidden="1">
      <c r="A2271">
        <v>354276</v>
      </c>
      <c r="B2271" t="s">
        <v>22</v>
      </c>
      <c r="C2271" t="s">
        <v>50</v>
      </c>
      <c r="D2271" s="4">
        <v>44.058432808516798</v>
      </c>
      <c r="E2271" s="3">
        <v>-123.100408068714</v>
      </c>
      <c r="F2271" s="12">
        <v>44167</v>
      </c>
      <c r="G2271">
        <v>0.25</v>
      </c>
      <c r="H2271">
        <v>1</v>
      </c>
      <c r="I2271">
        <v>0</v>
      </c>
      <c r="J2271" t="s">
        <v>19</v>
      </c>
      <c r="L2271">
        <v>0</v>
      </c>
      <c r="M2271" t="s">
        <v>16</v>
      </c>
    </row>
    <row r="2272" spans="1:13" hidden="1">
      <c r="A2272">
        <v>354438</v>
      </c>
      <c r="B2272" t="s">
        <v>22</v>
      </c>
      <c r="C2272" t="s">
        <v>145</v>
      </c>
      <c r="D2272" s="4">
        <v>44.049500985154801</v>
      </c>
      <c r="E2272" s="3">
        <v>-123.104973990327</v>
      </c>
      <c r="F2272" s="12">
        <v>44168</v>
      </c>
      <c r="G2272">
        <v>0</v>
      </c>
      <c r="H2272">
        <v>1</v>
      </c>
      <c r="I2272">
        <v>0</v>
      </c>
      <c r="J2272" t="s">
        <v>19</v>
      </c>
      <c r="L2272">
        <v>0</v>
      </c>
      <c r="M2272" t="s">
        <v>16</v>
      </c>
    </row>
    <row r="2273" spans="1:13" hidden="1">
      <c r="A2273">
        <v>354452</v>
      </c>
      <c r="B2273" t="s">
        <v>22</v>
      </c>
      <c r="C2273" t="s">
        <v>160</v>
      </c>
      <c r="D2273" s="4">
        <v>44.042632619173602</v>
      </c>
      <c r="E2273" s="3">
        <v>-123.119610313794</v>
      </c>
      <c r="F2273" s="12">
        <v>44168</v>
      </c>
      <c r="G2273">
        <v>0</v>
      </c>
      <c r="H2273">
        <v>1</v>
      </c>
      <c r="I2273">
        <v>0</v>
      </c>
      <c r="J2273" t="s">
        <v>19</v>
      </c>
      <c r="L2273">
        <v>0</v>
      </c>
      <c r="M2273" t="s">
        <v>16</v>
      </c>
    </row>
    <row r="2274" spans="1:13" hidden="1">
      <c r="A2274">
        <v>354459</v>
      </c>
      <c r="B2274" t="s">
        <v>22</v>
      </c>
      <c r="C2274" t="s">
        <v>24</v>
      </c>
      <c r="D2274" s="4">
        <v>44.062692674934098</v>
      </c>
      <c r="E2274" s="3">
        <v>-123.100127551555</v>
      </c>
      <c r="F2274" s="12">
        <v>44168</v>
      </c>
      <c r="G2274">
        <v>3</v>
      </c>
      <c r="H2274">
        <v>1</v>
      </c>
      <c r="I2274">
        <v>1</v>
      </c>
      <c r="J2274" t="s">
        <v>15</v>
      </c>
      <c r="L2274">
        <v>0</v>
      </c>
      <c r="M2274" t="s">
        <v>16</v>
      </c>
    </row>
    <row r="2275" spans="1:13" hidden="1">
      <c r="A2275">
        <v>354480</v>
      </c>
      <c r="B2275" t="s">
        <v>22</v>
      </c>
      <c r="C2275" t="s">
        <v>50</v>
      </c>
      <c r="D2275" s="4">
        <v>44.0567229691855</v>
      </c>
      <c r="E2275" s="3">
        <v>-123.10131529328601</v>
      </c>
      <c r="F2275" s="12">
        <v>44168</v>
      </c>
      <c r="G2275">
        <v>0.5</v>
      </c>
      <c r="H2275">
        <v>1</v>
      </c>
      <c r="I2275">
        <v>1</v>
      </c>
      <c r="J2275" t="s">
        <v>19</v>
      </c>
      <c r="L2275">
        <v>0</v>
      </c>
      <c r="M2275" t="s">
        <v>16</v>
      </c>
    </row>
    <row r="2276" spans="1:13" hidden="1">
      <c r="A2276">
        <v>354522</v>
      </c>
      <c r="B2276" t="s">
        <v>17</v>
      </c>
      <c r="C2276" t="s">
        <v>531</v>
      </c>
      <c r="D2276" s="4">
        <v>44.041142597179302</v>
      </c>
      <c r="E2276" s="3">
        <v>-123.095564980925</v>
      </c>
      <c r="F2276" s="12">
        <v>44168</v>
      </c>
      <c r="G2276">
        <v>0</v>
      </c>
      <c r="H2276">
        <v>1</v>
      </c>
      <c r="I2276">
        <v>0</v>
      </c>
      <c r="J2276" t="s">
        <v>19</v>
      </c>
      <c r="L2276">
        <v>0</v>
      </c>
      <c r="M2276" t="s">
        <v>19</v>
      </c>
    </row>
    <row r="2277" spans="1:13" hidden="1">
      <c r="A2277">
        <v>354536</v>
      </c>
      <c r="B2277" t="s">
        <v>22</v>
      </c>
      <c r="C2277" t="s">
        <v>26</v>
      </c>
      <c r="D2277" s="4">
        <v>44.042310963395003</v>
      </c>
      <c r="E2277" s="3">
        <v>-123.11783168170599</v>
      </c>
      <c r="F2277" s="12">
        <v>44168</v>
      </c>
      <c r="G2277">
        <v>0</v>
      </c>
      <c r="H2277">
        <v>1</v>
      </c>
      <c r="I2277">
        <v>0</v>
      </c>
      <c r="J2277" t="s">
        <v>19</v>
      </c>
      <c r="L2277">
        <v>0</v>
      </c>
      <c r="M2277" t="s">
        <v>16</v>
      </c>
    </row>
    <row r="2278" spans="1:13" hidden="1">
      <c r="A2278">
        <v>354598</v>
      </c>
      <c r="B2278" t="s">
        <v>22</v>
      </c>
      <c r="C2278" t="s">
        <v>54</v>
      </c>
      <c r="D2278" s="4">
        <v>44.030483372837303</v>
      </c>
      <c r="E2278" s="3">
        <v>-123.08651998972699</v>
      </c>
      <c r="F2278" s="12">
        <v>44168</v>
      </c>
      <c r="G2278">
        <v>3.5</v>
      </c>
      <c r="H2278">
        <v>1</v>
      </c>
      <c r="I2278">
        <v>1</v>
      </c>
      <c r="J2278" t="s">
        <v>19</v>
      </c>
      <c r="L2278">
        <v>0</v>
      </c>
      <c r="M2278" t="s">
        <v>16</v>
      </c>
    </row>
    <row r="2279" spans="1:13" hidden="1">
      <c r="A2279">
        <v>354599</v>
      </c>
      <c r="B2279" t="s">
        <v>22</v>
      </c>
      <c r="C2279" t="s">
        <v>139</v>
      </c>
      <c r="D2279" s="4">
        <v>44.055255651330697</v>
      </c>
      <c r="E2279" s="3">
        <v>-123.110265597813</v>
      </c>
      <c r="F2279" s="12">
        <v>44168</v>
      </c>
      <c r="G2279">
        <v>0</v>
      </c>
      <c r="H2279">
        <v>1</v>
      </c>
      <c r="I2279">
        <v>0</v>
      </c>
      <c r="J2279" t="s">
        <v>19</v>
      </c>
      <c r="L2279">
        <v>0</v>
      </c>
      <c r="M2279" t="s">
        <v>16</v>
      </c>
    </row>
    <row r="2280" spans="1:13" hidden="1">
      <c r="A2280">
        <v>354667</v>
      </c>
      <c r="B2280" t="s">
        <v>22</v>
      </c>
      <c r="C2280" t="s">
        <v>54</v>
      </c>
      <c r="D2280" s="4">
        <v>44.0242786969687</v>
      </c>
      <c r="E2280" s="3">
        <v>-123.082046718426</v>
      </c>
      <c r="F2280" s="12">
        <v>44169</v>
      </c>
      <c r="G2280">
        <v>0.5</v>
      </c>
      <c r="H2280">
        <v>1</v>
      </c>
      <c r="I2280">
        <v>1</v>
      </c>
      <c r="J2280" t="s">
        <v>19</v>
      </c>
      <c r="L2280">
        <v>0</v>
      </c>
      <c r="M2280" t="s">
        <v>16</v>
      </c>
    </row>
    <row r="2281" spans="1:13" hidden="1">
      <c r="A2281">
        <v>354689</v>
      </c>
      <c r="B2281" t="s">
        <v>22</v>
      </c>
      <c r="C2281" t="s">
        <v>244</v>
      </c>
      <c r="D2281" s="4">
        <v>44.044908136385096</v>
      </c>
      <c r="E2281" s="3">
        <v>-123.125536458803</v>
      </c>
      <c r="F2281" s="12">
        <v>44169</v>
      </c>
      <c r="G2281">
        <v>0</v>
      </c>
      <c r="H2281">
        <v>1</v>
      </c>
      <c r="I2281">
        <v>0</v>
      </c>
      <c r="J2281" t="s">
        <v>19</v>
      </c>
      <c r="L2281">
        <v>0</v>
      </c>
      <c r="M2281" t="s">
        <v>16</v>
      </c>
    </row>
    <row r="2282" spans="1:13" hidden="1">
      <c r="A2282">
        <v>354718</v>
      </c>
      <c r="B2282" t="s">
        <v>22</v>
      </c>
      <c r="C2282" t="s">
        <v>50</v>
      </c>
      <c r="D2282" s="4">
        <v>44.054835215535903</v>
      </c>
      <c r="E2282" s="3">
        <v>-123.10144246381201</v>
      </c>
      <c r="F2282" s="12">
        <v>44169</v>
      </c>
      <c r="G2282">
        <v>2.5</v>
      </c>
      <c r="H2282">
        <v>1</v>
      </c>
      <c r="I2282">
        <v>1</v>
      </c>
      <c r="J2282" t="s">
        <v>15</v>
      </c>
      <c r="L2282">
        <v>0</v>
      </c>
      <c r="M2282" t="s">
        <v>16</v>
      </c>
    </row>
    <row r="2283" spans="1:13" hidden="1">
      <c r="A2283">
        <v>354729</v>
      </c>
      <c r="B2283" t="s">
        <v>22</v>
      </c>
      <c r="C2283" t="s">
        <v>24</v>
      </c>
      <c r="D2283" s="4">
        <v>44.057135381725999</v>
      </c>
      <c r="E2283" s="3">
        <v>-123.09585534926499</v>
      </c>
      <c r="F2283" s="12">
        <v>44169</v>
      </c>
      <c r="G2283">
        <v>1.5</v>
      </c>
      <c r="H2283">
        <v>1</v>
      </c>
      <c r="I2283">
        <v>1</v>
      </c>
      <c r="J2283" t="s">
        <v>19</v>
      </c>
      <c r="L2283">
        <v>0</v>
      </c>
      <c r="M2283" t="s">
        <v>16</v>
      </c>
    </row>
    <row r="2284" spans="1:13" hidden="1">
      <c r="A2284">
        <v>354733</v>
      </c>
      <c r="B2284" t="s">
        <v>22</v>
      </c>
      <c r="C2284" t="s">
        <v>24</v>
      </c>
      <c r="D2284" s="4">
        <v>44.057152416510803</v>
      </c>
      <c r="E2284" s="3">
        <v>-123.096015648435</v>
      </c>
      <c r="F2284" s="12">
        <v>44169</v>
      </c>
      <c r="G2284">
        <v>0</v>
      </c>
      <c r="H2284">
        <v>1</v>
      </c>
      <c r="I2284">
        <v>0</v>
      </c>
      <c r="J2284" t="s">
        <v>19</v>
      </c>
      <c r="L2284">
        <v>0</v>
      </c>
      <c r="M2284" t="s">
        <v>16</v>
      </c>
    </row>
    <row r="2285" spans="1:13" hidden="1">
      <c r="A2285">
        <v>354734</v>
      </c>
      <c r="B2285" t="s">
        <v>22</v>
      </c>
      <c r="C2285" t="s">
        <v>24</v>
      </c>
      <c r="D2285" s="4">
        <v>44.057430354489298</v>
      </c>
      <c r="E2285" s="3">
        <v>-123.09665650504201</v>
      </c>
      <c r="F2285" s="12">
        <v>44169</v>
      </c>
      <c r="G2285">
        <v>0</v>
      </c>
      <c r="H2285">
        <v>1</v>
      </c>
      <c r="I2285">
        <v>0</v>
      </c>
      <c r="J2285" t="s">
        <v>19</v>
      </c>
      <c r="L2285">
        <v>0</v>
      </c>
      <c r="M2285" t="s">
        <v>16</v>
      </c>
    </row>
    <row r="2286" spans="1:13" hidden="1">
      <c r="A2286">
        <v>354738</v>
      </c>
      <c r="B2286" t="s">
        <v>22</v>
      </c>
      <c r="C2286" t="s">
        <v>24</v>
      </c>
      <c r="D2286" s="4">
        <v>44.057250884435199</v>
      </c>
      <c r="E2286" s="3">
        <v>-123.094555187407</v>
      </c>
      <c r="F2286" s="12">
        <v>44169</v>
      </c>
      <c r="G2286">
        <v>0</v>
      </c>
      <c r="H2286">
        <v>1</v>
      </c>
      <c r="I2286">
        <v>0</v>
      </c>
      <c r="J2286" t="s">
        <v>19</v>
      </c>
      <c r="L2286">
        <v>0</v>
      </c>
      <c r="M2286" t="s">
        <v>16</v>
      </c>
    </row>
    <row r="2287" spans="1:13" hidden="1">
      <c r="A2287">
        <v>354743</v>
      </c>
      <c r="B2287" t="s">
        <v>22</v>
      </c>
      <c r="C2287" t="s">
        <v>26</v>
      </c>
      <c r="D2287" s="4">
        <v>44.046551043551801</v>
      </c>
      <c r="E2287" s="3">
        <v>-123.144740088208</v>
      </c>
      <c r="F2287" s="12">
        <v>44169</v>
      </c>
      <c r="G2287">
        <v>0</v>
      </c>
      <c r="H2287">
        <v>1</v>
      </c>
      <c r="I2287">
        <v>0</v>
      </c>
      <c r="J2287" t="s">
        <v>19</v>
      </c>
      <c r="L2287">
        <v>0</v>
      </c>
      <c r="M2287" t="s">
        <v>16</v>
      </c>
    </row>
    <row r="2288" spans="1:13" hidden="1">
      <c r="A2288">
        <v>354749</v>
      </c>
      <c r="B2288" t="s">
        <v>17</v>
      </c>
      <c r="C2288" t="s">
        <v>532</v>
      </c>
      <c r="D2288" s="4">
        <v>44.048513622183101</v>
      </c>
      <c r="E2288" s="3">
        <v>-123.12006718890601</v>
      </c>
      <c r="F2288" s="12">
        <v>44169</v>
      </c>
      <c r="G2288">
        <v>0.5</v>
      </c>
      <c r="H2288">
        <v>1</v>
      </c>
      <c r="I2288">
        <v>1</v>
      </c>
      <c r="J2288" t="s">
        <v>19</v>
      </c>
      <c r="L2288">
        <v>0</v>
      </c>
      <c r="M2288" t="s">
        <v>19</v>
      </c>
    </row>
    <row r="2289" spans="1:13" hidden="1">
      <c r="A2289">
        <v>354750</v>
      </c>
      <c r="B2289" t="s">
        <v>17</v>
      </c>
      <c r="C2289" t="s">
        <v>533</v>
      </c>
      <c r="D2289" s="4">
        <v>44.0472013801648</v>
      </c>
      <c r="E2289" s="3">
        <v>-123.120086277365</v>
      </c>
      <c r="F2289" s="12">
        <v>44169</v>
      </c>
      <c r="G2289">
        <v>1</v>
      </c>
      <c r="H2289">
        <v>1</v>
      </c>
      <c r="I2289">
        <v>1</v>
      </c>
      <c r="J2289" t="s">
        <v>19</v>
      </c>
      <c r="L2289">
        <v>0</v>
      </c>
      <c r="M2289" t="s">
        <v>19</v>
      </c>
    </row>
    <row r="2290" spans="1:13" hidden="1">
      <c r="A2290">
        <v>354752</v>
      </c>
      <c r="B2290" t="s">
        <v>17</v>
      </c>
      <c r="C2290" t="s">
        <v>534</v>
      </c>
      <c r="D2290" s="4">
        <v>44.0508969711817</v>
      </c>
      <c r="E2290" s="3">
        <v>-123.111001770678</v>
      </c>
      <c r="F2290" s="12">
        <v>44169</v>
      </c>
      <c r="G2290">
        <v>0.5</v>
      </c>
      <c r="H2290">
        <v>1</v>
      </c>
      <c r="I2290">
        <v>1</v>
      </c>
      <c r="J2290" t="s">
        <v>19</v>
      </c>
      <c r="L2290">
        <v>0</v>
      </c>
      <c r="M2290" t="s">
        <v>19</v>
      </c>
    </row>
    <row r="2291" spans="1:13" hidden="1">
      <c r="A2291">
        <v>354753</v>
      </c>
      <c r="B2291" t="s">
        <v>17</v>
      </c>
      <c r="C2291" t="s">
        <v>535</v>
      </c>
      <c r="D2291" s="4">
        <v>44.043470119023098</v>
      </c>
      <c r="E2291" s="3">
        <v>-123.089366314285</v>
      </c>
      <c r="F2291" s="12">
        <v>44169</v>
      </c>
      <c r="G2291">
        <v>1</v>
      </c>
      <c r="H2291">
        <v>1</v>
      </c>
      <c r="I2291">
        <v>1</v>
      </c>
      <c r="J2291" t="s">
        <v>19</v>
      </c>
      <c r="L2291">
        <v>0</v>
      </c>
      <c r="M2291" t="s">
        <v>19</v>
      </c>
    </row>
    <row r="2292" spans="1:13" hidden="1">
      <c r="A2292">
        <v>354754</v>
      </c>
      <c r="B2292" t="s">
        <v>17</v>
      </c>
      <c r="C2292" t="s">
        <v>355</v>
      </c>
      <c r="D2292" s="4">
        <v>44.061984163220103</v>
      </c>
      <c r="E2292" s="3">
        <v>-123.117266400144</v>
      </c>
      <c r="F2292" s="12">
        <v>44169</v>
      </c>
      <c r="G2292">
        <v>0.5</v>
      </c>
      <c r="H2292">
        <v>1</v>
      </c>
      <c r="I2292">
        <v>1</v>
      </c>
      <c r="J2292" t="s">
        <v>19</v>
      </c>
      <c r="L2292">
        <v>0</v>
      </c>
      <c r="M2292" t="s">
        <v>19</v>
      </c>
    </row>
    <row r="2293" spans="1:13" hidden="1">
      <c r="A2293">
        <v>354756</v>
      </c>
      <c r="B2293" t="s">
        <v>22</v>
      </c>
      <c r="C2293" t="s">
        <v>536</v>
      </c>
      <c r="D2293" s="4">
        <v>44.063841786444101</v>
      </c>
      <c r="E2293" s="3">
        <v>-123.10274675921499</v>
      </c>
      <c r="F2293" s="12">
        <v>44169</v>
      </c>
      <c r="G2293">
        <v>0</v>
      </c>
      <c r="H2293">
        <v>1</v>
      </c>
      <c r="I2293">
        <v>1</v>
      </c>
      <c r="J2293" t="s">
        <v>15</v>
      </c>
      <c r="L2293">
        <v>0</v>
      </c>
      <c r="M2293" t="s">
        <v>16</v>
      </c>
    </row>
    <row r="2294" spans="1:13" hidden="1">
      <c r="A2294">
        <v>354758</v>
      </c>
      <c r="B2294" t="s">
        <v>22</v>
      </c>
      <c r="C2294" t="s">
        <v>249</v>
      </c>
      <c r="D2294" s="4">
        <v>44.064140733383603</v>
      </c>
      <c r="E2294" s="3">
        <v>-123.105616457148</v>
      </c>
      <c r="F2294" s="12">
        <v>44168</v>
      </c>
      <c r="G2294">
        <v>0</v>
      </c>
      <c r="H2294">
        <v>1</v>
      </c>
      <c r="I2294">
        <v>0</v>
      </c>
      <c r="J2294" t="s">
        <v>19</v>
      </c>
      <c r="L2294">
        <v>0</v>
      </c>
      <c r="M2294" t="s">
        <v>16</v>
      </c>
    </row>
    <row r="2295" spans="1:13" hidden="1">
      <c r="A2295">
        <v>354759</v>
      </c>
      <c r="B2295" t="s">
        <v>22</v>
      </c>
      <c r="C2295" t="s">
        <v>160</v>
      </c>
      <c r="D2295" s="4">
        <v>44.042730601962198</v>
      </c>
      <c r="E2295" s="3">
        <v>-123.119860849609</v>
      </c>
      <c r="F2295" s="12">
        <v>44169</v>
      </c>
      <c r="G2295">
        <v>0</v>
      </c>
      <c r="H2295">
        <v>1</v>
      </c>
      <c r="I2295">
        <v>0</v>
      </c>
      <c r="J2295" t="s">
        <v>19</v>
      </c>
      <c r="L2295">
        <v>0</v>
      </c>
      <c r="M2295" t="s">
        <v>16</v>
      </c>
    </row>
    <row r="2296" spans="1:13" hidden="1">
      <c r="A2296">
        <v>354760</v>
      </c>
      <c r="B2296" t="s">
        <v>17</v>
      </c>
      <c r="C2296" t="s">
        <v>537</v>
      </c>
      <c r="D2296" s="4">
        <v>44.049952903103502</v>
      </c>
      <c r="E2296" s="3">
        <v>-123.118029161099</v>
      </c>
      <c r="F2296" s="12">
        <v>44169</v>
      </c>
      <c r="G2296">
        <v>1</v>
      </c>
      <c r="H2296">
        <v>1</v>
      </c>
      <c r="I2296">
        <v>1</v>
      </c>
      <c r="J2296" t="s">
        <v>19</v>
      </c>
      <c r="L2296">
        <v>0</v>
      </c>
      <c r="M2296" t="s">
        <v>19</v>
      </c>
    </row>
    <row r="2297" spans="1:13" hidden="1">
      <c r="A2297">
        <v>354761</v>
      </c>
      <c r="B2297" t="s">
        <v>22</v>
      </c>
      <c r="C2297" t="s">
        <v>249</v>
      </c>
      <c r="D2297" s="4">
        <v>44.0644935428368</v>
      </c>
      <c r="E2297" s="3">
        <v>-123.106132547925</v>
      </c>
      <c r="F2297" s="12">
        <v>44169</v>
      </c>
      <c r="G2297">
        <v>0.5</v>
      </c>
      <c r="H2297">
        <v>1</v>
      </c>
      <c r="I2297">
        <v>1</v>
      </c>
      <c r="J2297" t="s">
        <v>19</v>
      </c>
      <c r="L2297">
        <v>0</v>
      </c>
      <c r="M2297" t="s">
        <v>16</v>
      </c>
    </row>
    <row r="2298" spans="1:13" hidden="1">
      <c r="A2298">
        <v>354764</v>
      </c>
      <c r="B2298" t="s">
        <v>22</v>
      </c>
      <c r="C2298" t="s">
        <v>160</v>
      </c>
      <c r="D2298" s="4">
        <v>44.042622054050803</v>
      </c>
      <c r="E2298" s="3">
        <v>-123.121015540374</v>
      </c>
      <c r="F2298" s="12">
        <v>44169</v>
      </c>
      <c r="G2298">
        <v>0</v>
      </c>
      <c r="H2298">
        <v>1</v>
      </c>
      <c r="I2298">
        <v>0</v>
      </c>
      <c r="J2298" t="s">
        <v>19</v>
      </c>
      <c r="L2298">
        <v>0</v>
      </c>
      <c r="M2298" t="s">
        <v>16</v>
      </c>
    </row>
    <row r="2299" spans="1:13" hidden="1">
      <c r="A2299">
        <v>354769</v>
      </c>
      <c r="B2299" t="s">
        <v>22</v>
      </c>
      <c r="C2299" t="s">
        <v>50</v>
      </c>
      <c r="D2299" s="4">
        <v>44.056747431315898</v>
      </c>
      <c r="E2299" s="3">
        <v>-123.10147329128</v>
      </c>
      <c r="F2299" s="12">
        <v>44169</v>
      </c>
      <c r="G2299">
        <v>0.5</v>
      </c>
      <c r="H2299">
        <v>1</v>
      </c>
      <c r="I2299">
        <v>1</v>
      </c>
      <c r="J2299" t="s">
        <v>19</v>
      </c>
      <c r="L2299">
        <v>0</v>
      </c>
      <c r="M2299" t="s">
        <v>16</v>
      </c>
    </row>
    <row r="2300" spans="1:13" hidden="1">
      <c r="A2300">
        <v>354774</v>
      </c>
      <c r="B2300" t="s">
        <v>22</v>
      </c>
      <c r="C2300" t="s">
        <v>50</v>
      </c>
      <c r="D2300" s="4">
        <v>44.0566813377419</v>
      </c>
      <c r="E2300" s="3">
        <v>-123.10077824243101</v>
      </c>
      <c r="F2300" s="12">
        <v>44169</v>
      </c>
      <c r="G2300">
        <v>0.5</v>
      </c>
      <c r="H2300">
        <v>1</v>
      </c>
      <c r="I2300">
        <v>1</v>
      </c>
      <c r="J2300" t="s">
        <v>19</v>
      </c>
      <c r="L2300">
        <v>0</v>
      </c>
      <c r="M2300" t="s">
        <v>16</v>
      </c>
    </row>
    <row r="2301" spans="1:13" hidden="1">
      <c r="A2301">
        <v>354778</v>
      </c>
      <c r="B2301" t="s">
        <v>17</v>
      </c>
      <c r="C2301" t="s">
        <v>172</v>
      </c>
      <c r="D2301" s="4">
        <v>44.0521606861819</v>
      </c>
      <c r="E2301" s="3">
        <v>-123.10182274930401</v>
      </c>
      <c r="F2301" s="12">
        <v>44169</v>
      </c>
      <c r="G2301">
        <v>1</v>
      </c>
      <c r="H2301">
        <v>1</v>
      </c>
      <c r="I2301">
        <v>1</v>
      </c>
      <c r="J2301" t="s">
        <v>19</v>
      </c>
      <c r="L2301">
        <v>0</v>
      </c>
      <c r="M2301" t="s">
        <v>19</v>
      </c>
    </row>
    <row r="2302" spans="1:13" hidden="1">
      <c r="A2302">
        <v>354780</v>
      </c>
      <c r="B2302" t="s">
        <v>17</v>
      </c>
      <c r="C2302" t="s">
        <v>538</v>
      </c>
      <c r="D2302" s="4">
        <v>44.040942183474002</v>
      </c>
      <c r="E2302" s="3">
        <v>-123.050043378056</v>
      </c>
      <c r="F2302" s="12">
        <v>44169</v>
      </c>
      <c r="G2302">
        <v>1</v>
      </c>
      <c r="H2302">
        <v>1</v>
      </c>
      <c r="I2302">
        <v>1</v>
      </c>
      <c r="J2302" t="s">
        <v>19</v>
      </c>
      <c r="L2302">
        <v>0</v>
      </c>
      <c r="M2302" t="s">
        <v>19</v>
      </c>
    </row>
    <row r="2303" spans="1:13" hidden="1">
      <c r="A2303">
        <v>354821</v>
      </c>
      <c r="B2303" t="s">
        <v>17</v>
      </c>
      <c r="C2303" t="s">
        <v>539</v>
      </c>
      <c r="D2303" s="4">
        <v>44.0480110466792</v>
      </c>
      <c r="E2303" s="3">
        <v>-123.121405626485</v>
      </c>
      <c r="F2303" s="12">
        <v>44172</v>
      </c>
      <c r="G2303">
        <v>2</v>
      </c>
      <c r="H2303">
        <v>2</v>
      </c>
      <c r="I2303">
        <v>0</v>
      </c>
      <c r="J2303" t="s">
        <v>19</v>
      </c>
      <c r="L2303">
        <v>0</v>
      </c>
      <c r="M2303" t="s">
        <v>16</v>
      </c>
    </row>
    <row r="2304" spans="1:13" hidden="1">
      <c r="A2304">
        <v>354822</v>
      </c>
      <c r="B2304" t="s">
        <v>17</v>
      </c>
      <c r="C2304" t="s">
        <v>230</v>
      </c>
      <c r="D2304" s="4">
        <v>44.055226938864401</v>
      </c>
      <c r="E2304" s="3">
        <v>-123.099136954268</v>
      </c>
      <c r="F2304" s="12">
        <v>44172</v>
      </c>
      <c r="G2304">
        <v>2</v>
      </c>
      <c r="H2304">
        <v>2</v>
      </c>
      <c r="I2304">
        <v>0</v>
      </c>
      <c r="J2304" t="s">
        <v>19</v>
      </c>
      <c r="L2304">
        <v>0</v>
      </c>
      <c r="M2304" t="s">
        <v>16</v>
      </c>
    </row>
    <row r="2305" spans="1:13" hidden="1">
      <c r="A2305">
        <v>354823</v>
      </c>
      <c r="B2305" t="s">
        <v>17</v>
      </c>
      <c r="C2305" t="s">
        <v>540</v>
      </c>
      <c r="D2305" s="4">
        <v>44.048313414470897</v>
      </c>
      <c r="E2305" s="3">
        <v>-123.186222619068</v>
      </c>
      <c r="F2305" s="12">
        <v>44172</v>
      </c>
      <c r="G2305">
        <v>2</v>
      </c>
      <c r="H2305">
        <v>2</v>
      </c>
      <c r="I2305">
        <v>1</v>
      </c>
      <c r="J2305" t="s">
        <v>19</v>
      </c>
      <c r="K2305" s="7" t="s">
        <v>25</v>
      </c>
      <c r="L2305">
        <v>0</v>
      </c>
      <c r="M2305" t="s">
        <v>16</v>
      </c>
    </row>
    <row r="2306" spans="1:13" hidden="1">
      <c r="A2306">
        <v>354850</v>
      </c>
      <c r="B2306" t="s">
        <v>22</v>
      </c>
      <c r="C2306" t="s">
        <v>145</v>
      </c>
      <c r="D2306" s="4">
        <v>44.049429224304198</v>
      </c>
      <c r="E2306" s="3">
        <v>-123.10505416349299</v>
      </c>
      <c r="F2306" s="12">
        <v>44172</v>
      </c>
      <c r="G2306">
        <v>0</v>
      </c>
      <c r="H2306">
        <v>1</v>
      </c>
      <c r="I2306">
        <v>0</v>
      </c>
      <c r="J2306" t="s">
        <v>19</v>
      </c>
      <c r="L2306">
        <v>0</v>
      </c>
      <c r="M2306" t="s">
        <v>16</v>
      </c>
    </row>
    <row r="2307" spans="1:13" hidden="1">
      <c r="A2307">
        <v>354864</v>
      </c>
      <c r="B2307" t="s">
        <v>22</v>
      </c>
      <c r="C2307" t="s">
        <v>160</v>
      </c>
      <c r="D2307" s="4">
        <v>44.042287548030501</v>
      </c>
      <c r="E2307" s="3">
        <v>-123.122339043849</v>
      </c>
      <c r="F2307" s="12">
        <v>44172</v>
      </c>
      <c r="G2307">
        <v>0</v>
      </c>
      <c r="H2307">
        <v>1</v>
      </c>
      <c r="I2307">
        <v>0</v>
      </c>
      <c r="J2307" t="s">
        <v>19</v>
      </c>
      <c r="L2307">
        <v>0</v>
      </c>
      <c r="M2307" t="s">
        <v>16</v>
      </c>
    </row>
    <row r="2308" spans="1:13" hidden="1">
      <c r="A2308">
        <v>354869</v>
      </c>
      <c r="B2308" t="s">
        <v>22</v>
      </c>
      <c r="C2308" t="s">
        <v>160</v>
      </c>
      <c r="D2308" s="4">
        <v>44.042329244472597</v>
      </c>
      <c r="E2308" s="3">
        <v>-123.122227136872</v>
      </c>
      <c r="F2308" s="12">
        <v>44172</v>
      </c>
      <c r="G2308">
        <v>0</v>
      </c>
      <c r="H2308">
        <v>1</v>
      </c>
      <c r="I2308">
        <v>0</v>
      </c>
      <c r="J2308" t="s">
        <v>19</v>
      </c>
      <c r="L2308">
        <v>0</v>
      </c>
      <c r="M2308" t="s">
        <v>16</v>
      </c>
    </row>
    <row r="2309" spans="1:13" hidden="1">
      <c r="A2309">
        <v>354873</v>
      </c>
      <c r="B2309" t="s">
        <v>22</v>
      </c>
      <c r="C2309" t="s">
        <v>160</v>
      </c>
      <c r="D2309" s="4">
        <v>44.042201315636603</v>
      </c>
      <c r="E2309" s="3">
        <v>-123.121907392642</v>
      </c>
      <c r="F2309" s="12">
        <v>44172</v>
      </c>
      <c r="G2309">
        <v>0</v>
      </c>
      <c r="H2309">
        <v>1</v>
      </c>
      <c r="I2309">
        <v>0</v>
      </c>
      <c r="J2309" t="s">
        <v>19</v>
      </c>
      <c r="L2309">
        <v>0</v>
      </c>
      <c r="M2309" t="s">
        <v>16</v>
      </c>
    </row>
    <row r="2310" spans="1:13" hidden="1">
      <c r="A2310">
        <v>354904</v>
      </c>
      <c r="B2310" t="s">
        <v>22</v>
      </c>
      <c r="C2310" t="s">
        <v>253</v>
      </c>
      <c r="D2310" s="4">
        <v>44.088013394479702</v>
      </c>
      <c r="E2310" s="3">
        <v>-123.119599104936</v>
      </c>
      <c r="F2310" s="12">
        <v>44172</v>
      </c>
      <c r="G2310">
        <v>0.5</v>
      </c>
      <c r="H2310">
        <v>1</v>
      </c>
      <c r="I2310">
        <v>1</v>
      </c>
      <c r="J2310" t="s">
        <v>19</v>
      </c>
      <c r="L2310">
        <v>0</v>
      </c>
      <c r="M2310" t="s">
        <v>16</v>
      </c>
    </row>
    <row r="2311" spans="1:13" hidden="1">
      <c r="A2311">
        <v>354906</v>
      </c>
      <c r="B2311" t="s">
        <v>22</v>
      </c>
      <c r="C2311" t="s">
        <v>253</v>
      </c>
      <c r="D2311" s="4">
        <v>44.0875347034616</v>
      </c>
      <c r="E2311" s="3">
        <v>-123.119365334753</v>
      </c>
      <c r="F2311" s="12">
        <v>44172</v>
      </c>
      <c r="G2311">
        <v>0</v>
      </c>
      <c r="H2311">
        <v>1</v>
      </c>
      <c r="I2311">
        <v>0</v>
      </c>
      <c r="J2311" t="s">
        <v>19</v>
      </c>
      <c r="L2311">
        <v>0</v>
      </c>
      <c r="M2311" t="s">
        <v>16</v>
      </c>
    </row>
    <row r="2312" spans="1:13" hidden="1">
      <c r="A2312">
        <v>354916</v>
      </c>
      <c r="B2312" t="s">
        <v>22</v>
      </c>
      <c r="C2312" t="s">
        <v>348</v>
      </c>
      <c r="D2312" s="4">
        <v>44.015516914833</v>
      </c>
      <c r="E2312" s="3">
        <v>-123.083533839533</v>
      </c>
      <c r="F2312" s="12">
        <v>44172</v>
      </c>
      <c r="G2312">
        <v>0</v>
      </c>
      <c r="H2312">
        <v>1</v>
      </c>
      <c r="I2312">
        <v>0</v>
      </c>
      <c r="J2312" t="s">
        <v>19</v>
      </c>
      <c r="L2312">
        <v>0</v>
      </c>
      <c r="M2312" t="s">
        <v>16</v>
      </c>
    </row>
    <row r="2313" spans="1:13" hidden="1">
      <c r="A2313">
        <v>354934</v>
      </c>
      <c r="B2313" t="s">
        <v>22</v>
      </c>
      <c r="C2313" t="s">
        <v>541</v>
      </c>
      <c r="D2313" s="4">
        <v>44.063967836517101</v>
      </c>
      <c r="E2313" s="3">
        <v>-123.144308842399</v>
      </c>
      <c r="F2313" s="12">
        <v>44172</v>
      </c>
      <c r="G2313">
        <v>0</v>
      </c>
      <c r="H2313">
        <v>1</v>
      </c>
      <c r="I2313">
        <v>0</v>
      </c>
      <c r="J2313" t="s">
        <v>19</v>
      </c>
      <c r="L2313">
        <v>0</v>
      </c>
      <c r="M2313" t="s">
        <v>16</v>
      </c>
    </row>
    <row r="2314" spans="1:13" hidden="1">
      <c r="A2314">
        <v>354936</v>
      </c>
      <c r="B2314" t="s">
        <v>22</v>
      </c>
      <c r="C2314" t="s">
        <v>54</v>
      </c>
      <c r="D2314" s="4">
        <v>44.029848606335598</v>
      </c>
      <c r="E2314" s="3">
        <v>-123.087161236075</v>
      </c>
      <c r="F2314" s="12">
        <v>44172</v>
      </c>
      <c r="G2314">
        <v>4.5</v>
      </c>
      <c r="H2314">
        <v>1</v>
      </c>
      <c r="I2314">
        <v>1</v>
      </c>
      <c r="J2314" t="s">
        <v>19</v>
      </c>
      <c r="L2314">
        <v>0</v>
      </c>
      <c r="M2314" t="s">
        <v>16</v>
      </c>
    </row>
    <row r="2315" spans="1:13" hidden="1">
      <c r="A2315">
        <v>354939</v>
      </c>
      <c r="B2315" t="s">
        <v>22</v>
      </c>
      <c r="C2315" t="s">
        <v>181</v>
      </c>
      <c r="D2315" s="4">
        <v>44.040599051542301</v>
      </c>
      <c r="E2315" s="3">
        <v>-123.11515765384</v>
      </c>
      <c r="F2315" s="12">
        <v>44172</v>
      </c>
      <c r="G2315">
        <v>0</v>
      </c>
      <c r="H2315">
        <v>1</v>
      </c>
      <c r="I2315">
        <v>0</v>
      </c>
      <c r="J2315" t="s">
        <v>19</v>
      </c>
      <c r="L2315">
        <v>0</v>
      </c>
      <c r="M2315" t="s">
        <v>16</v>
      </c>
    </row>
    <row r="2316" spans="1:13" hidden="1">
      <c r="A2316">
        <v>354948</v>
      </c>
      <c r="B2316" t="s">
        <v>17</v>
      </c>
      <c r="C2316" t="s">
        <v>542</v>
      </c>
      <c r="D2316" s="4">
        <v>44.042045639350697</v>
      </c>
      <c r="E2316" s="3">
        <v>-123.112479612671</v>
      </c>
      <c r="F2316" s="12">
        <v>44172</v>
      </c>
      <c r="G2316">
        <v>0.5</v>
      </c>
      <c r="H2316">
        <v>1</v>
      </c>
      <c r="I2316">
        <v>1</v>
      </c>
      <c r="J2316" t="s">
        <v>19</v>
      </c>
      <c r="L2316">
        <v>0</v>
      </c>
      <c r="M2316" t="s">
        <v>19</v>
      </c>
    </row>
    <row r="2317" spans="1:13" hidden="1">
      <c r="A2317">
        <v>354954</v>
      </c>
      <c r="B2317" t="s">
        <v>17</v>
      </c>
      <c r="C2317" t="s">
        <v>222</v>
      </c>
      <c r="D2317" s="4">
        <v>44.045536531993598</v>
      </c>
      <c r="E2317" s="3">
        <v>-123.110943139927</v>
      </c>
      <c r="F2317" s="12">
        <v>44172</v>
      </c>
      <c r="G2317">
        <v>0.5</v>
      </c>
      <c r="H2317">
        <v>1</v>
      </c>
      <c r="I2317">
        <v>1</v>
      </c>
      <c r="J2317" t="s">
        <v>19</v>
      </c>
      <c r="L2317">
        <v>0</v>
      </c>
      <c r="M2317" t="s">
        <v>19</v>
      </c>
    </row>
    <row r="2318" spans="1:13" hidden="1">
      <c r="A2318">
        <v>354955</v>
      </c>
      <c r="B2318" t="s">
        <v>17</v>
      </c>
      <c r="C2318" t="s">
        <v>529</v>
      </c>
      <c r="D2318" s="4">
        <v>44.0433410293696</v>
      </c>
      <c r="E2318" s="3">
        <v>-123.08965562239599</v>
      </c>
      <c r="F2318" s="12">
        <v>44172</v>
      </c>
      <c r="G2318">
        <v>0.5</v>
      </c>
      <c r="H2318">
        <v>1</v>
      </c>
      <c r="I2318">
        <v>1</v>
      </c>
      <c r="J2318" t="s">
        <v>19</v>
      </c>
      <c r="L2318">
        <v>0</v>
      </c>
      <c r="M2318" t="s">
        <v>19</v>
      </c>
    </row>
    <row r="2319" spans="1:13" hidden="1">
      <c r="A2319">
        <v>354963</v>
      </c>
      <c r="B2319" t="s">
        <v>22</v>
      </c>
      <c r="C2319" t="s">
        <v>541</v>
      </c>
      <c r="D2319" s="4">
        <v>44.063945253622698</v>
      </c>
      <c r="E2319" s="3">
        <v>-123.144130159035</v>
      </c>
      <c r="F2319" s="12">
        <v>44172</v>
      </c>
      <c r="G2319">
        <v>0.5</v>
      </c>
      <c r="H2319">
        <v>1</v>
      </c>
      <c r="I2319">
        <v>2</v>
      </c>
      <c r="J2319" t="s">
        <v>19</v>
      </c>
      <c r="L2319">
        <v>0</v>
      </c>
      <c r="M2319" t="s">
        <v>16</v>
      </c>
    </row>
    <row r="2320" spans="1:13" hidden="1">
      <c r="A2320">
        <v>355126</v>
      </c>
      <c r="B2320" t="s">
        <v>22</v>
      </c>
      <c r="C2320" t="s">
        <v>249</v>
      </c>
      <c r="D2320" s="4">
        <v>44.064497811294402</v>
      </c>
      <c r="E2320" s="3">
        <v>-123.10570566905901</v>
      </c>
      <c r="F2320" s="12">
        <v>44172</v>
      </c>
      <c r="G2320">
        <v>0.25</v>
      </c>
      <c r="H2320">
        <v>1</v>
      </c>
      <c r="I2320">
        <v>0</v>
      </c>
      <c r="J2320" t="s">
        <v>19</v>
      </c>
      <c r="L2320">
        <v>0</v>
      </c>
      <c r="M2320" t="s">
        <v>16</v>
      </c>
    </row>
    <row r="2321" spans="1:13" hidden="1">
      <c r="A2321">
        <v>355146</v>
      </c>
      <c r="B2321" t="s">
        <v>17</v>
      </c>
      <c r="C2321" t="s">
        <v>543</v>
      </c>
      <c r="D2321" s="4">
        <v>44.087175061626098</v>
      </c>
      <c r="E2321" s="3">
        <v>-123.168110990439</v>
      </c>
      <c r="F2321" s="12">
        <v>44172</v>
      </c>
      <c r="G2321">
        <v>1</v>
      </c>
      <c r="H2321">
        <v>1</v>
      </c>
      <c r="I2321">
        <v>1</v>
      </c>
      <c r="J2321" t="s">
        <v>19</v>
      </c>
      <c r="L2321">
        <v>0</v>
      </c>
      <c r="M2321" t="s">
        <v>19</v>
      </c>
    </row>
    <row r="2322" spans="1:13" hidden="1">
      <c r="A2322">
        <v>355150</v>
      </c>
      <c r="B2322" t="s">
        <v>22</v>
      </c>
      <c r="C2322" t="s">
        <v>51</v>
      </c>
      <c r="D2322" s="4">
        <v>44.052352009407599</v>
      </c>
      <c r="E2322" s="3">
        <v>-123.06724985425799</v>
      </c>
      <c r="F2322" s="12">
        <v>44172</v>
      </c>
      <c r="G2322">
        <v>0</v>
      </c>
      <c r="H2322">
        <v>1</v>
      </c>
      <c r="I2322">
        <v>0</v>
      </c>
      <c r="J2322" t="s">
        <v>19</v>
      </c>
      <c r="L2322">
        <v>0</v>
      </c>
      <c r="M2322" t="s">
        <v>16</v>
      </c>
    </row>
    <row r="2323" spans="1:13" hidden="1">
      <c r="A2323">
        <v>355247</v>
      </c>
      <c r="B2323" t="s">
        <v>17</v>
      </c>
      <c r="C2323" t="s">
        <v>30</v>
      </c>
      <c r="D2323" s="4">
        <v>44.051761688875402</v>
      </c>
      <c r="E2323" s="3">
        <v>-123.188207575747</v>
      </c>
      <c r="F2323" s="12">
        <v>44173</v>
      </c>
      <c r="G2323">
        <v>0</v>
      </c>
      <c r="H2323">
        <v>1</v>
      </c>
      <c r="I2323">
        <v>0</v>
      </c>
      <c r="J2323" t="s">
        <v>19</v>
      </c>
      <c r="L2323">
        <v>0</v>
      </c>
      <c r="M2323" t="s">
        <v>19</v>
      </c>
    </row>
    <row r="2324" spans="1:13" hidden="1">
      <c r="A2324">
        <v>355271</v>
      </c>
      <c r="B2324" t="s">
        <v>22</v>
      </c>
      <c r="C2324" t="s">
        <v>24</v>
      </c>
      <c r="D2324" s="4">
        <v>44.057657977722698</v>
      </c>
      <c r="E2324" s="3">
        <v>-123.09701065244499</v>
      </c>
      <c r="F2324" s="12">
        <v>44173</v>
      </c>
      <c r="G2324">
        <v>0</v>
      </c>
      <c r="H2324">
        <v>1</v>
      </c>
      <c r="I2324">
        <v>0</v>
      </c>
      <c r="J2324" t="s">
        <v>19</v>
      </c>
      <c r="L2324">
        <v>0</v>
      </c>
      <c r="M2324" t="s">
        <v>16</v>
      </c>
    </row>
    <row r="2325" spans="1:13" hidden="1">
      <c r="A2325">
        <v>355276</v>
      </c>
      <c r="B2325" t="s">
        <v>22</v>
      </c>
      <c r="C2325" t="s">
        <v>26</v>
      </c>
      <c r="D2325" s="4">
        <v>44.046459728330902</v>
      </c>
      <c r="E2325" s="3">
        <v>-123.136032482193</v>
      </c>
      <c r="F2325" s="12">
        <v>44173</v>
      </c>
      <c r="G2325">
        <v>4.5</v>
      </c>
      <c r="H2325">
        <v>1</v>
      </c>
      <c r="I2325">
        <v>1</v>
      </c>
      <c r="J2325" t="s">
        <v>19</v>
      </c>
      <c r="L2325">
        <v>0</v>
      </c>
      <c r="M2325" t="s">
        <v>16</v>
      </c>
    </row>
    <row r="2326" spans="1:13" hidden="1">
      <c r="A2326">
        <v>355280</v>
      </c>
      <c r="B2326" t="s">
        <v>22</v>
      </c>
      <c r="C2326" t="s">
        <v>26</v>
      </c>
      <c r="D2326" s="4">
        <v>44.046114644334303</v>
      </c>
      <c r="E2326" s="3">
        <v>-123.13194752894201</v>
      </c>
      <c r="F2326" s="12">
        <v>44173</v>
      </c>
      <c r="G2326">
        <v>0</v>
      </c>
      <c r="H2326">
        <v>1</v>
      </c>
      <c r="I2326">
        <v>0</v>
      </c>
      <c r="J2326" t="s">
        <v>19</v>
      </c>
      <c r="L2326">
        <v>0</v>
      </c>
      <c r="M2326" t="s">
        <v>16</v>
      </c>
    </row>
    <row r="2327" spans="1:13" hidden="1">
      <c r="A2327">
        <v>355291</v>
      </c>
      <c r="B2327" t="s">
        <v>22</v>
      </c>
      <c r="C2327" t="s">
        <v>435</v>
      </c>
      <c r="D2327" s="4">
        <v>44.1255073313175</v>
      </c>
      <c r="E2327" s="3">
        <v>-123.14066888997699</v>
      </c>
      <c r="F2327" s="12">
        <v>44173</v>
      </c>
      <c r="G2327">
        <v>0.25</v>
      </c>
      <c r="H2327">
        <v>1</v>
      </c>
      <c r="I2327">
        <v>0</v>
      </c>
      <c r="J2327" t="s">
        <v>19</v>
      </c>
      <c r="L2327">
        <v>0</v>
      </c>
      <c r="M2327" t="s">
        <v>16</v>
      </c>
    </row>
    <row r="2328" spans="1:13" hidden="1">
      <c r="A2328">
        <v>355300</v>
      </c>
      <c r="B2328" t="s">
        <v>22</v>
      </c>
      <c r="C2328" t="s">
        <v>142</v>
      </c>
      <c r="D2328" s="4">
        <v>44.099494047273403</v>
      </c>
      <c r="E2328" s="3">
        <v>-123.12044544411</v>
      </c>
      <c r="F2328" s="12">
        <v>44173</v>
      </c>
      <c r="G2328">
        <v>0.25</v>
      </c>
      <c r="H2328">
        <v>1</v>
      </c>
      <c r="I2328">
        <v>0</v>
      </c>
      <c r="J2328" t="s">
        <v>19</v>
      </c>
      <c r="L2328">
        <v>0</v>
      </c>
      <c r="M2328" t="s">
        <v>16</v>
      </c>
    </row>
    <row r="2329" spans="1:13" hidden="1">
      <c r="A2329">
        <v>355301</v>
      </c>
      <c r="B2329" t="s">
        <v>17</v>
      </c>
      <c r="C2329" t="s">
        <v>30</v>
      </c>
      <c r="D2329" s="4">
        <v>44.051761688875402</v>
      </c>
      <c r="E2329" s="3">
        <v>-123.188207575747</v>
      </c>
      <c r="F2329" s="12">
        <v>44173</v>
      </c>
      <c r="G2329">
        <v>4</v>
      </c>
      <c r="H2329">
        <v>2</v>
      </c>
      <c r="I2329">
        <v>1</v>
      </c>
      <c r="J2329" t="s">
        <v>19</v>
      </c>
      <c r="K2329" s="7" t="s">
        <v>544</v>
      </c>
      <c r="L2329">
        <v>0</v>
      </c>
      <c r="M2329" t="s">
        <v>19</v>
      </c>
    </row>
    <row r="2330" spans="1:13" hidden="1">
      <c r="A2330">
        <v>355312</v>
      </c>
      <c r="B2330" t="s">
        <v>22</v>
      </c>
      <c r="C2330" t="s">
        <v>50</v>
      </c>
      <c r="D2330" s="4">
        <v>44.057187225659398</v>
      </c>
      <c r="E2330" s="3">
        <v>-123.101041632719</v>
      </c>
      <c r="F2330" s="12">
        <v>44173</v>
      </c>
      <c r="G2330">
        <v>0.5</v>
      </c>
      <c r="H2330">
        <v>1</v>
      </c>
      <c r="I2330">
        <v>1</v>
      </c>
      <c r="J2330" t="s">
        <v>19</v>
      </c>
      <c r="L2330">
        <v>0</v>
      </c>
      <c r="M2330" t="s">
        <v>16</v>
      </c>
    </row>
    <row r="2331" spans="1:13" hidden="1">
      <c r="A2331">
        <v>355332</v>
      </c>
      <c r="B2331" t="s">
        <v>17</v>
      </c>
      <c r="C2331" t="s">
        <v>545</v>
      </c>
      <c r="D2331" s="4">
        <v>44.046606457419799</v>
      </c>
      <c r="E2331" s="3">
        <v>-123.091163472449</v>
      </c>
      <c r="F2331" s="12">
        <v>44173</v>
      </c>
      <c r="G2331">
        <v>1</v>
      </c>
      <c r="H2331">
        <v>2</v>
      </c>
      <c r="I2331">
        <v>1</v>
      </c>
      <c r="J2331" t="s">
        <v>19</v>
      </c>
      <c r="L2331">
        <v>0</v>
      </c>
      <c r="M2331" t="s">
        <v>19</v>
      </c>
    </row>
    <row r="2332" spans="1:13" hidden="1">
      <c r="A2332">
        <v>355338</v>
      </c>
      <c r="B2332" t="s">
        <v>17</v>
      </c>
      <c r="C2332" t="s">
        <v>546</v>
      </c>
      <c r="D2332" s="4">
        <v>44.041148879269102</v>
      </c>
      <c r="E2332" s="3">
        <v>-123.089656736054</v>
      </c>
      <c r="F2332" s="12">
        <v>44173</v>
      </c>
      <c r="G2332">
        <v>1</v>
      </c>
      <c r="H2332">
        <v>2</v>
      </c>
      <c r="I2332">
        <v>1</v>
      </c>
      <c r="J2332" t="s">
        <v>19</v>
      </c>
      <c r="L2332">
        <v>0</v>
      </c>
      <c r="M2332" t="s">
        <v>19</v>
      </c>
    </row>
    <row r="2333" spans="1:13" hidden="1">
      <c r="A2333">
        <v>355339</v>
      </c>
      <c r="B2333" t="s">
        <v>17</v>
      </c>
      <c r="C2333" t="s">
        <v>547</v>
      </c>
      <c r="D2333" s="4">
        <v>44.032118191471199</v>
      </c>
      <c r="E2333" s="3">
        <v>-123.081524438434</v>
      </c>
      <c r="F2333" s="12">
        <v>44173</v>
      </c>
      <c r="G2333">
        <v>1</v>
      </c>
      <c r="H2333">
        <v>2</v>
      </c>
      <c r="I2333">
        <v>1</v>
      </c>
      <c r="J2333" t="s">
        <v>19</v>
      </c>
      <c r="L2333">
        <v>0</v>
      </c>
      <c r="M2333" t="s">
        <v>19</v>
      </c>
    </row>
    <row r="2334" spans="1:13" hidden="1">
      <c r="A2334">
        <v>355358</v>
      </c>
      <c r="B2334" t="s">
        <v>22</v>
      </c>
      <c r="C2334" t="s">
        <v>24</v>
      </c>
      <c r="D2334" s="4">
        <v>44.060243458329502</v>
      </c>
      <c r="E2334" s="3">
        <v>-123.09368451863099</v>
      </c>
      <c r="F2334" s="12">
        <v>44173</v>
      </c>
      <c r="G2334">
        <v>2</v>
      </c>
      <c r="H2334">
        <v>1</v>
      </c>
      <c r="I2334">
        <v>1</v>
      </c>
      <c r="J2334" t="s">
        <v>28</v>
      </c>
      <c r="L2334">
        <v>0</v>
      </c>
      <c r="M2334" t="s">
        <v>16</v>
      </c>
    </row>
    <row r="2335" spans="1:13" hidden="1">
      <c r="A2335">
        <v>355429</v>
      </c>
      <c r="B2335" t="s">
        <v>22</v>
      </c>
      <c r="C2335" t="s">
        <v>181</v>
      </c>
      <c r="D2335" s="4">
        <v>44.040573336164897</v>
      </c>
      <c r="E2335" s="3">
        <v>-123.11552364545599</v>
      </c>
      <c r="F2335" s="12">
        <v>44174</v>
      </c>
      <c r="G2335">
        <v>0.25</v>
      </c>
      <c r="H2335">
        <v>1</v>
      </c>
      <c r="I2335">
        <v>0</v>
      </c>
      <c r="J2335" t="s">
        <v>19</v>
      </c>
      <c r="L2335">
        <v>0</v>
      </c>
      <c r="M2335" t="s">
        <v>16</v>
      </c>
    </row>
    <row r="2336" spans="1:13" hidden="1">
      <c r="A2336">
        <v>355431</v>
      </c>
      <c r="B2336" t="s">
        <v>22</v>
      </c>
      <c r="C2336" t="s">
        <v>249</v>
      </c>
      <c r="D2336" s="4">
        <v>44.0636612954548</v>
      </c>
      <c r="E2336" s="3">
        <v>-123.10559926002701</v>
      </c>
      <c r="F2336" s="12">
        <v>44174</v>
      </c>
      <c r="G2336">
        <v>0</v>
      </c>
      <c r="H2336">
        <v>1</v>
      </c>
      <c r="I2336">
        <v>0</v>
      </c>
      <c r="J2336" t="s">
        <v>19</v>
      </c>
      <c r="L2336">
        <v>0</v>
      </c>
      <c r="M2336" t="s">
        <v>16</v>
      </c>
    </row>
    <row r="2337" spans="1:13" hidden="1">
      <c r="A2337">
        <v>355561</v>
      </c>
      <c r="B2337" t="s">
        <v>17</v>
      </c>
      <c r="C2337" t="s">
        <v>548</v>
      </c>
      <c r="D2337" s="4">
        <v>44.031852226965</v>
      </c>
      <c r="E2337" s="3">
        <v>-123.081726111102</v>
      </c>
      <c r="F2337" s="12">
        <v>44174</v>
      </c>
      <c r="G2337">
        <v>2</v>
      </c>
      <c r="H2337">
        <v>2</v>
      </c>
      <c r="I2337">
        <v>1</v>
      </c>
      <c r="J2337" t="s">
        <v>19</v>
      </c>
      <c r="L2337">
        <v>0</v>
      </c>
      <c r="M2337" t="s">
        <v>19</v>
      </c>
    </row>
    <row r="2338" spans="1:13" hidden="1">
      <c r="A2338">
        <v>355562</v>
      </c>
      <c r="B2338" t="s">
        <v>17</v>
      </c>
      <c r="C2338" t="s">
        <v>549</v>
      </c>
      <c r="D2338" s="4">
        <v>44.048167858258701</v>
      </c>
      <c r="E2338" s="3">
        <v>-123.123368290887</v>
      </c>
      <c r="F2338" s="12">
        <v>44174</v>
      </c>
      <c r="G2338">
        <v>2</v>
      </c>
      <c r="H2338">
        <v>2</v>
      </c>
      <c r="I2338">
        <v>1</v>
      </c>
      <c r="J2338" t="s">
        <v>19</v>
      </c>
      <c r="L2338">
        <v>0</v>
      </c>
      <c r="M2338" t="s">
        <v>19</v>
      </c>
    </row>
    <row r="2339" spans="1:13" hidden="1">
      <c r="A2339">
        <v>355563</v>
      </c>
      <c r="B2339" t="s">
        <v>17</v>
      </c>
      <c r="C2339" t="s">
        <v>135</v>
      </c>
      <c r="D2339" s="4">
        <v>44.049968102623097</v>
      </c>
      <c r="E2339" s="3">
        <v>-123.122911926641</v>
      </c>
      <c r="F2339" s="12">
        <v>44174</v>
      </c>
      <c r="G2339">
        <v>2</v>
      </c>
      <c r="H2339">
        <v>2</v>
      </c>
      <c r="I2339">
        <v>1</v>
      </c>
      <c r="J2339" t="s">
        <v>19</v>
      </c>
      <c r="L2339">
        <v>0</v>
      </c>
      <c r="M2339" t="s">
        <v>19</v>
      </c>
    </row>
    <row r="2340" spans="1:13" hidden="1">
      <c r="A2340">
        <v>355567</v>
      </c>
      <c r="B2340" t="s">
        <v>17</v>
      </c>
      <c r="C2340" t="s">
        <v>221</v>
      </c>
      <c r="D2340" s="4">
        <v>44.097853805627302</v>
      </c>
      <c r="E2340" s="3">
        <v>-123.120389446294</v>
      </c>
      <c r="F2340" s="12">
        <v>44174</v>
      </c>
      <c r="G2340">
        <v>1</v>
      </c>
      <c r="H2340">
        <v>2</v>
      </c>
      <c r="I2340">
        <v>1</v>
      </c>
      <c r="J2340" t="s">
        <v>19</v>
      </c>
      <c r="L2340">
        <v>0</v>
      </c>
      <c r="M2340" t="s">
        <v>19</v>
      </c>
    </row>
    <row r="2341" spans="1:13" hidden="1">
      <c r="A2341">
        <v>355568</v>
      </c>
      <c r="B2341" t="s">
        <v>17</v>
      </c>
      <c r="C2341" t="s">
        <v>408</v>
      </c>
      <c r="D2341" s="4">
        <v>44.048130248424599</v>
      </c>
      <c r="E2341" s="3">
        <v>-123.172860133627</v>
      </c>
      <c r="F2341" s="12">
        <v>44174</v>
      </c>
      <c r="G2341">
        <v>1</v>
      </c>
      <c r="H2341">
        <v>1</v>
      </c>
      <c r="I2341">
        <v>1</v>
      </c>
      <c r="J2341" t="s">
        <v>19</v>
      </c>
      <c r="L2341">
        <v>0</v>
      </c>
      <c r="M2341" t="s">
        <v>19</v>
      </c>
    </row>
    <row r="2342" spans="1:13" hidden="1">
      <c r="A2342">
        <v>355570</v>
      </c>
      <c r="B2342" t="s">
        <v>22</v>
      </c>
      <c r="C2342" t="s">
        <v>249</v>
      </c>
      <c r="D2342" s="4">
        <v>44.064568129558097</v>
      </c>
      <c r="E2342" s="3">
        <v>-123.106187215361</v>
      </c>
      <c r="F2342" s="12">
        <v>44174</v>
      </c>
      <c r="G2342">
        <v>0</v>
      </c>
      <c r="H2342">
        <v>1</v>
      </c>
      <c r="I2342">
        <v>0</v>
      </c>
      <c r="J2342" t="s">
        <v>19</v>
      </c>
      <c r="L2342">
        <v>0</v>
      </c>
      <c r="M2342" t="s">
        <v>16</v>
      </c>
    </row>
    <row r="2343" spans="1:13" hidden="1">
      <c r="A2343">
        <v>355587</v>
      </c>
      <c r="B2343" t="s">
        <v>22</v>
      </c>
      <c r="C2343" t="s">
        <v>181</v>
      </c>
      <c r="D2343" s="4">
        <v>44.040557832208698</v>
      </c>
      <c r="E2343" s="3">
        <v>-123.115899940158</v>
      </c>
      <c r="F2343" s="12">
        <v>44174</v>
      </c>
      <c r="G2343">
        <v>0.25</v>
      </c>
      <c r="H2343">
        <v>1</v>
      </c>
      <c r="I2343">
        <v>0</v>
      </c>
      <c r="J2343" t="s">
        <v>19</v>
      </c>
      <c r="L2343">
        <v>0</v>
      </c>
      <c r="M2343" t="s">
        <v>16</v>
      </c>
    </row>
    <row r="2344" spans="1:13" hidden="1">
      <c r="A2344">
        <v>355593</v>
      </c>
      <c r="B2344" t="s">
        <v>22</v>
      </c>
      <c r="C2344" t="s">
        <v>181</v>
      </c>
      <c r="D2344" s="4">
        <v>44.040102552927003</v>
      </c>
      <c r="E2344" s="3">
        <v>-123.115541701635</v>
      </c>
      <c r="F2344" s="12">
        <v>44174</v>
      </c>
      <c r="G2344">
        <v>0.25</v>
      </c>
      <c r="H2344">
        <v>1</v>
      </c>
      <c r="I2344">
        <v>0</v>
      </c>
      <c r="J2344" t="s">
        <v>19</v>
      </c>
      <c r="L2344">
        <v>0</v>
      </c>
      <c r="M2344" t="s">
        <v>16</v>
      </c>
    </row>
    <row r="2345" spans="1:13" hidden="1">
      <c r="A2345">
        <v>355599</v>
      </c>
      <c r="B2345" t="s">
        <v>22</v>
      </c>
      <c r="C2345" t="s">
        <v>249</v>
      </c>
      <c r="D2345" s="4">
        <v>44.0644944477338</v>
      </c>
      <c r="E2345" s="3">
        <v>-123.105354008524</v>
      </c>
      <c r="F2345" s="12">
        <v>44174</v>
      </c>
      <c r="G2345">
        <v>0</v>
      </c>
      <c r="H2345">
        <v>1</v>
      </c>
      <c r="I2345">
        <v>0</v>
      </c>
      <c r="J2345" t="s">
        <v>19</v>
      </c>
      <c r="L2345">
        <v>0</v>
      </c>
      <c r="M2345" t="s">
        <v>16</v>
      </c>
    </row>
    <row r="2346" spans="1:13" hidden="1">
      <c r="A2346">
        <v>355714</v>
      </c>
      <c r="B2346" t="s">
        <v>22</v>
      </c>
      <c r="C2346" t="s">
        <v>50</v>
      </c>
      <c r="D2346" s="4">
        <v>44.058023068565298</v>
      </c>
      <c r="E2346" s="3">
        <v>-123.10137118522201</v>
      </c>
      <c r="F2346" s="12">
        <v>44175</v>
      </c>
      <c r="G2346">
        <v>8</v>
      </c>
      <c r="H2346">
        <v>1</v>
      </c>
      <c r="I2346">
        <v>0</v>
      </c>
      <c r="J2346" t="s">
        <v>19</v>
      </c>
      <c r="L2346">
        <v>0</v>
      </c>
      <c r="M2346" t="s">
        <v>16</v>
      </c>
    </row>
    <row r="2347" spans="1:13" hidden="1">
      <c r="A2347">
        <v>355782</v>
      </c>
      <c r="B2347" t="s">
        <v>22</v>
      </c>
      <c r="C2347" t="s">
        <v>233</v>
      </c>
      <c r="D2347" s="4">
        <v>44.090393339586903</v>
      </c>
      <c r="E2347" s="3">
        <v>-123.11653416814001</v>
      </c>
      <c r="F2347" s="12">
        <v>44175</v>
      </c>
      <c r="G2347">
        <v>2</v>
      </c>
      <c r="H2347">
        <v>1</v>
      </c>
      <c r="I2347">
        <v>0</v>
      </c>
      <c r="J2347" t="s">
        <v>19</v>
      </c>
      <c r="L2347">
        <v>2</v>
      </c>
      <c r="M2347" t="s">
        <v>16</v>
      </c>
    </row>
    <row r="2348" spans="1:13" hidden="1">
      <c r="A2348">
        <v>355863</v>
      </c>
      <c r="B2348" t="s">
        <v>17</v>
      </c>
      <c r="C2348" t="s">
        <v>547</v>
      </c>
      <c r="D2348" s="4">
        <v>44.032118191471199</v>
      </c>
      <c r="E2348" s="3">
        <v>-123.081524438434</v>
      </c>
      <c r="F2348" s="12">
        <v>44176</v>
      </c>
      <c r="G2348">
        <v>1</v>
      </c>
      <c r="H2348">
        <v>2</v>
      </c>
      <c r="I2348">
        <v>1</v>
      </c>
      <c r="J2348" t="s">
        <v>19</v>
      </c>
      <c r="L2348">
        <v>0</v>
      </c>
      <c r="M2348" t="s">
        <v>19</v>
      </c>
    </row>
    <row r="2349" spans="1:13" hidden="1">
      <c r="A2349">
        <v>355866</v>
      </c>
      <c r="B2349" t="s">
        <v>17</v>
      </c>
      <c r="C2349" t="s">
        <v>550</v>
      </c>
      <c r="D2349" s="4">
        <v>44.043327206010702</v>
      </c>
      <c r="E2349" s="3">
        <v>-123.085117794414</v>
      </c>
      <c r="F2349" s="12">
        <v>44174</v>
      </c>
      <c r="G2349">
        <v>1</v>
      </c>
      <c r="H2349">
        <v>2</v>
      </c>
      <c r="I2349">
        <v>1</v>
      </c>
      <c r="J2349" t="s">
        <v>19</v>
      </c>
      <c r="L2349">
        <v>0</v>
      </c>
      <c r="M2349" t="s">
        <v>19</v>
      </c>
    </row>
    <row r="2350" spans="1:13" hidden="1">
      <c r="A2350">
        <v>355868</v>
      </c>
      <c r="B2350" t="s">
        <v>17</v>
      </c>
      <c r="C2350" t="s">
        <v>551</v>
      </c>
      <c r="D2350" s="4">
        <v>44.0480464062273</v>
      </c>
      <c r="E2350" s="3">
        <v>-123.147906113191</v>
      </c>
      <c r="F2350" s="12">
        <v>44176</v>
      </c>
      <c r="G2350">
        <v>1</v>
      </c>
      <c r="H2350">
        <v>1</v>
      </c>
      <c r="I2350">
        <v>1</v>
      </c>
      <c r="J2350" t="s">
        <v>19</v>
      </c>
      <c r="L2350">
        <v>0</v>
      </c>
      <c r="M2350" t="s">
        <v>19</v>
      </c>
    </row>
    <row r="2351" spans="1:13" hidden="1">
      <c r="A2351">
        <v>355901</v>
      </c>
      <c r="B2351" t="s">
        <v>22</v>
      </c>
      <c r="C2351" t="s">
        <v>552</v>
      </c>
      <c r="D2351" s="4">
        <v>44.074722134403601</v>
      </c>
      <c r="E2351" s="3">
        <v>-123.06788661457099</v>
      </c>
      <c r="F2351" s="12">
        <v>44176</v>
      </c>
      <c r="G2351">
        <v>0</v>
      </c>
      <c r="H2351">
        <v>1</v>
      </c>
      <c r="I2351">
        <v>0</v>
      </c>
      <c r="J2351" t="s">
        <v>19</v>
      </c>
      <c r="K2351" s="7" t="s">
        <v>553</v>
      </c>
      <c r="L2351">
        <v>0</v>
      </c>
      <c r="M2351" t="s">
        <v>16</v>
      </c>
    </row>
    <row r="2352" spans="1:13" hidden="1">
      <c r="A2352">
        <v>356175</v>
      </c>
      <c r="B2352" t="s">
        <v>22</v>
      </c>
      <c r="C2352" t="s">
        <v>160</v>
      </c>
      <c r="D2352" s="4">
        <v>44.042694188170202</v>
      </c>
      <c r="E2352" s="3">
        <v>-123.12115460870299</v>
      </c>
      <c r="F2352" s="12">
        <v>44179</v>
      </c>
      <c r="G2352">
        <v>0</v>
      </c>
      <c r="H2352">
        <v>1</v>
      </c>
      <c r="I2352">
        <v>0</v>
      </c>
      <c r="J2352" t="s">
        <v>19</v>
      </c>
      <c r="L2352">
        <v>0</v>
      </c>
      <c r="M2352" t="s">
        <v>16</v>
      </c>
    </row>
    <row r="2353" spans="1:13" hidden="1">
      <c r="A2353">
        <v>356178</v>
      </c>
      <c r="B2353" t="s">
        <v>22</v>
      </c>
      <c r="C2353" t="s">
        <v>160</v>
      </c>
      <c r="D2353" s="4">
        <v>44.042299807444699</v>
      </c>
      <c r="E2353" s="3">
        <v>-123.12216706509</v>
      </c>
      <c r="F2353" s="12">
        <v>44179</v>
      </c>
      <c r="G2353">
        <v>0</v>
      </c>
      <c r="H2353">
        <v>1</v>
      </c>
      <c r="I2353">
        <v>0</v>
      </c>
      <c r="J2353" t="s">
        <v>19</v>
      </c>
      <c r="K2353" s="7" t="s">
        <v>25</v>
      </c>
      <c r="L2353">
        <v>0</v>
      </c>
      <c r="M2353" t="s">
        <v>16</v>
      </c>
    </row>
    <row r="2354" spans="1:13" hidden="1">
      <c r="A2354">
        <v>356212</v>
      </c>
      <c r="B2354" t="s">
        <v>17</v>
      </c>
      <c r="C2354" t="s">
        <v>345</v>
      </c>
      <c r="D2354" s="4">
        <v>44.057095025311099</v>
      </c>
      <c r="E2354" s="3">
        <v>-123.107106953122</v>
      </c>
      <c r="F2354" s="12">
        <v>44179</v>
      </c>
      <c r="G2354">
        <v>4</v>
      </c>
      <c r="H2354">
        <v>2</v>
      </c>
      <c r="I2354">
        <v>3</v>
      </c>
      <c r="J2354" t="s">
        <v>19</v>
      </c>
      <c r="K2354" s="7" t="s">
        <v>25</v>
      </c>
      <c r="L2354">
        <v>0</v>
      </c>
      <c r="M2354" t="s">
        <v>19</v>
      </c>
    </row>
    <row r="2355" spans="1:13" hidden="1">
      <c r="A2355">
        <v>356235</v>
      </c>
      <c r="B2355" t="s">
        <v>17</v>
      </c>
      <c r="C2355" t="s">
        <v>554</v>
      </c>
      <c r="D2355" s="4">
        <v>44.041900520464601</v>
      </c>
      <c r="E2355" s="3">
        <v>-123.10547261062</v>
      </c>
      <c r="F2355" s="12">
        <v>44179</v>
      </c>
      <c r="G2355">
        <v>0.5</v>
      </c>
      <c r="H2355">
        <v>1</v>
      </c>
      <c r="I2355">
        <v>1</v>
      </c>
      <c r="J2355" t="s">
        <v>19</v>
      </c>
      <c r="L2355">
        <v>0</v>
      </c>
      <c r="M2355" t="s">
        <v>19</v>
      </c>
    </row>
    <row r="2356" spans="1:13" hidden="1">
      <c r="A2356">
        <v>356287</v>
      </c>
      <c r="B2356" t="s">
        <v>17</v>
      </c>
      <c r="C2356" t="s">
        <v>555</v>
      </c>
      <c r="D2356" s="4">
        <v>44.052078421708899</v>
      </c>
      <c r="E2356" s="3">
        <v>-123.18826762238101</v>
      </c>
      <c r="F2356" s="12">
        <v>44179</v>
      </c>
      <c r="G2356">
        <v>0.5</v>
      </c>
      <c r="H2356">
        <v>1</v>
      </c>
      <c r="I2356">
        <v>1</v>
      </c>
      <c r="J2356" t="s">
        <v>19</v>
      </c>
      <c r="L2356">
        <v>0</v>
      </c>
      <c r="M2356" t="s">
        <v>19</v>
      </c>
    </row>
    <row r="2357" spans="1:13" hidden="1">
      <c r="A2357">
        <v>356435</v>
      </c>
      <c r="B2357" t="s">
        <v>22</v>
      </c>
      <c r="C2357" t="s">
        <v>556</v>
      </c>
      <c r="D2357" s="4">
        <v>44.0488946151265</v>
      </c>
      <c r="E2357" s="3">
        <v>-123.12066023468</v>
      </c>
      <c r="F2357" s="12">
        <v>44180</v>
      </c>
      <c r="G2357">
        <v>0</v>
      </c>
      <c r="H2357">
        <v>1</v>
      </c>
      <c r="I2357">
        <v>0</v>
      </c>
      <c r="J2357" t="s">
        <v>19</v>
      </c>
      <c r="K2357" s="7" t="s">
        <v>25</v>
      </c>
      <c r="L2357">
        <v>0</v>
      </c>
      <c r="M2357" t="s">
        <v>16</v>
      </c>
    </row>
    <row r="2358" spans="1:13" hidden="1">
      <c r="A2358">
        <v>356464</v>
      </c>
      <c r="B2358" t="s">
        <v>22</v>
      </c>
      <c r="C2358" t="s">
        <v>557</v>
      </c>
      <c r="D2358" s="4">
        <v>44.124149798676001</v>
      </c>
      <c r="E2358" s="3">
        <v>-123.114119387046</v>
      </c>
      <c r="F2358" s="12">
        <v>44180</v>
      </c>
      <c r="G2358">
        <v>0.5</v>
      </c>
      <c r="H2358">
        <v>1</v>
      </c>
      <c r="I2358">
        <v>1</v>
      </c>
      <c r="J2358" t="s">
        <v>19</v>
      </c>
      <c r="L2358">
        <v>0</v>
      </c>
      <c r="M2358" t="s">
        <v>16</v>
      </c>
    </row>
    <row r="2359" spans="1:13" hidden="1">
      <c r="A2359">
        <v>356675</v>
      </c>
      <c r="B2359" t="s">
        <v>22</v>
      </c>
      <c r="C2359" t="s">
        <v>558</v>
      </c>
      <c r="D2359" s="4">
        <v>44.0536806694831</v>
      </c>
      <c r="E2359" s="3">
        <v>-123.103954636455</v>
      </c>
      <c r="F2359" s="12">
        <v>44183</v>
      </c>
      <c r="G2359">
        <v>0.5</v>
      </c>
      <c r="H2359">
        <v>1</v>
      </c>
      <c r="I2359">
        <v>1</v>
      </c>
      <c r="J2359" t="s">
        <v>19</v>
      </c>
      <c r="L2359">
        <v>0</v>
      </c>
      <c r="M2359" t="s">
        <v>19</v>
      </c>
    </row>
    <row r="2360" spans="1:13" hidden="1">
      <c r="A2360">
        <v>356747</v>
      </c>
      <c r="B2360" t="s">
        <v>22</v>
      </c>
      <c r="C2360" t="s">
        <v>160</v>
      </c>
      <c r="D2360" s="4">
        <v>44.042302906314099</v>
      </c>
      <c r="E2360" s="3">
        <v>-123.122145479723</v>
      </c>
      <c r="F2360" s="12">
        <v>44181</v>
      </c>
      <c r="G2360">
        <v>0</v>
      </c>
      <c r="H2360">
        <v>1</v>
      </c>
      <c r="I2360">
        <v>0</v>
      </c>
      <c r="J2360" t="s">
        <v>19</v>
      </c>
      <c r="L2360">
        <v>0</v>
      </c>
      <c r="M2360" t="s">
        <v>16</v>
      </c>
    </row>
    <row r="2361" spans="1:13" hidden="1">
      <c r="A2361">
        <v>356748</v>
      </c>
      <c r="B2361" t="s">
        <v>22</v>
      </c>
      <c r="C2361" t="s">
        <v>160</v>
      </c>
      <c r="D2361" s="4">
        <v>44.0423005425761</v>
      </c>
      <c r="E2361" s="3">
        <v>-123.12213851159601</v>
      </c>
      <c r="F2361" s="12">
        <v>44181</v>
      </c>
      <c r="G2361">
        <v>0</v>
      </c>
      <c r="H2361">
        <v>1</v>
      </c>
      <c r="I2361">
        <v>0</v>
      </c>
      <c r="J2361" t="s">
        <v>19</v>
      </c>
      <c r="L2361">
        <v>0</v>
      </c>
      <c r="M2361" t="s">
        <v>16</v>
      </c>
    </row>
    <row r="2362" spans="1:13">
      <c r="A2362">
        <v>356881</v>
      </c>
      <c r="B2362" t="s">
        <v>426</v>
      </c>
      <c r="C2362" t="s">
        <v>24</v>
      </c>
      <c r="D2362" s="4">
        <v>44.058334804370197</v>
      </c>
      <c r="E2362" s="3">
        <v>-123.085323762207</v>
      </c>
      <c r="F2362" s="12">
        <v>44182</v>
      </c>
      <c r="G2362">
        <v>0.5</v>
      </c>
      <c r="H2362">
        <v>1</v>
      </c>
      <c r="I2362">
        <v>1</v>
      </c>
      <c r="J2362" t="s">
        <v>19</v>
      </c>
      <c r="L2362">
        <v>0</v>
      </c>
      <c r="M2362" t="s">
        <v>16</v>
      </c>
    </row>
    <row r="2363" spans="1:13">
      <c r="A2363">
        <v>356884</v>
      </c>
      <c r="B2363" t="s">
        <v>426</v>
      </c>
      <c r="C2363" t="s">
        <v>24</v>
      </c>
      <c r="D2363" s="4">
        <v>44.060567449647998</v>
      </c>
      <c r="E2363" s="3">
        <v>-123.091602728574</v>
      </c>
      <c r="F2363" s="12">
        <v>44182</v>
      </c>
      <c r="G2363">
        <v>0</v>
      </c>
      <c r="H2363">
        <v>1</v>
      </c>
      <c r="I2363">
        <v>0</v>
      </c>
      <c r="J2363" t="s">
        <v>19</v>
      </c>
      <c r="L2363">
        <v>0</v>
      </c>
      <c r="M2363" t="s">
        <v>16</v>
      </c>
    </row>
    <row r="2364" spans="1:13">
      <c r="A2364">
        <v>356908</v>
      </c>
      <c r="B2364" t="s">
        <v>426</v>
      </c>
      <c r="C2364" t="s">
        <v>292</v>
      </c>
      <c r="D2364" s="4">
        <v>44.052170927560098</v>
      </c>
      <c r="E2364" s="3">
        <v>-123.07081447214</v>
      </c>
      <c r="F2364" s="12">
        <v>44182</v>
      </c>
      <c r="G2364">
        <v>0</v>
      </c>
      <c r="H2364">
        <v>1</v>
      </c>
      <c r="I2364">
        <v>0</v>
      </c>
      <c r="J2364" t="s">
        <v>19</v>
      </c>
      <c r="L2364">
        <v>0</v>
      </c>
      <c r="M2364" t="s">
        <v>16</v>
      </c>
    </row>
    <row r="2365" spans="1:13">
      <c r="A2365">
        <v>356945</v>
      </c>
      <c r="B2365" t="s">
        <v>426</v>
      </c>
      <c r="C2365" t="s">
        <v>37</v>
      </c>
      <c r="D2365" s="4">
        <v>44.044058569991101</v>
      </c>
      <c r="E2365" s="3">
        <v>-123.05083643365199</v>
      </c>
      <c r="F2365" s="12">
        <v>44182</v>
      </c>
      <c r="G2365">
        <v>0.5</v>
      </c>
      <c r="H2365">
        <v>1</v>
      </c>
      <c r="I2365">
        <v>0</v>
      </c>
      <c r="J2365" t="s">
        <v>19</v>
      </c>
      <c r="L2365">
        <v>0</v>
      </c>
      <c r="M2365" t="s">
        <v>16</v>
      </c>
    </row>
    <row r="2366" spans="1:13" hidden="1">
      <c r="A2366">
        <v>356946</v>
      </c>
      <c r="B2366" t="s">
        <v>22</v>
      </c>
      <c r="C2366" t="s">
        <v>483</v>
      </c>
      <c r="D2366" s="4">
        <v>44.0401549825594</v>
      </c>
      <c r="E2366" s="3">
        <v>-123.11567241456601</v>
      </c>
      <c r="F2366" s="12">
        <v>44182</v>
      </c>
      <c r="G2366">
        <v>0.25</v>
      </c>
      <c r="H2366">
        <v>2</v>
      </c>
      <c r="I2366">
        <v>0</v>
      </c>
      <c r="J2366" t="s">
        <v>19</v>
      </c>
      <c r="L2366">
        <v>0</v>
      </c>
      <c r="M2366" t="s">
        <v>16</v>
      </c>
    </row>
    <row r="2367" spans="1:13">
      <c r="A2367">
        <v>356949</v>
      </c>
      <c r="B2367" t="s">
        <v>426</v>
      </c>
      <c r="C2367" t="s">
        <v>37</v>
      </c>
      <c r="D2367" s="4">
        <v>44.044784646383199</v>
      </c>
      <c r="E2367" s="3">
        <v>-123.05237641110099</v>
      </c>
      <c r="F2367" s="12">
        <v>44182</v>
      </c>
      <c r="G2367">
        <v>0.5</v>
      </c>
      <c r="H2367">
        <v>1</v>
      </c>
      <c r="I2367">
        <v>1</v>
      </c>
      <c r="J2367" t="s">
        <v>19</v>
      </c>
      <c r="L2367">
        <v>0</v>
      </c>
      <c r="M2367" t="s">
        <v>16</v>
      </c>
    </row>
    <row r="2368" spans="1:13" hidden="1">
      <c r="A2368">
        <v>356982</v>
      </c>
      <c r="B2368" t="s">
        <v>22</v>
      </c>
      <c r="C2368" t="s">
        <v>142</v>
      </c>
      <c r="D2368" s="4">
        <v>44.098547197467603</v>
      </c>
      <c r="E2368" s="3">
        <v>-123.12204157768601</v>
      </c>
      <c r="F2368" s="12">
        <v>44182</v>
      </c>
      <c r="G2368">
        <v>0</v>
      </c>
      <c r="H2368">
        <v>1</v>
      </c>
      <c r="I2368">
        <v>0</v>
      </c>
      <c r="J2368" t="s">
        <v>19</v>
      </c>
      <c r="L2368">
        <v>0</v>
      </c>
      <c r="M2368" t="s">
        <v>16</v>
      </c>
    </row>
    <row r="2369" spans="1:13" hidden="1">
      <c r="A2369">
        <v>357005</v>
      </c>
      <c r="B2369" t="s">
        <v>22</v>
      </c>
      <c r="C2369" t="s">
        <v>91</v>
      </c>
      <c r="D2369" s="4">
        <v>44.072694213113898</v>
      </c>
      <c r="E2369" s="3">
        <v>-123.11744543253801</v>
      </c>
      <c r="F2369" s="12">
        <v>44182</v>
      </c>
      <c r="G2369">
        <v>0</v>
      </c>
      <c r="H2369">
        <v>1</v>
      </c>
      <c r="I2369">
        <v>0</v>
      </c>
      <c r="J2369" t="s">
        <v>19</v>
      </c>
      <c r="L2369">
        <v>0</v>
      </c>
      <c r="M2369" t="s">
        <v>16</v>
      </c>
    </row>
    <row r="2370" spans="1:13" hidden="1">
      <c r="A2370">
        <v>357009</v>
      </c>
      <c r="B2370" t="s">
        <v>22</v>
      </c>
      <c r="C2370" t="s">
        <v>249</v>
      </c>
      <c r="D2370" s="4">
        <v>44.066060002766598</v>
      </c>
      <c r="E2370" s="3">
        <v>-123.11182931956699</v>
      </c>
      <c r="F2370" s="12">
        <v>44182</v>
      </c>
      <c r="G2370">
        <v>0</v>
      </c>
      <c r="H2370">
        <v>1</v>
      </c>
      <c r="I2370">
        <v>0</v>
      </c>
      <c r="J2370" t="s">
        <v>19</v>
      </c>
      <c r="L2370">
        <v>0</v>
      </c>
      <c r="M2370" t="s">
        <v>16</v>
      </c>
    </row>
    <row r="2371" spans="1:13" hidden="1">
      <c r="A2371">
        <v>357036</v>
      </c>
      <c r="B2371" t="s">
        <v>22</v>
      </c>
      <c r="C2371" t="s">
        <v>348</v>
      </c>
      <c r="D2371" s="4">
        <v>44.015650446299297</v>
      </c>
      <c r="E2371" s="3">
        <v>-123.08375215808201</v>
      </c>
      <c r="F2371" s="12">
        <v>44183</v>
      </c>
      <c r="G2371">
        <v>0</v>
      </c>
      <c r="H2371">
        <v>1</v>
      </c>
      <c r="I2371">
        <v>0</v>
      </c>
      <c r="J2371" t="s">
        <v>19</v>
      </c>
      <c r="L2371">
        <v>0</v>
      </c>
      <c r="M2371" t="s">
        <v>16</v>
      </c>
    </row>
    <row r="2372" spans="1:13" hidden="1">
      <c r="A2372">
        <v>357082</v>
      </c>
      <c r="B2372" t="s">
        <v>22</v>
      </c>
      <c r="C2372" t="s">
        <v>228</v>
      </c>
      <c r="D2372" s="4">
        <v>44.037790562955898</v>
      </c>
      <c r="E2372" s="3">
        <v>-123.06869308230399</v>
      </c>
      <c r="F2372" s="12">
        <v>44183</v>
      </c>
      <c r="G2372">
        <v>0</v>
      </c>
      <c r="H2372">
        <v>1</v>
      </c>
      <c r="I2372">
        <v>0</v>
      </c>
      <c r="J2372" t="s">
        <v>19</v>
      </c>
      <c r="L2372">
        <v>0</v>
      </c>
      <c r="M2372" t="s">
        <v>16</v>
      </c>
    </row>
    <row r="2373" spans="1:13" hidden="1">
      <c r="A2373">
        <v>357085</v>
      </c>
      <c r="B2373" t="s">
        <v>17</v>
      </c>
      <c r="C2373" t="s">
        <v>559</v>
      </c>
      <c r="D2373" s="4">
        <v>44.045853361385099</v>
      </c>
      <c r="E2373" s="3">
        <v>-123.113768725043</v>
      </c>
      <c r="F2373" s="12">
        <v>44183</v>
      </c>
      <c r="G2373">
        <v>0.5</v>
      </c>
      <c r="H2373">
        <v>1</v>
      </c>
      <c r="I2373">
        <v>1</v>
      </c>
      <c r="J2373" t="s">
        <v>19</v>
      </c>
      <c r="L2373">
        <v>0</v>
      </c>
      <c r="M2373" t="s">
        <v>19</v>
      </c>
    </row>
    <row r="2374" spans="1:13" hidden="1">
      <c r="A2374">
        <v>357089</v>
      </c>
      <c r="B2374" t="s">
        <v>17</v>
      </c>
      <c r="C2374" t="s">
        <v>560</v>
      </c>
      <c r="D2374" s="4">
        <v>44.044491759582598</v>
      </c>
      <c r="E2374" s="3">
        <v>-123.153231163881</v>
      </c>
      <c r="F2374" s="12">
        <v>44183</v>
      </c>
      <c r="G2374">
        <v>0.5</v>
      </c>
      <c r="H2374">
        <v>1</v>
      </c>
      <c r="I2374">
        <v>1</v>
      </c>
      <c r="J2374" t="s">
        <v>19</v>
      </c>
      <c r="L2374">
        <v>0</v>
      </c>
      <c r="M2374" t="s">
        <v>19</v>
      </c>
    </row>
    <row r="2375" spans="1:13" hidden="1">
      <c r="A2375">
        <v>357127</v>
      </c>
      <c r="B2375" t="s">
        <v>22</v>
      </c>
      <c r="C2375" t="s">
        <v>36</v>
      </c>
      <c r="D2375" s="4">
        <v>44.074114342329501</v>
      </c>
      <c r="E2375" s="3">
        <v>-123.113546922994</v>
      </c>
      <c r="F2375" s="12">
        <v>44183</v>
      </c>
      <c r="G2375">
        <v>0</v>
      </c>
      <c r="H2375">
        <v>1</v>
      </c>
      <c r="I2375">
        <v>0</v>
      </c>
      <c r="J2375" t="s">
        <v>19</v>
      </c>
      <c r="L2375">
        <v>0</v>
      </c>
      <c r="M2375" t="s">
        <v>16</v>
      </c>
    </row>
    <row r="2376" spans="1:13" hidden="1">
      <c r="A2376">
        <v>357128</v>
      </c>
      <c r="B2376" t="s">
        <v>22</v>
      </c>
      <c r="C2376" t="s">
        <v>36</v>
      </c>
      <c r="D2376" s="4">
        <v>44.072031925563202</v>
      </c>
      <c r="E2376" s="3">
        <v>-123.11428164178299</v>
      </c>
      <c r="F2376" s="12">
        <v>44183</v>
      </c>
      <c r="G2376">
        <v>6</v>
      </c>
      <c r="H2376">
        <v>1</v>
      </c>
      <c r="I2376">
        <v>1</v>
      </c>
      <c r="J2376" t="s">
        <v>19</v>
      </c>
      <c r="L2376">
        <v>0</v>
      </c>
      <c r="M2376" t="s">
        <v>16</v>
      </c>
    </row>
    <row r="2377" spans="1:13" hidden="1">
      <c r="A2377">
        <v>357139</v>
      </c>
      <c r="B2377" t="s">
        <v>22</v>
      </c>
      <c r="C2377" t="s">
        <v>26</v>
      </c>
      <c r="D2377" s="4">
        <v>44.041856541991699</v>
      </c>
      <c r="E2377" s="3">
        <v>-123.11113567218401</v>
      </c>
      <c r="F2377" s="12">
        <v>44183</v>
      </c>
      <c r="G2377">
        <v>1</v>
      </c>
      <c r="H2377">
        <v>1</v>
      </c>
      <c r="I2377">
        <v>0</v>
      </c>
      <c r="J2377" t="s">
        <v>19</v>
      </c>
      <c r="L2377">
        <v>0</v>
      </c>
      <c r="M2377" t="s">
        <v>16</v>
      </c>
    </row>
    <row r="2378" spans="1:13" hidden="1">
      <c r="A2378">
        <v>357140</v>
      </c>
      <c r="B2378" t="s">
        <v>22</v>
      </c>
      <c r="C2378" t="s">
        <v>26</v>
      </c>
      <c r="D2378" s="4">
        <v>44.0419027439847</v>
      </c>
      <c r="E2378" s="3">
        <v>-123.110758948392</v>
      </c>
      <c r="F2378" s="12">
        <v>44183</v>
      </c>
      <c r="G2378">
        <v>0</v>
      </c>
      <c r="H2378">
        <v>1</v>
      </c>
      <c r="I2378">
        <v>0</v>
      </c>
      <c r="J2378" t="s">
        <v>19</v>
      </c>
      <c r="L2378">
        <v>0</v>
      </c>
      <c r="M2378" t="s">
        <v>16</v>
      </c>
    </row>
    <row r="2379" spans="1:13" hidden="1">
      <c r="A2379">
        <v>357152</v>
      </c>
      <c r="B2379" t="s">
        <v>22</v>
      </c>
      <c r="C2379" t="s">
        <v>36</v>
      </c>
      <c r="D2379" s="4">
        <v>44.076212172182899</v>
      </c>
      <c r="E2379" s="3">
        <v>-123.106917573091</v>
      </c>
      <c r="F2379" s="12">
        <v>44183</v>
      </c>
      <c r="G2379">
        <v>4.5</v>
      </c>
      <c r="H2379">
        <v>1</v>
      </c>
      <c r="I2379">
        <v>0</v>
      </c>
      <c r="J2379" t="s">
        <v>19</v>
      </c>
      <c r="L2379">
        <v>0</v>
      </c>
      <c r="M2379" t="s">
        <v>16</v>
      </c>
    </row>
    <row r="2380" spans="1:13" hidden="1">
      <c r="A2380">
        <v>357167</v>
      </c>
      <c r="B2380" t="s">
        <v>17</v>
      </c>
      <c r="C2380" t="s">
        <v>561</v>
      </c>
      <c r="D2380" s="4">
        <v>44.097502060639599</v>
      </c>
      <c r="E2380" s="3">
        <v>-123.069260825425</v>
      </c>
      <c r="F2380" s="12">
        <v>44183</v>
      </c>
      <c r="G2380">
        <v>0.5</v>
      </c>
      <c r="H2380">
        <v>1</v>
      </c>
      <c r="I2380">
        <v>1</v>
      </c>
      <c r="J2380" t="s">
        <v>19</v>
      </c>
      <c r="L2380">
        <v>0</v>
      </c>
      <c r="M2380" t="s">
        <v>19</v>
      </c>
    </row>
    <row r="2381" spans="1:13" hidden="1">
      <c r="A2381">
        <v>357172</v>
      </c>
      <c r="B2381" t="s">
        <v>17</v>
      </c>
      <c r="C2381" t="s">
        <v>562</v>
      </c>
      <c r="D2381" s="4">
        <v>44.041902159023103</v>
      </c>
      <c r="E2381" s="3">
        <v>-123.10641823491</v>
      </c>
      <c r="F2381" s="12">
        <v>44183</v>
      </c>
      <c r="G2381">
        <v>1</v>
      </c>
      <c r="H2381">
        <v>1</v>
      </c>
      <c r="I2381">
        <v>1</v>
      </c>
      <c r="J2381" t="s">
        <v>19</v>
      </c>
      <c r="L2381">
        <v>0</v>
      </c>
      <c r="M2381" t="s">
        <v>19</v>
      </c>
    </row>
    <row r="2382" spans="1:13" hidden="1">
      <c r="A2382">
        <v>357259</v>
      </c>
      <c r="B2382" t="s">
        <v>22</v>
      </c>
      <c r="C2382" t="s">
        <v>348</v>
      </c>
      <c r="D2382" s="4">
        <v>44.017321250125299</v>
      </c>
      <c r="E2382" s="3">
        <v>-123.08228827070801</v>
      </c>
      <c r="F2382" s="12">
        <v>44186</v>
      </c>
      <c r="G2382">
        <v>0</v>
      </c>
      <c r="H2382">
        <v>1</v>
      </c>
      <c r="I2382">
        <v>0</v>
      </c>
      <c r="J2382" t="s">
        <v>19</v>
      </c>
      <c r="L2382">
        <v>0</v>
      </c>
      <c r="M2382" t="s">
        <v>16</v>
      </c>
    </row>
    <row r="2383" spans="1:13" hidden="1">
      <c r="A2383">
        <v>357349</v>
      </c>
      <c r="B2383" t="s">
        <v>22</v>
      </c>
      <c r="C2383" t="s">
        <v>142</v>
      </c>
      <c r="D2383" s="4">
        <v>44.098597746015201</v>
      </c>
      <c r="E2383" s="3">
        <v>-123.12228728955699</v>
      </c>
      <c r="F2383" s="12">
        <v>44186</v>
      </c>
      <c r="G2383">
        <v>1</v>
      </c>
      <c r="H2383">
        <v>1</v>
      </c>
      <c r="I2383">
        <v>1</v>
      </c>
      <c r="J2383" t="s">
        <v>19</v>
      </c>
      <c r="L2383">
        <v>0</v>
      </c>
      <c r="M2383" t="s">
        <v>16</v>
      </c>
    </row>
    <row r="2384" spans="1:13" hidden="1">
      <c r="A2384">
        <v>357350</v>
      </c>
      <c r="B2384" t="s">
        <v>22</v>
      </c>
      <c r="C2384" t="s">
        <v>142</v>
      </c>
      <c r="D2384" s="4">
        <v>44.099290140224198</v>
      </c>
      <c r="E2384" s="3">
        <v>-123.122387353446</v>
      </c>
      <c r="F2384" s="12">
        <v>44186</v>
      </c>
      <c r="G2384">
        <v>1</v>
      </c>
      <c r="H2384">
        <v>1</v>
      </c>
      <c r="I2384">
        <v>1</v>
      </c>
      <c r="J2384" t="s">
        <v>19</v>
      </c>
      <c r="L2384">
        <v>0</v>
      </c>
      <c r="M2384" t="s">
        <v>16</v>
      </c>
    </row>
    <row r="2385" spans="1:13" hidden="1">
      <c r="A2385">
        <v>357351</v>
      </c>
      <c r="B2385" t="s">
        <v>22</v>
      </c>
      <c r="C2385" t="s">
        <v>142</v>
      </c>
      <c r="D2385" s="4">
        <v>44.099253479114402</v>
      </c>
      <c r="E2385" s="3">
        <v>-123.122232452483</v>
      </c>
      <c r="F2385" s="12">
        <v>44186</v>
      </c>
      <c r="G2385">
        <v>4.5</v>
      </c>
      <c r="H2385">
        <v>1</v>
      </c>
      <c r="I2385">
        <v>1</v>
      </c>
      <c r="J2385" t="s">
        <v>19</v>
      </c>
      <c r="L2385">
        <v>0</v>
      </c>
      <c r="M2385" t="s">
        <v>16</v>
      </c>
    </row>
    <row r="2386" spans="1:13" hidden="1">
      <c r="A2386">
        <v>357352</v>
      </c>
      <c r="B2386" t="s">
        <v>22</v>
      </c>
      <c r="C2386" t="s">
        <v>142</v>
      </c>
      <c r="D2386" s="4">
        <v>44.099288517597202</v>
      </c>
      <c r="E2386" s="3">
        <v>-123.12207229655201</v>
      </c>
      <c r="F2386" s="12">
        <v>44186</v>
      </c>
      <c r="G2386">
        <v>1.5</v>
      </c>
      <c r="H2386">
        <v>1</v>
      </c>
      <c r="I2386">
        <v>1</v>
      </c>
      <c r="J2386" t="s">
        <v>19</v>
      </c>
      <c r="L2386">
        <v>0</v>
      </c>
      <c r="M2386" t="s">
        <v>16</v>
      </c>
    </row>
    <row r="2387" spans="1:13" hidden="1">
      <c r="A2387">
        <v>357353</v>
      </c>
      <c r="B2387" t="s">
        <v>22</v>
      </c>
      <c r="C2387" t="s">
        <v>26</v>
      </c>
      <c r="D2387" s="4">
        <v>44.046803989107197</v>
      </c>
      <c r="E2387" s="3">
        <v>-123.14963893387301</v>
      </c>
      <c r="F2387" s="12">
        <v>44186</v>
      </c>
      <c r="G2387">
        <v>0</v>
      </c>
      <c r="H2387">
        <v>1</v>
      </c>
      <c r="I2387">
        <v>0</v>
      </c>
      <c r="J2387" t="s">
        <v>19</v>
      </c>
      <c r="L2387">
        <v>0</v>
      </c>
      <c r="M2387" t="s">
        <v>16</v>
      </c>
    </row>
    <row r="2388" spans="1:13" hidden="1">
      <c r="A2388">
        <v>357367</v>
      </c>
      <c r="B2388" t="s">
        <v>22</v>
      </c>
      <c r="C2388" t="s">
        <v>292</v>
      </c>
      <c r="D2388" s="4">
        <v>44.054055888737601</v>
      </c>
      <c r="E2388" s="3">
        <v>-123.069952994011</v>
      </c>
      <c r="F2388" s="12">
        <v>44186</v>
      </c>
      <c r="G2388">
        <v>0</v>
      </c>
      <c r="H2388">
        <v>1</v>
      </c>
      <c r="I2388">
        <v>0</v>
      </c>
      <c r="J2388" t="s">
        <v>19</v>
      </c>
      <c r="L2388">
        <v>0</v>
      </c>
      <c r="M2388" t="s">
        <v>16</v>
      </c>
    </row>
    <row r="2389" spans="1:13" hidden="1">
      <c r="A2389">
        <v>357370</v>
      </c>
      <c r="B2389" t="s">
        <v>22</v>
      </c>
      <c r="C2389" t="s">
        <v>292</v>
      </c>
      <c r="D2389" s="4">
        <v>44.052236596986504</v>
      </c>
      <c r="E2389" s="3">
        <v>-123.067183897908</v>
      </c>
      <c r="F2389" s="12">
        <v>44186</v>
      </c>
      <c r="G2389">
        <v>0</v>
      </c>
      <c r="H2389">
        <v>1</v>
      </c>
      <c r="I2389">
        <v>0</v>
      </c>
      <c r="J2389" t="s">
        <v>19</v>
      </c>
      <c r="L2389">
        <v>0</v>
      </c>
      <c r="M2389" t="s">
        <v>16</v>
      </c>
    </row>
    <row r="2390" spans="1:13" hidden="1">
      <c r="A2390">
        <v>357397</v>
      </c>
      <c r="B2390" t="s">
        <v>22</v>
      </c>
      <c r="C2390" t="s">
        <v>349</v>
      </c>
      <c r="D2390" s="4">
        <v>44.050854996603398</v>
      </c>
      <c r="E2390" s="3">
        <v>-123.171144747513</v>
      </c>
      <c r="F2390" s="12">
        <v>44186</v>
      </c>
      <c r="G2390">
        <v>0</v>
      </c>
      <c r="H2390">
        <v>1</v>
      </c>
      <c r="I2390">
        <v>0</v>
      </c>
      <c r="J2390" t="s">
        <v>19</v>
      </c>
      <c r="L2390">
        <v>0</v>
      </c>
      <c r="M2390" t="s">
        <v>16</v>
      </c>
    </row>
    <row r="2391" spans="1:13" hidden="1">
      <c r="A2391">
        <v>357404</v>
      </c>
      <c r="B2391" t="s">
        <v>22</v>
      </c>
      <c r="C2391" t="s">
        <v>349</v>
      </c>
      <c r="D2391" s="4">
        <v>44.051624296157797</v>
      </c>
      <c r="E2391" s="3">
        <v>-123.169286574221</v>
      </c>
      <c r="F2391" s="12">
        <v>44186</v>
      </c>
      <c r="G2391">
        <v>0</v>
      </c>
      <c r="H2391">
        <v>1</v>
      </c>
      <c r="I2391">
        <v>0</v>
      </c>
      <c r="J2391" t="s">
        <v>19</v>
      </c>
      <c r="L2391">
        <v>0</v>
      </c>
      <c r="M2391" t="s">
        <v>16</v>
      </c>
    </row>
    <row r="2392" spans="1:13" hidden="1">
      <c r="A2392">
        <v>357451</v>
      </c>
      <c r="B2392" t="s">
        <v>17</v>
      </c>
      <c r="C2392" t="s">
        <v>475</v>
      </c>
      <c r="D2392" s="4">
        <v>44.056547878701103</v>
      </c>
      <c r="E2392" s="3">
        <v>-123.106359786798</v>
      </c>
      <c r="F2392" s="12">
        <v>44186</v>
      </c>
      <c r="G2392">
        <v>0.5</v>
      </c>
      <c r="H2392">
        <v>1</v>
      </c>
      <c r="I2392">
        <v>1</v>
      </c>
      <c r="J2392" t="s">
        <v>19</v>
      </c>
      <c r="L2392">
        <v>0</v>
      </c>
      <c r="M2392" t="s">
        <v>16</v>
      </c>
    </row>
    <row r="2393" spans="1:13" hidden="1">
      <c r="A2393">
        <v>357456</v>
      </c>
      <c r="B2393" t="s">
        <v>17</v>
      </c>
      <c r="C2393" t="s">
        <v>515</v>
      </c>
      <c r="D2393" s="4">
        <v>44.044899478689203</v>
      </c>
      <c r="E2393" s="3">
        <v>-123.057210165157</v>
      </c>
      <c r="F2393" s="12">
        <v>44187</v>
      </c>
      <c r="G2393">
        <v>1</v>
      </c>
      <c r="H2393">
        <v>1</v>
      </c>
      <c r="I2393">
        <v>1</v>
      </c>
      <c r="J2393" t="s">
        <v>19</v>
      </c>
      <c r="L2393">
        <v>0</v>
      </c>
      <c r="M2393" t="s">
        <v>16</v>
      </c>
    </row>
    <row r="2394" spans="1:13" hidden="1">
      <c r="A2394">
        <v>357572</v>
      </c>
      <c r="B2394" t="s">
        <v>22</v>
      </c>
      <c r="C2394" t="s">
        <v>556</v>
      </c>
      <c r="D2394" s="4">
        <v>44.049006748589498</v>
      </c>
      <c r="E2394" s="3">
        <v>-123.12055511648001</v>
      </c>
      <c r="F2394" s="12">
        <v>44187</v>
      </c>
      <c r="G2394">
        <v>0</v>
      </c>
      <c r="H2394">
        <v>1</v>
      </c>
      <c r="I2394">
        <v>0</v>
      </c>
      <c r="J2394" t="s">
        <v>19</v>
      </c>
      <c r="L2394">
        <v>0</v>
      </c>
      <c r="M2394" t="s">
        <v>16</v>
      </c>
    </row>
    <row r="2395" spans="1:13" hidden="1">
      <c r="A2395">
        <v>357575</v>
      </c>
      <c r="B2395" t="s">
        <v>17</v>
      </c>
      <c r="C2395" t="s">
        <v>563</v>
      </c>
      <c r="D2395" s="4">
        <v>44.0977517783327</v>
      </c>
      <c r="E2395" s="3">
        <v>-123.13058927631</v>
      </c>
      <c r="F2395" s="12">
        <v>44187</v>
      </c>
      <c r="G2395">
        <v>0.5</v>
      </c>
      <c r="H2395">
        <v>1</v>
      </c>
      <c r="I2395">
        <v>0</v>
      </c>
      <c r="J2395" t="s">
        <v>19</v>
      </c>
      <c r="L2395">
        <v>0</v>
      </c>
      <c r="M2395" t="s">
        <v>19</v>
      </c>
    </row>
    <row r="2396" spans="1:13" hidden="1">
      <c r="A2396">
        <v>357577</v>
      </c>
      <c r="B2396" t="s">
        <v>17</v>
      </c>
      <c r="C2396" t="s">
        <v>474</v>
      </c>
      <c r="D2396" s="4">
        <v>44.0532552977918</v>
      </c>
      <c r="E2396" s="3">
        <v>-123.103329276113</v>
      </c>
      <c r="F2396" s="12">
        <v>44187</v>
      </c>
      <c r="G2396">
        <v>1.5</v>
      </c>
      <c r="H2396">
        <v>1</v>
      </c>
      <c r="I2396">
        <v>1</v>
      </c>
      <c r="J2396" t="s">
        <v>19</v>
      </c>
      <c r="L2396">
        <v>0</v>
      </c>
      <c r="M2396" t="s">
        <v>19</v>
      </c>
    </row>
    <row r="2397" spans="1:13" hidden="1">
      <c r="A2397">
        <v>357681</v>
      </c>
      <c r="B2397" t="s">
        <v>22</v>
      </c>
      <c r="C2397" t="s">
        <v>564</v>
      </c>
      <c r="D2397" s="4">
        <v>44.062104271799903</v>
      </c>
      <c r="E2397" s="3">
        <v>-123.10709352398101</v>
      </c>
      <c r="F2397" s="12">
        <v>44188</v>
      </c>
      <c r="G2397">
        <v>0</v>
      </c>
      <c r="H2397">
        <v>1</v>
      </c>
      <c r="I2397">
        <v>0</v>
      </c>
      <c r="J2397" t="s">
        <v>19</v>
      </c>
      <c r="L2397">
        <v>0</v>
      </c>
      <c r="M2397" t="s">
        <v>16</v>
      </c>
    </row>
    <row r="2398" spans="1:13" hidden="1">
      <c r="A2398">
        <v>357709</v>
      </c>
      <c r="B2398" t="s">
        <v>22</v>
      </c>
      <c r="C2398" t="s">
        <v>249</v>
      </c>
      <c r="D2398" s="4">
        <v>44.065771410169901</v>
      </c>
      <c r="E2398" s="3">
        <v>-123.11239425602</v>
      </c>
      <c r="F2398" s="12">
        <v>44188</v>
      </c>
      <c r="G2398">
        <v>0</v>
      </c>
      <c r="H2398">
        <v>1</v>
      </c>
      <c r="I2398">
        <v>0</v>
      </c>
      <c r="J2398" t="s">
        <v>19</v>
      </c>
      <c r="L2398">
        <v>0</v>
      </c>
      <c r="M2398" t="s">
        <v>16</v>
      </c>
    </row>
    <row r="2399" spans="1:13" hidden="1">
      <c r="A2399">
        <v>357926</v>
      </c>
      <c r="B2399" t="s">
        <v>22</v>
      </c>
      <c r="C2399" t="s">
        <v>26</v>
      </c>
      <c r="D2399" s="4">
        <v>44.0418506374915</v>
      </c>
      <c r="E2399" s="3">
        <v>-123.111169993605</v>
      </c>
      <c r="F2399" s="12">
        <v>44193</v>
      </c>
      <c r="G2399">
        <v>0</v>
      </c>
      <c r="H2399">
        <v>1</v>
      </c>
      <c r="I2399">
        <v>0</v>
      </c>
      <c r="J2399" t="s">
        <v>19</v>
      </c>
      <c r="L2399">
        <v>0</v>
      </c>
      <c r="M2399" t="s">
        <v>16</v>
      </c>
    </row>
    <row r="2400" spans="1:13" hidden="1">
      <c r="A2400">
        <v>357928</v>
      </c>
      <c r="B2400" t="s">
        <v>22</v>
      </c>
      <c r="C2400" t="s">
        <v>26</v>
      </c>
      <c r="D2400" s="4">
        <v>44.041856329122403</v>
      </c>
      <c r="E2400" s="3">
        <v>-123.111153138578</v>
      </c>
      <c r="F2400" s="12">
        <v>44193</v>
      </c>
      <c r="G2400">
        <v>1</v>
      </c>
      <c r="H2400">
        <v>1</v>
      </c>
      <c r="I2400">
        <v>0</v>
      </c>
      <c r="J2400" t="s">
        <v>19</v>
      </c>
      <c r="L2400">
        <v>0</v>
      </c>
      <c r="M2400" t="s">
        <v>16</v>
      </c>
    </row>
    <row r="2401" spans="1:13" hidden="1">
      <c r="A2401">
        <v>357938</v>
      </c>
      <c r="B2401" t="s">
        <v>22</v>
      </c>
      <c r="C2401" t="s">
        <v>483</v>
      </c>
      <c r="D2401" s="4">
        <v>44.040776851898897</v>
      </c>
      <c r="E2401" s="3">
        <v>-123.115027173391</v>
      </c>
      <c r="F2401" s="12">
        <v>44193</v>
      </c>
      <c r="G2401">
        <v>1</v>
      </c>
      <c r="H2401">
        <v>1</v>
      </c>
      <c r="I2401">
        <v>0</v>
      </c>
      <c r="J2401" t="s">
        <v>19</v>
      </c>
      <c r="L2401">
        <v>0</v>
      </c>
      <c r="M2401" t="s">
        <v>16</v>
      </c>
    </row>
    <row r="2402" spans="1:13" hidden="1">
      <c r="A2402">
        <v>357939</v>
      </c>
      <c r="B2402" t="s">
        <v>22</v>
      </c>
      <c r="C2402" t="s">
        <v>483</v>
      </c>
      <c r="D2402" s="4">
        <v>44.040771117087203</v>
      </c>
      <c r="E2402" s="3">
        <v>-123.115001960339</v>
      </c>
      <c r="F2402" s="12">
        <v>44193</v>
      </c>
      <c r="G2402">
        <v>0</v>
      </c>
      <c r="H2402">
        <v>1</v>
      </c>
      <c r="I2402">
        <v>0</v>
      </c>
      <c r="J2402" t="s">
        <v>19</v>
      </c>
      <c r="L2402">
        <v>0</v>
      </c>
      <c r="M2402" t="s">
        <v>16</v>
      </c>
    </row>
    <row r="2403" spans="1:13">
      <c r="A2403">
        <v>357979</v>
      </c>
      <c r="B2403" t="s">
        <v>426</v>
      </c>
      <c r="C2403" t="s">
        <v>37</v>
      </c>
      <c r="D2403" s="4">
        <v>44.044288926761702</v>
      </c>
      <c r="E2403" s="3">
        <v>-123.050941282846</v>
      </c>
      <c r="F2403" s="12">
        <v>44193</v>
      </c>
      <c r="G2403">
        <v>0</v>
      </c>
      <c r="H2403">
        <v>1</v>
      </c>
      <c r="I2403">
        <v>0</v>
      </c>
      <c r="J2403" t="s">
        <v>19</v>
      </c>
      <c r="L2403">
        <v>0</v>
      </c>
      <c r="M2403" t="s">
        <v>16</v>
      </c>
    </row>
    <row r="2404" spans="1:13" hidden="1">
      <c r="A2404">
        <v>357995</v>
      </c>
      <c r="B2404" t="s">
        <v>22</v>
      </c>
      <c r="C2404" t="s">
        <v>30</v>
      </c>
      <c r="D2404" s="4">
        <v>44.030721000294399</v>
      </c>
      <c r="E2404" s="3">
        <v>-123.086160003879</v>
      </c>
      <c r="F2404" s="12">
        <v>44193</v>
      </c>
      <c r="G2404">
        <v>0</v>
      </c>
      <c r="H2404">
        <v>1</v>
      </c>
      <c r="I2404">
        <v>0</v>
      </c>
      <c r="J2404" t="s">
        <v>19</v>
      </c>
      <c r="L2404">
        <v>0</v>
      </c>
      <c r="M2404" t="s">
        <v>19</v>
      </c>
    </row>
    <row r="2405" spans="1:13" hidden="1">
      <c r="A2405">
        <v>358022</v>
      </c>
      <c r="B2405" t="s">
        <v>22</v>
      </c>
      <c r="C2405" t="s">
        <v>24</v>
      </c>
      <c r="D2405" s="4">
        <v>44.061309346319199</v>
      </c>
      <c r="E2405" s="3">
        <v>-123.098886871017</v>
      </c>
      <c r="F2405" s="12">
        <v>44193</v>
      </c>
      <c r="G2405">
        <v>1.5</v>
      </c>
      <c r="H2405">
        <v>1</v>
      </c>
      <c r="I2405">
        <v>1</v>
      </c>
      <c r="J2405" t="s">
        <v>19</v>
      </c>
      <c r="L2405">
        <v>0</v>
      </c>
      <c r="M2405" t="s">
        <v>16</v>
      </c>
    </row>
    <row r="2406" spans="1:13" hidden="1">
      <c r="A2406">
        <v>358026</v>
      </c>
      <c r="B2406" t="s">
        <v>22</v>
      </c>
      <c r="C2406" t="s">
        <v>24</v>
      </c>
      <c r="D2406" s="4">
        <v>44.061957801941098</v>
      </c>
      <c r="E2406" s="3">
        <v>-123.10025872698399</v>
      </c>
      <c r="F2406" s="12">
        <v>44193</v>
      </c>
      <c r="G2406">
        <v>0.5</v>
      </c>
      <c r="H2406">
        <v>1</v>
      </c>
      <c r="I2406">
        <v>1</v>
      </c>
      <c r="J2406" t="s">
        <v>19</v>
      </c>
      <c r="L2406">
        <v>0</v>
      </c>
      <c r="M2406" t="s">
        <v>16</v>
      </c>
    </row>
    <row r="2407" spans="1:13" hidden="1">
      <c r="A2407">
        <v>358028</v>
      </c>
      <c r="B2407" t="s">
        <v>22</v>
      </c>
      <c r="C2407" t="s">
        <v>24</v>
      </c>
      <c r="D2407" s="4">
        <v>44.062383299265299</v>
      </c>
      <c r="E2407" s="3">
        <v>-123.100268188504</v>
      </c>
      <c r="F2407" s="12">
        <v>44193</v>
      </c>
      <c r="G2407">
        <v>2</v>
      </c>
      <c r="H2407">
        <v>1</v>
      </c>
      <c r="I2407">
        <v>1</v>
      </c>
      <c r="J2407" t="s">
        <v>19</v>
      </c>
      <c r="L2407">
        <v>0</v>
      </c>
      <c r="M2407" t="s">
        <v>16</v>
      </c>
    </row>
    <row r="2408" spans="1:13" hidden="1">
      <c r="A2408">
        <v>358061</v>
      </c>
      <c r="B2408" t="s">
        <v>22</v>
      </c>
      <c r="C2408" t="s">
        <v>565</v>
      </c>
      <c r="D2408" s="4">
        <v>44.0675940964977</v>
      </c>
      <c r="E2408" s="3">
        <v>-123.18100122965799</v>
      </c>
      <c r="F2408" s="12">
        <v>44193</v>
      </c>
      <c r="G2408">
        <v>1.5</v>
      </c>
      <c r="H2408">
        <v>1</v>
      </c>
      <c r="I2408">
        <v>1</v>
      </c>
      <c r="J2408" t="s">
        <v>19</v>
      </c>
      <c r="L2408">
        <v>0</v>
      </c>
      <c r="M2408" t="s">
        <v>16</v>
      </c>
    </row>
    <row r="2409" spans="1:13" hidden="1">
      <c r="A2409">
        <v>358169</v>
      </c>
      <c r="B2409" t="s">
        <v>22</v>
      </c>
      <c r="C2409" t="s">
        <v>54</v>
      </c>
      <c r="D2409" s="4">
        <v>44.025648763258701</v>
      </c>
      <c r="E2409" s="3">
        <v>-123.082062726392</v>
      </c>
      <c r="F2409" s="12">
        <v>44194</v>
      </c>
      <c r="G2409">
        <v>0</v>
      </c>
      <c r="H2409">
        <v>1</v>
      </c>
      <c r="I2409">
        <v>0</v>
      </c>
      <c r="J2409" t="s">
        <v>19</v>
      </c>
      <c r="L2409">
        <v>0</v>
      </c>
      <c r="M2409" t="s">
        <v>16</v>
      </c>
    </row>
    <row r="2410" spans="1:13" hidden="1">
      <c r="A2410">
        <v>358170</v>
      </c>
      <c r="B2410" t="s">
        <v>22</v>
      </c>
      <c r="C2410" t="s">
        <v>54</v>
      </c>
      <c r="D2410" s="4">
        <v>44.026087987018798</v>
      </c>
      <c r="E2410" s="3">
        <v>-123.082244603557</v>
      </c>
      <c r="F2410" s="12">
        <v>44194</v>
      </c>
      <c r="G2410">
        <v>1</v>
      </c>
      <c r="H2410">
        <v>1</v>
      </c>
      <c r="I2410">
        <v>0</v>
      </c>
      <c r="J2410" t="s">
        <v>19</v>
      </c>
      <c r="L2410">
        <v>0</v>
      </c>
      <c r="M2410" t="s">
        <v>16</v>
      </c>
    </row>
    <row r="2411" spans="1:13" hidden="1">
      <c r="A2411">
        <v>358205</v>
      </c>
      <c r="B2411" t="s">
        <v>22</v>
      </c>
      <c r="C2411" t="s">
        <v>249</v>
      </c>
      <c r="D2411" s="4">
        <v>44.063967296500998</v>
      </c>
      <c r="E2411" s="3">
        <v>-123.10309643995799</v>
      </c>
      <c r="F2411" s="12">
        <v>44194</v>
      </c>
      <c r="G2411">
        <v>0.25</v>
      </c>
      <c r="H2411">
        <v>1</v>
      </c>
      <c r="I2411">
        <v>0</v>
      </c>
      <c r="J2411" t="s">
        <v>19</v>
      </c>
      <c r="L2411">
        <v>0</v>
      </c>
      <c r="M2411" t="s">
        <v>16</v>
      </c>
    </row>
    <row r="2412" spans="1:13" hidden="1">
      <c r="A2412">
        <v>358251</v>
      </c>
      <c r="B2412" t="s">
        <v>22</v>
      </c>
      <c r="C2412" t="s">
        <v>566</v>
      </c>
      <c r="D2412" s="4">
        <v>44.079032014602603</v>
      </c>
      <c r="E2412" s="3">
        <v>-123.102715258854</v>
      </c>
      <c r="F2412" s="12">
        <v>44194</v>
      </c>
      <c r="G2412">
        <v>8</v>
      </c>
      <c r="H2412">
        <v>2</v>
      </c>
      <c r="I2412">
        <v>1</v>
      </c>
      <c r="J2412" t="s">
        <v>19</v>
      </c>
      <c r="L2412">
        <v>0</v>
      </c>
      <c r="M2412" t="s">
        <v>16</v>
      </c>
    </row>
    <row r="2413" spans="1:13" hidden="1">
      <c r="A2413">
        <v>358254</v>
      </c>
      <c r="B2413" t="s">
        <v>22</v>
      </c>
      <c r="C2413" t="s">
        <v>36</v>
      </c>
      <c r="D2413" s="4">
        <v>44.079032014602603</v>
      </c>
      <c r="E2413" s="3">
        <v>-123.102715258854</v>
      </c>
      <c r="F2413" s="12">
        <v>44194</v>
      </c>
      <c r="G2413">
        <v>8</v>
      </c>
      <c r="H2413">
        <v>2</v>
      </c>
      <c r="I2413">
        <v>1</v>
      </c>
      <c r="J2413" t="s">
        <v>19</v>
      </c>
      <c r="L2413">
        <v>0</v>
      </c>
      <c r="M2413" t="s">
        <v>16</v>
      </c>
    </row>
    <row r="2414" spans="1:13" hidden="1">
      <c r="A2414">
        <v>358261</v>
      </c>
      <c r="B2414" t="s">
        <v>22</v>
      </c>
      <c r="C2414" t="s">
        <v>160</v>
      </c>
      <c r="D2414" s="4">
        <v>44.042617047417203</v>
      </c>
      <c r="E2414" s="3">
        <v>-123.120192458771</v>
      </c>
      <c r="F2414" s="12">
        <v>44194</v>
      </c>
      <c r="G2414">
        <v>0</v>
      </c>
      <c r="H2414">
        <v>1</v>
      </c>
      <c r="I2414">
        <v>0</v>
      </c>
      <c r="J2414" t="s">
        <v>19</v>
      </c>
      <c r="L2414">
        <v>0</v>
      </c>
      <c r="M2414" t="s">
        <v>16</v>
      </c>
    </row>
    <row r="2415" spans="1:13" hidden="1">
      <c r="A2415">
        <v>358262</v>
      </c>
      <c r="B2415" t="s">
        <v>22</v>
      </c>
      <c r="C2415" t="s">
        <v>292</v>
      </c>
      <c r="D2415" s="4">
        <v>44.052235637084102</v>
      </c>
      <c r="E2415" s="3">
        <v>-123.06722730320099</v>
      </c>
      <c r="F2415" s="12">
        <v>44194</v>
      </c>
      <c r="G2415">
        <v>0</v>
      </c>
      <c r="H2415">
        <v>1</v>
      </c>
      <c r="I2415">
        <v>0</v>
      </c>
      <c r="J2415" t="s">
        <v>19</v>
      </c>
      <c r="L2415">
        <v>0</v>
      </c>
      <c r="M2415" t="s">
        <v>16</v>
      </c>
    </row>
    <row r="2416" spans="1:13" hidden="1">
      <c r="A2416">
        <v>358263</v>
      </c>
      <c r="B2416" t="s">
        <v>17</v>
      </c>
      <c r="C2416" t="s">
        <v>324</v>
      </c>
      <c r="D2416" s="4">
        <v>44.051006304752804</v>
      </c>
      <c r="E2416" s="3">
        <v>-123.169185968742</v>
      </c>
      <c r="F2416" s="12">
        <v>44194</v>
      </c>
      <c r="G2416">
        <v>7</v>
      </c>
      <c r="H2416">
        <v>3</v>
      </c>
      <c r="I2416">
        <v>4</v>
      </c>
      <c r="J2416" t="s">
        <v>19</v>
      </c>
      <c r="L2416">
        <v>0</v>
      </c>
      <c r="M2416" t="s">
        <v>19</v>
      </c>
    </row>
    <row r="2417" spans="1:13" hidden="1">
      <c r="A2417">
        <v>358408</v>
      </c>
      <c r="B2417" t="s">
        <v>22</v>
      </c>
      <c r="C2417" t="s">
        <v>139</v>
      </c>
      <c r="D2417" s="4">
        <v>44.055057279478298</v>
      </c>
      <c r="E2417" s="3">
        <v>-123.110154017979</v>
      </c>
      <c r="F2417" s="12">
        <v>44195</v>
      </c>
      <c r="G2417">
        <v>0</v>
      </c>
      <c r="H2417">
        <v>1</v>
      </c>
      <c r="I2417">
        <v>0</v>
      </c>
      <c r="J2417" t="s">
        <v>19</v>
      </c>
      <c r="L2417">
        <v>0</v>
      </c>
      <c r="M2417" t="s">
        <v>16</v>
      </c>
    </row>
    <row r="2418" spans="1:13" hidden="1">
      <c r="A2418">
        <v>358436</v>
      </c>
      <c r="B2418" t="s">
        <v>22</v>
      </c>
      <c r="C2418" t="s">
        <v>24</v>
      </c>
      <c r="D2418" s="4">
        <v>44.057091140672497</v>
      </c>
      <c r="E2418" s="3">
        <v>-123.0960419804</v>
      </c>
      <c r="F2418" s="12">
        <v>44195</v>
      </c>
      <c r="G2418">
        <v>2.25</v>
      </c>
      <c r="H2418">
        <v>2</v>
      </c>
      <c r="I2418">
        <v>1</v>
      </c>
      <c r="J2418" t="s">
        <v>19</v>
      </c>
      <c r="L2418">
        <v>0</v>
      </c>
      <c r="M2418" t="s">
        <v>16</v>
      </c>
    </row>
    <row r="2419" spans="1:13" hidden="1">
      <c r="A2419">
        <v>358462</v>
      </c>
      <c r="B2419" t="s">
        <v>17</v>
      </c>
      <c r="C2419" t="s">
        <v>336</v>
      </c>
      <c r="D2419" s="4">
        <v>44.0452215426563</v>
      </c>
      <c r="E2419" s="3">
        <v>-123.167558580459</v>
      </c>
      <c r="F2419" s="12">
        <v>44195</v>
      </c>
      <c r="G2419">
        <v>0.5</v>
      </c>
      <c r="H2419">
        <v>1</v>
      </c>
      <c r="I2419">
        <v>1</v>
      </c>
      <c r="J2419" t="s">
        <v>19</v>
      </c>
      <c r="L2419">
        <v>0</v>
      </c>
      <c r="M2419" t="s">
        <v>19</v>
      </c>
    </row>
    <row r="2420" spans="1:13" hidden="1">
      <c r="A2420">
        <v>358570</v>
      </c>
      <c r="B2420" t="s">
        <v>17</v>
      </c>
      <c r="C2420" t="s">
        <v>324</v>
      </c>
      <c r="D2420" s="4">
        <v>44.0517359934531</v>
      </c>
      <c r="E2420" s="3">
        <v>-123.169155426933</v>
      </c>
      <c r="F2420" s="12">
        <v>44195</v>
      </c>
      <c r="G2420">
        <v>3</v>
      </c>
      <c r="H2420">
        <v>2</v>
      </c>
      <c r="I2420">
        <v>2</v>
      </c>
      <c r="J2420" t="s">
        <v>19</v>
      </c>
      <c r="L2420">
        <v>0</v>
      </c>
      <c r="M2420" t="s">
        <v>19</v>
      </c>
    </row>
    <row r="2421" spans="1:13" hidden="1">
      <c r="A2421">
        <v>358584</v>
      </c>
      <c r="B2421" t="s">
        <v>22</v>
      </c>
      <c r="C2421" t="s">
        <v>91</v>
      </c>
      <c r="D2421" s="4">
        <v>44.068917241496699</v>
      </c>
      <c r="E2421" s="3">
        <v>-123.11566568389399</v>
      </c>
      <c r="F2421" s="12">
        <v>44196</v>
      </c>
      <c r="G2421">
        <v>0</v>
      </c>
      <c r="H2421">
        <v>1</v>
      </c>
      <c r="I2421">
        <v>0</v>
      </c>
      <c r="J2421" t="s">
        <v>19</v>
      </c>
      <c r="L2421">
        <v>0</v>
      </c>
      <c r="M2421" t="s">
        <v>16</v>
      </c>
    </row>
    <row r="2422" spans="1:13" hidden="1">
      <c r="A2422">
        <v>358589</v>
      </c>
      <c r="B2422" t="s">
        <v>22</v>
      </c>
      <c r="C2422" t="s">
        <v>349</v>
      </c>
      <c r="D2422" s="4">
        <v>44.051652042129298</v>
      </c>
      <c r="E2422" s="3">
        <v>-123.169548360037</v>
      </c>
      <c r="F2422" s="12">
        <v>44196</v>
      </c>
      <c r="G2422">
        <v>0.25</v>
      </c>
      <c r="H2422">
        <v>1</v>
      </c>
      <c r="I2422">
        <v>0</v>
      </c>
      <c r="J2422" t="s">
        <v>19</v>
      </c>
      <c r="L2422">
        <v>0</v>
      </c>
      <c r="M2422" t="s">
        <v>16</v>
      </c>
    </row>
    <row r="2423" spans="1:13" hidden="1">
      <c r="A2423">
        <v>358593</v>
      </c>
      <c r="B2423" t="s">
        <v>22</v>
      </c>
      <c r="C2423" t="s">
        <v>26</v>
      </c>
      <c r="D2423" s="4">
        <v>44.046527258315002</v>
      </c>
      <c r="E2423" s="3">
        <v>-123.14460634481701</v>
      </c>
      <c r="F2423" s="12">
        <v>44196</v>
      </c>
      <c r="G2423">
        <v>0.25</v>
      </c>
      <c r="H2423">
        <v>1</v>
      </c>
      <c r="I2423">
        <v>0</v>
      </c>
      <c r="J2423" t="s">
        <v>19</v>
      </c>
      <c r="L2423">
        <v>0</v>
      </c>
      <c r="M2423" t="s">
        <v>16</v>
      </c>
    </row>
    <row r="2424" spans="1:13" hidden="1">
      <c r="A2424">
        <v>358861</v>
      </c>
      <c r="B2424" t="s">
        <v>22</v>
      </c>
      <c r="C2424" t="s">
        <v>54</v>
      </c>
      <c r="D2424" s="4">
        <v>44.025448427091298</v>
      </c>
      <c r="E2424" s="3">
        <v>-123.081949214484</v>
      </c>
      <c r="F2424" s="12">
        <v>44200</v>
      </c>
      <c r="G2424">
        <v>0.25</v>
      </c>
      <c r="H2424">
        <v>1</v>
      </c>
      <c r="I2424">
        <v>1</v>
      </c>
      <c r="J2424" t="s">
        <v>19</v>
      </c>
      <c r="L2424">
        <v>0</v>
      </c>
      <c r="M2424" t="s">
        <v>16</v>
      </c>
    </row>
    <row r="2425" spans="1:13" hidden="1">
      <c r="A2425">
        <v>358967</v>
      </c>
      <c r="B2425" t="s">
        <v>22</v>
      </c>
      <c r="C2425" t="s">
        <v>292</v>
      </c>
      <c r="D2425" s="4">
        <v>44.052594922640601</v>
      </c>
      <c r="E2425" s="3">
        <v>-123.068471562235</v>
      </c>
      <c r="F2425" s="12">
        <v>44200</v>
      </c>
      <c r="G2425">
        <v>1.75</v>
      </c>
      <c r="H2425">
        <v>2</v>
      </c>
      <c r="I2425">
        <v>1</v>
      </c>
      <c r="J2425" t="s">
        <v>19</v>
      </c>
      <c r="L2425">
        <v>0</v>
      </c>
      <c r="M2425" t="s">
        <v>16</v>
      </c>
    </row>
    <row r="2426" spans="1:13" hidden="1">
      <c r="A2426">
        <v>358968</v>
      </c>
      <c r="B2426" t="s">
        <v>22</v>
      </c>
      <c r="C2426" t="s">
        <v>292</v>
      </c>
      <c r="D2426" s="4">
        <v>44.053120102590803</v>
      </c>
      <c r="E2426" s="3">
        <v>-123.06723095056699</v>
      </c>
      <c r="F2426" s="12">
        <v>44200</v>
      </c>
      <c r="G2426">
        <v>1.25</v>
      </c>
      <c r="H2426">
        <v>2</v>
      </c>
      <c r="I2426">
        <v>1</v>
      </c>
      <c r="J2426" t="s">
        <v>19</v>
      </c>
      <c r="L2426">
        <v>0</v>
      </c>
      <c r="M2426" t="s">
        <v>16</v>
      </c>
    </row>
    <row r="2427" spans="1:13" hidden="1">
      <c r="A2427">
        <v>358970</v>
      </c>
      <c r="B2427" t="s">
        <v>22</v>
      </c>
      <c r="C2427" t="s">
        <v>292</v>
      </c>
      <c r="D2427" s="4">
        <v>44.053301964076098</v>
      </c>
      <c r="E2427" s="3">
        <v>-123.06518706752099</v>
      </c>
      <c r="F2427" s="12">
        <v>44200</v>
      </c>
      <c r="G2427">
        <v>1.75</v>
      </c>
      <c r="H2427">
        <v>2</v>
      </c>
      <c r="I2427">
        <v>1</v>
      </c>
      <c r="J2427" t="s">
        <v>19</v>
      </c>
      <c r="L2427">
        <v>0</v>
      </c>
      <c r="M2427" t="s">
        <v>16</v>
      </c>
    </row>
    <row r="2428" spans="1:13">
      <c r="A2428">
        <v>358975</v>
      </c>
      <c r="B2428" t="s">
        <v>426</v>
      </c>
      <c r="C2428" t="s">
        <v>292</v>
      </c>
      <c r="D2428" s="4">
        <v>44.0523127363806</v>
      </c>
      <c r="E2428" s="3">
        <v>-123.07098131087</v>
      </c>
      <c r="F2428" s="12">
        <v>44200</v>
      </c>
      <c r="G2428">
        <v>0.25</v>
      </c>
      <c r="H2428">
        <v>1</v>
      </c>
      <c r="I2428">
        <v>0</v>
      </c>
      <c r="J2428" t="s">
        <v>19</v>
      </c>
      <c r="L2428">
        <v>0</v>
      </c>
      <c r="M2428" t="s">
        <v>16</v>
      </c>
    </row>
    <row r="2429" spans="1:13" hidden="1">
      <c r="A2429">
        <v>358999</v>
      </c>
      <c r="B2429" t="s">
        <v>22</v>
      </c>
      <c r="C2429" t="s">
        <v>349</v>
      </c>
      <c r="D2429" s="4">
        <v>44.051668208149998</v>
      </c>
      <c r="E2429" s="3">
        <v>-123.16962847857199</v>
      </c>
      <c r="F2429" s="12">
        <v>44200</v>
      </c>
      <c r="G2429">
        <v>0.25</v>
      </c>
      <c r="H2429">
        <v>1</v>
      </c>
      <c r="I2429">
        <v>0</v>
      </c>
      <c r="J2429" t="s">
        <v>19</v>
      </c>
      <c r="L2429">
        <v>0</v>
      </c>
      <c r="M2429" t="s">
        <v>16</v>
      </c>
    </row>
    <row r="2430" spans="1:13" hidden="1">
      <c r="A2430">
        <v>359093</v>
      </c>
      <c r="B2430" t="s">
        <v>22</v>
      </c>
      <c r="C2430" t="s">
        <v>483</v>
      </c>
      <c r="D2430" s="4">
        <v>44.042137434386902</v>
      </c>
      <c r="E2430" s="3">
        <v>-123.115520111154</v>
      </c>
      <c r="F2430" s="12">
        <v>44201</v>
      </c>
      <c r="G2430">
        <v>0</v>
      </c>
      <c r="H2430">
        <v>1</v>
      </c>
      <c r="I2430">
        <v>0</v>
      </c>
      <c r="J2430" t="s">
        <v>19</v>
      </c>
      <c r="L2430">
        <v>0</v>
      </c>
      <c r="M2430" t="s">
        <v>16</v>
      </c>
    </row>
    <row r="2431" spans="1:13" hidden="1">
      <c r="A2431">
        <v>359120</v>
      </c>
      <c r="B2431" t="s">
        <v>22</v>
      </c>
      <c r="C2431" t="s">
        <v>54</v>
      </c>
      <c r="D2431" s="4">
        <v>44.030382973207601</v>
      </c>
      <c r="E2431" s="3">
        <v>-123.085966691557</v>
      </c>
      <c r="F2431" s="12">
        <v>44201</v>
      </c>
      <c r="G2431">
        <v>3</v>
      </c>
      <c r="H2431">
        <v>1</v>
      </c>
      <c r="I2431">
        <v>2</v>
      </c>
      <c r="J2431" t="s">
        <v>19</v>
      </c>
      <c r="L2431">
        <v>0</v>
      </c>
      <c r="M2431" t="s">
        <v>16</v>
      </c>
    </row>
    <row r="2432" spans="1:13" hidden="1">
      <c r="A2432">
        <v>359127</v>
      </c>
      <c r="B2432" t="s">
        <v>17</v>
      </c>
      <c r="C2432" t="s">
        <v>175</v>
      </c>
      <c r="D2432" s="4">
        <v>44.057640385330998</v>
      </c>
      <c r="E2432" s="3">
        <v>-123.10483323905299</v>
      </c>
      <c r="F2432" s="12">
        <v>44201</v>
      </c>
      <c r="G2432">
        <v>12</v>
      </c>
      <c r="H2432">
        <v>2</v>
      </c>
      <c r="I2432">
        <v>3</v>
      </c>
      <c r="J2432" t="s">
        <v>19</v>
      </c>
      <c r="K2432" s="7" t="s">
        <v>57</v>
      </c>
      <c r="L2432">
        <v>3</v>
      </c>
      <c r="M2432" t="s">
        <v>19</v>
      </c>
    </row>
    <row r="2433" spans="1:13" hidden="1">
      <c r="A2433">
        <v>359146</v>
      </c>
      <c r="B2433" t="s">
        <v>22</v>
      </c>
      <c r="C2433" t="s">
        <v>483</v>
      </c>
      <c r="D2433" s="4">
        <v>44.042113803556397</v>
      </c>
      <c r="E2433" s="3">
        <v>-123.115849503302</v>
      </c>
      <c r="F2433" s="12">
        <v>44201</v>
      </c>
      <c r="G2433">
        <v>3.5</v>
      </c>
      <c r="H2433">
        <v>1</v>
      </c>
      <c r="I2433">
        <v>1</v>
      </c>
      <c r="J2433" t="s">
        <v>15</v>
      </c>
      <c r="L2433">
        <v>0</v>
      </c>
      <c r="M2433" t="s">
        <v>16</v>
      </c>
    </row>
    <row r="2434" spans="1:13" hidden="1">
      <c r="A2434">
        <v>359158</v>
      </c>
      <c r="B2434" t="s">
        <v>22</v>
      </c>
      <c r="C2434" t="s">
        <v>483</v>
      </c>
      <c r="D2434" s="4">
        <v>44.040495084214797</v>
      </c>
      <c r="E2434" s="3">
        <v>-123.115991338833</v>
      </c>
      <c r="F2434" s="12">
        <v>44201</v>
      </c>
      <c r="G2434">
        <v>2</v>
      </c>
      <c r="H2434">
        <v>1</v>
      </c>
      <c r="I2434">
        <v>2</v>
      </c>
      <c r="J2434" t="s">
        <v>15</v>
      </c>
      <c r="L2434">
        <v>0</v>
      </c>
      <c r="M2434" t="s">
        <v>16</v>
      </c>
    </row>
    <row r="2435" spans="1:13" hidden="1">
      <c r="A2435">
        <v>359161</v>
      </c>
      <c r="B2435" t="s">
        <v>22</v>
      </c>
      <c r="C2435" t="s">
        <v>30</v>
      </c>
      <c r="D2435" s="4">
        <v>44.040605158837501</v>
      </c>
      <c r="E2435" s="3">
        <v>-123.115841575636</v>
      </c>
      <c r="F2435" s="12">
        <v>44201</v>
      </c>
      <c r="G2435">
        <v>0.15</v>
      </c>
      <c r="H2435">
        <v>1</v>
      </c>
      <c r="I2435">
        <v>1</v>
      </c>
      <c r="J2435" t="s">
        <v>19</v>
      </c>
      <c r="L2435">
        <v>0</v>
      </c>
      <c r="M2435" t="s">
        <v>16</v>
      </c>
    </row>
    <row r="2436" spans="1:13" hidden="1">
      <c r="A2436">
        <v>359170</v>
      </c>
      <c r="B2436" t="s">
        <v>22</v>
      </c>
      <c r="C2436" t="s">
        <v>483</v>
      </c>
      <c r="D2436" s="4">
        <v>44.040635231068798</v>
      </c>
      <c r="E2436" s="3">
        <v>-123.11530626246</v>
      </c>
      <c r="F2436" s="12">
        <v>44201</v>
      </c>
      <c r="G2436">
        <v>0</v>
      </c>
      <c r="H2436">
        <v>1</v>
      </c>
      <c r="I2436">
        <v>0</v>
      </c>
      <c r="J2436" t="s">
        <v>19</v>
      </c>
      <c r="L2436">
        <v>0</v>
      </c>
      <c r="M2436" t="s">
        <v>16</v>
      </c>
    </row>
    <row r="2437" spans="1:13" hidden="1">
      <c r="A2437">
        <v>359180</v>
      </c>
      <c r="B2437" t="s">
        <v>17</v>
      </c>
      <c r="C2437" t="s">
        <v>75</v>
      </c>
      <c r="D2437" s="4">
        <v>44.054954000171101</v>
      </c>
      <c r="E2437" s="3">
        <v>-123.084826043117</v>
      </c>
      <c r="F2437" s="12">
        <v>44201</v>
      </c>
      <c r="G2437">
        <v>3</v>
      </c>
      <c r="H2437">
        <v>1</v>
      </c>
      <c r="I2437">
        <v>1</v>
      </c>
      <c r="J2437" t="s">
        <v>19</v>
      </c>
      <c r="L2437">
        <v>0</v>
      </c>
      <c r="M2437" t="s">
        <v>19</v>
      </c>
    </row>
    <row r="2438" spans="1:13" hidden="1">
      <c r="A2438">
        <v>359184</v>
      </c>
      <c r="B2438" t="s">
        <v>17</v>
      </c>
      <c r="C2438" t="s">
        <v>567</v>
      </c>
      <c r="D2438" s="4">
        <v>44.043330130700397</v>
      </c>
      <c r="E2438" s="3">
        <v>-123.088880848583</v>
      </c>
      <c r="F2438" s="12">
        <v>44201</v>
      </c>
      <c r="G2438">
        <v>1.5</v>
      </c>
      <c r="H2438">
        <v>2</v>
      </c>
      <c r="I2438">
        <v>1</v>
      </c>
      <c r="J2438" t="s">
        <v>19</v>
      </c>
      <c r="L2438">
        <v>0</v>
      </c>
      <c r="M2438" t="s">
        <v>19</v>
      </c>
    </row>
    <row r="2439" spans="1:13" hidden="1">
      <c r="A2439">
        <v>359190</v>
      </c>
      <c r="B2439" t="s">
        <v>17</v>
      </c>
      <c r="C2439" t="s">
        <v>205</v>
      </c>
      <c r="D2439" s="4">
        <v>44.053806348444802</v>
      </c>
      <c r="E2439" s="3">
        <v>-123.106370787675</v>
      </c>
      <c r="F2439" s="12">
        <v>44201</v>
      </c>
      <c r="G2439">
        <v>1.5</v>
      </c>
      <c r="H2439">
        <v>1</v>
      </c>
      <c r="I2439">
        <v>1</v>
      </c>
      <c r="J2439" t="s">
        <v>19</v>
      </c>
      <c r="L2439">
        <v>0</v>
      </c>
      <c r="M2439" t="s">
        <v>19</v>
      </c>
    </row>
    <row r="2440" spans="1:13" hidden="1">
      <c r="A2440">
        <v>359191</v>
      </c>
      <c r="B2440" t="s">
        <v>17</v>
      </c>
      <c r="C2440" t="s">
        <v>568</v>
      </c>
      <c r="D2440" s="4">
        <v>44.0603469186157</v>
      </c>
      <c r="E2440" s="3">
        <v>-123.076214052434</v>
      </c>
      <c r="F2440" s="12">
        <v>44201</v>
      </c>
      <c r="G2440">
        <v>1</v>
      </c>
      <c r="H2440">
        <v>1</v>
      </c>
      <c r="I2440">
        <v>1</v>
      </c>
      <c r="J2440" t="s">
        <v>19</v>
      </c>
      <c r="L2440">
        <v>0</v>
      </c>
      <c r="M2440" t="s">
        <v>19</v>
      </c>
    </row>
    <row r="2441" spans="1:13" hidden="1">
      <c r="A2441">
        <v>359198</v>
      </c>
      <c r="B2441" t="s">
        <v>22</v>
      </c>
      <c r="C2441" t="s">
        <v>91</v>
      </c>
      <c r="D2441" s="4">
        <v>44.071993654028901</v>
      </c>
      <c r="E2441" s="3">
        <v>-123.11702802452901</v>
      </c>
      <c r="F2441" s="12">
        <v>44201</v>
      </c>
      <c r="G2441">
        <v>1</v>
      </c>
      <c r="H2441">
        <v>1</v>
      </c>
      <c r="I2441">
        <v>1</v>
      </c>
      <c r="J2441" t="s">
        <v>19</v>
      </c>
      <c r="L2441">
        <v>0</v>
      </c>
      <c r="M2441" t="s">
        <v>16</v>
      </c>
    </row>
    <row r="2442" spans="1:13" hidden="1">
      <c r="A2442">
        <v>359202</v>
      </c>
      <c r="B2442" t="s">
        <v>22</v>
      </c>
      <c r="C2442" t="s">
        <v>253</v>
      </c>
      <c r="D2442" s="4">
        <v>44.069240409018299</v>
      </c>
      <c r="E2442" s="3">
        <v>-123.117343373118</v>
      </c>
      <c r="F2442" s="12">
        <v>44201</v>
      </c>
      <c r="G2442">
        <v>2.5</v>
      </c>
      <c r="H2442">
        <v>1</v>
      </c>
      <c r="I2442">
        <v>1</v>
      </c>
      <c r="J2442" t="s">
        <v>19</v>
      </c>
      <c r="L2442">
        <v>0</v>
      </c>
      <c r="M2442" t="s">
        <v>16</v>
      </c>
    </row>
    <row r="2443" spans="1:13" hidden="1">
      <c r="A2443">
        <v>359204</v>
      </c>
      <c r="B2443" t="s">
        <v>17</v>
      </c>
      <c r="C2443" t="s">
        <v>569</v>
      </c>
      <c r="D2443" s="4">
        <v>44.079942322660301</v>
      </c>
      <c r="E2443" s="3">
        <v>-123.149570092384</v>
      </c>
      <c r="F2443" s="12">
        <v>44201</v>
      </c>
      <c r="G2443">
        <v>1</v>
      </c>
      <c r="H2443">
        <v>1</v>
      </c>
      <c r="I2443">
        <v>1</v>
      </c>
      <c r="J2443" t="s">
        <v>19</v>
      </c>
      <c r="L2443">
        <v>0</v>
      </c>
      <c r="M2443" t="s">
        <v>19</v>
      </c>
    </row>
    <row r="2444" spans="1:13" hidden="1">
      <c r="A2444">
        <v>359214</v>
      </c>
      <c r="B2444" t="s">
        <v>22</v>
      </c>
      <c r="C2444" t="s">
        <v>556</v>
      </c>
      <c r="D2444" s="4">
        <v>44.048967756348098</v>
      </c>
      <c r="E2444" s="3">
        <v>-123.12063906508099</v>
      </c>
      <c r="F2444" s="12">
        <v>44201</v>
      </c>
      <c r="G2444">
        <v>0</v>
      </c>
      <c r="H2444">
        <v>1</v>
      </c>
      <c r="I2444">
        <v>0</v>
      </c>
      <c r="J2444" t="s">
        <v>19</v>
      </c>
      <c r="L2444">
        <v>0</v>
      </c>
      <c r="M2444" t="s">
        <v>16</v>
      </c>
    </row>
    <row r="2445" spans="1:13" hidden="1">
      <c r="A2445">
        <v>359229</v>
      </c>
      <c r="B2445" t="s">
        <v>17</v>
      </c>
      <c r="C2445" t="s">
        <v>570</v>
      </c>
      <c r="D2445" s="4">
        <v>44.053298379827297</v>
      </c>
      <c r="E2445" s="3">
        <v>-123.10180522975401</v>
      </c>
      <c r="F2445" s="12">
        <v>44201</v>
      </c>
      <c r="G2445">
        <v>11.5</v>
      </c>
      <c r="H2445">
        <v>3</v>
      </c>
      <c r="I2445">
        <v>3</v>
      </c>
      <c r="J2445" t="s">
        <v>19</v>
      </c>
      <c r="K2445" s="7" t="s">
        <v>57</v>
      </c>
      <c r="L2445">
        <v>0</v>
      </c>
      <c r="M2445" t="s">
        <v>16</v>
      </c>
    </row>
    <row r="2446" spans="1:13" hidden="1">
      <c r="A2446">
        <v>359243</v>
      </c>
      <c r="B2446" t="s">
        <v>22</v>
      </c>
      <c r="C2446" t="s">
        <v>26</v>
      </c>
      <c r="D2446" s="4">
        <v>44.046791680763398</v>
      </c>
      <c r="E2446" s="3">
        <v>-123.14973239658801</v>
      </c>
      <c r="F2446" s="12">
        <v>44201</v>
      </c>
      <c r="G2446">
        <v>0.25</v>
      </c>
      <c r="H2446">
        <v>1</v>
      </c>
      <c r="I2446">
        <v>1</v>
      </c>
      <c r="J2446" t="s">
        <v>19</v>
      </c>
      <c r="L2446">
        <v>0</v>
      </c>
      <c r="M2446" t="s">
        <v>16</v>
      </c>
    </row>
    <row r="2447" spans="1:13" hidden="1">
      <c r="A2447">
        <v>359274</v>
      </c>
      <c r="B2447" t="s">
        <v>22</v>
      </c>
      <c r="C2447" t="s">
        <v>349</v>
      </c>
      <c r="D2447" s="4">
        <v>44.050564852046897</v>
      </c>
      <c r="E2447" s="3">
        <v>-123.16695966939</v>
      </c>
      <c r="F2447" s="12">
        <v>44201</v>
      </c>
      <c r="G2447">
        <v>1.5</v>
      </c>
      <c r="H2447">
        <v>1</v>
      </c>
      <c r="I2447">
        <v>1</v>
      </c>
      <c r="J2447" t="s">
        <v>19</v>
      </c>
      <c r="L2447">
        <v>0</v>
      </c>
      <c r="M2447" t="s">
        <v>16</v>
      </c>
    </row>
    <row r="2448" spans="1:13" hidden="1">
      <c r="A2448">
        <v>359422</v>
      </c>
      <c r="B2448" t="s">
        <v>22</v>
      </c>
      <c r="C2448" t="s">
        <v>571</v>
      </c>
      <c r="D2448" s="4">
        <v>44.041981107097001</v>
      </c>
      <c r="E2448" s="3">
        <v>-123.109720788655</v>
      </c>
      <c r="F2448" s="12">
        <v>44202</v>
      </c>
      <c r="G2448">
        <v>0.3</v>
      </c>
      <c r="H2448">
        <v>1</v>
      </c>
      <c r="I2448">
        <v>0</v>
      </c>
      <c r="J2448" t="s">
        <v>19</v>
      </c>
      <c r="L2448">
        <v>0</v>
      </c>
      <c r="M2448" t="s">
        <v>16</v>
      </c>
    </row>
    <row r="2449" spans="1:13" hidden="1">
      <c r="A2449">
        <v>359471</v>
      </c>
      <c r="B2449" t="s">
        <v>22</v>
      </c>
      <c r="C2449" t="s">
        <v>556</v>
      </c>
      <c r="D2449" s="4">
        <v>44.049085494379298</v>
      </c>
      <c r="E2449" s="3">
        <v>-123.12070047827</v>
      </c>
      <c r="F2449" s="12">
        <v>44202</v>
      </c>
      <c r="G2449">
        <v>0</v>
      </c>
      <c r="H2449">
        <v>1</v>
      </c>
      <c r="I2449">
        <v>0</v>
      </c>
      <c r="J2449" t="s">
        <v>19</v>
      </c>
      <c r="L2449">
        <v>0</v>
      </c>
      <c r="M2449" t="s">
        <v>16</v>
      </c>
    </row>
    <row r="2450" spans="1:13" hidden="1">
      <c r="A2450">
        <v>359478</v>
      </c>
      <c r="B2450" t="s">
        <v>22</v>
      </c>
      <c r="C2450" t="s">
        <v>24</v>
      </c>
      <c r="D2450" s="4">
        <v>44.056605079399297</v>
      </c>
      <c r="E2450" s="3">
        <v>-123.09311819219199</v>
      </c>
      <c r="F2450" s="12">
        <v>44202</v>
      </c>
      <c r="G2450">
        <v>1</v>
      </c>
      <c r="H2450">
        <v>1</v>
      </c>
      <c r="I2450">
        <v>0</v>
      </c>
      <c r="J2450" t="s">
        <v>19</v>
      </c>
      <c r="L2450">
        <v>0</v>
      </c>
      <c r="M2450" t="s">
        <v>16</v>
      </c>
    </row>
    <row r="2451" spans="1:13" hidden="1">
      <c r="A2451">
        <v>359499</v>
      </c>
      <c r="B2451" t="s">
        <v>22</v>
      </c>
      <c r="C2451" t="s">
        <v>349</v>
      </c>
      <c r="D2451" s="4">
        <v>44.051404295366197</v>
      </c>
      <c r="E2451" s="3">
        <v>-123.167023464751</v>
      </c>
      <c r="F2451" s="12">
        <v>44202</v>
      </c>
      <c r="G2451">
        <v>3.5</v>
      </c>
      <c r="H2451">
        <v>1</v>
      </c>
      <c r="I2451">
        <v>1</v>
      </c>
      <c r="J2451" t="s">
        <v>15</v>
      </c>
      <c r="L2451">
        <v>0</v>
      </c>
      <c r="M2451" t="s">
        <v>16</v>
      </c>
    </row>
    <row r="2452" spans="1:13" hidden="1">
      <c r="A2452">
        <v>359535</v>
      </c>
      <c r="B2452" t="s">
        <v>17</v>
      </c>
      <c r="C2452" t="s">
        <v>368</v>
      </c>
      <c r="D2452" s="4">
        <v>44.053560599019399</v>
      </c>
      <c r="E2452" s="3">
        <v>-123.087753647413</v>
      </c>
      <c r="F2452" s="12">
        <v>44202</v>
      </c>
      <c r="G2452">
        <v>6</v>
      </c>
      <c r="H2452">
        <v>2</v>
      </c>
      <c r="I2452">
        <v>2</v>
      </c>
      <c r="J2452" t="s">
        <v>19</v>
      </c>
      <c r="L2452">
        <v>0</v>
      </c>
      <c r="M2452" t="s">
        <v>19</v>
      </c>
    </row>
    <row r="2453" spans="1:13" hidden="1">
      <c r="A2453">
        <v>359537</v>
      </c>
      <c r="B2453" t="s">
        <v>22</v>
      </c>
      <c r="C2453" t="s">
        <v>341</v>
      </c>
      <c r="D2453" s="4">
        <v>44.045096687621097</v>
      </c>
      <c r="E2453" s="3">
        <v>-123.057732191383</v>
      </c>
      <c r="F2453" s="12">
        <v>44202</v>
      </c>
      <c r="G2453">
        <v>1.5</v>
      </c>
      <c r="H2453">
        <v>2</v>
      </c>
      <c r="I2453">
        <v>1</v>
      </c>
      <c r="J2453" t="s">
        <v>19</v>
      </c>
      <c r="L2453">
        <v>0</v>
      </c>
      <c r="M2453" t="s">
        <v>16</v>
      </c>
    </row>
    <row r="2454" spans="1:13" hidden="1">
      <c r="A2454">
        <v>359549</v>
      </c>
      <c r="B2454" t="s">
        <v>17</v>
      </c>
      <c r="C2454" t="s">
        <v>408</v>
      </c>
      <c r="D2454" s="4">
        <v>44.048130248424599</v>
      </c>
      <c r="E2454" s="3">
        <v>-123.172860133627</v>
      </c>
      <c r="F2454" s="12">
        <v>44202</v>
      </c>
      <c r="G2454">
        <v>0.5</v>
      </c>
      <c r="H2454">
        <v>1</v>
      </c>
      <c r="I2454">
        <v>1</v>
      </c>
      <c r="J2454" t="s">
        <v>19</v>
      </c>
      <c r="L2454">
        <v>0</v>
      </c>
      <c r="M2454" t="s">
        <v>19</v>
      </c>
    </row>
    <row r="2455" spans="1:13" hidden="1">
      <c r="A2455">
        <v>359550</v>
      </c>
      <c r="B2455" t="s">
        <v>17</v>
      </c>
      <c r="C2455" t="s">
        <v>89</v>
      </c>
      <c r="D2455" s="4">
        <v>44.048113796767602</v>
      </c>
      <c r="E2455" s="3">
        <v>-123.17287463606399</v>
      </c>
      <c r="F2455" s="12">
        <v>44202</v>
      </c>
      <c r="G2455">
        <v>0.5</v>
      </c>
      <c r="H2455">
        <v>1</v>
      </c>
      <c r="I2455">
        <v>1</v>
      </c>
      <c r="J2455" t="s">
        <v>19</v>
      </c>
      <c r="L2455">
        <v>0</v>
      </c>
      <c r="M2455" t="s">
        <v>19</v>
      </c>
    </row>
    <row r="2456" spans="1:13" hidden="1">
      <c r="A2456">
        <v>359637</v>
      </c>
      <c r="B2456" t="s">
        <v>22</v>
      </c>
      <c r="C2456" t="s">
        <v>27</v>
      </c>
      <c r="D2456" s="4">
        <v>44.0551634688237</v>
      </c>
      <c r="E2456" s="3">
        <v>-123.161276229601</v>
      </c>
      <c r="F2456" s="12">
        <v>44203</v>
      </c>
      <c r="G2456">
        <v>3</v>
      </c>
      <c r="H2456">
        <v>1</v>
      </c>
      <c r="I2456">
        <v>1</v>
      </c>
      <c r="J2456" t="s">
        <v>19</v>
      </c>
      <c r="L2456">
        <v>0</v>
      </c>
      <c r="M2456" t="s">
        <v>16</v>
      </c>
    </row>
    <row r="2457" spans="1:13" hidden="1">
      <c r="A2457">
        <v>359650</v>
      </c>
      <c r="B2457" t="s">
        <v>22</v>
      </c>
      <c r="C2457" t="s">
        <v>142</v>
      </c>
      <c r="D2457" s="4">
        <v>44.098945615704103</v>
      </c>
      <c r="E2457" s="3">
        <v>-123.122337019079</v>
      </c>
      <c r="F2457" s="12">
        <v>44203</v>
      </c>
      <c r="G2457">
        <v>0.25</v>
      </c>
      <c r="H2457">
        <v>1</v>
      </c>
      <c r="I2457">
        <v>0</v>
      </c>
      <c r="J2457" t="s">
        <v>19</v>
      </c>
      <c r="L2457">
        <v>0</v>
      </c>
      <c r="M2457" t="s">
        <v>16</v>
      </c>
    </row>
    <row r="2458" spans="1:13" hidden="1">
      <c r="A2458">
        <v>359682</v>
      </c>
      <c r="B2458" t="s">
        <v>22</v>
      </c>
      <c r="C2458" t="s">
        <v>483</v>
      </c>
      <c r="D2458" s="4">
        <v>44.0408420101624</v>
      </c>
      <c r="E2458" s="3">
        <v>-123.115120492069</v>
      </c>
      <c r="F2458" s="12">
        <v>44203</v>
      </c>
      <c r="G2458">
        <v>0.5</v>
      </c>
      <c r="H2458">
        <v>2</v>
      </c>
      <c r="I2458">
        <v>1</v>
      </c>
      <c r="J2458" t="s">
        <v>19</v>
      </c>
      <c r="L2458">
        <v>0</v>
      </c>
      <c r="M2458" t="s">
        <v>16</v>
      </c>
    </row>
    <row r="2459" spans="1:13" hidden="1">
      <c r="A2459">
        <v>359686</v>
      </c>
      <c r="B2459" t="s">
        <v>22</v>
      </c>
      <c r="C2459" t="s">
        <v>483</v>
      </c>
      <c r="D2459" s="4">
        <v>44.040738840360603</v>
      </c>
      <c r="E2459" s="3">
        <v>-123.115263566019</v>
      </c>
      <c r="F2459" s="12">
        <v>44203</v>
      </c>
      <c r="G2459">
        <v>0.5</v>
      </c>
      <c r="H2459">
        <v>2</v>
      </c>
      <c r="I2459">
        <v>1</v>
      </c>
      <c r="J2459" t="s">
        <v>19</v>
      </c>
      <c r="L2459">
        <v>0</v>
      </c>
      <c r="M2459" t="s">
        <v>16</v>
      </c>
    </row>
    <row r="2460" spans="1:13" hidden="1">
      <c r="A2460">
        <v>359688</v>
      </c>
      <c r="B2460" t="s">
        <v>22</v>
      </c>
      <c r="C2460" t="s">
        <v>483</v>
      </c>
      <c r="D2460" s="4">
        <v>44.040680069429101</v>
      </c>
      <c r="E2460" s="3">
        <v>-123.115226444846</v>
      </c>
      <c r="F2460" s="12">
        <v>44203</v>
      </c>
      <c r="G2460">
        <v>0.5</v>
      </c>
      <c r="H2460">
        <v>2</v>
      </c>
      <c r="I2460">
        <v>1</v>
      </c>
      <c r="J2460" t="s">
        <v>19</v>
      </c>
      <c r="L2460">
        <v>0</v>
      </c>
      <c r="M2460" t="s">
        <v>16</v>
      </c>
    </row>
    <row r="2461" spans="1:13" hidden="1">
      <c r="A2461">
        <v>359811</v>
      </c>
      <c r="B2461" t="s">
        <v>17</v>
      </c>
      <c r="C2461" t="s">
        <v>371</v>
      </c>
      <c r="D2461" s="4">
        <v>44.059290637768399</v>
      </c>
      <c r="E2461" s="3">
        <v>-123.10178178231099</v>
      </c>
      <c r="F2461" s="12">
        <v>44204</v>
      </c>
      <c r="G2461">
        <v>3</v>
      </c>
      <c r="H2461">
        <v>2</v>
      </c>
      <c r="I2461">
        <v>2</v>
      </c>
      <c r="J2461" t="s">
        <v>19</v>
      </c>
      <c r="L2461">
        <v>0</v>
      </c>
      <c r="M2461" t="s">
        <v>19</v>
      </c>
    </row>
    <row r="2462" spans="1:13" hidden="1">
      <c r="A2462">
        <v>359814</v>
      </c>
      <c r="B2462" t="s">
        <v>17</v>
      </c>
      <c r="C2462" t="s">
        <v>564</v>
      </c>
      <c r="D2462" s="4">
        <v>44.061959863484702</v>
      </c>
      <c r="E2462" s="3">
        <v>-123.107413565348</v>
      </c>
      <c r="F2462" s="12">
        <v>44203</v>
      </c>
      <c r="G2462">
        <v>1</v>
      </c>
      <c r="H2462">
        <v>1</v>
      </c>
      <c r="I2462">
        <v>1</v>
      </c>
      <c r="J2462" t="s">
        <v>19</v>
      </c>
      <c r="L2462">
        <v>0</v>
      </c>
      <c r="M2462" t="s">
        <v>19</v>
      </c>
    </row>
    <row r="2463" spans="1:13" hidden="1">
      <c r="A2463">
        <v>360042</v>
      </c>
      <c r="B2463" t="s">
        <v>17</v>
      </c>
      <c r="C2463" t="s">
        <v>263</v>
      </c>
      <c r="D2463" s="4">
        <v>44.048052059875701</v>
      </c>
      <c r="E2463" s="3">
        <v>-123.16704056742699</v>
      </c>
      <c r="F2463" s="12">
        <v>44204</v>
      </c>
      <c r="G2463">
        <v>9</v>
      </c>
      <c r="H2463">
        <v>3</v>
      </c>
      <c r="I2463">
        <v>3</v>
      </c>
      <c r="J2463" t="s">
        <v>19</v>
      </c>
      <c r="L2463">
        <v>0</v>
      </c>
      <c r="M2463" t="s">
        <v>19</v>
      </c>
    </row>
    <row r="2464" spans="1:13" hidden="1">
      <c r="A2464">
        <v>360044</v>
      </c>
      <c r="B2464" t="s">
        <v>17</v>
      </c>
      <c r="C2464" t="s">
        <v>497</v>
      </c>
      <c r="D2464" s="4">
        <v>44.053898817195503</v>
      </c>
      <c r="E2464" s="3">
        <v>-123.109128605343</v>
      </c>
      <c r="F2464" s="12">
        <v>44204</v>
      </c>
      <c r="G2464">
        <v>2.5</v>
      </c>
      <c r="H2464">
        <v>2</v>
      </c>
      <c r="I2464">
        <v>2</v>
      </c>
      <c r="J2464" t="s">
        <v>19</v>
      </c>
      <c r="L2464">
        <v>0</v>
      </c>
      <c r="M2464" t="s">
        <v>19</v>
      </c>
    </row>
    <row r="2465" spans="1:13" hidden="1">
      <c r="A2465">
        <v>360045</v>
      </c>
      <c r="B2465" t="s">
        <v>17</v>
      </c>
      <c r="C2465" t="s">
        <v>572</v>
      </c>
      <c r="D2465" s="4">
        <v>44.052133089072399</v>
      </c>
      <c r="E2465" s="3">
        <v>-123.101656013659</v>
      </c>
      <c r="F2465" s="12">
        <v>44196</v>
      </c>
      <c r="G2465">
        <v>1</v>
      </c>
      <c r="H2465">
        <v>1</v>
      </c>
      <c r="I2465">
        <v>1</v>
      </c>
      <c r="J2465" t="s">
        <v>19</v>
      </c>
      <c r="L2465">
        <v>0</v>
      </c>
      <c r="M2465" t="s">
        <v>19</v>
      </c>
    </row>
    <row r="2466" spans="1:13" hidden="1">
      <c r="A2466">
        <v>360046</v>
      </c>
      <c r="B2466" t="s">
        <v>17</v>
      </c>
      <c r="C2466" t="s">
        <v>30</v>
      </c>
      <c r="D2466" s="4">
        <v>44.044019867216797</v>
      </c>
      <c r="E2466" s="3">
        <v>-123.053984445699</v>
      </c>
      <c r="F2466" s="12">
        <v>44195</v>
      </c>
      <c r="G2466">
        <v>2</v>
      </c>
      <c r="H2466">
        <v>2</v>
      </c>
      <c r="I2466">
        <v>2</v>
      </c>
      <c r="J2466" t="s">
        <v>19</v>
      </c>
      <c r="L2466">
        <v>0</v>
      </c>
      <c r="M2466" t="s">
        <v>19</v>
      </c>
    </row>
    <row r="2467" spans="1:13" hidden="1">
      <c r="A2467">
        <v>360068</v>
      </c>
      <c r="B2467" t="s">
        <v>17</v>
      </c>
      <c r="C2467" t="s">
        <v>573</v>
      </c>
      <c r="D2467" s="4">
        <v>44.042008351473299</v>
      </c>
      <c r="E2467" s="3">
        <v>-123.11164391186701</v>
      </c>
      <c r="F2467" s="12">
        <v>44204</v>
      </c>
      <c r="G2467">
        <v>2</v>
      </c>
      <c r="H2467">
        <v>2</v>
      </c>
      <c r="I2467">
        <v>2</v>
      </c>
      <c r="J2467" t="s">
        <v>19</v>
      </c>
      <c r="L2467">
        <v>0</v>
      </c>
      <c r="M2467" t="s">
        <v>19</v>
      </c>
    </row>
    <row r="2468" spans="1:13" hidden="1">
      <c r="A2468">
        <v>360070</v>
      </c>
      <c r="B2468" t="s">
        <v>22</v>
      </c>
      <c r="C2468" t="s">
        <v>181</v>
      </c>
      <c r="D2468" s="4">
        <v>44.042098964735999</v>
      </c>
      <c r="E2468" s="3">
        <v>-123.11616429694</v>
      </c>
      <c r="F2468" s="12">
        <v>44204</v>
      </c>
      <c r="G2468">
        <v>0.75</v>
      </c>
      <c r="H2468">
        <v>2</v>
      </c>
      <c r="I2468">
        <v>1</v>
      </c>
      <c r="J2468" t="s">
        <v>19</v>
      </c>
      <c r="L2468">
        <v>0</v>
      </c>
      <c r="M2468" t="s">
        <v>16</v>
      </c>
    </row>
    <row r="2469" spans="1:13" hidden="1">
      <c r="A2469">
        <v>360148</v>
      </c>
      <c r="B2469" t="s">
        <v>22</v>
      </c>
      <c r="C2469" t="s">
        <v>51</v>
      </c>
      <c r="D2469" s="4">
        <v>44.056347781803602</v>
      </c>
      <c r="E2469" s="3">
        <v>-123.069239624616</v>
      </c>
      <c r="F2469" s="12">
        <v>44204</v>
      </c>
      <c r="G2469">
        <v>1.5</v>
      </c>
      <c r="H2469">
        <v>1</v>
      </c>
      <c r="I2469">
        <v>1</v>
      </c>
      <c r="J2469" t="s">
        <v>19</v>
      </c>
      <c r="L2469">
        <v>0</v>
      </c>
      <c r="M2469" t="s">
        <v>16</v>
      </c>
    </row>
    <row r="2470" spans="1:13" hidden="1">
      <c r="A2470">
        <v>360150</v>
      </c>
      <c r="B2470" t="s">
        <v>17</v>
      </c>
      <c r="C2470" t="s">
        <v>574</v>
      </c>
      <c r="D2470" s="4">
        <v>44.058557082057398</v>
      </c>
      <c r="E2470" s="3">
        <v>-123.101130740626</v>
      </c>
      <c r="F2470" s="12">
        <v>44204</v>
      </c>
      <c r="G2470">
        <v>0.5</v>
      </c>
      <c r="H2470">
        <v>1</v>
      </c>
      <c r="I2470">
        <v>0</v>
      </c>
      <c r="J2470" t="s">
        <v>19</v>
      </c>
      <c r="L2470">
        <v>0</v>
      </c>
      <c r="M2470" t="s">
        <v>16</v>
      </c>
    </row>
    <row r="2471" spans="1:13" hidden="1">
      <c r="A2471">
        <v>360169</v>
      </c>
      <c r="B2471" t="s">
        <v>17</v>
      </c>
      <c r="C2471" t="s">
        <v>575</v>
      </c>
      <c r="D2471" s="4">
        <v>44.087303443443901</v>
      </c>
      <c r="E2471" s="3">
        <v>-123.05021929592399</v>
      </c>
      <c r="F2471" s="12">
        <v>44204</v>
      </c>
      <c r="G2471">
        <v>1</v>
      </c>
      <c r="H2471">
        <v>1</v>
      </c>
      <c r="I2471">
        <v>1</v>
      </c>
      <c r="J2471" t="s">
        <v>19</v>
      </c>
      <c r="L2471">
        <v>0</v>
      </c>
      <c r="M2471" t="s">
        <v>19</v>
      </c>
    </row>
    <row r="2472" spans="1:13" hidden="1">
      <c r="A2472">
        <v>360205</v>
      </c>
      <c r="B2472" t="s">
        <v>22</v>
      </c>
      <c r="C2472" t="s">
        <v>145</v>
      </c>
      <c r="D2472" s="4">
        <v>44.048886973400002</v>
      </c>
      <c r="E2472" s="3">
        <v>-123.105697165527</v>
      </c>
      <c r="F2472" s="12">
        <v>44207</v>
      </c>
      <c r="G2472">
        <v>0.5</v>
      </c>
      <c r="H2472">
        <v>2</v>
      </c>
      <c r="I2472">
        <v>1</v>
      </c>
      <c r="J2472" t="s">
        <v>19</v>
      </c>
      <c r="L2472">
        <v>0</v>
      </c>
      <c r="M2472" t="s">
        <v>16</v>
      </c>
    </row>
    <row r="2473" spans="1:13" hidden="1">
      <c r="A2473">
        <v>360266</v>
      </c>
      <c r="B2473" t="s">
        <v>22</v>
      </c>
      <c r="C2473" t="s">
        <v>26</v>
      </c>
      <c r="D2473" s="4">
        <v>44.046240720862102</v>
      </c>
      <c r="E2473" s="3">
        <v>-123.14448880847</v>
      </c>
      <c r="F2473" s="12">
        <v>44207</v>
      </c>
      <c r="G2473">
        <v>0.5</v>
      </c>
      <c r="H2473">
        <v>2</v>
      </c>
      <c r="I2473">
        <v>1</v>
      </c>
      <c r="J2473" t="s">
        <v>19</v>
      </c>
      <c r="L2473">
        <v>0</v>
      </c>
      <c r="M2473" t="s">
        <v>16</v>
      </c>
    </row>
    <row r="2474" spans="1:13" hidden="1">
      <c r="A2474">
        <v>360279</v>
      </c>
      <c r="B2474" t="s">
        <v>22</v>
      </c>
      <c r="C2474" t="s">
        <v>349</v>
      </c>
      <c r="D2474" s="4">
        <v>44.050733372993299</v>
      </c>
      <c r="E2474" s="3">
        <v>-123.171331506412</v>
      </c>
      <c r="F2474" s="12">
        <v>44207</v>
      </c>
      <c r="G2474">
        <v>0.25</v>
      </c>
      <c r="H2474">
        <v>1</v>
      </c>
      <c r="I2474">
        <v>1</v>
      </c>
      <c r="J2474" t="s">
        <v>19</v>
      </c>
      <c r="L2474">
        <v>0</v>
      </c>
      <c r="M2474" t="s">
        <v>16</v>
      </c>
    </row>
    <row r="2475" spans="1:13" hidden="1">
      <c r="A2475">
        <v>360304</v>
      </c>
      <c r="B2475" t="s">
        <v>22</v>
      </c>
      <c r="C2475" t="s">
        <v>181</v>
      </c>
      <c r="D2475" s="4">
        <v>44.040633087727102</v>
      </c>
      <c r="E2475" s="3">
        <v>-123.115157629835</v>
      </c>
      <c r="F2475" s="12">
        <v>44207</v>
      </c>
      <c r="G2475">
        <v>0.5</v>
      </c>
      <c r="H2475">
        <v>2</v>
      </c>
      <c r="I2475">
        <v>1</v>
      </c>
      <c r="J2475" t="s">
        <v>19</v>
      </c>
      <c r="L2475">
        <v>0</v>
      </c>
      <c r="M2475" t="s">
        <v>16</v>
      </c>
    </row>
    <row r="2476" spans="1:13" hidden="1">
      <c r="A2476">
        <v>360596</v>
      </c>
      <c r="B2476" t="s">
        <v>22</v>
      </c>
      <c r="C2476" t="s">
        <v>50</v>
      </c>
      <c r="D2476" s="4">
        <v>44.0602496513728</v>
      </c>
      <c r="E2476" s="3">
        <v>-123.100580347849</v>
      </c>
      <c r="F2476" s="12">
        <v>44208</v>
      </c>
      <c r="G2476">
        <v>1</v>
      </c>
      <c r="H2476">
        <v>1</v>
      </c>
      <c r="I2476">
        <v>0</v>
      </c>
      <c r="J2476" t="s">
        <v>19</v>
      </c>
      <c r="L2476">
        <v>0</v>
      </c>
      <c r="M2476" t="s">
        <v>16</v>
      </c>
    </row>
    <row r="2477" spans="1:13" hidden="1">
      <c r="A2477">
        <v>360617</v>
      </c>
      <c r="B2477" t="s">
        <v>17</v>
      </c>
      <c r="C2477" t="s">
        <v>576</v>
      </c>
      <c r="D2477" s="4">
        <v>44.062651250888301</v>
      </c>
      <c r="E2477" s="3">
        <v>-123.052776417904</v>
      </c>
      <c r="F2477" s="12">
        <v>44196</v>
      </c>
      <c r="G2477">
        <v>5</v>
      </c>
      <c r="H2477">
        <v>2</v>
      </c>
      <c r="I2477">
        <v>3</v>
      </c>
      <c r="J2477" t="s">
        <v>19</v>
      </c>
      <c r="L2477">
        <v>0</v>
      </c>
      <c r="M2477" t="s">
        <v>19</v>
      </c>
    </row>
    <row r="2478" spans="1:13" hidden="1">
      <c r="A2478">
        <v>360619</v>
      </c>
      <c r="B2478" t="s">
        <v>17</v>
      </c>
      <c r="C2478" t="s">
        <v>577</v>
      </c>
      <c r="D2478" s="4">
        <v>44.053282335638997</v>
      </c>
      <c r="E2478" s="3">
        <v>-123.11699956450801</v>
      </c>
      <c r="F2478" s="12">
        <v>44208</v>
      </c>
      <c r="G2478">
        <v>3.5</v>
      </c>
      <c r="H2478">
        <v>3</v>
      </c>
      <c r="I2478">
        <v>2</v>
      </c>
      <c r="J2478" t="s">
        <v>19</v>
      </c>
      <c r="L2478">
        <v>0</v>
      </c>
      <c r="M2478" t="s">
        <v>19</v>
      </c>
    </row>
    <row r="2479" spans="1:13" hidden="1">
      <c r="A2479">
        <v>360621</v>
      </c>
      <c r="B2479" t="s">
        <v>22</v>
      </c>
      <c r="C2479" t="s">
        <v>556</v>
      </c>
      <c r="D2479" s="4">
        <v>44.049006465686197</v>
      </c>
      <c r="E2479" s="3">
        <v>-123.120603542479</v>
      </c>
      <c r="F2479" s="12">
        <v>44208</v>
      </c>
      <c r="G2479">
        <v>0.25</v>
      </c>
      <c r="H2479">
        <v>1</v>
      </c>
      <c r="I2479">
        <v>1</v>
      </c>
      <c r="J2479" t="s">
        <v>19</v>
      </c>
      <c r="L2479">
        <v>0</v>
      </c>
      <c r="M2479" t="s">
        <v>16</v>
      </c>
    </row>
    <row r="2480" spans="1:13" hidden="1">
      <c r="A2480">
        <v>360624</v>
      </c>
      <c r="B2480" t="s">
        <v>22</v>
      </c>
      <c r="C2480" t="s">
        <v>349</v>
      </c>
      <c r="D2480" s="4">
        <v>44.050777492045299</v>
      </c>
      <c r="E2480" s="3">
        <v>-123.171538956432</v>
      </c>
      <c r="F2480" s="12">
        <v>44208</v>
      </c>
      <c r="G2480">
        <v>0.25</v>
      </c>
      <c r="H2480">
        <v>1</v>
      </c>
      <c r="I2480">
        <v>1</v>
      </c>
      <c r="J2480" t="s">
        <v>19</v>
      </c>
      <c r="L2480">
        <v>0</v>
      </c>
      <c r="M2480" t="s">
        <v>16</v>
      </c>
    </row>
    <row r="2481" spans="1:13" hidden="1">
      <c r="A2481">
        <v>360628</v>
      </c>
      <c r="B2481" t="s">
        <v>22</v>
      </c>
      <c r="C2481" t="s">
        <v>578</v>
      </c>
      <c r="D2481" s="4">
        <v>44.024126067677301</v>
      </c>
      <c r="E2481" s="3">
        <v>-123.082039071567</v>
      </c>
      <c r="F2481" s="12">
        <v>44208</v>
      </c>
      <c r="G2481">
        <v>1.5</v>
      </c>
      <c r="H2481">
        <v>1</v>
      </c>
      <c r="I2481">
        <v>2</v>
      </c>
      <c r="J2481" t="s">
        <v>19</v>
      </c>
      <c r="L2481">
        <v>0</v>
      </c>
      <c r="M2481" t="s">
        <v>16</v>
      </c>
    </row>
    <row r="2482" spans="1:13" hidden="1">
      <c r="A2482">
        <v>360629</v>
      </c>
      <c r="B2482" t="s">
        <v>17</v>
      </c>
      <c r="C2482" t="s">
        <v>579</v>
      </c>
      <c r="D2482" s="4">
        <v>44.077622924241403</v>
      </c>
      <c r="E2482" s="3">
        <v>-123.048871906622</v>
      </c>
      <c r="F2482" s="12">
        <v>44208</v>
      </c>
      <c r="G2482">
        <v>4.5</v>
      </c>
      <c r="H2482">
        <v>3</v>
      </c>
      <c r="I2482">
        <v>2</v>
      </c>
      <c r="J2482" t="s">
        <v>19</v>
      </c>
      <c r="L2482">
        <v>0</v>
      </c>
      <c r="M2482" t="s">
        <v>19</v>
      </c>
    </row>
    <row r="2483" spans="1:13" hidden="1">
      <c r="A2483">
        <v>360642</v>
      </c>
      <c r="B2483" t="s">
        <v>17</v>
      </c>
      <c r="C2483" t="s">
        <v>580</v>
      </c>
      <c r="D2483" s="4">
        <v>44.045335134005903</v>
      </c>
      <c r="E2483" s="3">
        <v>-123.07992836929699</v>
      </c>
      <c r="F2483" s="12">
        <v>44208</v>
      </c>
      <c r="G2483">
        <v>4.5</v>
      </c>
      <c r="H2483">
        <v>3</v>
      </c>
      <c r="I2483">
        <v>2</v>
      </c>
      <c r="J2483" t="s">
        <v>19</v>
      </c>
      <c r="L2483">
        <v>0</v>
      </c>
      <c r="M2483" t="s">
        <v>19</v>
      </c>
    </row>
    <row r="2484" spans="1:13" hidden="1">
      <c r="A2484">
        <v>360643</v>
      </c>
      <c r="B2484" t="s">
        <v>17</v>
      </c>
      <c r="C2484" t="s">
        <v>581</v>
      </c>
      <c r="D2484" s="4">
        <v>44.048836041142501</v>
      </c>
      <c r="E2484" s="3">
        <v>-123.10334423386</v>
      </c>
      <c r="F2484" s="12">
        <v>44208</v>
      </c>
      <c r="G2484">
        <v>3.5</v>
      </c>
      <c r="H2484">
        <v>3</v>
      </c>
      <c r="I2484">
        <v>2</v>
      </c>
      <c r="J2484" t="s">
        <v>19</v>
      </c>
      <c r="L2484">
        <v>0</v>
      </c>
      <c r="M2484" t="s">
        <v>19</v>
      </c>
    </row>
    <row r="2485" spans="1:13" hidden="1">
      <c r="A2485">
        <v>360648</v>
      </c>
      <c r="B2485" t="s">
        <v>17</v>
      </c>
      <c r="C2485" t="s">
        <v>582</v>
      </c>
      <c r="D2485" s="4">
        <v>44.0575656190546</v>
      </c>
      <c r="E2485" s="3">
        <v>-123.12265965280299</v>
      </c>
      <c r="F2485" s="12">
        <v>44208</v>
      </c>
      <c r="G2485">
        <v>2.5</v>
      </c>
      <c r="H2485">
        <v>3</v>
      </c>
      <c r="I2485">
        <v>2</v>
      </c>
      <c r="J2485" t="s">
        <v>19</v>
      </c>
      <c r="L2485">
        <v>0</v>
      </c>
      <c r="M2485" t="s">
        <v>19</v>
      </c>
    </row>
    <row r="2486" spans="1:13" hidden="1">
      <c r="A2486">
        <v>360666</v>
      </c>
      <c r="B2486" t="s">
        <v>17</v>
      </c>
      <c r="C2486" t="s">
        <v>115</v>
      </c>
      <c r="D2486" s="4">
        <v>44.040398443292503</v>
      </c>
      <c r="E2486" s="3">
        <v>-123.116064418042</v>
      </c>
      <c r="F2486" s="12">
        <v>44208</v>
      </c>
      <c r="G2486">
        <v>7</v>
      </c>
      <c r="H2486">
        <v>4</v>
      </c>
      <c r="I2486">
        <v>4</v>
      </c>
      <c r="J2486" t="s">
        <v>19</v>
      </c>
      <c r="L2486">
        <v>0</v>
      </c>
      <c r="M2486" t="s">
        <v>19</v>
      </c>
    </row>
    <row r="2487" spans="1:13" hidden="1">
      <c r="A2487">
        <v>360800</v>
      </c>
      <c r="B2487" t="s">
        <v>22</v>
      </c>
      <c r="C2487" t="s">
        <v>483</v>
      </c>
      <c r="D2487" s="4">
        <v>44.042300938413597</v>
      </c>
      <c r="E2487" s="3">
        <v>-123.116099898122</v>
      </c>
      <c r="F2487" s="12">
        <v>44209</v>
      </c>
      <c r="G2487">
        <v>0.25</v>
      </c>
      <c r="H2487">
        <v>1</v>
      </c>
      <c r="I2487">
        <v>0</v>
      </c>
      <c r="J2487" t="s">
        <v>19</v>
      </c>
      <c r="L2487">
        <v>0</v>
      </c>
      <c r="M2487" t="s">
        <v>16</v>
      </c>
    </row>
    <row r="2488" spans="1:13" hidden="1">
      <c r="A2488">
        <v>360801</v>
      </c>
      <c r="B2488" t="s">
        <v>17</v>
      </c>
      <c r="C2488" t="s">
        <v>30</v>
      </c>
      <c r="D2488" s="4">
        <v>44.042329949614</v>
      </c>
      <c r="E2488" s="3">
        <v>-123.118770205278</v>
      </c>
      <c r="F2488" s="12">
        <v>44203</v>
      </c>
      <c r="G2488">
        <v>3</v>
      </c>
      <c r="H2488">
        <v>2</v>
      </c>
      <c r="I2488">
        <v>2</v>
      </c>
      <c r="J2488" t="s">
        <v>19</v>
      </c>
      <c r="L2488">
        <v>0</v>
      </c>
      <c r="M2488" t="s">
        <v>19</v>
      </c>
    </row>
    <row r="2489" spans="1:13" hidden="1">
      <c r="A2489">
        <v>360803</v>
      </c>
      <c r="B2489" t="s">
        <v>17</v>
      </c>
      <c r="C2489" t="s">
        <v>583</v>
      </c>
      <c r="D2489" s="4">
        <v>44.061573976860601</v>
      </c>
      <c r="E2489" s="3">
        <v>-123.112371201646</v>
      </c>
      <c r="F2489" s="12">
        <v>44209</v>
      </c>
      <c r="G2489">
        <v>1.5</v>
      </c>
      <c r="H2489">
        <v>2</v>
      </c>
      <c r="I2489">
        <v>2</v>
      </c>
      <c r="J2489" t="s">
        <v>19</v>
      </c>
      <c r="L2489">
        <v>0</v>
      </c>
      <c r="M2489" t="s">
        <v>16</v>
      </c>
    </row>
    <row r="2490" spans="1:13" hidden="1">
      <c r="A2490">
        <v>360812</v>
      </c>
      <c r="B2490" t="s">
        <v>22</v>
      </c>
      <c r="C2490" t="s">
        <v>483</v>
      </c>
      <c r="D2490" s="4">
        <v>44.035429847909803</v>
      </c>
      <c r="E2490" s="3">
        <v>-123.11299961021901</v>
      </c>
      <c r="F2490" s="12">
        <v>44209</v>
      </c>
      <c r="G2490">
        <v>0</v>
      </c>
      <c r="H2490">
        <v>1</v>
      </c>
      <c r="I2490">
        <v>0</v>
      </c>
      <c r="J2490" t="s">
        <v>19</v>
      </c>
      <c r="L2490">
        <v>0</v>
      </c>
      <c r="M2490" t="s">
        <v>16</v>
      </c>
    </row>
    <row r="2491" spans="1:13" hidden="1">
      <c r="A2491">
        <v>360833</v>
      </c>
      <c r="B2491" t="s">
        <v>17</v>
      </c>
      <c r="C2491" t="s">
        <v>584</v>
      </c>
      <c r="D2491" s="4">
        <v>44.058863542976901</v>
      </c>
      <c r="E2491" s="3">
        <v>-123.112240684707</v>
      </c>
      <c r="F2491" s="12">
        <v>44209</v>
      </c>
      <c r="G2491">
        <v>3</v>
      </c>
      <c r="H2491">
        <v>2</v>
      </c>
      <c r="I2491">
        <v>2</v>
      </c>
      <c r="J2491" t="s">
        <v>19</v>
      </c>
      <c r="L2491">
        <v>0</v>
      </c>
      <c r="M2491" t="s">
        <v>19</v>
      </c>
    </row>
    <row r="2492" spans="1:13" hidden="1">
      <c r="A2492">
        <v>360834</v>
      </c>
      <c r="B2492" t="s">
        <v>17</v>
      </c>
      <c r="C2492" t="s">
        <v>585</v>
      </c>
      <c r="D2492" s="4">
        <v>44.066806018923899</v>
      </c>
      <c r="E2492" s="3">
        <v>-123.082267585385</v>
      </c>
      <c r="F2492" s="12">
        <v>44209</v>
      </c>
      <c r="G2492">
        <v>2.5</v>
      </c>
      <c r="H2492">
        <v>2</v>
      </c>
      <c r="I2492">
        <v>2</v>
      </c>
      <c r="J2492" t="s">
        <v>19</v>
      </c>
      <c r="L2492">
        <v>0</v>
      </c>
      <c r="M2492" t="s">
        <v>19</v>
      </c>
    </row>
    <row r="2493" spans="1:13" hidden="1">
      <c r="A2493">
        <v>360866</v>
      </c>
      <c r="B2493" t="s">
        <v>17</v>
      </c>
      <c r="C2493" t="s">
        <v>30</v>
      </c>
      <c r="D2493" s="4">
        <v>44.0506637201212</v>
      </c>
      <c r="E2493" s="3">
        <v>-123.105505799529</v>
      </c>
      <c r="F2493" s="12">
        <v>44209</v>
      </c>
      <c r="G2493">
        <v>1</v>
      </c>
      <c r="H2493">
        <v>1</v>
      </c>
      <c r="I2493">
        <v>1</v>
      </c>
      <c r="J2493" t="s">
        <v>19</v>
      </c>
      <c r="L2493">
        <v>0</v>
      </c>
      <c r="M2493" t="s">
        <v>19</v>
      </c>
    </row>
    <row r="2494" spans="1:13" hidden="1">
      <c r="A2494">
        <v>360883</v>
      </c>
      <c r="B2494" t="s">
        <v>17</v>
      </c>
      <c r="C2494" t="s">
        <v>586</v>
      </c>
      <c r="D2494" s="4">
        <v>44.058863542976901</v>
      </c>
      <c r="E2494" s="3">
        <v>-123.112240684707</v>
      </c>
      <c r="F2494" s="12">
        <v>44209</v>
      </c>
      <c r="G2494">
        <v>3</v>
      </c>
      <c r="H2494">
        <v>2</v>
      </c>
      <c r="I2494">
        <v>2</v>
      </c>
      <c r="J2494" t="s">
        <v>19</v>
      </c>
      <c r="L2494">
        <v>0</v>
      </c>
      <c r="M2494" t="s">
        <v>19</v>
      </c>
    </row>
    <row r="2495" spans="1:13" hidden="1">
      <c r="A2495">
        <v>360888</v>
      </c>
      <c r="B2495" t="s">
        <v>22</v>
      </c>
      <c r="C2495" t="s">
        <v>24</v>
      </c>
      <c r="D2495" s="4">
        <v>44.056785662137997</v>
      </c>
      <c r="E2495" s="3">
        <v>-123.091244747625</v>
      </c>
      <c r="F2495" s="12">
        <v>44209</v>
      </c>
      <c r="G2495">
        <v>1.5</v>
      </c>
      <c r="H2495">
        <v>1</v>
      </c>
      <c r="I2495">
        <v>1</v>
      </c>
      <c r="J2495" t="s">
        <v>19</v>
      </c>
      <c r="L2495">
        <v>0</v>
      </c>
      <c r="M2495" t="s">
        <v>16</v>
      </c>
    </row>
    <row r="2496" spans="1:13" hidden="1">
      <c r="A2496">
        <v>360889</v>
      </c>
      <c r="B2496" t="s">
        <v>22</v>
      </c>
      <c r="C2496" t="s">
        <v>36</v>
      </c>
      <c r="D2496" s="4">
        <v>44.077056222375198</v>
      </c>
      <c r="E2496" s="3">
        <v>-123.10479803713299</v>
      </c>
      <c r="F2496" s="12">
        <v>44209</v>
      </c>
      <c r="G2496">
        <v>0</v>
      </c>
      <c r="H2496">
        <v>1</v>
      </c>
      <c r="I2496">
        <v>0</v>
      </c>
      <c r="J2496" t="s">
        <v>19</v>
      </c>
      <c r="L2496">
        <v>0</v>
      </c>
      <c r="M2496" t="s">
        <v>16</v>
      </c>
    </row>
    <row r="2497" spans="1:13">
      <c r="A2497">
        <v>360894</v>
      </c>
      <c r="B2497" t="s">
        <v>426</v>
      </c>
      <c r="C2497" t="s">
        <v>587</v>
      </c>
      <c r="D2497" s="4">
        <v>44.063289630302101</v>
      </c>
      <c r="E2497" s="3">
        <v>-123.10090385351</v>
      </c>
      <c r="F2497" s="12">
        <v>44209</v>
      </c>
      <c r="G2497">
        <v>0.5</v>
      </c>
      <c r="H2497">
        <v>1</v>
      </c>
      <c r="I2497">
        <v>1</v>
      </c>
      <c r="J2497" t="s">
        <v>19</v>
      </c>
      <c r="L2497">
        <v>0</v>
      </c>
      <c r="M2497" t="s">
        <v>16</v>
      </c>
    </row>
    <row r="2498" spans="1:13" hidden="1">
      <c r="A2498">
        <v>360900</v>
      </c>
      <c r="B2498" t="s">
        <v>17</v>
      </c>
      <c r="C2498" t="s">
        <v>588</v>
      </c>
      <c r="D2498" s="4">
        <v>44.0593724520905</v>
      </c>
      <c r="E2498" s="3">
        <v>-123.10200419029501</v>
      </c>
      <c r="F2498" s="12">
        <v>44209</v>
      </c>
      <c r="G2498">
        <v>1.5</v>
      </c>
      <c r="H2498">
        <v>2</v>
      </c>
      <c r="I2498">
        <v>2</v>
      </c>
      <c r="J2498" t="s">
        <v>19</v>
      </c>
      <c r="L2498">
        <v>0</v>
      </c>
      <c r="M2498" t="s">
        <v>19</v>
      </c>
    </row>
    <row r="2499" spans="1:13" hidden="1">
      <c r="A2499">
        <v>360909</v>
      </c>
      <c r="B2499" t="s">
        <v>17</v>
      </c>
      <c r="C2499" t="s">
        <v>589</v>
      </c>
      <c r="D2499" s="4">
        <v>44.080398669107801</v>
      </c>
      <c r="E2499" s="3">
        <v>-123.15157740164</v>
      </c>
      <c r="F2499" s="12">
        <v>44209</v>
      </c>
      <c r="G2499">
        <v>2</v>
      </c>
      <c r="H2499">
        <v>2</v>
      </c>
      <c r="I2499">
        <v>2</v>
      </c>
      <c r="J2499" t="s">
        <v>19</v>
      </c>
      <c r="L2499">
        <v>0</v>
      </c>
      <c r="M2499" t="s">
        <v>19</v>
      </c>
    </row>
    <row r="2500" spans="1:13" hidden="1">
      <c r="A2500">
        <v>360913</v>
      </c>
      <c r="B2500" t="s">
        <v>17</v>
      </c>
      <c r="C2500" t="s">
        <v>157</v>
      </c>
      <c r="D2500" s="4">
        <v>44.0587689425994</v>
      </c>
      <c r="E2500" s="3">
        <v>-123.112379307316</v>
      </c>
      <c r="F2500" s="12">
        <v>44209</v>
      </c>
      <c r="G2500">
        <v>4</v>
      </c>
      <c r="H2500">
        <v>2</v>
      </c>
      <c r="I2500">
        <v>4</v>
      </c>
      <c r="J2500" t="s">
        <v>19</v>
      </c>
      <c r="L2500">
        <v>0</v>
      </c>
      <c r="M2500" t="s">
        <v>19</v>
      </c>
    </row>
    <row r="2501" spans="1:13" hidden="1">
      <c r="A2501">
        <v>360914</v>
      </c>
      <c r="B2501" t="s">
        <v>17</v>
      </c>
      <c r="C2501" t="s">
        <v>590</v>
      </c>
      <c r="D2501" s="4">
        <v>44.043288249725798</v>
      </c>
      <c r="E2501" s="3">
        <v>-123.05275879477701</v>
      </c>
      <c r="F2501" s="12">
        <v>44209</v>
      </c>
      <c r="G2501">
        <v>1</v>
      </c>
      <c r="H2501">
        <v>1</v>
      </c>
      <c r="I2501">
        <v>1</v>
      </c>
      <c r="J2501" t="s">
        <v>19</v>
      </c>
      <c r="L2501">
        <v>0</v>
      </c>
      <c r="M2501" t="s">
        <v>19</v>
      </c>
    </row>
    <row r="2502" spans="1:13" hidden="1">
      <c r="A2502">
        <v>361072</v>
      </c>
      <c r="B2502" t="s">
        <v>22</v>
      </c>
      <c r="C2502" t="s">
        <v>483</v>
      </c>
      <c r="D2502" s="4">
        <v>44.042047328633203</v>
      </c>
      <c r="E2502" s="3">
        <v>-123.116206123713</v>
      </c>
      <c r="F2502" s="12">
        <v>44210</v>
      </c>
      <c r="G2502">
        <v>0</v>
      </c>
      <c r="H2502">
        <v>1</v>
      </c>
      <c r="I2502">
        <v>0</v>
      </c>
      <c r="J2502" t="s">
        <v>19</v>
      </c>
      <c r="L2502">
        <v>0</v>
      </c>
      <c r="M2502" t="s">
        <v>16</v>
      </c>
    </row>
    <row r="2503" spans="1:13" hidden="1">
      <c r="A2503">
        <v>361073</v>
      </c>
      <c r="B2503" t="s">
        <v>17</v>
      </c>
      <c r="C2503" t="s">
        <v>89</v>
      </c>
      <c r="D2503" s="4">
        <v>44.048126347804001</v>
      </c>
      <c r="E2503" s="3">
        <v>-123.172880934349</v>
      </c>
      <c r="F2503" s="12">
        <v>44210</v>
      </c>
      <c r="G2503">
        <v>0.5</v>
      </c>
      <c r="H2503">
        <v>1</v>
      </c>
      <c r="I2503">
        <v>1</v>
      </c>
      <c r="J2503" t="s">
        <v>19</v>
      </c>
      <c r="L2503">
        <v>0</v>
      </c>
      <c r="M2503" t="s">
        <v>19</v>
      </c>
    </row>
    <row r="2504" spans="1:13" hidden="1">
      <c r="A2504">
        <v>361077</v>
      </c>
      <c r="B2504" t="s">
        <v>22</v>
      </c>
      <c r="C2504" t="s">
        <v>181</v>
      </c>
      <c r="D2504" s="4">
        <v>44.041287444317803</v>
      </c>
      <c r="E2504" s="3">
        <v>-123.115611992659</v>
      </c>
      <c r="F2504" s="12">
        <v>44210</v>
      </c>
      <c r="G2504">
        <v>0</v>
      </c>
      <c r="H2504">
        <v>1</v>
      </c>
      <c r="I2504">
        <v>0</v>
      </c>
      <c r="J2504" t="s">
        <v>19</v>
      </c>
      <c r="L2504">
        <v>0</v>
      </c>
      <c r="M2504" t="s">
        <v>16</v>
      </c>
    </row>
    <row r="2505" spans="1:13" hidden="1">
      <c r="A2505">
        <v>361100</v>
      </c>
      <c r="B2505" t="s">
        <v>17</v>
      </c>
      <c r="C2505" t="s">
        <v>591</v>
      </c>
      <c r="D2505" s="4">
        <v>44.044119591866703</v>
      </c>
      <c r="E2505" s="3">
        <v>-123.15217233731001</v>
      </c>
      <c r="F2505" s="12">
        <v>44210</v>
      </c>
      <c r="G2505">
        <v>2</v>
      </c>
      <c r="H2505">
        <v>2</v>
      </c>
      <c r="I2505">
        <v>2</v>
      </c>
      <c r="J2505" t="s">
        <v>19</v>
      </c>
      <c r="L2505">
        <v>0</v>
      </c>
      <c r="M2505" t="s">
        <v>19</v>
      </c>
    </row>
    <row r="2506" spans="1:13" hidden="1">
      <c r="A2506">
        <v>361112</v>
      </c>
      <c r="B2506" t="s">
        <v>22</v>
      </c>
      <c r="C2506" t="s">
        <v>341</v>
      </c>
      <c r="D2506" s="4">
        <v>44.045231200228997</v>
      </c>
      <c r="E2506" s="3">
        <v>-123.05786321821</v>
      </c>
      <c r="F2506" s="12">
        <v>44210</v>
      </c>
      <c r="G2506">
        <v>2</v>
      </c>
      <c r="H2506">
        <v>1</v>
      </c>
      <c r="I2506">
        <v>1</v>
      </c>
      <c r="J2506" t="s">
        <v>19</v>
      </c>
      <c r="L2506">
        <v>0</v>
      </c>
      <c r="M2506" t="s">
        <v>16</v>
      </c>
    </row>
    <row r="2507" spans="1:13" hidden="1">
      <c r="A2507">
        <v>361115</v>
      </c>
      <c r="B2507" t="s">
        <v>22</v>
      </c>
      <c r="C2507" t="s">
        <v>71</v>
      </c>
      <c r="D2507" s="4">
        <v>44.0461794972965</v>
      </c>
      <c r="E2507" s="3">
        <v>-123.128028273322</v>
      </c>
      <c r="F2507" s="12">
        <v>44210</v>
      </c>
      <c r="G2507">
        <v>0.25</v>
      </c>
      <c r="H2507">
        <v>1</v>
      </c>
      <c r="I2507">
        <v>1</v>
      </c>
      <c r="J2507" t="s">
        <v>19</v>
      </c>
      <c r="L2507">
        <v>0</v>
      </c>
      <c r="M2507" t="s">
        <v>16</v>
      </c>
    </row>
    <row r="2508" spans="1:13" hidden="1">
      <c r="A2508">
        <v>361116</v>
      </c>
      <c r="B2508" t="s">
        <v>22</v>
      </c>
      <c r="C2508" t="s">
        <v>292</v>
      </c>
      <c r="D2508" s="4">
        <v>44.0519772882298</v>
      </c>
      <c r="E2508" s="3">
        <v>-123.067159264946</v>
      </c>
      <c r="F2508" s="12">
        <v>44210</v>
      </c>
      <c r="G2508">
        <v>0.75</v>
      </c>
      <c r="H2508">
        <v>1</v>
      </c>
      <c r="I2508">
        <v>1</v>
      </c>
      <c r="J2508" t="s">
        <v>19</v>
      </c>
      <c r="L2508">
        <v>0</v>
      </c>
      <c r="M2508" t="s">
        <v>16</v>
      </c>
    </row>
    <row r="2509" spans="1:13">
      <c r="A2509">
        <v>361120</v>
      </c>
      <c r="B2509" t="s">
        <v>426</v>
      </c>
      <c r="C2509" t="s">
        <v>37</v>
      </c>
      <c r="D2509" s="4">
        <v>44.044337476177603</v>
      </c>
      <c r="E2509" s="3">
        <v>-123.05100599735199</v>
      </c>
      <c r="F2509" s="12">
        <v>44210</v>
      </c>
      <c r="G2509">
        <v>2.25</v>
      </c>
      <c r="H2509">
        <v>2</v>
      </c>
      <c r="I2509">
        <v>1</v>
      </c>
      <c r="J2509" t="s">
        <v>19</v>
      </c>
      <c r="L2509">
        <v>0</v>
      </c>
      <c r="M2509" t="s">
        <v>16</v>
      </c>
    </row>
    <row r="2510" spans="1:13">
      <c r="A2510">
        <v>361121</v>
      </c>
      <c r="B2510" t="s">
        <v>426</v>
      </c>
      <c r="C2510" t="s">
        <v>37</v>
      </c>
      <c r="D2510" s="4">
        <v>44.044564447671803</v>
      </c>
      <c r="E2510" s="3">
        <v>-123.052063521094</v>
      </c>
      <c r="F2510" s="12">
        <v>44210</v>
      </c>
      <c r="G2510">
        <v>0.5</v>
      </c>
      <c r="H2510">
        <v>1</v>
      </c>
      <c r="I2510">
        <v>1</v>
      </c>
      <c r="J2510" t="s">
        <v>19</v>
      </c>
      <c r="L2510">
        <v>0</v>
      </c>
      <c r="M2510" t="s">
        <v>16</v>
      </c>
    </row>
    <row r="2511" spans="1:13" hidden="1">
      <c r="A2511">
        <v>361477</v>
      </c>
      <c r="B2511" t="s">
        <v>22</v>
      </c>
      <c r="C2511" t="s">
        <v>91</v>
      </c>
      <c r="D2511" s="4">
        <v>44.072100250633397</v>
      </c>
      <c r="E2511" s="3">
        <v>-123.116980567772</v>
      </c>
      <c r="F2511" s="12">
        <v>44211</v>
      </c>
      <c r="G2511">
        <v>0.75</v>
      </c>
      <c r="H2511">
        <v>2</v>
      </c>
      <c r="I2511">
        <v>2</v>
      </c>
      <c r="J2511" t="s">
        <v>19</v>
      </c>
      <c r="L2511">
        <v>0</v>
      </c>
      <c r="M2511" t="s">
        <v>16</v>
      </c>
    </row>
    <row r="2512" spans="1:13" hidden="1">
      <c r="A2512">
        <v>361547</v>
      </c>
      <c r="B2512" t="s">
        <v>22</v>
      </c>
      <c r="C2512" t="s">
        <v>37</v>
      </c>
      <c r="D2512" s="4">
        <v>44.044744866675003</v>
      </c>
      <c r="E2512" s="3">
        <v>-123.055244299671</v>
      </c>
      <c r="F2512" s="12">
        <v>44211</v>
      </c>
      <c r="G2512">
        <v>6.5</v>
      </c>
      <c r="H2512">
        <v>2</v>
      </c>
      <c r="I2512">
        <v>2</v>
      </c>
      <c r="J2512" t="s">
        <v>19</v>
      </c>
      <c r="L2512">
        <v>0</v>
      </c>
      <c r="M2512" t="s">
        <v>16</v>
      </c>
    </row>
    <row r="2513" spans="1:13" hidden="1">
      <c r="A2513">
        <v>361642</v>
      </c>
      <c r="B2513" t="s">
        <v>22</v>
      </c>
      <c r="C2513" t="s">
        <v>160</v>
      </c>
      <c r="D2513" s="4">
        <v>44.042711235731304</v>
      </c>
      <c r="E2513" s="3">
        <v>-123.11960985439801</v>
      </c>
      <c r="F2513" s="12">
        <v>44215</v>
      </c>
      <c r="G2513">
        <v>0</v>
      </c>
      <c r="H2513">
        <v>1</v>
      </c>
      <c r="I2513">
        <v>0</v>
      </c>
      <c r="J2513" t="s">
        <v>19</v>
      </c>
      <c r="L2513">
        <v>0</v>
      </c>
      <c r="M2513" t="s">
        <v>16</v>
      </c>
    </row>
    <row r="2514" spans="1:13" hidden="1">
      <c r="A2514">
        <v>361766</v>
      </c>
      <c r="B2514" t="s">
        <v>22</v>
      </c>
      <c r="C2514" t="s">
        <v>181</v>
      </c>
      <c r="D2514" s="4">
        <v>44.041987806817197</v>
      </c>
      <c r="E2514" s="3">
        <v>-123.11585877516301</v>
      </c>
      <c r="F2514" s="12">
        <v>44215</v>
      </c>
      <c r="G2514">
        <v>0</v>
      </c>
      <c r="H2514">
        <v>1</v>
      </c>
      <c r="I2514">
        <v>0</v>
      </c>
      <c r="J2514" t="s">
        <v>19</v>
      </c>
      <c r="L2514">
        <v>0</v>
      </c>
      <c r="M2514" t="s">
        <v>16</v>
      </c>
    </row>
    <row r="2515" spans="1:13" hidden="1">
      <c r="A2515">
        <v>361787</v>
      </c>
      <c r="B2515" t="s">
        <v>22</v>
      </c>
      <c r="C2515" t="s">
        <v>27</v>
      </c>
      <c r="D2515" s="4">
        <v>44.055052116111703</v>
      </c>
      <c r="E2515" s="3">
        <v>-123.161671607597</v>
      </c>
      <c r="F2515" s="12">
        <v>44215</v>
      </c>
      <c r="G2515">
        <v>2.5</v>
      </c>
      <c r="H2515">
        <v>1</v>
      </c>
      <c r="I2515">
        <v>1</v>
      </c>
      <c r="J2515" t="s">
        <v>19</v>
      </c>
      <c r="L2515">
        <v>0</v>
      </c>
      <c r="M2515" t="s">
        <v>16</v>
      </c>
    </row>
    <row r="2516" spans="1:13" hidden="1">
      <c r="A2516">
        <v>361788</v>
      </c>
      <c r="B2516" t="s">
        <v>22</v>
      </c>
      <c r="C2516" t="s">
        <v>27</v>
      </c>
      <c r="D2516" s="4">
        <v>44.0550643114343</v>
      </c>
      <c r="E2516" s="3">
        <v>-123.16178376593101</v>
      </c>
      <c r="F2516" s="12">
        <v>44215</v>
      </c>
      <c r="G2516">
        <v>2</v>
      </c>
      <c r="H2516">
        <v>1</v>
      </c>
      <c r="I2516">
        <v>1</v>
      </c>
      <c r="J2516" t="s">
        <v>19</v>
      </c>
      <c r="L2516">
        <v>0</v>
      </c>
      <c r="M2516" t="s">
        <v>16</v>
      </c>
    </row>
    <row r="2517" spans="1:13" hidden="1">
      <c r="A2517">
        <v>361846</v>
      </c>
      <c r="B2517" t="s">
        <v>22</v>
      </c>
      <c r="C2517" t="s">
        <v>37</v>
      </c>
      <c r="D2517" s="4">
        <v>44.044610206098298</v>
      </c>
      <c r="E2517" s="3">
        <v>-123.05232884340001</v>
      </c>
      <c r="F2517" s="12">
        <v>44215</v>
      </c>
      <c r="G2517">
        <v>0.5</v>
      </c>
      <c r="H2517">
        <v>1</v>
      </c>
      <c r="I2517">
        <v>1</v>
      </c>
      <c r="J2517" t="s">
        <v>19</v>
      </c>
      <c r="L2517">
        <v>0</v>
      </c>
      <c r="M2517" t="s">
        <v>16</v>
      </c>
    </row>
    <row r="2518" spans="1:13" hidden="1">
      <c r="A2518">
        <v>361852</v>
      </c>
      <c r="B2518" t="s">
        <v>22</v>
      </c>
      <c r="C2518" t="s">
        <v>292</v>
      </c>
      <c r="D2518" s="4">
        <v>44.047007879170302</v>
      </c>
      <c r="E2518" s="3">
        <v>-123.056403019014</v>
      </c>
      <c r="F2518" s="12">
        <v>44215</v>
      </c>
      <c r="G2518">
        <v>0.25</v>
      </c>
      <c r="H2518">
        <v>1</v>
      </c>
      <c r="I2518">
        <v>1</v>
      </c>
      <c r="J2518" t="s">
        <v>19</v>
      </c>
      <c r="L2518">
        <v>0</v>
      </c>
      <c r="M2518" t="s">
        <v>16</v>
      </c>
    </row>
    <row r="2519" spans="1:13" hidden="1">
      <c r="A2519">
        <v>361854</v>
      </c>
      <c r="B2519" t="s">
        <v>22</v>
      </c>
      <c r="C2519" t="s">
        <v>362</v>
      </c>
      <c r="D2519" s="4">
        <v>44.069488731334502</v>
      </c>
      <c r="E2519" s="3">
        <v>-123.13952772943</v>
      </c>
      <c r="F2519" s="12">
        <v>44215</v>
      </c>
      <c r="G2519">
        <v>0</v>
      </c>
      <c r="H2519">
        <v>1</v>
      </c>
      <c r="I2519">
        <v>0</v>
      </c>
      <c r="J2519" t="s">
        <v>19</v>
      </c>
      <c r="L2519">
        <v>0</v>
      </c>
      <c r="M2519" t="s">
        <v>16</v>
      </c>
    </row>
    <row r="2520" spans="1:13" hidden="1">
      <c r="A2520">
        <v>361945</v>
      </c>
      <c r="B2520" t="s">
        <v>22</v>
      </c>
      <c r="C2520" t="s">
        <v>142</v>
      </c>
      <c r="D2520" s="4">
        <v>44.099268387723903</v>
      </c>
      <c r="E2520" s="3">
        <v>-123.12240964771</v>
      </c>
      <c r="F2520" s="12">
        <v>44216</v>
      </c>
      <c r="G2520">
        <v>8.5</v>
      </c>
      <c r="H2520">
        <v>1</v>
      </c>
      <c r="I2520">
        <v>1</v>
      </c>
      <c r="J2520" t="s">
        <v>15</v>
      </c>
      <c r="L2520">
        <v>0</v>
      </c>
      <c r="M2520" t="s">
        <v>16</v>
      </c>
    </row>
    <row r="2521" spans="1:13" hidden="1">
      <c r="A2521">
        <v>361953</v>
      </c>
      <c r="B2521" t="s">
        <v>22</v>
      </c>
      <c r="C2521" t="s">
        <v>142</v>
      </c>
      <c r="D2521" s="4">
        <v>44.098988488190002</v>
      </c>
      <c r="E2521" s="3">
        <v>-123.12240023024</v>
      </c>
      <c r="F2521" s="12">
        <v>44216</v>
      </c>
      <c r="G2521">
        <v>1.5</v>
      </c>
      <c r="H2521">
        <v>1</v>
      </c>
      <c r="I2521">
        <v>1</v>
      </c>
      <c r="J2521" t="s">
        <v>19</v>
      </c>
      <c r="L2521">
        <v>0</v>
      </c>
      <c r="M2521" t="s">
        <v>16</v>
      </c>
    </row>
    <row r="2522" spans="1:13" hidden="1">
      <c r="A2522">
        <v>361956</v>
      </c>
      <c r="B2522" t="s">
        <v>22</v>
      </c>
      <c r="C2522" t="s">
        <v>142</v>
      </c>
      <c r="D2522" s="4">
        <v>44.098657689800099</v>
      </c>
      <c r="E2522" s="3">
        <v>-123.12239997037101</v>
      </c>
      <c r="F2522" s="12">
        <v>44216</v>
      </c>
      <c r="G2522">
        <v>1.5</v>
      </c>
      <c r="H2522">
        <v>1</v>
      </c>
      <c r="I2522">
        <v>1</v>
      </c>
      <c r="J2522" t="s">
        <v>19</v>
      </c>
      <c r="L2522">
        <v>0</v>
      </c>
      <c r="M2522" t="s">
        <v>16</v>
      </c>
    </row>
    <row r="2523" spans="1:13" hidden="1">
      <c r="A2523">
        <v>361968</v>
      </c>
      <c r="B2523" t="s">
        <v>22</v>
      </c>
      <c r="C2523" t="s">
        <v>54</v>
      </c>
      <c r="D2523" s="4">
        <v>44.025437682635499</v>
      </c>
      <c r="E2523" s="3">
        <v>-123.082387518461</v>
      </c>
      <c r="F2523" s="12">
        <v>44216</v>
      </c>
      <c r="G2523">
        <v>0</v>
      </c>
      <c r="H2523">
        <v>1</v>
      </c>
      <c r="I2523">
        <v>0</v>
      </c>
      <c r="J2523" t="s">
        <v>19</v>
      </c>
      <c r="L2523">
        <v>0</v>
      </c>
      <c r="M2523" t="s">
        <v>16</v>
      </c>
    </row>
    <row r="2524" spans="1:13" hidden="1">
      <c r="A2524">
        <v>361987</v>
      </c>
      <c r="B2524" t="s">
        <v>22</v>
      </c>
      <c r="C2524" t="s">
        <v>427</v>
      </c>
      <c r="D2524" s="4">
        <v>44.042734241475003</v>
      </c>
      <c r="E2524" s="3">
        <v>-123.102433088696</v>
      </c>
      <c r="F2524" s="12">
        <v>44216</v>
      </c>
      <c r="G2524">
        <v>0</v>
      </c>
      <c r="H2524">
        <v>1</v>
      </c>
      <c r="I2524">
        <v>0</v>
      </c>
      <c r="J2524" t="s">
        <v>19</v>
      </c>
      <c r="L2524">
        <v>0</v>
      </c>
      <c r="M2524" t="s">
        <v>16</v>
      </c>
    </row>
    <row r="2525" spans="1:13" hidden="1">
      <c r="A2525">
        <v>362027</v>
      </c>
      <c r="B2525" t="s">
        <v>22</v>
      </c>
      <c r="C2525" t="s">
        <v>26</v>
      </c>
      <c r="D2525" s="4">
        <v>44.0467827897305</v>
      </c>
      <c r="E2525" s="3">
        <v>-123.149731382255</v>
      </c>
      <c r="F2525" s="12">
        <v>44216</v>
      </c>
      <c r="G2525">
        <v>0</v>
      </c>
      <c r="H2525">
        <v>1</v>
      </c>
      <c r="I2525">
        <v>0</v>
      </c>
      <c r="J2525" t="s">
        <v>19</v>
      </c>
      <c r="L2525">
        <v>0</v>
      </c>
      <c r="M2525" t="s">
        <v>16</v>
      </c>
    </row>
    <row r="2526" spans="1:13" hidden="1">
      <c r="A2526">
        <v>362030</v>
      </c>
      <c r="B2526" t="s">
        <v>22</v>
      </c>
      <c r="C2526" t="s">
        <v>37</v>
      </c>
      <c r="D2526" s="4">
        <v>44.044312105075697</v>
      </c>
      <c r="E2526" s="3">
        <v>-123.05247540001299</v>
      </c>
      <c r="F2526" s="12">
        <v>44216</v>
      </c>
      <c r="G2526">
        <v>3.5</v>
      </c>
      <c r="H2526">
        <v>1</v>
      </c>
      <c r="I2526">
        <v>1</v>
      </c>
      <c r="J2526" t="s">
        <v>19</v>
      </c>
      <c r="L2526">
        <v>0</v>
      </c>
      <c r="M2526" t="s">
        <v>16</v>
      </c>
    </row>
    <row r="2527" spans="1:13">
      <c r="A2527">
        <v>362049</v>
      </c>
      <c r="B2527" t="s">
        <v>426</v>
      </c>
      <c r="C2527" t="s">
        <v>24</v>
      </c>
      <c r="D2527" s="4">
        <v>44.058931099498402</v>
      </c>
      <c r="E2527" s="3">
        <v>-123.086420968754</v>
      </c>
      <c r="F2527" s="12">
        <v>44216</v>
      </c>
      <c r="G2527">
        <v>0.5</v>
      </c>
      <c r="H2527">
        <v>1</v>
      </c>
      <c r="I2527">
        <v>1</v>
      </c>
      <c r="J2527" t="s">
        <v>19</v>
      </c>
      <c r="L2527">
        <v>0</v>
      </c>
      <c r="M2527" t="s">
        <v>16</v>
      </c>
    </row>
    <row r="2528" spans="1:13">
      <c r="A2528">
        <v>362058</v>
      </c>
      <c r="B2528" t="s">
        <v>426</v>
      </c>
      <c r="C2528" t="s">
        <v>51</v>
      </c>
      <c r="D2528" s="4">
        <v>44.052574276642801</v>
      </c>
      <c r="E2528" s="3">
        <v>-123.079704340013</v>
      </c>
      <c r="F2528" s="12">
        <v>44216</v>
      </c>
      <c r="G2528">
        <v>0.25</v>
      </c>
      <c r="H2528">
        <v>1</v>
      </c>
      <c r="I2528">
        <v>1</v>
      </c>
      <c r="J2528" t="s">
        <v>19</v>
      </c>
      <c r="L2528">
        <v>0</v>
      </c>
      <c r="M2528" t="s">
        <v>16</v>
      </c>
    </row>
    <row r="2529" spans="1:13" hidden="1">
      <c r="A2529">
        <v>362060</v>
      </c>
      <c r="B2529" t="s">
        <v>22</v>
      </c>
      <c r="C2529" t="s">
        <v>62</v>
      </c>
      <c r="D2529" s="4">
        <v>44.067521261697799</v>
      </c>
      <c r="E2529" s="3">
        <v>-123.110892640711</v>
      </c>
      <c r="F2529" s="12">
        <v>44216</v>
      </c>
      <c r="G2529">
        <v>2.5</v>
      </c>
      <c r="H2529">
        <v>1</v>
      </c>
      <c r="I2529">
        <v>1</v>
      </c>
      <c r="J2529" t="s">
        <v>19</v>
      </c>
      <c r="L2529">
        <v>0</v>
      </c>
      <c r="M2529" t="s">
        <v>16</v>
      </c>
    </row>
    <row r="2530" spans="1:13" hidden="1">
      <c r="A2530">
        <v>362234</v>
      </c>
      <c r="B2530" t="s">
        <v>17</v>
      </c>
      <c r="C2530" t="s">
        <v>431</v>
      </c>
      <c r="D2530" s="4">
        <v>44.047670265186099</v>
      </c>
      <c r="E2530" s="3">
        <v>-123.168189089134</v>
      </c>
      <c r="F2530" s="12">
        <v>44201</v>
      </c>
      <c r="G2530">
        <v>3</v>
      </c>
      <c r="H2530">
        <v>2</v>
      </c>
      <c r="I2530">
        <v>2</v>
      </c>
      <c r="J2530" t="s">
        <v>19</v>
      </c>
      <c r="L2530">
        <v>0</v>
      </c>
      <c r="M2530" t="s">
        <v>19</v>
      </c>
    </row>
    <row r="2531" spans="1:13" hidden="1">
      <c r="A2531">
        <v>362250</v>
      </c>
      <c r="B2531" t="s">
        <v>17</v>
      </c>
      <c r="C2531" t="s">
        <v>408</v>
      </c>
      <c r="D2531" s="4">
        <v>44.048126347804001</v>
      </c>
      <c r="E2531" s="3">
        <v>-123.172880934349</v>
      </c>
      <c r="F2531" s="12">
        <v>44218</v>
      </c>
      <c r="G2531">
        <v>0.5</v>
      </c>
      <c r="H2531">
        <v>1</v>
      </c>
      <c r="I2531">
        <v>1</v>
      </c>
      <c r="J2531" t="s">
        <v>19</v>
      </c>
      <c r="L2531">
        <v>0</v>
      </c>
      <c r="M2531" t="s">
        <v>19</v>
      </c>
    </row>
    <row r="2532" spans="1:13">
      <c r="A2532">
        <v>362303</v>
      </c>
      <c r="B2532" t="s">
        <v>426</v>
      </c>
      <c r="C2532" t="s">
        <v>24</v>
      </c>
      <c r="D2532" s="4">
        <v>44.059780564568101</v>
      </c>
      <c r="E2532" s="3">
        <v>-123.089529832032</v>
      </c>
      <c r="F2532" s="12">
        <v>44217</v>
      </c>
      <c r="G2532">
        <v>1.25</v>
      </c>
      <c r="H2532">
        <v>1</v>
      </c>
      <c r="I2532">
        <v>1</v>
      </c>
      <c r="J2532" t="s">
        <v>19</v>
      </c>
      <c r="L2532">
        <v>0</v>
      </c>
      <c r="M2532" t="s">
        <v>16</v>
      </c>
    </row>
    <row r="2533" spans="1:13" hidden="1">
      <c r="A2533">
        <v>362484</v>
      </c>
      <c r="B2533" t="s">
        <v>22</v>
      </c>
      <c r="C2533" t="s">
        <v>142</v>
      </c>
      <c r="D2533" s="4">
        <v>44.099265098136897</v>
      </c>
      <c r="E2533" s="3">
        <v>-123.12242374844899</v>
      </c>
      <c r="F2533" s="12">
        <v>44218</v>
      </c>
      <c r="G2533">
        <v>0</v>
      </c>
      <c r="H2533">
        <v>1</v>
      </c>
      <c r="I2533">
        <v>0</v>
      </c>
      <c r="J2533" t="s">
        <v>19</v>
      </c>
      <c r="L2533">
        <v>0</v>
      </c>
      <c r="M2533" t="s">
        <v>16</v>
      </c>
    </row>
    <row r="2534" spans="1:13" hidden="1">
      <c r="A2534">
        <v>362519</v>
      </c>
      <c r="B2534" t="s">
        <v>17</v>
      </c>
      <c r="C2534" t="s">
        <v>89</v>
      </c>
      <c r="D2534" s="4">
        <v>44.0479271047829</v>
      </c>
      <c r="E2534" s="3">
        <v>-123.172723553864</v>
      </c>
      <c r="F2534" s="12">
        <v>44218</v>
      </c>
      <c r="G2534">
        <v>0.5</v>
      </c>
      <c r="H2534">
        <v>1</v>
      </c>
      <c r="I2534">
        <v>1</v>
      </c>
      <c r="J2534" t="s">
        <v>19</v>
      </c>
      <c r="L2534">
        <v>0</v>
      </c>
      <c r="M2534" t="s">
        <v>19</v>
      </c>
    </row>
    <row r="2535" spans="1:13" hidden="1">
      <c r="A2535">
        <v>362520</v>
      </c>
      <c r="B2535" t="s">
        <v>17</v>
      </c>
      <c r="C2535" t="s">
        <v>89</v>
      </c>
      <c r="D2535" s="4">
        <v>44.048126347804001</v>
      </c>
      <c r="E2535" s="3">
        <v>-123.172880934349</v>
      </c>
      <c r="F2535" s="12">
        <v>44218</v>
      </c>
      <c r="G2535">
        <v>0.5</v>
      </c>
      <c r="H2535">
        <v>1</v>
      </c>
      <c r="I2535">
        <v>1</v>
      </c>
      <c r="J2535" t="s">
        <v>19</v>
      </c>
      <c r="L2535">
        <v>0</v>
      </c>
      <c r="M2535" t="s">
        <v>19</v>
      </c>
    </row>
    <row r="2536" spans="1:13" hidden="1">
      <c r="A2536">
        <v>362521</v>
      </c>
      <c r="B2536" t="s">
        <v>17</v>
      </c>
      <c r="C2536" t="s">
        <v>89</v>
      </c>
      <c r="D2536" s="4">
        <v>44.048113796767602</v>
      </c>
      <c r="E2536" s="3">
        <v>-123.17287463606399</v>
      </c>
      <c r="F2536" s="12">
        <v>44218</v>
      </c>
      <c r="G2536">
        <v>0.5</v>
      </c>
      <c r="H2536">
        <v>1</v>
      </c>
      <c r="I2536">
        <v>1</v>
      </c>
      <c r="J2536" t="s">
        <v>19</v>
      </c>
      <c r="L2536">
        <v>0</v>
      </c>
      <c r="M2536" t="s">
        <v>19</v>
      </c>
    </row>
    <row r="2537" spans="1:13" hidden="1">
      <c r="A2537">
        <v>362522</v>
      </c>
      <c r="B2537" t="s">
        <v>17</v>
      </c>
      <c r="C2537" t="s">
        <v>89</v>
      </c>
      <c r="D2537" s="4">
        <v>44.048113796767602</v>
      </c>
      <c r="E2537" s="3">
        <v>-123.17287463606399</v>
      </c>
      <c r="F2537" s="12">
        <v>44218</v>
      </c>
      <c r="G2537">
        <v>0.5</v>
      </c>
      <c r="H2537">
        <v>1</v>
      </c>
      <c r="I2537">
        <v>1</v>
      </c>
      <c r="J2537" t="s">
        <v>19</v>
      </c>
      <c r="L2537">
        <v>0</v>
      </c>
      <c r="M2537" t="s">
        <v>19</v>
      </c>
    </row>
    <row r="2538" spans="1:13" hidden="1">
      <c r="A2538">
        <v>362523</v>
      </c>
      <c r="B2538" t="s">
        <v>17</v>
      </c>
      <c r="C2538" t="s">
        <v>592</v>
      </c>
      <c r="D2538" s="4">
        <v>44.054378852093798</v>
      </c>
      <c r="E2538" s="3">
        <v>-123.116995652752</v>
      </c>
      <c r="F2538" s="12">
        <v>44218</v>
      </c>
      <c r="G2538">
        <v>0.5</v>
      </c>
      <c r="H2538">
        <v>1</v>
      </c>
      <c r="I2538">
        <v>1</v>
      </c>
      <c r="J2538" t="s">
        <v>19</v>
      </c>
      <c r="L2538">
        <v>0</v>
      </c>
      <c r="M2538" t="s">
        <v>19</v>
      </c>
    </row>
    <row r="2539" spans="1:13" hidden="1">
      <c r="A2539">
        <v>362524</v>
      </c>
      <c r="B2539" t="s">
        <v>17</v>
      </c>
      <c r="C2539" t="s">
        <v>123</v>
      </c>
      <c r="D2539" s="4">
        <v>44.054406596554102</v>
      </c>
      <c r="E2539" s="3">
        <v>-123.11546891800801</v>
      </c>
      <c r="F2539" s="12">
        <v>44218</v>
      </c>
      <c r="G2539">
        <v>0.5</v>
      </c>
      <c r="H2539">
        <v>1</v>
      </c>
      <c r="I2539">
        <v>1</v>
      </c>
      <c r="J2539" t="s">
        <v>19</v>
      </c>
      <c r="L2539">
        <v>0</v>
      </c>
      <c r="M2539" t="s">
        <v>19</v>
      </c>
    </row>
    <row r="2540" spans="1:13" hidden="1">
      <c r="A2540">
        <v>362525</v>
      </c>
      <c r="B2540" t="s">
        <v>17</v>
      </c>
      <c r="C2540" t="s">
        <v>593</v>
      </c>
      <c r="D2540" s="4">
        <v>44.054115451853399</v>
      </c>
      <c r="E2540" s="3">
        <v>-123.11596632349099</v>
      </c>
      <c r="F2540" s="12">
        <v>44218</v>
      </c>
      <c r="G2540">
        <v>0.5</v>
      </c>
      <c r="H2540">
        <v>1</v>
      </c>
      <c r="I2540">
        <v>1</v>
      </c>
      <c r="J2540" t="s">
        <v>19</v>
      </c>
      <c r="L2540">
        <v>0</v>
      </c>
      <c r="M2540" t="s">
        <v>19</v>
      </c>
    </row>
    <row r="2541" spans="1:13" hidden="1">
      <c r="A2541">
        <v>362526</v>
      </c>
      <c r="B2541" t="s">
        <v>17</v>
      </c>
      <c r="C2541" t="s">
        <v>592</v>
      </c>
      <c r="D2541" s="4">
        <v>44.054378852093798</v>
      </c>
      <c r="E2541" s="3">
        <v>-123.116995652752</v>
      </c>
      <c r="F2541" s="12">
        <v>44218</v>
      </c>
      <c r="G2541">
        <v>0.5</v>
      </c>
      <c r="H2541">
        <v>1</v>
      </c>
      <c r="I2541">
        <v>1</v>
      </c>
      <c r="J2541" t="s">
        <v>19</v>
      </c>
      <c r="L2541">
        <v>0</v>
      </c>
      <c r="M2541" t="s">
        <v>19</v>
      </c>
    </row>
    <row r="2542" spans="1:13" hidden="1">
      <c r="A2542">
        <v>362550</v>
      </c>
      <c r="B2542" t="s">
        <v>17</v>
      </c>
      <c r="C2542" t="s">
        <v>209</v>
      </c>
      <c r="D2542" s="4">
        <v>44.045557155392601</v>
      </c>
      <c r="E2542" s="3">
        <v>-123.118038319834</v>
      </c>
      <c r="F2542" s="12">
        <v>44218</v>
      </c>
      <c r="G2542">
        <v>0.5</v>
      </c>
      <c r="H2542">
        <v>1</v>
      </c>
      <c r="I2542">
        <v>1</v>
      </c>
      <c r="J2542" t="s">
        <v>19</v>
      </c>
      <c r="L2542">
        <v>0</v>
      </c>
      <c r="M2542" t="s">
        <v>19</v>
      </c>
    </row>
    <row r="2543" spans="1:13" hidden="1">
      <c r="A2543">
        <v>362553</v>
      </c>
      <c r="B2543" t="s">
        <v>17</v>
      </c>
      <c r="C2543" t="s">
        <v>295</v>
      </c>
      <c r="D2543" s="4">
        <v>44.057594531809897</v>
      </c>
      <c r="E2543" s="3">
        <v>-123.107978556638</v>
      </c>
      <c r="F2543" s="12">
        <v>44210</v>
      </c>
      <c r="G2543">
        <v>4</v>
      </c>
      <c r="H2543">
        <v>2</v>
      </c>
      <c r="I2543">
        <v>3</v>
      </c>
      <c r="J2543" t="s">
        <v>19</v>
      </c>
      <c r="L2543">
        <v>0</v>
      </c>
      <c r="M2543" t="s">
        <v>19</v>
      </c>
    </row>
    <row r="2544" spans="1:13" hidden="1">
      <c r="A2544">
        <v>362554</v>
      </c>
      <c r="B2544" t="s">
        <v>17</v>
      </c>
      <c r="C2544" t="s">
        <v>121</v>
      </c>
      <c r="D2544" s="4">
        <v>44.057583257693899</v>
      </c>
      <c r="E2544" s="3">
        <v>-123.107991429447</v>
      </c>
      <c r="F2544" s="12">
        <v>44218</v>
      </c>
      <c r="G2544">
        <v>0.5</v>
      </c>
      <c r="H2544">
        <v>1</v>
      </c>
      <c r="I2544">
        <v>1</v>
      </c>
      <c r="J2544" t="s">
        <v>19</v>
      </c>
      <c r="L2544">
        <v>0</v>
      </c>
      <c r="M2544" t="s">
        <v>19</v>
      </c>
    </row>
    <row r="2545" spans="1:13" hidden="1">
      <c r="A2545">
        <v>362555</v>
      </c>
      <c r="B2545" t="s">
        <v>17</v>
      </c>
      <c r="C2545" t="s">
        <v>474</v>
      </c>
      <c r="D2545" s="4">
        <v>44.0532552977918</v>
      </c>
      <c r="E2545" s="3">
        <v>-123.103329276113</v>
      </c>
      <c r="F2545" s="12">
        <v>44218</v>
      </c>
      <c r="G2545">
        <v>1</v>
      </c>
      <c r="H2545">
        <v>1</v>
      </c>
      <c r="I2545">
        <v>1</v>
      </c>
      <c r="J2545" t="s">
        <v>19</v>
      </c>
      <c r="L2545">
        <v>0</v>
      </c>
      <c r="M2545" t="s">
        <v>19</v>
      </c>
    </row>
    <row r="2546" spans="1:13" hidden="1">
      <c r="A2546">
        <v>362789</v>
      </c>
      <c r="B2546" t="s">
        <v>22</v>
      </c>
      <c r="C2546" t="s">
        <v>556</v>
      </c>
      <c r="D2546" s="4">
        <v>44.048979467688198</v>
      </c>
      <c r="E2546" s="3">
        <v>-123.120698623086</v>
      </c>
      <c r="F2546" s="12">
        <v>44221</v>
      </c>
      <c r="G2546">
        <v>0</v>
      </c>
      <c r="H2546">
        <v>1</v>
      </c>
      <c r="I2546">
        <v>0</v>
      </c>
      <c r="J2546" t="s">
        <v>19</v>
      </c>
      <c r="L2546">
        <v>0</v>
      </c>
      <c r="M2546" t="s">
        <v>16</v>
      </c>
    </row>
    <row r="2547" spans="1:13" hidden="1">
      <c r="A2547">
        <v>362841</v>
      </c>
      <c r="B2547" t="s">
        <v>22</v>
      </c>
      <c r="C2547" t="s">
        <v>594</v>
      </c>
      <c r="D2547" s="4">
        <v>44.063750379648098</v>
      </c>
      <c r="E2547" s="3">
        <v>-123.102715346732</v>
      </c>
      <c r="F2547" s="12">
        <v>44221</v>
      </c>
      <c r="G2547">
        <v>0.5</v>
      </c>
      <c r="H2547">
        <v>1</v>
      </c>
      <c r="I2547">
        <v>1</v>
      </c>
      <c r="J2547" t="s">
        <v>19</v>
      </c>
      <c r="L2547">
        <v>0</v>
      </c>
      <c r="M2547" t="s">
        <v>16</v>
      </c>
    </row>
    <row r="2548" spans="1:13" hidden="1">
      <c r="A2548">
        <v>362883</v>
      </c>
      <c r="B2548" t="s">
        <v>22</v>
      </c>
      <c r="C2548" t="s">
        <v>362</v>
      </c>
      <c r="D2548" s="4">
        <v>44.069437955824903</v>
      </c>
      <c r="E2548" s="3">
        <v>-123.139598691152</v>
      </c>
      <c r="F2548" s="12">
        <v>44221</v>
      </c>
      <c r="G2548">
        <v>1.5</v>
      </c>
      <c r="H2548">
        <v>1</v>
      </c>
      <c r="I2548">
        <v>1</v>
      </c>
      <c r="J2548" t="s">
        <v>19</v>
      </c>
      <c r="L2548">
        <v>0</v>
      </c>
      <c r="M2548" t="s">
        <v>16</v>
      </c>
    </row>
    <row r="2549" spans="1:13" hidden="1">
      <c r="A2549">
        <v>363449</v>
      </c>
      <c r="B2549" t="s">
        <v>17</v>
      </c>
      <c r="C2549" t="s">
        <v>200</v>
      </c>
      <c r="D2549" s="4">
        <v>44.048137616736803</v>
      </c>
      <c r="E2549" s="3">
        <v>-123.120090822517</v>
      </c>
      <c r="F2549" s="12">
        <v>44221</v>
      </c>
      <c r="G2549">
        <v>0.5</v>
      </c>
      <c r="H2549">
        <v>1</v>
      </c>
      <c r="I2549">
        <v>1</v>
      </c>
      <c r="J2549" t="s">
        <v>19</v>
      </c>
      <c r="L2549">
        <v>0</v>
      </c>
      <c r="M2549" t="s">
        <v>19</v>
      </c>
    </row>
    <row r="2550" spans="1:13" hidden="1">
      <c r="A2550">
        <v>363499</v>
      </c>
      <c r="B2550" t="s">
        <v>17</v>
      </c>
      <c r="C2550" t="s">
        <v>505</v>
      </c>
      <c r="D2550" s="4">
        <v>44.048137616736803</v>
      </c>
      <c r="E2550" s="3">
        <v>-123.120090822517</v>
      </c>
      <c r="F2550" s="12">
        <v>44222</v>
      </c>
      <c r="G2550">
        <v>0.5</v>
      </c>
      <c r="H2550">
        <v>1</v>
      </c>
      <c r="I2550">
        <v>1</v>
      </c>
      <c r="J2550" t="s">
        <v>19</v>
      </c>
      <c r="L2550">
        <v>0</v>
      </c>
      <c r="M2550" t="s">
        <v>19</v>
      </c>
    </row>
    <row r="2551" spans="1:13" hidden="1">
      <c r="A2551">
        <v>363501</v>
      </c>
      <c r="B2551" t="s">
        <v>17</v>
      </c>
      <c r="C2551" t="s">
        <v>237</v>
      </c>
      <c r="D2551" s="4">
        <v>44.049244132527598</v>
      </c>
      <c r="E2551" s="3">
        <v>-123.16814565222199</v>
      </c>
      <c r="F2551" s="12">
        <v>44217</v>
      </c>
      <c r="G2551">
        <v>8</v>
      </c>
      <c r="H2551">
        <v>5</v>
      </c>
      <c r="I2551">
        <v>5</v>
      </c>
      <c r="J2551" t="s">
        <v>19</v>
      </c>
      <c r="L2551">
        <v>6</v>
      </c>
      <c r="M2551" t="s">
        <v>16</v>
      </c>
    </row>
    <row r="2552" spans="1:13" hidden="1">
      <c r="A2552">
        <v>363511</v>
      </c>
      <c r="B2552" t="s">
        <v>17</v>
      </c>
      <c r="C2552" t="s">
        <v>595</v>
      </c>
      <c r="D2552" s="4">
        <v>44.0465348894027</v>
      </c>
      <c r="E2552" s="3">
        <v>-123.12771417282799</v>
      </c>
      <c r="F2552" s="12">
        <v>44211</v>
      </c>
      <c r="G2552">
        <v>2</v>
      </c>
      <c r="H2552">
        <v>1</v>
      </c>
      <c r="I2552">
        <v>1</v>
      </c>
      <c r="J2552" t="s">
        <v>19</v>
      </c>
      <c r="L2552">
        <v>0</v>
      </c>
      <c r="M2552" t="s">
        <v>19</v>
      </c>
    </row>
    <row r="2553" spans="1:13" hidden="1">
      <c r="A2553">
        <v>363512</v>
      </c>
      <c r="B2553" t="s">
        <v>17</v>
      </c>
      <c r="C2553" t="s">
        <v>596</v>
      </c>
      <c r="D2553" s="4">
        <v>44.0691460114774</v>
      </c>
      <c r="E2553" s="3">
        <v>-123.174279898121</v>
      </c>
      <c r="F2553" s="12">
        <v>44218</v>
      </c>
      <c r="G2553">
        <v>8</v>
      </c>
      <c r="H2553">
        <v>5</v>
      </c>
      <c r="I2553">
        <v>5</v>
      </c>
      <c r="J2553" t="s">
        <v>19</v>
      </c>
      <c r="L2553">
        <v>0</v>
      </c>
      <c r="M2553" t="s">
        <v>19</v>
      </c>
    </row>
    <row r="2554" spans="1:13" hidden="1">
      <c r="A2554">
        <v>363513</v>
      </c>
      <c r="B2554" t="s">
        <v>17</v>
      </c>
      <c r="C2554" t="s">
        <v>597</v>
      </c>
      <c r="D2554" s="4">
        <v>44.054369029080398</v>
      </c>
      <c r="E2554" s="3">
        <v>-123.120077695757</v>
      </c>
      <c r="F2554" s="12">
        <v>44217</v>
      </c>
      <c r="G2554">
        <v>7</v>
      </c>
      <c r="H2554">
        <v>5</v>
      </c>
      <c r="I2554">
        <v>5</v>
      </c>
      <c r="J2554" t="s">
        <v>19</v>
      </c>
      <c r="L2554">
        <v>3</v>
      </c>
      <c r="M2554" t="s">
        <v>19</v>
      </c>
    </row>
    <row r="2555" spans="1:13" hidden="1">
      <c r="A2555">
        <v>363514</v>
      </c>
      <c r="B2555" t="s">
        <v>17</v>
      </c>
      <c r="C2555" t="s">
        <v>178</v>
      </c>
      <c r="D2555" s="4">
        <v>44.0555281715815</v>
      </c>
      <c r="E2555" s="3">
        <v>-123.153092504285</v>
      </c>
      <c r="F2555" s="12">
        <v>44217</v>
      </c>
      <c r="G2555">
        <v>6</v>
      </c>
      <c r="H2555">
        <v>5</v>
      </c>
      <c r="I2555">
        <v>5</v>
      </c>
      <c r="J2555" t="s">
        <v>19</v>
      </c>
      <c r="L2555">
        <v>6</v>
      </c>
      <c r="M2555" t="s">
        <v>19</v>
      </c>
    </row>
    <row r="2556" spans="1:13" hidden="1">
      <c r="A2556">
        <v>363515</v>
      </c>
      <c r="B2556" t="s">
        <v>17</v>
      </c>
      <c r="C2556" t="s">
        <v>598</v>
      </c>
      <c r="D2556" s="4">
        <v>44.058101725148902</v>
      </c>
      <c r="E2556" s="3">
        <v>-123.169602429167</v>
      </c>
      <c r="F2556" s="12">
        <v>44217</v>
      </c>
      <c r="G2556">
        <v>11</v>
      </c>
      <c r="H2556">
        <v>5</v>
      </c>
      <c r="I2556">
        <v>4</v>
      </c>
      <c r="J2556" t="s">
        <v>19</v>
      </c>
      <c r="L2556">
        <v>12</v>
      </c>
      <c r="M2556" t="s">
        <v>16</v>
      </c>
    </row>
    <row r="2557" spans="1:13" hidden="1">
      <c r="A2557">
        <v>363517</v>
      </c>
      <c r="B2557" t="s">
        <v>17</v>
      </c>
      <c r="C2557" t="s">
        <v>324</v>
      </c>
      <c r="D2557" s="4">
        <v>44.051733874620702</v>
      </c>
      <c r="E2557" s="3">
        <v>-123.169067439683</v>
      </c>
      <c r="F2557" s="12">
        <v>44222</v>
      </c>
      <c r="G2557">
        <v>15</v>
      </c>
      <c r="H2557">
        <v>4</v>
      </c>
      <c r="I2557">
        <v>4</v>
      </c>
      <c r="J2557" t="s">
        <v>19</v>
      </c>
      <c r="L2557" t="s">
        <v>251</v>
      </c>
      <c r="M2557" t="s">
        <v>16</v>
      </c>
    </row>
    <row r="2558" spans="1:13" hidden="1">
      <c r="A2558">
        <v>363519</v>
      </c>
      <c r="B2558" t="s">
        <v>17</v>
      </c>
      <c r="C2558" t="s">
        <v>599</v>
      </c>
      <c r="D2558" s="4">
        <v>44.080398669107801</v>
      </c>
      <c r="E2558" s="3">
        <v>-123.15157740164</v>
      </c>
      <c r="F2558" s="12">
        <v>44222</v>
      </c>
      <c r="G2558">
        <v>1</v>
      </c>
      <c r="H2558">
        <v>1</v>
      </c>
      <c r="I2558">
        <v>1</v>
      </c>
      <c r="J2558" t="s">
        <v>19</v>
      </c>
      <c r="L2558">
        <v>0</v>
      </c>
      <c r="M2558" t="s">
        <v>19</v>
      </c>
    </row>
    <row r="2559" spans="1:13" hidden="1">
      <c r="A2559">
        <v>363525</v>
      </c>
      <c r="B2559" t="s">
        <v>17</v>
      </c>
      <c r="C2559" t="s">
        <v>209</v>
      </c>
      <c r="D2559" s="4">
        <v>44.045557155392601</v>
      </c>
      <c r="E2559" s="3">
        <v>-123.118038319834</v>
      </c>
      <c r="F2559" s="12">
        <v>44222</v>
      </c>
      <c r="G2559">
        <v>0.5</v>
      </c>
      <c r="H2559">
        <v>1</v>
      </c>
      <c r="I2559">
        <v>1</v>
      </c>
      <c r="J2559" t="s">
        <v>19</v>
      </c>
      <c r="L2559">
        <v>0</v>
      </c>
      <c r="M2559" t="s">
        <v>19</v>
      </c>
    </row>
    <row r="2560" spans="1:13" hidden="1">
      <c r="A2560">
        <v>363535</v>
      </c>
      <c r="B2560" t="s">
        <v>22</v>
      </c>
      <c r="C2560" t="s">
        <v>483</v>
      </c>
      <c r="D2560" s="4">
        <v>44.041761766857</v>
      </c>
      <c r="E2560" s="3">
        <v>-123.115672605352</v>
      </c>
      <c r="F2560" s="12">
        <v>44222</v>
      </c>
      <c r="G2560">
        <v>0</v>
      </c>
      <c r="H2560">
        <v>1</v>
      </c>
      <c r="I2560">
        <v>0</v>
      </c>
      <c r="J2560" t="s">
        <v>19</v>
      </c>
      <c r="L2560">
        <v>0</v>
      </c>
      <c r="M2560" t="s">
        <v>16</v>
      </c>
    </row>
    <row r="2561" spans="1:13" hidden="1">
      <c r="A2561">
        <v>363543</v>
      </c>
      <c r="B2561" t="s">
        <v>22</v>
      </c>
      <c r="C2561" t="s">
        <v>483</v>
      </c>
      <c r="D2561" s="4">
        <v>44.0416310237716</v>
      </c>
      <c r="E2561" s="3">
        <v>-123.11546497498</v>
      </c>
      <c r="F2561" s="12">
        <v>44222</v>
      </c>
      <c r="G2561">
        <v>0</v>
      </c>
      <c r="H2561">
        <v>1</v>
      </c>
      <c r="I2561">
        <v>0</v>
      </c>
      <c r="J2561" t="s">
        <v>19</v>
      </c>
      <c r="L2561">
        <v>0</v>
      </c>
      <c r="M2561" t="s">
        <v>16</v>
      </c>
    </row>
    <row r="2562" spans="1:13" hidden="1">
      <c r="A2562">
        <v>363568</v>
      </c>
      <c r="B2562" t="s">
        <v>22</v>
      </c>
      <c r="C2562" t="s">
        <v>600</v>
      </c>
      <c r="D2562" s="4">
        <v>44.099269143927998</v>
      </c>
      <c r="E2562" s="3">
        <v>-123.122136800766</v>
      </c>
      <c r="F2562" s="12">
        <v>44222</v>
      </c>
      <c r="G2562">
        <v>0</v>
      </c>
      <c r="H2562">
        <v>1</v>
      </c>
      <c r="I2562">
        <v>0</v>
      </c>
      <c r="J2562" t="s">
        <v>19</v>
      </c>
      <c r="L2562">
        <v>0</v>
      </c>
      <c r="M2562" t="s">
        <v>16</v>
      </c>
    </row>
    <row r="2563" spans="1:13" hidden="1">
      <c r="A2563">
        <v>363569</v>
      </c>
      <c r="B2563" t="s">
        <v>17</v>
      </c>
      <c r="C2563" t="s">
        <v>601</v>
      </c>
      <c r="D2563" s="4">
        <v>44.074072779100199</v>
      </c>
      <c r="E2563" s="3">
        <v>-123.078427227017</v>
      </c>
      <c r="F2563" s="12">
        <v>44222</v>
      </c>
      <c r="G2563">
        <v>1</v>
      </c>
      <c r="H2563">
        <v>1</v>
      </c>
      <c r="I2563">
        <v>1</v>
      </c>
      <c r="J2563" t="s">
        <v>19</v>
      </c>
      <c r="L2563">
        <v>0</v>
      </c>
      <c r="M2563" t="s">
        <v>19</v>
      </c>
    </row>
    <row r="2564" spans="1:13" hidden="1">
      <c r="A2564">
        <v>363573</v>
      </c>
      <c r="B2564" t="s">
        <v>22</v>
      </c>
      <c r="C2564" t="s">
        <v>602</v>
      </c>
      <c r="D2564" s="4">
        <v>44.046227296386199</v>
      </c>
      <c r="E2564" s="3">
        <v>-123.135280560985</v>
      </c>
      <c r="F2564" s="12">
        <v>44222</v>
      </c>
      <c r="G2564">
        <v>3</v>
      </c>
      <c r="H2564">
        <v>3</v>
      </c>
      <c r="I2564">
        <v>2</v>
      </c>
      <c r="J2564" t="s">
        <v>19</v>
      </c>
      <c r="L2564">
        <v>0</v>
      </c>
      <c r="M2564" t="s">
        <v>16</v>
      </c>
    </row>
    <row r="2565" spans="1:13" hidden="1">
      <c r="A2565">
        <v>363576</v>
      </c>
      <c r="B2565" t="s">
        <v>22</v>
      </c>
      <c r="C2565" t="s">
        <v>128</v>
      </c>
      <c r="D2565" s="4">
        <v>44.046994076992299</v>
      </c>
      <c r="E2565" s="3">
        <v>-123.137525021295</v>
      </c>
      <c r="F2565" s="12">
        <v>44222</v>
      </c>
      <c r="G2565">
        <v>1.5</v>
      </c>
      <c r="H2565">
        <v>3</v>
      </c>
      <c r="I2565">
        <v>2</v>
      </c>
      <c r="J2565" t="s">
        <v>19</v>
      </c>
      <c r="L2565">
        <v>0</v>
      </c>
      <c r="M2565" t="s">
        <v>16</v>
      </c>
    </row>
    <row r="2566" spans="1:13" hidden="1">
      <c r="A2566">
        <v>363577</v>
      </c>
      <c r="B2566" t="s">
        <v>22</v>
      </c>
      <c r="C2566" t="s">
        <v>603</v>
      </c>
      <c r="D2566" s="4">
        <v>44.047311458945799</v>
      </c>
      <c r="E2566" s="3">
        <v>-123.13840526146301</v>
      </c>
      <c r="F2566" s="12">
        <v>44222</v>
      </c>
      <c r="G2566">
        <v>12</v>
      </c>
      <c r="H2566">
        <v>3</v>
      </c>
      <c r="I2566">
        <v>3</v>
      </c>
      <c r="J2566" t="s">
        <v>19</v>
      </c>
      <c r="K2566" s="7" t="s">
        <v>25</v>
      </c>
      <c r="L2566">
        <v>10</v>
      </c>
      <c r="M2566" t="s">
        <v>16</v>
      </c>
    </row>
    <row r="2567" spans="1:13" hidden="1">
      <c r="A2567">
        <v>363581</v>
      </c>
      <c r="B2567" t="s">
        <v>17</v>
      </c>
      <c r="C2567" t="s">
        <v>604</v>
      </c>
      <c r="D2567" s="4">
        <v>44.048734821292598</v>
      </c>
      <c r="E2567" s="3">
        <v>-123.081704013086</v>
      </c>
      <c r="F2567" s="12">
        <v>44222</v>
      </c>
      <c r="G2567">
        <v>0.5</v>
      </c>
      <c r="H2567">
        <v>1</v>
      </c>
      <c r="I2567">
        <v>1</v>
      </c>
      <c r="J2567" t="s">
        <v>19</v>
      </c>
      <c r="L2567">
        <v>0</v>
      </c>
      <c r="M2567" t="s">
        <v>19</v>
      </c>
    </row>
    <row r="2568" spans="1:13" hidden="1">
      <c r="A2568">
        <v>363589</v>
      </c>
      <c r="B2568" t="s">
        <v>22</v>
      </c>
      <c r="C2568" t="s">
        <v>30</v>
      </c>
      <c r="D2568" s="4">
        <v>44.053392023516601</v>
      </c>
      <c r="E2568" s="3">
        <v>-123.079225902945</v>
      </c>
      <c r="F2568" s="12">
        <v>44222</v>
      </c>
      <c r="G2568">
        <v>0</v>
      </c>
      <c r="H2568">
        <v>1</v>
      </c>
      <c r="I2568">
        <v>1</v>
      </c>
      <c r="J2568" t="s">
        <v>19</v>
      </c>
      <c r="L2568">
        <v>0</v>
      </c>
      <c r="M2568" t="s">
        <v>19</v>
      </c>
    </row>
    <row r="2569" spans="1:13" hidden="1">
      <c r="A2569">
        <v>363593</v>
      </c>
      <c r="B2569" t="s">
        <v>17</v>
      </c>
      <c r="C2569" t="s">
        <v>113</v>
      </c>
      <c r="D2569" s="4">
        <v>44.024171475573603</v>
      </c>
      <c r="E2569" s="3">
        <v>-123.08148346045699</v>
      </c>
      <c r="F2569" s="12">
        <v>44222</v>
      </c>
      <c r="G2569">
        <v>2</v>
      </c>
      <c r="H2569">
        <v>2</v>
      </c>
      <c r="I2569">
        <v>2</v>
      </c>
      <c r="J2569" t="s">
        <v>19</v>
      </c>
      <c r="L2569">
        <v>0</v>
      </c>
      <c r="M2569" t="s">
        <v>19</v>
      </c>
    </row>
    <row r="2570" spans="1:13" hidden="1">
      <c r="A2570">
        <v>363594</v>
      </c>
      <c r="B2570" t="s">
        <v>17</v>
      </c>
      <c r="C2570" t="s">
        <v>605</v>
      </c>
      <c r="D2570" s="4">
        <v>44.021856501641501</v>
      </c>
      <c r="E2570" s="3">
        <v>-123.08150058608599</v>
      </c>
      <c r="F2570" s="12">
        <v>44222</v>
      </c>
      <c r="G2570">
        <v>1</v>
      </c>
      <c r="H2570">
        <v>1</v>
      </c>
      <c r="I2570">
        <v>1</v>
      </c>
      <c r="J2570" t="s">
        <v>19</v>
      </c>
      <c r="L2570">
        <v>0</v>
      </c>
      <c r="M2570" t="s">
        <v>19</v>
      </c>
    </row>
    <row r="2571" spans="1:13" hidden="1">
      <c r="A2571">
        <v>363611</v>
      </c>
      <c r="B2571" t="s">
        <v>17</v>
      </c>
      <c r="C2571" t="s">
        <v>606</v>
      </c>
      <c r="D2571" s="4">
        <v>44.041595174364701</v>
      </c>
      <c r="E2571" s="3">
        <v>-123.05176279336</v>
      </c>
      <c r="F2571" s="12">
        <v>44222</v>
      </c>
      <c r="G2571">
        <v>1</v>
      </c>
      <c r="H2571">
        <v>1</v>
      </c>
      <c r="I2571">
        <v>1</v>
      </c>
      <c r="J2571" t="s">
        <v>19</v>
      </c>
      <c r="L2571">
        <v>0</v>
      </c>
      <c r="M2571" t="s">
        <v>19</v>
      </c>
    </row>
    <row r="2572" spans="1:13" hidden="1">
      <c r="A2572">
        <v>363701</v>
      </c>
      <c r="B2572" t="s">
        <v>17</v>
      </c>
      <c r="C2572" t="s">
        <v>138</v>
      </c>
      <c r="D2572" s="4">
        <v>44.097095618902799</v>
      </c>
      <c r="E2572" s="3">
        <v>-123.128538500258</v>
      </c>
      <c r="F2572" s="12">
        <v>44222</v>
      </c>
      <c r="G2572">
        <v>3</v>
      </c>
      <c r="H2572">
        <v>2</v>
      </c>
      <c r="I2572">
        <v>3</v>
      </c>
      <c r="J2572" t="s">
        <v>19</v>
      </c>
      <c r="L2572">
        <v>1</v>
      </c>
      <c r="M2572" t="s">
        <v>19</v>
      </c>
    </row>
    <row r="2573" spans="1:13" hidden="1">
      <c r="A2573">
        <v>363702</v>
      </c>
      <c r="B2573" t="s">
        <v>17</v>
      </c>
      <c r="C2573" t="s">
        <v>607</v>
      </c>
      <c r="D2573" s="4">
        <v>44.040120019551999</v>
      </c>
      <c r="E2573" s="3">
        <v>-123.097661096016</v>
      </c>
      <c r="F2573" s="12">
        <v>44215</v>
      </c>
      <c r="G2573">
        <v>1.5</v>
      </c>
      <c r="H2573">
        <v>3</v>
      </c>
      <c r="I2573">
        <v>3</v>
      </c>
      <c r="J2573" t="s">
        <v>19</v>
      </c>
      <c r="L2573">
        <v>0</v>
      </c>
      <c r="M2573" t="s">
        <v>19</v>
      </c>
    </row>
    <row r="2574" spans="1:13" hidden="1">
      <c r="A2574">
        <v>363715</v>
      </c>
      <c r="B2574" t="s">
        <v>22</v>
      </c>
      <c r="C2574" t="s">
        <v>574</v>
      </c>
      <c r="D2574" s="4">
        <v>44.058473382193696</v>
      </c>
      <c r="E2574" s="3">
        <v>-123.101205421476</v>
      </c>
      <c r="F2574" s="12">
        <v>44223</v>
      </c>
      <c r="G2574">
        <v>0.75</v>
      </c>
      <c r="H2574">
        <v>2</v>
      </c>
      <c r="I2574">
        <v>1</v>
      </c>
      <c r="J2574" t="s">
        <v>19</v>
      </c>
      <c r="L2574">
        <v>0</v>
      </c>
      <c r="M2574" t="s">
        <v>16</v>
      </c>
    </row>
    <row r="2575" spans="1:13" hidden="1">
      <c r="A2575">
        <v>363718</v>
      </c>
      <c r="B2575" t="s">
        <v>22</v>
      </c>
      <c r="C2575" t="s">
        <v>360</v>
      </c>
      <c r="D2575" s="4">
        <v>44.059816749789903</v>
      </c>
      <c r="E2575" s="3">
        <v>-123.100636118265</v>
      </c>
      <c r="F2575" s="12">
        <v>44223</v>
      </c>
      <c r="G2575">
        <v>2</v>
      </c>
      <c r="H2575">
        <v>1</v>
      </c>
      <c r="I2575">
        <v>1</v>
      </c>
      <c r="J2575" t="s">
        <v>19</v>
      </c>
      <c r="L2575">
        <v>0</v>
      </c>
      <c r="M2575" t="s">
        <v>16</v>
      </c>
    </row>
    <row r="2576" spans="1:13" hidden="1">
      <c r="A2576">
        <v>363719</v>
      </c>
      <c r="B2576" t="s">
        <v>22</v>
      </c>
      <c r="C2576" t="s">
        <v>290</v>
      </c>
      <c r="D2576" s="4">
        <v>44.060629576787903</v>
      </c>
      <c r="E2576" s="3">
        <v>-123.10077926482499</v>
      </c>
      <c r="F2576" s="12">
        <v>44223</v>
      </c>
      <c r="G2576">
        <v>2</v>
      </c>
      <c r="H2576">
        <v>1</v>
      </c>
      <c r="I2576">
        <v>1</v>
      </c>
      <c r="J2576" t="s">
        <v>19</v>
      </c>
      <c r="L2576">
        <v>0</v>
      </c>
      <c r="M2576" t="s">
        <v>16</v>
      </c>
    </row>
    <row r="2577" spans="1:13" hidden="1">
      <c r="A2577">
        <v>363751</v>
      </c>
      <c r="B2577" t="s">
        <v>17</v>
      </c>
      <c r="C2577" t="s">
        <v>209</v>
      </c>
      <c r="D2577" s="4">
        <v>44.045407122220603</v>
      </c>
      <c r="E2577" s="3">
        <v>-123.117795880187</v>
      </c>
      <c r="F2577" s="12">
        <v>44223</v>
      </c>
      <c r="G2577">
        <v>0.5</v>
      </c>
      <c r="H2577">
        <v>1</v>
      </c>
      <c r="I2577">
        <v>1</v>
      </c>
      <c r="J2577" t="s">
        <v>19</v>
      </c>
      <c r="L2577">
        <v>0</v>
      </c>
      <c r="M2577" t="s">
        <v>19</v>
      </c>
    </row>
    <row r="2578" spans="1:13" hidden="1">
      <c r="A2578">
        <v>363760</v>
      </c>
      <c r="B2578" t="s">
        <v>22</v>
      </c>
      <c r="C2578" t="s">
        <v>246</v>
      </c>
      <c r="D2578" s="4">
        <v>44.062619134441</v>
      </c>
      <c r="E2578" s="3">
        <v>-123.10164590249499</v>
      </c>
      <c r="F2578" s="12">
        <v>44223</v>
      </c>
      <c r="G2578">
        <v>0.25</v>
      </c>
      <c r="H2578">
        <v>1</v>
      </c>
      <c r="I2578">
        <v>1</v>
      </c>
      <c r="J2578" t="s">
        <v>19</v>
      </c>
      <c r="L2578">
        <v>0</v>
      </c>
      <c r="M2578" t="s">
        <v>16</v>
      </c>
    </row>
    <row r="2579" spans="1:13" hidden="1">
      <c r="A2579">
        <v>363769</v>
      </c>
      <c r="B2579" t="s">
        <v>22</v>
      </c>
      <c r="C2579" t="s">
        <v>24</v>
      </c>
      <c r="D2579" s="4">
        <v>44.057113775170201</v>
      </c>
      <c r="E2579" s="3">
        <v>-123.09053029338899</v>
      </c>
      <c r="F2579" s="12">
        <v>44223</v>
      </c>
      <c r="G2579">
        <v>0.5</v>
      </c>
      <c r="H2579">
        <v>1</v>
      </c>
      <c r="I2579">
        <v>1</v>
      </c>
      <c r="J2579" t="s">
        <v>19</v>
      </c>
      <c r="L2579">
        <v>0</v>
      </c>
      <c r="M2579" t="s">
        <v>16</v>
      </c>
    </row>
    <row r="2580" spans="1:13" hidden="1">
      <c r="A2580">
        <v>363774</v>
      </c>
      <c r="B2580" t="s">
        <v>22</v>
      </c>
      <c r="C2580" t="s">
        <v>24</v>
      </c>
      <c r="D2580" s="4">
        <v>44.058439132681599</v>
      </c>
      <c r="E2580" s="3">
        <v>-123.089829392639</v>
      </c>
      <c r="F2580" s="12">
        <v>44223</v>
      </c>
      <c r="G2580">
        <v>0.75</v>
      </c>
      <c r="H2580">
        <v>1</v>
      </c>
      <c r="I2580">
        <v>1</v>
      </c>
      <c r="J2580" t="s">
        <v>19</v>
      </c>
      <c r="L2580">
        <v>0</v>
      </c>
      <c r="M2580" t="s">
        <v>16</v>
      </c>
    </row>
    <row r="2581" spans="1:13" hidden="1">
      <c r="A2581">
        <v>363832</v>
      </c>
      <c r="B2581" t="s">
        <v>17</v>
      </c>
      <c r="C2581" t="s">
        <v>608</v>
      </c>
      <c r="D2581" s="4">
        <v>44.060023012857002</v>
      </c>
      <c r="E2581" s="3">
        <v>-123.130134629064</v>
      </c>
      <c r="F2581" s="12">
        <v>44223</v>
      </c>
      <c r="G2581">
        <v>1</v>
      </c>
      <c r="H2581">
        <v>1</v>
      </c>
      <c r="I2581">
        <v>1</v>
      </c>
      <c r="J2581" t="s">
        <v>19</v>
      </c>
      <c r="L2581">
        <v>0</v>
      </c>
      <c r="M2581" t="s">
        <v>19</v>
      </c>
    </row>
    <row r="2582" spans="1:13" hidden="1">
      <c r="A2582">
        <v>363867</v>
      </c>
      <c r="B2582" t="s">
        <v>17</v>
      </c>
      <c r="C2582" t="s">
        <v>609</v>
      </c>
      <c r="D2582" s="4">
        <v>44.079025412694598</v>
      </c>
      <c r="E2582" s="3">
        <v>-123.18812194381501</v>
      </c>
      <c r="F2582" s="12">
        <v>44223</v>
      </c>
      <c r="G2582">
        <v>1</v>
      </c>
      <c r="H2582">
        <v>1</v>
      </c>
      <c r="I2582">
        <v>1</v>
      </c>
      <c r="J2582" t="s">
        <v>19</v>
      </c>
      <c r="L2582">
        <v>0</v>
      </c>
      <c r="M2582" t="s">
        <v>19</v>
      </c>
    </row>
    <row r="2583" spans="1:13" hidden="1">
      <c r="A2583">
        <v>363869</v>
      </c>
      <c r="B2583" t="s">
        <v>17</v>
      </c>
      <c r="C2583" t="s">
        <v>89</v>
      </c>
      <c r="D2583" s="4">
        <v>44.048126347804001</v>
      </c>
      <c r="E2583" s="3">
        <v>-123.172880934349</v>
      </c>
      <c r="F2583" s="12">
        <v>44223</v>
      </c>
      <c r="G2583">
        <v>0.5</v>
      </c>
      <c r="H2583">
        <v>1</v>
      </c>
      <c r="I2583">
        <v>1</v>
      </c>
      <c r="J2583" t="s">
        <v>19</v>
      </c>
      <c r="L2583">
        <v>0</v>
      </c>
      <c r="M2583" t="s">
        <v>19</v>
      </c>
    </row>
    <row r="2584" spans="1:13" hidden="1">
      <c r="A2584">
        <v>363934</v>
      </c>
      <c r="B2584" t="s">
        <v>22</v>
      </c>
      <c r="C2584" t="s">
        <v>24</v>
      </c>
      <c r="D2584" s="4">
        <v>44.063814516378301</v>
      </c>
      <c r="E2584" s="3">
        <v>-123.10356548463901</v>
      </c>
      <c r="F2584" s="12">
        <v>44224</v>
      </c>
      <c r="G2584">
        <v>0.5</v>
      </c>
      <c r="H2584">
        <v>1</v>
      </c>
      <c r="I2584">
        <v>1</v>
      </c>
      <c r="J2584" t="s">
        <v>19</v>
      </c>
      <c r="L2584">
        <v>0</v>
      </c>
      <c r="M2584" t="s">
        <v>16</v>
      </c>
    </row>
    <row r="2585" spans="1:13" hidden="1">
      <c r="A2585">
        <v>363947</v>
      </c>
      <c r="B2585" t="s">
        <v>22</v>
      </c>
      <c r="C2585" t="s">
        <v>29</v>
      </c>
      <c r="D2585" s="4">
        <v>44.087587020676402</v>
      </c>
      <c r="E2585" s="3">
        <v>-123.147940984679</v>
      </c>
      <c r="F2585" s="12">
        <v>44228</v>
      </c>
      <c r="G2585">
        <v>4.3</v>
      </c>
      <c r="H2585">
        <v>2</v>
      </c>
      <c r="I2585">
        <v>2</v>
      </c>
      <c r="J2585" t="s">
        <v>15</v>
      </c>
      <c r="L2585">
        <v>0</v>
      </c>
      <c r="M2585" t="s">
        <v>19</v>
      </c>
    </row>
    <row r="2586" spans="1:13" hidden="1">
      <c r="A2586">
        <v>363979</v>
      </c>
      <c r="B2586" t="s">
        <v>17</v>
      </c>
      <c r="C2586" t="s">
        <v>558</v>
      </c>
      <c r="D2586" s="4">
        <v>44.0536806694831</v>
      </c>
      <c r="E2586" s="3">
        <v>-123.103954636455</v>
      </c>
      <c r="F2586" s="12">
        <v>44224</v>
      </c>
      <c r="G2586">
        <v>1</v>
      </c>
      <c r="H2586">
        <v>1</v>
      </c>
      <c r="I2586">
        <v>1</v>
      </c>
      <c r="J2586" t="s">
        <v>19</v>
      </c>
      <c r="L2586">
        <v>0</v>
      </c>
      <c r="M2586" t="s">
        <v>19</v>
      </c>
    </row>
    <row r="2587" spans="1:13" hidden="1">
      <c r="A2587">
        <v>364020</v>
      </c>
      <c r="B2587" t="s">
        <v>17</v>
      </c>
      <c r="C2587" t="s">
        <v>610</v>
      </c>
      <c r="D2587" s="4">
        <v>44.068361055609302</v>
      </c>
      <c r="E2587" s="3">
        <v>-123.18242525118001</v>
      </c>
      <c r="F2587" s="12">
        <v>44223</v>
      </c>
      <c r="G2587">
        <v>3</v>
      </c>
      <c r="H2587">
        <v>3</v>
      </c>
      <c r="I2587">
        <v>1</v>
      </c>
      <c r="J2587" t="s">
        <v>19</v>
      </c>
      <c r="L2587">
        <v>0</v>
      </c>
      <c r="M2587" t="s">
        <v>19</v>
      </c>
    </row>
    <row r="2588" spans="1:13" hidden="1">
      <c r="A2588">
        <v>364023</v>
      </c>
      <c r="B2588" t="s">
        <v>17</v>
      </c>
      <c r="C2588" t="s">
        <v>611</v>
      </c>
      <c r="D2588" s="4">
        <v>44.0545674894352</v>
      </c>
      <c r="E2588" s="3">
        <v>-123.099072359423</v>
      </c>
      <c r="F2588" s="12">
        <v>44223</v>
      </c>
      <c r="G2588">
        <v>2.5</v>
      </c>
      <c r="H2588">
        <v>3</v>
      </c>
      <c r="I2588">
        <v>3</v>
      </c>
      <c r="J2588" t="s">
        <v>19</v>
      </c>
      <c r="L2588">
        <v>0</v>
      </c>
      <c r="M2588" t="s">
        <v>19</v>
      </c>
    </row>
    <row r="2589" spans="1:13" hidden="1">
      <c r="A2589">
        <v>364026</v>
      </c>
      <c r="B2589" t="s">
        <v>17</v>
      </c>
      <c r="C2589" t="s">
        <v>612</v>
      </c>
      <c r="D2589" s="4">
        <v>44.097521376919303</v>
      </c>
      <c r="E2589" s="3">
        <v>-123.110058378221</v>
      </c>
      <c r="F2589" s="12">
        <v>44224</v>
      </c>
      <c r="G2589">
        <v>3</v>
      </c>
      <c r="H2589">
        <v>2</v>
      </c>
      <c r="I2589">
        <v>3</v>
      </c>
      <c r="J2589" t="s">
        <v>19</v>
      </c>
      <c r="L2589">
        <v>0</v>
      </c>
      <c r="M2589" t="s">
        <v>19</v>
      </c>
    </row>
    <row r="2590" spans="1:13" hidden="1">
      <c r="A2590">
        <v>364176</v>
      </c>
      <c r="B2590" t="s">
        <v>22</v>
      </c>
      <c r="C2590" t="s">
        <v>470</v>
      </c>
      <c r="D2590" s="4">
        <v>44.046926877057999</v>
      </c>
      <c r="E2590" s="3">
        <v>-123.136642481827</v>
      </c>
      <c r="F2590" s="12">
        <v>44225</v>
      </c>
      <c r="G2590">
        <v>0</v>
      </c>
      <c r="H2590">
        <v>1</v>
      </c>
      <c r="I2590">
        <v>0</v>
      </c>
      <c r="J2590" t="s">
        <v>19</v>
      </c>
      <c r="L2590">
        <v>0</v>
      </c>
      <c r="M2590" t="s">
        <v>16</v>
      </c>
    </row>
    <row r="2591" spans="1:13" hidden="1">
      <c r="A2591">
        <v>364196</v>
      </c>
      <c r="B2591" t="s">
        <v>22</v>
      </c>
      <c r="C2591" t="s">
        <v>54</v>
      </c>
      <c r="D2591" s="4">
        <v>44.030262836468303</v>
      </c>
      <c r="E2591" s="3">
        <v>-123.085357513487</v>
      </c>
      <c r="F2591" s="12">
        <v>44225</v>
      </c>
      <c r="G2591">
        <v>1</v>
      </c>
      <c r="H2591">
        <v>1</v>
      </c>
      <c r="I2591">
        <v>1</v>
      </c>
      <c r="J2591" t="s">
        <v>19</v>
      </c>
      <c r="L2591">
        <v>0</v>
      </c>
      <c r="M2591" t="s">
        <v>16</v>
      </c>
    </row>
    <row r="2592" spans="1:13" hidden="1">
      <c r="A2592">
        <v>364207</v>
      </c>
      <c r="B2592" t="s">
        <v>22</v>
      </c>
      <c r="C2592" t="s">
        <v>292</v>
      </c>
      <c r="D2592" s="4">
        <v>44.053315205488502</v>
      </c>
      <c r="E2592" s="3">
        <v>-123.07083223059</v>
      </c>
      <c r="F2592" s="12">
        <v>44225</v>
      </c>
      <c r="G2592">
        <v>0.5</v>
      </c>
      <c r="H2592">
        <v>1</v>
      </c>
      <c r="I2592">
        <v>1</v>
      </c>
      <c r="J2592" t="s">
        <v>19</v>
      </c>
      <c r="L2592">
        <v>0</v>
      </c>
      <c r="M2592" t="s">
        <v>16</v>
      </c>
    </row>
    <row r="2593" spans="1:13" hidden="1">
      <c r="A2593">
        <v>364210</v>
      </c>
      <c r="B2593" t="s">
        <v>22</v>
      </c>
      <c r="C2593" t="s">
        <v>292</v>
      </c>
      <c r="D2593" s="4">
        <v>44.052210598564102</v>
      </c>
      <c r="E2593" s="3">
        <v>-123.067272431308</v>
      </c>
      <c r="F2593" s="12">
        <v>44225</v>
      </c>
      <c r="G2593">
        <v>0.25</v>
      </c>
      <c r="H2593">
        <v>1</v>
      </c>
      <c r="I2593">
        <v>1</v>
      </c>
      <c r="J2593" t="s">
        <v>19</v>
      </c>
      <c r="L2593">
        <v>0</v>
      </c>
      <c r="M2593" t="s">
        <v>16</v>
      </c>
    </row>
    <row r="2594" spans="1:13" hidden="1">
      <c r="A2594">
        <v>364215</v>
      </c>
      <c r="B2594" t="s">
        <v>22</v>
      </c>
      <c r="C2594" t="s">
        <v>24</v>
      </c>
      <c r="D2594" s="4">
        <v>44.058573357058997</v>
      </c>
      <c r="E2594" s="3">
        <v>-123.08695102768201</v>
      </c>
      <c r="F2594" s="12">
        <v>44225</v>
      </c>
      <c r="G2594">
        <v>0.25</v>
      </c>
      <c r="H2594">
        <v>1</v>
      </c>
      <c r="I2594">
        <v>1</v>
      </c>
      <c r="J2594" t="s">
        <v>19</v>
      </c>
      <c r="L2594">
        <v>0</v>
      </c>
      <c r="M2594" t="s">
        <v>16</v>
      </c>
    </row>
    <row r="2595" spans="1:13" hidden="1">
      <c r="A2595">
        <v>364221</v>
      </c>
      <c r="B2595" t="s">
        <v>17</v>
      </c>
      <c r="C2595" t="s">
        <v>118</v>
      </c>
      <c r="D2595" s="4">
        <v>44.053447577257103</v>
      </c>
      <c r="E2595" s="3">
        <v>-123.191770541135</v>
      </c>
      <c r="F2595" s="12">
        <v>44225</v>
      </c>
      <c r="G2595">
        <v>11</v>
      </c>
      <c r="H2595">
        <v>4</v>
      </c>
      <c r="I2595">
        <v>5</v>
      </c>
      <c r="J2595" t="s">
        <v>19</v>
      </c>
      <c r="L2595" t="s">
        <v>251</v>
      </c>
      <c r="M2595" t="s">
        <v>16</v>
      </c>
    </row>
    <row r="2596" spans="1:13" hidden="1">
      <c r="A2596">
        <v>364228</v>
      </c>
      <c r="B2596" t="s">
        <v>17</v>
      </c>
      <c r="C2596" t="s">
        <v>410</v>
      </c>
      <c r="D2596" s="4">
        <v>44.051763665026002</v>
      </c>
      <c r="E2596" s="3">
        <v>-123.17129144250499</v>
      </c>
      <c r="F2596" s="12">
        <v>44225</v>
      </c>
      <c r="G2596">
        <v>15.5</v>
      </c>
      <c r="H2596">
        <v>5</v>
      </c>
      <c r="I2596">
        <v>5</v>
      </c>
      <c r="J2596" t="s">
        <v>19</v>
      </c>
      <c r="L2596" t="s">
        <v>251</v>
      </c>
      <c r="M2596" t="s">
        <v>16</v>
      </c>
    </row>
    <row r="2597" spans="1:13" hidden="1">
      <c r="A2597">
        <v>364343</v>
      </c>
      <c r="B2597" t="s">
        <v>22</v>
      </c>
      <c r="C2597" t="s">
        <v>348</v>
      </c>
      <c r="D2597" s="4">
        <v>44.013205839277497</v>
      </c>
      <c r="E2597" s="3">
        <v>-123.085695267799</v>
      </c>
      <c r="F2597" s="12">
        <v>44228</v>
      </c>
      <c r="G2597">
        <v>0</v>
      </c>
      <c r="H2597">
        <v>1</v>
      </c>
      <c r="I2597">
        <v>0</v>
      </c>
      <c r="J2597" t="s">
        <v>19</v>
      </c>
      <c r="L2597">
        <v>0</v>
      </c>
      <c r="M2597" t="s">
        <v>16</v>
      </c>
    </row>
    <row r="2598" spans="1:13" hidden="1">
      <c r="A2598">
        <v>364371</v>
      </c>
      <c r="B2598" t="s">
        <v>22</v>
      </c>
      <c r="C2598" t="s">
        <v>24</v>
      </c>
      <c r="D2598" s="4">
        <v>44.0568214663543</v>
      </c>
      <c r="E2598" s="3">
        <v>-123.09131070984699</v>
      </c>
      <c r="F2598" s="12">
        <v>44228</v>
      </c>
      <c r="G2598">
        <v>1.5</v>
      </c>
      <c r="H2598">
        <v>1</v>
      </c>
      <c r="I2598">
        <v>1</v>
      </c>
      <c r="J2598" t="s">
        <v>19</v>
      </c>
      <c r="L2598">
        <v>0</v>
      </c>
      <c r="M2598" t="s">
        <v>16</v>
      </c>
    </row>
    <row r="2599" spans="1:13">
      <c r="A2599">
        <v>364374</v>
      </c>
      <c r="B2599" t="s">
        <v>426</v>
      </c>
      <c r="C2599" t="s">
        <v>24</v>
      </c>
      <c r="D2599" s="4">
        <v>44.057916146387903</v>
      </c>
      <c r="E2599" s="3">
        <v>-123.084788798974</v>
      </c>
      <c r="F2599" s="12">
        <v>44228</v>
      </c>
      <c r="G2599">
        <v>1.75</v>
      </c>
      <c r="H2599">
        <v>2</v>
      </c>
      <c r="I2599">
        <v>2</v>
      </c>
      <c r="J2599" t="s">
        <v>19</v>
      </c>
      <c r="L2599">
        <v>0</v>
      </c>
      <c r="M2599" t="s">
        <v>16</v>
      </c>
    </row>
    <row r="2600" spans="1:13" hidden="1">
      <c r="A2600">
        <v>364436</v>
      </c>
      <c r="B2600" t="s">
        <v>22</v>
      </c>
      <c r="C2600" t="s">
        <v>613</v>
      </c>
      <c r="D2600" s="4">
        <v>44.046863178494498</v>
      </c>
      <c r="E2600" s="3">
        <v>-123.136612485987</v>
      </c>
      <c r="F2600" s="12">
        <v>44228</v>
      </c>
      <c r="G2600">
        <v>1</v>
      </c>
      <c r="H2600">
        <v>1</v>
      </c>
      <c r="I2600">
        <v>1</v>
      </c>
      <c r="J2600" t="s">
        <v>19</v>
      </c>
      <c r="L2600">
        <v>0</v>
      </c>
      <c r="M2600" t="s">
        <v>16</v>
      </c>
    </row>
    <row r="2601" spans="1:13" hidden="1">
      <c r="A2601">
        <v>364469</v>
      </c>
      <c r="B2601" t="s">
        <v>22</v>
      </c>
      <c r="C2601" t="s">
        <v>54</v>
      </c>
      <c r="D2601" s="4">
        <v>44.025559056281203</v>
      </c>
      <c r="E2601" s="3">
        <v>-123.082100322478</v>
      </c>
      <c r="F2601" s="12">
        <v>44230</v>
      </c>
      <c r="G2601">
        <v>0.25</v>
      </c>
      <c r="H2601">
        <v>1</v>
      </c>
      <c r="I2601">
        <v>1</v>
      </c>
      <c r="J2601" t="s">
        <v>19</v>
      </c>
      <c r="L2601">
        <v>0</v>
      </c>
      <c r="M2601" t="s">
        <v>16</v>
      </c>
    </row>
    <row r="2602" spans="1:13" hidden="1">
      <c r="A2602">
        <v>364477</v>
      </c>
      <c r="B2602" t="s">
        <v>22</v>
      </c>
      <c r="C2602" t="s">
        <v>181</v>
      </c>
      <c r="D2602" s="4">
        <v>44.041017225748703</v>
      </c>
      <c r="E2602" s="3">
        <v>-123.11546835007201</v>
      </c>
      <c r="F2602" s="12">
        <v>44228</v>
      </c>
      <c r="G2602">
        <v>0</v>
      </c>
      <c r="H2602">
        <v>1</v>
      </c>
      <c r="I2602">
        <v>0</v>
      </c>
      <c r="J2602" t="s">
        <v>19</v>
      </c>
      <c r="L2602">
        <v>0</v>
      </c>
      <c r="M2602" t="s">
        <v>16</v>
      </c>
    </row>
    <row r="2603" spans="1:13" hidden="1">
      <c r="A2603">
        <v>364495</v>
      </c>
      <c r="B2603" t="s">
        <v>22</v>
      </c>
      <c r="C2603" t="s">
        <v>51</v>
      </c>
      <c r="D2603" s="4">
        <v>44.056348337618203</v>
      </c>
      <c r="E2603" s="3">
        <v>-123.069230783653</v>
      </c>
      <c r="F2603" s="12">
        <v>44228</v>
      </c>
      <c r="G2603">
        <v>2.5</v>
      </c>
      <c r="H2603">
        <v>3</v>
      </c>
      <c r="I2603">
        <v>2</v>
      </c>
      <c r="J2603" t="s">
        <v>19</v>
      </c>
      <c r="L2603">
        <v>0</v>
      </c>
      <c r="M2603" t="s">
        <v>16</v>
      </c>
    </row>
    <row r="2604" spans="1:13" hidden="1">
      <c r="A2604">
        <v>364505</v>
      </c>
      <c r="B2604" t="s">
        <v>22</v>
      </c>
      <c r="C2604" t="s">
        <v>292</v>
      </c>
      <c r="D2604" s="4">
        <v>44.053413513806397</v>
      </c>
      <c r="E2604" s="3">
        <v>-123.071231309759</v>
      </c>
      <c r="F2604" s="12">
        <v>44228</v>
      </c>
      <c r="G2604">
        <v>0.5</v>
      </c>
      <c r="H2604">
        <v>1</v>
      </c>
      <c r="I2604">
        <v>1</v>
      </c>
      <c r="J2604" t="s">
        <v>19</v>
      </c>
      <c r="L2604">
        <v>0</v>
      </c>
      <c r="M2604" t="s">
        <v>16</v>
      </c>
    </row>
    <row r="2605" spans="1:13" hidden="1">
      <c r="A2605">
        <v>364589</v>
      </c>
      <c r="B2605" t="s">
        <v>17</v>
      </c>
      <c r="C2605" t="s">
        <v>153</v>
      </c>
      <c r="D2605" s="4">
        <v>44.052158433304399</v>
      </c>
      <c r="E2605" s="3">
        <v>-123.109412459984</v>
      </c>
      <c r="F2605" s="12">
        <v>44229</v>
      </c>
      <c r="G2605">
        <v>0.5</v>
      </c>
      <c r="H2605">
        <v>1</v>
      </c>
      <c r="I2605">
        <v>1</v>
      </c>
      <c r="J2605" t="s">
        <v>19</v>
      </c>
      <c r="L2605">
        <v>0</v>
      </c>
      <c r="M2605" t="s">
        <v>19</v>
      </c>
    </row>
    <row r="2606" spans="1:13" hidden="1">
      <c r="A2606">
        <v>364592</v>
      </c>
      <c r="B2606" t="s">
        <v>17</v>
      </c>
      <c r="C2606" t="s">
        <v>209</v>
      </c>
      <c r="D2606" s="4">
        <v>44.045542180947002</v>
      </c>
      <c r="E2606" s="3">
        <v>-123.11803954312801</v>
      </c>
      <c r="F2606" s="12">
        <v>44228</v>
      </c>
      <c r="G2606">
        <v>0.5</v>
      </c>
      <c r="H2606">
        <v>1</v>
      </c>
      <c r="I2606">
        <v>1</v>
      </c>
      <c r="J2606" t="s">
        <v>19</v>
      </c>
      <c r="L2606">
        <v>0</v>
      </c>
      <c r="M2606" t="s">
        <v>19</v>
      </c>
    </row>
    <row r="2607" spans="1:13" hidden="1">
      <c r="A2607">
        <v>364594</v>
      </c>
      <c r="B2607" t="s">
        <v>17</v>
      </c>
      <c r="C2607" t="s">
        <v>516</v>
      </c>
      <c r="D2607" s="4">
        <v>44.0516106019505</v>
      </c>
      <c r="E2607" s="3">
        <v>-123.10941350433799</v>
      </c>
      <c r="F2607" s="12">
        <v>44228</v>
      </c>
      <c r="G2607">
        <v>0.5</v>
      </c>
      <c r="H2607">
        <v>1</v>
      </c>
      <c r="I2607">
        <v>1</v>
      </c>
      <c r="J2607" t="s">
        <v>19</v>
      </c>
      <c r="L2607">
        <v>0</v>
      </c>
      <c r="M2607" t="s">
        <v>19</v>
      </c>
    </row>
    <row r="2608" spans="1:13" hidden="1">
      <c r="A2608">
        <v>364595</v>
      </c>
      <c r="B2608" t="s">
        <v>22</v>
      </c>
      <c r="C2608" t="s">
        <v>50</v>
      </c>
      <c r="D2608" s="4">
        <v>44.053964689817001</v>
      </c>
      <c r="E2608" s="3">
        <v>-123.10142305989</v>
      </c>
      <c r="F2608" s="12">
        <v>44229</v>
      </c>
      <c r="G2608">
        <v>1.5</v>
      </c>
      <c r="H2608">
        <v>2</v>
      </c>
      <c r="I2608">
        <v>1</v>
      </c>
      <c r="J2608" t="s">
        <v>19</v>
      </c>
      <c r="L2608">
        <v>0</v>
      </c>
      <c r="M2608" t="s">
        <v>16</v>
      </c>
    </row>
    <row r="2609" spans="1:13" hidden="1">
      <c r="A2609">
        <v>364596</v>
      </c>
      <c r="B2609" t="s">
        <v>22</v>
      </c>
      <c r="C2609" t="s">
        <v>50</v>
      </c>
      <c r="D2609" s="4">
        <v>44.053908806584801</v>
      </c>
      <c r="E2609" s="3">
        <v>-123.10173502486801</v>
      </c>
      <c r="F2609" s="12">
        <v>44229</v>
      </c>
      <c r="G2609">
        <v>0.5</v>
      </c>
      <c r="H2609">
        <v>2</v>
      </c>
      <c r="I2609">
        <v>1</v>
      </c>
      <c r="J2609" t="s">
        <v>19</v>
      </c>
      <c r="L2609">
        <v>0</v>
      </c>
      <c r="M2609" t="s">
        <v>16</v>
      </c>
    </row>
    <row r="2610" spans="1:13" hidden="1">
      <c r="A2610">
        <v>364599</v>
      </c>
      <c r="B2610" t="s">
        <v>22</v>
      </c>
      <c r="C2610" t="s">
        <v>50</v>
      </c>
      <c r="D2610" s="4">
        <v>44.053736566319301</v>
      </c>
      <c r="E2610" s="3">
        <v>-123.102100279708</v>
      </c>
      <c r="F2610" s="12">
        <v>44229</v>
      </c>
      <c r="G2610">
        <v>0.25</v>
      </c>
      <c r="H2610">
        <v>1</v>
      </c>
      <c r="I2610">
        <v>1</v>
      </c>
      <c r="J2610" t="s">
        <v>19</v>
      </c>
      <c r="L2610">
        <v>0</v>
      </c>
      <c r="M2610" t="s">
        <v>16</v>
      </c>
    </row>
    <row r="2611" spans="1:13" hidden="1">
      <c r="A2611">
        <v>364603</v>
      </c>
      <c r="B2611" t="s">
        <v>22</v>
      </c>
      <c r="C2611" t="s">
        <v>50</v>
      </c>
      <c r="D2611" s="4">
        <v>44.053691127511698</v>
      </c>
      <c r="E2611" s="3">
        <v>-123.10215912328501</v>
      </c>
      <c r="F2611" s="12">
        <v>44229</v>
      </c>
      <c r="G2611">
        <v>0.25</v>
      </c>
      <c r="H2611">
        <v>1</v>
      </c>
      <c r="I2611">
        <v>1</v>
      </c>
      <c r="J2611" t="s">
        <v>19</v>
      </c>
      <c r="L2611">
        <v>0</v>
      </c>
      <c r="M2611" t="s">
        <v>16</v>
      </c>
    </row>
    <row r="2612" spans="1:13" hidden="1">
      <c r="A2612">
        <v>364609</v>
      </c>
      <c r="B2612" t="s">
        <v>22</v>
      </c>
      <c r="C2612" t="s">
        <v>50</v>
      </c>
      <c r="D2612" s="4">
        <v>44.0528250862886</v>
      </c>
      <c r="E2612" s="3">
        <v>-123.10169457006199</v>
      </c>
      <c r="F2612" s="12">
        <v>44229</v>
      </c>
      <c r="G2612">
        <v>3</v>
      </c>
      <c r="H2612">
        <v>2</v>
      </c>
      <c r="I2612">
        <v>1</v>
      </c>
      <c r="J2612" t="s">
        <v>19</v>
      </c>
      <c r="L2612">
        <v>0</v>
      </c>
      <c r="M2612" t="s">
        <v>16</v>
      </c>
    </row>
    <row r="2613" spans="1:13" hidden="1">
      <c r="A2613">
        <v>364610</v>
      </c>
      <c r="B2613" t="s">
        <v>22</v>
      </c>
      <c r="C2613" t="s">
        <v>50</v>
      </c>
      <c r="D2613" s="4">
        <v>44.0530379524686</v>
      </c>
      <c r="E2613" s="3">
        <v>-123.101834708242</v>
      </c>
      <c r="F2613" s="12">
        <v>44229</v>
      </c>
      <c r="G2613">
        <v>0.5</v>
      </c>
      <c r="H2613">
        <v>2</v>
      </c>
      <c r="I2613">
        <v>1</v>
      </c>
      <c r="J2613" t="s">
        <v>19</v>
      </c>
      <c r="L2613">
        <v>0</v>
      </c>
      <c r="M2613" t="s">
        <v>16</v>
      </c>
    </row>
    <row r="2614" spans="1:13" hidden="1">
      <c r="A2614">
        <v>364612</v>
      </c>
      <c r="B2614" t="s">
        <v>22</v>
      </c>
      <c r="C2614" t="s">
        <v>50</v>
      </c>
      <c r="D2614" s="4">
        <v>44.052974989490501</v>
      </c>
      <c r="E2614" s="3">
        <v>-123.101755463098</v>
      </c>
      <c r="F2614" s="12">
        <v>44229</v>
      </c>
      <c r="G2614">
        <v>0.5</v>
      </c>
      <c r="H2614">
        <v>2</v>
      </c>
      <c r="I2614">
        <v>1</v>
      </c>
      <c r="J2614" t="s">
        <v>19</v>
      </c>
      <c r="L2614">
        <v>0</v>
      </c>
      <c r="M2614" t="s">
        <v>16</v>
      </c>
    </row>
    <row r="2615" spans="1:13" hidden="1">
      <c r="A2615">
        <v>364613</v>
      </c>
      <c r="B2615" t="s">
        <v>22</v>
      </c>
      <c r="C2615" t="s">
        <v>50</v>
      </c>
      <c r="D2615" s="4">
        <v>44.053015795663299</v>
      </c>
      <c r="E2615" s="3">
        <v>-123.10174261418901</v>
      </c>
      <c r="F2615" s="12">
        <v>44229</v>
      </c>
      <c r="G2615">
        <v>0.5</v>
      </c>
      <c r="H2615">
        <v>2</v>
      </c>
      <c r="I2615">
        <v>0</v>
      </c>
      <c r="J2615" t="s">
        <v>19</v>
      </c>
      <c r="L2615">
        <v>0</v>
      </c>
      <c r="M2615" t="s">
        <v>16</v>
      </c>
    </row>
    <row r="2616" spans="1:13" hidden="1">
      <c r="A2616">
        <v>364614</v>
      </c>
      <c r="B2616" t="s">
        <v>22</v>
      </c>
      <c r="C2616" t="s">
        <v>50</v>
      </c>
      <c r="D2616" s="4">
        <v>44.0530354705352</v>
      </c>
      <c r="E2616" s="3">
        <v>-123.10176868134999</v>
      </c>
      <c r="F2616" s="12">
        <v>44229</v>
      </c>
      <c r="G2616">
        <v>0.5</v>
      </c>
      <c r="H2616">
        <v>2</v>
      </c>
      <c r="I2616">
        <v>1</v>
      </c>
      <c r="J2616" t="s">
        <v>19</v>
      </c>
      <c r="L2616">
        <v>0</v>
      </c>
      <c r="M2616" t="s">
        <v>16</v>
      </c>
    </row>
    <row r="2617" spans="1:13" hidden="1">
      <c r="A2617">
        <v>364616</v>
      </c>
      <c r="B2617" t="s">
        <v>22</v>
      </c>
      <c r="C2617" t="s">
        <v>50</v>
      </c>
      <c r="D2617" s="4">
        <v>44.053090271126202</v>
      </c>
      <c r="E2617" s="3">
        <v>-123.101742077884</v>
      </c>
      <c r="F2617" s="12">
        <v>44229</v>
      </c>
      <c r="G2617">
        <v>0.5</v>
      </c>
      <c r="H2617">
        <v>2</v>
      </c>
      <c r="I2617">
        <v>1</v>
      </c>
      <c r="J2617" t="s">
        <v>19</v>
      </c>
      <c r="L2617">
        <v>0</v>
      </c>
      <c r="M2617" t="s">
        <v>16</v>
      </c>
    </row>
    <row r="2618" spans="1:13" hidden="1">
      <c r="A2618">
        <v>364649</v>
      </c>
      <c r="B2618" t="s">
        <v>22</v>
      </c>
      <c r="C2618" t="s">
        <v>54</v>
      </c>
      <c r="D2618" s="4">
        <v>44.025559056281203</v>
      </c>
      <c r="E2618" s="3">
        <v>-123.082100322478</v>
      </c>
      <c r="F2618" s="12">
        <v>44229</v>
      </c>
      <c r="G2618">
        <v>0.25</v>
      </c>
      <c r="H2618">
        <v>2</v>
      </c>
      <c r="I2618">
        <v>1</v>
      </c>
      <c r="J2618" t="s">
        <v>19</v>
      </c>
      <c r="L2618">
        <v>0</v>
      </c>
      <c r="M2618" t="s">
        <v>16</v>
      </c>
    </row>
    <row r="2619" spans="1:13" hidden="1">
      <c r="A2619">
        <v>364661</v>
      </c>
      <c r="B2619" t="s">
        <v>17</v>
      </c>
      <c r="C2619" t="s">
        <v>30</v>
      </c>
      <c r="D2619" s="4">
        <v>44.061573201822</v>
      </c>
      <c r="E2619" s="3">
        <v>-123.080137319629</v>
      </c>
      <c r="F2619" s="12">
        <v>44229</v>
      </c>
      <c r="G2619">
        <v>1</v>
      </c>
      <c r="H2619">
        <v>1</v>
      </c>
      <c r="I2619">
        <v>1</v>
      </c>
      <c r="J2619" t="s">
        <v>19</v>
      </c>
      <c r="L2619">
        <v>0</v>
      </c>
      <c r="M2619" t="s">
        <v>19</v>
      </c>
    </row>
    <row r="2620" spans="1:13" hidden="1">
      <c r="A2620">
        <v>364691</v>
      </c>
      <c r="B2620" t="s">
        <v>22</v>
      </c>
      <c r="C2620" t="s">
        <v>613</v>
      </c>
      <c r="D2620" s="4">
        <v>44.047243157152202</v>
      </c>
      <c r="E2620" s="3">
        <v>-123.13740507049999</v>
      </c>
      <c r="F2620" s="12">
        <v>44229</v>
      </c>
      <c r="G2620">
        <v>1.5</v>
      </c>
      <c r="H2620">
        <v>1</v>
      </c>
      <c r="I2620">
        <v>1</v>
      </c>
      <c r="J2620" t="s">
        <v>19</v>
      </c>
      <c r="L2620">
        <v>0</v>
      </c>
      <c r="M2620" t="s">
        <v>16</v>
      </c>
    </row>
    <row r="2621" spans="1:13" hidden="1">
      <c r="A2621">
        <v>364723</v>
      </c>
      <c r="B2621" t="s">
        <v>17</v>
      </c>
      <c r="C2621" t="s">
        <v>614</v>
      </c>
      <c r="D2621" s="4">
        <v>44.085490587797501</v>
      </c>
      <c r="E2621" s="3">
        <v>-123.16501573252501</v>
      </c>
      <c r="F2621" s="12">
        <v>44229</v>
      </c>
      <c r="G2621">
        <v>1</v>
      </c>
      <c r="H2621">
        <v>1</v>
      </c>
      <c r="I2621">
        <v>1</v>
      </c>
      <c r="J2621" t="s">
        <v>19</v>
      </c>
      <c r="L2621">
        <v>0</v>
      </c>
      <c r="M2621" t="s">
        <v>19</v>
      </c>
    </row>
    <row r="2622" spans="1:13">
      <c r="A2622">
        <v>364742</v>
      </c>
      <c r="B2622" t="s">
        <v>426</v>
      </c>
      <c r="C2622" t="s">
        <v>37</v>
      </c>
      <c r="D2622" s="4">
        <v>44.044582135678397</v>
      </c>
      <c r="E2622" s="3">
        <v>-123.052422027451</v>
      </c>
      <c r="F2622" s="12">
        <v>44229</v>
      </c>
      <c r="G2622">
        <v>0.75</v>
      </c>
      <c r="H2622">
        <v>1</v>
      </c>
      <c r="I2622">
        <v>1</v>
      </c>
      <c r="J2622" t="s">
        <v>19</v>
      </c>
      <c r="L2622">
        <v>0</v>
      </c>
      <c r="M2622" t="s">
        <v>16</v>
      </c>
    </row>
    <row r="2623" spans="1:13" hidden="1">
      <c r="A2623">
        <v>364854</v>
      </c>
      <c r="B2623" t="s">
        <v>22</v>
      </c>
      <c r="C2623" t="s">
        <v>615</v>
      </c>
      <c r="D2623" s="4">
        <v>44.060525929072199</v>
      </c>
      <c r="E2623" s="3">
        <v>-123.05256181424799</v>
      </c>
      <c r="F2623" s="12">
        <v>44230</v>
      </c>
      <c r="G2623">
        <v>3.5</v>
      </c>
      <c r="H2623">
        <v>1</v>
      </c>
      <c r="I2623">
        <v>1</v>
      </c>
      <c r="J2623" t="s">
        <v>19</v>
      </c>
      <c r="L2623">
        <v>0</v>
      </c>
      <c r="M2623" t="s">
        <v>16</v>
      </c>
    </row>
    <row r="2624" spans="1:13" hidden="1">
      <c r="A2624">
        <v>364863</v>
      </c>
      <c r="B2624" t="s">
        <v>22</v>
      </c>
      <c r="C2624" t="s">
        <v>292</v>
      </c>
      <c r="D2624" s="4">
        <v>44.052859262948097</v>
      </c>
      <c r="E2624" s="3">
        <v>-123.068224000136</v>
      </c>
      <c r="F2624" s="12">
        <v>44230</v>
      </c>
      <c r="G2624">
        <v>0.5</v>
      </c>
      <c r="H2624">
        <v>1</v>
      </c>
      <c r="I2624">
        <v>1</v>
      </c>
      <c r="J2624" t="s">
        <v>19</v>
      </c>
      <c r="L2624">
        <v>0</v>
      </c>
      <c r="M2624" t="s">
        <v>16</v>
      </c>
    </row>
    <row r="2625" spans="1:13">
      <c r="A2625">
        <v>364875</v>
      </c>
      <c r="B2625" t="s">
        <v>426</v>
      </c>
      <c r="C2625" t="s">
        <v>249</v>
      </c>
      <c r="D2625" s="4">
        <v>44.064046549155201</v>
      </c>
      <c r="E2625" s="3">
        <v>-123.103798386951</v>
      </c>
      <c r="F2625" s="12">
        <v>44230</v>
      </c>
      <c r="G2625">
        <v>1.5</v>
      </c>
      <c r="H2625">
        <v>1</v>
      </c>
      <c r="I2625">
        <v>1</v>
      </c>
      <c r="J2625" t="s">
        <v>19</v>
      </c>
      <c r="L2625">
        <v>0</v>
      </c>
      <c r="M2625" t="s">
        <v>16</v>
      </c>
    </row>
    <row r="2626" spans="1:13" hidden="1">
      <c r="A2626">
        <v>364914</v>
      </c>
      <c r="B2626" t="s">
        <v>22</v>
      </c>
      <c r="C2626" t="s">
        <v>62</v>
      </c>
      <c r="D2626" s="4">
        <v>44.061267952566702</v>
      </c>
      <c r="E2626" s="3">
        <v>-123.08937948825699</v>
      </c>
      <c r="F2626" s="12">
        <v>44229</v>
      </c>
      <c r="G2626">
        <v>83</v>
      </c>
      <c r="H2626">
        <v>14</v>
      </c>
      <c r="I2626">
        <v>7</v>
      </c>
      <c r="J2626" t="s">
        <v>19</v>
      </c>
      <c r="L2626">
        <v>0</v>
      </c>
      <c r="M2626" t="s">
        <v>16</v>
      </c>
    </row>
    <row r="2627" spans="1:13" hidden="1">
      <c r="A2627">
        <v>364987</v>
      </c>
      <c r="B2627" t="s">
        <v>17</v>
      </c>
      <c r="C2627" t="s">
        <v>616</v>
      </c>
      <c r="D2627" s="4">
        <v>44.058104366883803</v>
      </c>
      <c r="E2627" s="3">
        <v>-123.169585439881</v>
      </c>
      <c r="F2627" s="12">
        <v>44231</v>
      </c>
      <c r="G2627">
        <v>7</v>
      </c>
      <c r="H2627">
        <v>4</v>
      </c>
      <c r="I2627">
        <v>3</v>
      </c>
      <c r="J2627" t="s">
        <v>19</v>
      </c>
      <c r="L2627">
        <v>0</v>
      </c>
      <c r="M2627" t="s">
        <v>19</v>
      </c>
    </row>
    <row r="2628" spans="1:13" hidden="1">
      <c r="A2628">
        <v>364994</v>
      </c>
      <c r="B2628" t="s">
        <v>17</v>
      </c>
      <c r="C2628" t="s">
        <v>89</v>
      </c>
      <c r="D2628" s="4">
        <v>44.048126347804001</v>
      </c>
      <c r="E2628" s="3">
        <v>-123.172880934349</v>
      </c>
      <c r="F2628" s="12">
        <v>44231</v>
      </c>
      <c r="G2628">
        <v>1</v>
      </c>
      <c r="H2628">
        <v>1</v>
      </c>
      <c r="I2628">
        <v>1</v>
      </c>
      <c r="J2628" t="s">
        <v>19</v>
      </c>
      <c r="L2628">
        <v>0</v>
      </c>
      <c r="M2628" t="s">
        <v>19</v>
      </c>
    </row>
    <row r="2629" spans="1:13" hidden="1">
      <c r="A2629">
        <v>365003</v>
      </c>
      <c r="B2629" t="s">
        <v>17</v>
      </c>
      <c r="C2629" t="s">
        <v>123</v>
      </c>
      <c r="D2629" s="4">
        <v>44.054406596554102</v>
      </c>
      <c r="E2629" s="3">
        <v>-123.11546891800801</v>
      </c>
      <c r="F2629" s="12">
        <v>44230</v>
      </c>
      <c r="G2629">
        <v>0.5</v>
      </c>
      <c r="H2629">
        <v>1</v>
      </c>
      <c r="I2629">
        <v>1</v>
      </c>
      <c r="J2629" t="s">
        <v>19</v>
      </c>
      <c r="L2629">
        <v>0</v>
      </c>
      <c r="M2629" t="s">
        <v>19</v>
      </c>
    </row>
    <row r="2630" spans="1:13" hidden="1">
      <c r="A2630">
        <v>365005</v>
      </c>
      <c r="B2630" t="s">
        <v>17</v>
      </c>
      <c r="C2630" t="s">
        <v>593</v>
      </c>
      <c r="D2630" s="4">
        <v>44.0541131608665</v>
      </c>
      <c r="E2630" s="3">
        <v>-123.115968096999</v>
      </c>
      <c r="F2630" s="12">
        <v>44230</v>
      </c>
      <c r="G2630">
        <v>0.5</v>
      </c>
      <c r="H2630">
        <v>1</v>
      </c>
      <c r="I2630">
        <v>1</v>
      </c>
      <c r="J2630" t="s">
        <v>19</v>
      </c>
      <c r="L2630">
        <v>0</v>
      </c>
      <c r="M2630" t="s">
        <v>19</v>
      </c>
    </row>
    <row r="2631" spans="1:13" hidden="1">
      <c r="A2631">
        <v>365006</v>
      </c>
      <c r="B2631" t="s">
        <v>17</v>
      </c>
      <c r="C2631" t="s">
        <v>123</v>
      </c>
      <c r="D2631" s="4">
        <v>44.054398475596003</v>
      </c>
      <c r="E2631" s="3">
        <v>-123.115485670921</v>
      </c>
      <c r="F2631" s="12">
        <v>44231</v>
      </c>
      <c r="G2631">
        <v>0.5</v>
      </c>
      <c r="H2631">
        <v>1</v>
      </c>
      <c r="I2631">
        <v>1</v>
      </c>
      <c r="J2631" t="s">
        <v>19</v>
      </c>
      <c r="L2631">
        <v>0</v>
      </c>
      <c r="M2631" t="s">
        <v>19</v>
      </c>
    </row>
    <row r="2632" spans="1:13" hidden="1">
      <c r="A2632">
        <v>365011</v>
      </c>
      <c r="B2632" t="s">
        <v>17</v>
      </c>
      <c r="C2632" t="s">
        <v>152</v>
      </c>
      <c r="D2632" s="4">
        <v>44.061755267683502</v>
      </c>
      <c r="E2632" s="3">
        <v>-123.080578633519</v>
      </c>
      <c r="F2632" s="12">
        <v>44231</v>
      </c>
      <c r="G2632">
        <v>0.5</v>
      </c>
      <c r="H2632">
        <v>1</v>
      </c>
      <c r="I2632">
        <v>1</v>
      </c>
      <c r="J2632" t="s">
        <v>19</v>
      </c>
      <c r="L2632">
        <v>0</v>
      </c>
      <c r="M2632" t="s">
        <v>19</v>
      </c>
    </row>
    <row r="2633" spans="1:13" hidden="1">
      <c r="A2633">
        <v>365013</v>
      </c>
      <c r="B2633" t="s">
        <v>17</v>
      </c>
      <c r="C2633" t="s">
        <v>152</v>
      </c>
      <c r="D2633" s="4">
        <v>44.061755267683502</v>
      </c>
      <c r="E2633" s="3">
        <v>-123.080578633519</v>
      </c>
      <c r="F2633" s="12">
        <v>44230</v>
      </c>
      <c r="G2633">
        <v>1</v>
      </c>
      <c r="H2633">
        <v>1</v>
      </c>
      <c r="I2633">
        <v>1</v>
      </c>
      <c r="J2633" t="s">
        <v>19</v>
      </c>
      <c r="L2633">
        <v>0</v>
      </c>
      <c r="M2633" t="s">
        <v>19</v>
      </c>
    </row>
    <row r="2634" spans="1:13" hidden="1">
      <c r="A2634">
        <v>365014</v>
      </c>
      <c r="B2634" t="s">
        <v>17</v>
      </c>
      <c r="C2634" t="s">
        <v>152</v>
      </c>
      <c r="D2634" s="4">
        <v>44.0623397192984</v>
      </c>
      <c r="E2634" s="3">
        <v>-123.079990895999</v>
      </c>
      <c r="F2634" s="12">
        <v>44229</v>
      </c>
      <c r="G2634">
        <v>4</v>
      </c>
      <c r="H2634">
        <v>3</v>
      </c>
      <c r="I2634">
        <v>3</v>
      </c>
      <c r="J2634" t="s">
        <v>19</v>
      </c>
      <c r="L2634">
        <v>1</v>
      </c>
      <c r="M2634" t="s">
        <v>19</v>
      </c>
    </row>
    <row r="2635" spans="1:13" hidden="1">
      <c r="A2635">
        <v>365021</v>
      </c>
      <c r="B2635" t="s">
        <v>17</v>
      </c>
      <c r="C2635" t="s">
        <v>617</v>
      </c>
      <c r="D2635" s="4">
        <v>44.075796160216903</v>
      </c>
      <c r="E2635" s="3">
        <v>-123.107680827076</v>
      </c>
      <c r="F2635" s="12">
        <v>44229</v>
      </c>
      <c r="G2635">
        <v>4</v>
      </c>
      <c r="H2635">
        <v>3</v>
      </c>
      <c r="I2635">
        <v>3</v>
      </c>
      <c r="J2635" t="s">
        <v>19</v>
      </c>
      <c r="L2635">
        <v>2</v>
      </c>
      <c r="M2635" t="s">
        <v>19</v>
      </c>
    </row>
    <row r="2636" spans="1:13" hidden="1">
      <c r="A2636">
        <v>365023</v>
      </c>
      <c r="B2636" t="s">
        <v>17</v>
      </c>
      <c r="C2636" t="s">
        <v>618</v>
      </c>
      <c r="D2636" s="4">
        <v>44.034445745077299</v>
      </c>
      <c r="E2636" s="3">
        <v>-123.0380546849</v>
      </c>
      <c r="F2636" s="12">
        <v>44232</v>
      </c>
      <c r="G2636">
        <v>3</v>
      </c>
      <c r="H2636">
        <v>3</v>
      </c>
      <c r="I2636">
        <v>3</v>
      </c>
      <c r="J2636" t="s">
        <v>19</v>
      </c>
      <c r="L2636">
        <v>0</v>
      </c>
      <c r="M2636" t="s">
        <v>19</v>
      </c>
    </row>
    <row r="2637" spans="1:13" hidden="1">
      <c r="A2637">
        <v>365024</v>
      </c>
      <c r="B2637" t="s">
        <v>17</v>
      </c>
      <c r="C2637" t="s">
        <v>324</v>
      </c>
      <c r="D2637" s="4">
        <v>44.051745073494601</v>
      </c>
      <c r="E2637" s="3">
        <v>-123.170561502106</v>
      </c>
      <c r="F2637" s="12">
        <v>44230</v>
      </c>
      <c r="G2637">
        <v>10</v>
      </c>
      <c r="H2637">
        <v>4</v>
      </c>
      <c r="I2637">
        <v>3</v>
      </c>
      <c r="J2637" t="s">
        <v>19</v>
      </c>
      <c r="K2637" s="7" t="s">
        <v>57</v>
      </c>
      <c r="L2637">
        <v>8</v>
      </c>
      <c r="M2637" t="s">
        <v>16</v>
      </c>
    </row>
    <row r="2638" spans="1:13" hidden="1">
      <c r="A2638">
        <v>365026</v>
      </c>
      <c r="B2638" t="s">
        <v>17</v>
      </c>
      <c r="C2638" t="s">
        <v>354</v>
      </c>
      <c r="D2638" s="4">
        <v>44.051708101184801</v>
      </c>
      <c r="E2638" s="3">
        <v>-123.167144878244</v>
      </c>
      <c r="F2638" s="12">
        <v>44230</v>
      </c>
      <c r="G2638">
        <v>6</v>
      </c>
      <c r="H2638">
        <v>4</v>
      </c>
      <c r="I2638">
        <v>3</v>
      </c>
      <c r="J2638" t="s">
        <v>19</v>
      </c>
      <c r="L2638">
        <v>0</v>
      </c>
      <c r="M2638" t="s">
        <v>19</v>
      </c>
    </row>
    <row r="2639" spans="1:13" hidden="1">
      <c r="A2639">
        <v>365030</v>
      </c>
      <c r="B2639" t="s">
        <v>17</v>
      </c>
      <c r="C2639" t="s">
        <v>619</v>
      </c>
      <c r="D2639" s="4">
        <v>44.098717379311402</v>
      </c>
      <c r="E2639" s="3">
        <v>-123.124593205968</v>
      </c>
      <c r="F2639" s="12">
        <v>44231</v>
      </c>
      <c r="G2639">
        <v>1</v>
      </c>
      <c r="H2639">
        <v>1</v>
      </c>
      <c r="I2639">
        <v>1</v>
      </c>
      <c r="J2639" t="s">
        <v>19</v>
      </c>
      <c r="L2639">
        <v>0</v>
      </c>
      <c r="M2639" t="s">
        <v>19</v>
      </c>
    </row>
    <row r="2640" spans="1:13">
      <c r="A2640">
        <v>365034</v>
      </c>
      <c r="B2640" t="s">
        <v>426</v>
      </c>
      <c r="C2640" t="s">
        <v>45</v>
      </c>
      <c r="D2640" s="4">
        <v>44.075532966979999</v>
      </c>
      <c r="E2640" s="3">
        <v>-123.11575243346699</v>
      </c>
      <c r="F2640" s="12">
        <v>44231</v>
      </c>
      <c r="G2640">
        <v>0.5</v>
      </c>
      <c r="H2640">
        <v>1</v>
      </c>
      <c r="I2640">
        <v>1</v>
      </c>
      <c r="J2640" t="s">
        <v>19</v>
      </c>
      <c r="L2640">
        <v>0</v>
      </c>
      <c r="M2640" t="s">
        <v>16</v>
      </c>
    </row>
    <row r="2641" spans="1:13" hidden="1">
      <c r="A2641">
        <v>365035</v>
      </c>
      <c r="B2641" t="s">
        <v>17</v>
      </c>
      <c r="C2641" t="s">
        <v>620</v>
      </c>
      <c r="D2641" s="4">
        <v>44.047549457108303</v>
      </c>
      <c r="E2641" s="3">
        <v>-123.162058351328</v>
      </c>
      <c r="F2641" s="12">
        <v>44229</v>
      </c>
      <c r="G2641">
        <v>1</v>
      </c>
      <c r="H2641">
        <v>2</v>
      </c>
      <c r="I2641">
        <v>3</v>
      </c>
      <c r="J2641" t="s">
        <v>19</v>
      </c>
      <c r="L2641">
        <v>0</v>
      </c>
      <c r="M2641" t="s">
        <v>19</v>
      </c>
    </row>
    <row r="2642" spans="1:13" hidden="1">
      <c r="A2642">
        <v>365039</v>
      </c>
      <c r="B2642" t="s">
        <v>17</v>
      </c>
      <c r="C2642" t="s">
        <v>121</v>
      </c>
      <c r="D2642" s="4">
        <v>44.057583257693899</v>
      </c>
      <c r="E2642" s="3">
        <v>-123.107991429447</v>
      </c>
      <c r="F2642" s="12">
        <v>44231</v>
      </c>
      <c r="G2642">
        <v>0.5</v>
      </c>
      <c r="H2642">
        <v>1</v>
      </c>
      <c r="I2642">
        <v>1</v>
      </c>
      <c r="J2642" t="s">
        <v>19</v>
      </c>
      <c r="L2642">
        <v>0</v>
      </c>
      <c r="M2642" t="s">
        <v>19</v>
      </c>
    </row>
    <row r="2643" spans="1:13" hidden="1">
      <c r="A2643">
        <v>365351</v>
      </c>
      <c r="B2643" t="s">
        <v>22</v>
      </c>
      <c r="C2643" t="s">
        <v>181</v>
      </c>
      <c r="D2643" s="4">
        <v>44.042089245354099</v>
      </c>
      <c r="E2643" s="3">
        <v>-123.115648717307</v>
      </c>
      <c r="F2643" s="12">
        <v>44231</v>
      </c>
      <c r="G2643">
        <v>0</v>
      </c>
      <c r="H2643">
        <v>1</v>
      </c>
      <c r="I2643">
        <v>0</v>
      </c>
      <c r="J2643" t="s">
        <v>19</v>
      </c>
      <c r="L2643">
        <v>0</v>
      </c>
      <c r="M2643" t="s">
        <v>16</v>
      </c>
    </row>
    <row r="2644" spans="1:13" hidden="1">
      <c r="A2644">
        <v>365352</v>
      </c>
      <c r="B2644" t="s">
        <v>22</v>
      </c>
      <c r="C2644" t="s">
        <v>181</v>
      </c>
      <c r="D2644" s="4">
        <v>44.042048972638199</v>
      </c>
      <c r="E2644" s="3">
        <v>-123.1159334494</v>
      </c>
      <c r="F2644" s="12">
        <v>44231</v>
      </c>
      <c r="G2644">
        <v>0</v>
      </c>
      <c r="H2644">
        <v>1</v>
      </c>
      <c r="I2644">
        <v>0</v>
      </c>
      <c r="J2644" t="s">
        <v>19</v>
      </c>
      <c r="L2644">
        <v>0</v>
      </c>
      <c r="M2644" t="s">
        <v>16</v>
      </c>
    </row>
    <row r="2645" spans="1:13">
      <c r="A2645">
        <v>365378</v>
      </c>
      <c r="B2645" t="s">
        <v>426</v>
      </c>
      <c r="C2645" t="s">
        <v>24</v>
      </c>
      <c r="D2645" s="4">
        <v>44.064079502581798</v>
      </c>
      <c r="E2645" s="3">
        <v>-123.10474982932</v>
      </c>
      <c r="F2645" s="12">
        <v>44231</v>
      </c>
      <c r="G2645">
        <v>0.5</v>
      </c>
      <c r="H2645">
        <v>1</v>
      </c>
      <c r="I2645">
        <v>1</v>
      </c>
      <c r="J2645" t="s">
        <v>19</v>
      </c>
      <c r="L2645">
        <v>0</v>
      </c>
      <c r="M2645" t="s">
        <v>16</v>
      </c>
    </row>
    <row r="2646" spans="1:13">
      <c r="A2646">
        <v>365380</v>
      </c>
      <c r="B2646" t="s">
        <v>426</v>
      </c>
      <c r="C2646" t="s">
        <v>24</v>
      </c>
      <c r="D2646" s="4">
        <v>44.063944031894302</v>
      </c>
      <c r="E2646" s="3">
        <v>-123.10364811582301</v>
      </c>
      <c r="F2646" s="12">
        <v>44231</v>
      </c>
      <c r="G2646">
        <v>0.5</v>
      </c>
      <c r="H2646">
        <v>1</v>
      </c>
      <c r="I2646">
        <v>1</v>
      </c>
      <c r="J2646" t="s">
        <v>19</v>
      </c>
      <c r="L2646">
        <v>0</v>
      </c>
      <c r="M2646" t="s">
        <v>16</v>
      </c>
    </row>
    <row r="2647" spans="1:13">
      <c r="A2647">
        <v>365382</v>
      </c>
      <c r="B2647" t="s">
        <v>426</v>
      </c>
      <c r="C2647" t="s">
        <v>24</v>
      </c>
      <c r="D2647" s="4">
        <v>44.0639377725389</v>
      </c>
      <c r="E2647" s="3">
        <v>-123.103577918101</v>
      </c>
      <c r="F2647" s="12">
        <v>44231</v>
      </c>
      <c r="G2647">
        <v>0.5</v>
      </c>
      <c r="H2647">
        <v>1</v>
      </c>
      <c r="I2647">
        <v>1</v>
      </c>
      <c r="J2647" t="s">
        <v>19</v>
      </c>
      <c r="L2647">
        <v>0</v>
      </c>
      <c r="M2647" t="s">
        <v>16</v>
      </c>
    </row>
    <row r="2648" spans="1:13" hidden="1">
      <c r="A2648">
        <v>365393</v>
      </c>
      <c r="B2648" t="s">
        <v>22</v>
      </c>
      <c r="C2648" t="s">
        <v>332</v>
      </c>
      <c r="D2648" s="4">
        <v>44.030218803411302</v>
      </c>
      <c r="E2648" s="3">
        <v>-123.08576984158</v>
      </c>
      <c r="F2648" s="12">
        <v>44231</v>
      </c>
      <c r="G2648">
        <v>1</v>
      </c>
      <c r="H2648">
        <v>1</v>
      </c>
      <c r="I2648">
        <v>1</v>
      </c>
      <c r="J2648" t="s">
        <v>19</v>
      </c>
      <c r="L2648">
        <v>0</v>
      </c>
      <c r="M2648" t="s">
        <v>16</v>
      </c>
    </row>
    <row r="2649" spans="1:13" hidden="1">
      <c r="A2649">
        <v>365415</v>
      </c>
      <c r="B2649" t="s">
        <v>17</v>
      </c>
      <c r="C2649" t="s">
        <v>621</v>
      </c>
      <c r="D2649" s="4">
        <v>44.051637073017098</v>
      </c>
      <c r="E2649" s="3">
        <v>-123.16246878854599</v>
      </c>
      <c r="F2649" s="12">
        <v>44231</v>
      </c>
      <c r="G2649">
        <v>1</v>
      </c>
      <c r="H2649">
        <v>1</v>
      </c>
      <c r="I2649">
        <v>1</v>
      </c>
      <c r="J2649" t="s">
        <v>19</v>
      </c>
      <c r="L2649">
        <v>0</v>
      </c>
      <c r="M2649" t="s">
        <v>19</v>
      </c>
    </row>
    <row r="2650" spans="1:13" hidden="1">
      <c r="A2650">
        <v>365526</v>
      </c>
      <c r="B2650" t="s">
        <v>17</v>
      </c>
      <c r="C2650" t="s">
        <v>622</v>
      </c>
      <c r="D2650" s="4">
        <v>44.046133878262303</v>
      </c>
      <c r="E2650" s="3">
        <v>-123.147852209687</v>
      </c>
      <c r="F2650" s="12">
        <v>44231</v>
      </c>
      <c r="G2650">
        <v>0.5</v>
      </c>
      <c r="H2650">
        <v>1</v>
      </c>
      <c r="I2650">
        <v>1</v>
      </c>
      <c r="J2650" t="s">
        <v>19</v>
      </c>
      <c r="L2650">
        <v>0</v>
      </c>
      <c r="M2650" t="s">
        <v>19</v>
      </c>
    </row>
    <row r="2651" spans="1:13" hidden="1">
      <c r="A2651">
        <v>365583</v>
      </c>
      <c r="B2651" t="s">
        <v>22</v>
      </c>
      <c r="C2651" t="s">
        <v>483</v>
      </c>
      <c r="D2651" s="4">
        <v>44.041381031477201</v>
      </c>
      <c r="E2651" s="3">
        <v>-123.115442664215</v>
      </c>
      <c r="F2651" s="12">
        <v>44232</v>
      </c>
      <c r="G2651">
        <v>2</v>
      </c>
      <c r="H2651">
        <v>2</v>
      </c>
      <c r="I2651">
        <v>0</v>
      </c>
      <c r="J2651" t="s">
        <v>19</v>
      </c>
      <c r="L2651">
        <v>0</v>
      </c>
      <c r="M2651" t="s">
        <v>16</v>
      </c>
    </row>
    <row r="2652" spans="1:13" hidden="1">
      <c r="A2652">
        <v>365737</v>
      </c>
      <c r="B2652" t="s">
        <v>22</v>
      </c>
      <c r="C2652" t="s">
        <v>160</v>
      </c>
      <c r="D2652" s="4">
        <v>44.042504132817797</v>
      </c>
      <c r="E2652" s="3">
        <v>-123.118919937041</v>
      </c>
      <c r="F2652" s="12">
        <v>44235</v>
      </c>
      <c r="G2652">
        <v>0</v>
      </c>
      <c r="H2652">
        <v>1</v>
      </c>
      <c r="I2652">
        <v>0</v>
      </c>
      <c r="J2652" t="s">
        <v>19</v>
      </c>
      <c r="L2652">
        <v>0</v>
      </c>
      <c r="M2652" t="s">
        <v>16</v>
      </c>
    </row>
    <row r="2653" spans="1:13" hidden="1">
      <c r="A2653">
        <v>365767</v>
      </c>
      <c r="B2653" t="s">
        <v>22</v>
      </c>
      <c r="C2653" t="s">
        <v>50</v>
      </c>
      <c r="D2653" s="4">
        <v>44.056942531703697</v>
      </c>
      <c r="E2653" s="3">
        <v>-123.10049745473501</v>
      </c>
      <c r="F2653" s="12">
        <v>44235</v>
      </c>
      <c r="G2653">
        <v>0.25</v>
      </c>
      <c r="H2653">
        <v>1</v>
      </c>
      <c r="I2653">
        <v>1</v>
      </c>
      <c r="J2653" t="s">
        <v>19</v>
      </c>
      <c r="L2653">
        <v>0</v>
      </c>
      <c r="M2653" t="s">
        <v>16</v>
      </c>
    </row>
    <row r="2654" spans="1:13">
      <c r="A2654">
        <v>365813</v>
      </c>
      <c r="B2654" t="s">
        <v>426</v>
      </c>
      <c r="C2654" t="s">
        <v>37</v>
      </c>
      <c r="D2654" s="4">
        <v>44.044299440206203</v>
      </c>
      <c r="E2654" s="3">
        <v>-123.05203996379301</v>
      </c>
      <c r="F2654" s="12">
        <v>44235</v>
      </c>
      <c r="G2654">
        <v>0.5</v>
      </c>
      <c r="H2654">
        <v>1</v>
      </c>
      <c r="I2654">
        <v>1</v>
      </c>
      <c r="J2654" t="s">
        <v>19</v>
      </c>
      <c r="L2654">
        <v>0</v>
      </c>
      <c r="M2654" t="s">
        <v>16</v>
      </c>
    </row>
    <row r="2655" spans="1:13" hidden="1">
      <c r="A2655">
        <v>365814</v>
      </c>
      <c r="B2655" t="s">
        <v>22</v>
      </c>
      <c r="C2655" t="s">
        <v>253</v>
      </c>
      <c r="D2655" s="4">
        <v>44.068849831833099</v>
      </c>
      <c r="E2655" s="3">
        <v>-123.11541649613901</v>
      </c>
      <c r="F2655" s="12">
        <v>44235</v>
      </c>
      <c r="G2655">
        <v>0</v>
      </c>
      <c r="H2655">
        <v>1</v>
      </c>
      <c r="I2655">
        <v>0</v>
      </c>
      <c r="J2655" t="s">
        <v>19</v>
      </c>
      <c r="L2655">
        <v>0</v>
      </c>
      <c r="M2655" t="s">
        <v>16</v>
      </c>
    </row>
    <row r="2656" spans="1:13" hidden="1">
      <c r="A2656">
        <v>365827</v>
      </c>
      <c r="B2656" t="s">
        <v>22</v>
      </c>
      <c r="C2656" t="s">
        <v>91</v>
      </c>
      <c r="D2656" s="4">
        <v>44.0732211004688</v>
      </c>
      <c r="E2656" s="3">
        <v>-123.11637186458999</v>
      </c>
      <c r="F2656" s="12">
        <v>44235</v>
      </c>
      <c r="G2656">
        <v>0</v>
      </c>
      <c r="H2656">
        <v>1</v>
      </c>
      <c r="I2656">
        <v>0</v>
      </c>
      <c r="J2656" t="s">
        <v>19</v>
      </c>
      <c r="L2656">
        <v>0</v>
      </c>
      <c r="M2656" t="s">
        <v>16</v>
      </c>
    </row>
    <row r="2657" spans="1:13" hidden="1">
      <c r="A2657">
        <v>365907</v>
      </c>
      <c r="B2657" t="s">
        <v>22</v>
      </c>
      <c r="C2657" t="s">
        <v>160</v>
      </c>
      <c r="D2657" s="4">
        <v>44.042606081943198</v>
      </c>
      <c r="E2657" s="3">
        <v>-123.119002750009</v>
      </c>
      <c r="F2657" s="12">
        <v>44236</v>
      </c>
      <c r="G2657">
        <v>0</v>
      </c>
      <c r="H2657">
        <v>1</v>
      </c>
      <c r="I2657">
        <v>0</v>
      </c>
      <c r="J2657" t="s">
        <v>19</v>
      </c>
      <c r="L2657">
        <v>0</v>
      </c>
      <c r="M2657" t="s">
        <v>16</v>
      </c>
    </row>
    <row r="2658" spans="1:13" hidden="1">
      <c r="A2658">
        <v>365958</v>
      </c>
      <c r="B2658" t="s">
        <v>22</v>
      </c>
      <c r="C2658" t="s">
        <v>142</v>
      </c>
      <c r="D2658" s="4">
        <v>44.098788018961997</v>
      </c>
      <c r="E2658" s="3">
        <v>-123.12063443001099</v>
      </c>
      <c r="F2658" s="12">
        <v>44236</v>
      </c>
      <c r="G2658">
        <v>0.5</v>
      </c>
      <c r="H2658">
        <v>1</v>
      </c>
      <c r="I2658">
        <v>1</v>
      </c>
      <c r="J2658" t="s">
        <v>19</v>
      </c>
      <c r="L2658">
        <v>0</v>
      </c>
      <c r="M2658" t="s">
        <v>16</v>
      </c>
    </row>
    <row r="2659" spans="1:13" hidden="1">
      <c r="A2659">
        <v>365961</v>
      </c>
      <c r="B2659" t="s">
        <v>22</v>
      </c>
      <c r="C2659" t="s">
        <v>142</v>
      </c>
      <c r="D2659" s="4">
        <v>44.098748208695199</v>
      </c>
      <c r="E2659" s="3">
        <v>-123.122402655439</v>
      </c>
      <c r="F2659" s="12">
        <v>44236</v>
      </c>
      <c r="G2659">
        <v>0.25</v>
      </c>
      <c r="H2659">
        <v>1</v>
      </c>
      <c r="I2659">
        <v>1</v>
      </c>
      <c r="J2659" t="s">
        <v>19</v>
      </c>
      <c r="L2659">
        <v>0</v>
      </c>
      <c r="M2659" t="s">
        <v>16</v>
      </c>
    </row>
    <row r="2660" spans="1:13">
      <c r="A2660">
        <v>366058</v>
      </c>
      <c r="B2660" t="s">
        <v>426</v>
      </c>
      <c r="C2660" t="s">
        <v>292</v>
      </c>
      <c r="D2660" s="4">
        <v>44.049552810887903</v>
      </c>
      <c r="E2660" s="3">
        <v>-123.063259446423</v>
      </c>
      <c r="F2660" s="12">
        <v>44236</v>
      </c>
      <c r="G2660">
        <v>0.5</v>
      </c>
      <c r="H2660">
        <v>1</v>
      </c>
      <c r="I2660">
        <v>1</v>
      </c>
      <c r="J2660" t="s">
        <v>19</v>
      </c>
      <c r="L2660">
        <v>0</v>
      </c>
      <c r="M2660" t="s">
        <v>16</v>
      </c>
    </row>
    <row r="2661" spans="1:13" hidden="1">
      <c r="A2661">
        <v>366077</v>
      </c>
      <c r="B2661" t="s">
        <v>17</v>
      </c>
      <c r="C2661" t="s">
        <v>623</v>
      </c>
      <c r="D2661" s="4">
        <v>44.053331925207999</v>
      </c>
      <c r="E2661" s="3">
        <v>-123.103317098736</v>
      </c>
      <c r="F2661" s="12">
        <v>44236</v>
      </c>
      <c r="G2661">
        <v>6</v>
      </c>
      <c r="H2661">
        <v>4</v>
      </c>
      <c r="I2661">
        <v>3</v>
      </c>
      <c r="J2661" t="s">
        <v>19</v>
      </c>
      <c r="K2661" s="7" t="s">
        <v>25</v>
      </c>
      <c r="L2661">
        <v>6</v>
      </c>
      <c r="M2661" t="s">
        <v>19</v>
      </c>
    </row>
    <row r="2662" spans="1:13" hidden="1">
      <c r="A2662">
        <v>366090</v>
      </c>
      <c r="B2662" t="s">
        <v>17</v>
      </c>
      <c r="C2662" t="s">
        <v>624</v>
      </c>
      <c r="D2662" s="4">
        <v>44.099026567629402</v>
      </c>
      <c r="E2662" s="3">
        <v>-123.12335371258099</v>
      </c>
      <c r="F2662" s="12">
        <v>44235</v>
      </c>
      <c r="G2662">
        <v>1</v>
      </c>
      <c r="H2662">
        <v>1</v>
      </c>
      <c r="I2662">
        <v>1</v>
      </c>
      <c r="J2662" t="s">
        <v>19</v>
      </c>
      <c r="L2662">
        <v>0</v>
      </c>
      <c r="M2662" t="s">
        <v>19</v>
      </c>
    </row>
    <row r="2663" spans="1:13" hidden="1">
      <c r="A2663">
        <v>366325</v>
      </c>
      <c r="B2663" t="s">
        <v>17</v>
      </c>
      <c r="C2663" t="s">
        <v>43</v>
      </c>
      <c r="D2663" s="4">
        <v>44.044940374972299</v>
      </c>
      <c r="E2663" s="3">
        <v>-123.061484692514</v>
      </c>
      <c r="F2663" s="12">
        <v>44223</v>
      </c>
      <c r="G2663">
        <v>4</v>
      </c>
      <c r="H2663">
        <v>3</v>
      </c>
      <c r="I2663">
        <v>2</v>
      </c>
      <c r="J2663" t="s">
        <v>19</v>
      </c>
      <c r="L2663">
        <v>1</v>
      </c>
      <c r="M2663" t="s">
        <v>19</v>
      </c>
    </row>
    <row r="2664" spans="1:13" hidden="1">
      <c r="A2664">
        <v>366326</v>
      </c>
      <c r="B2664" t="s">
        <v>17</v>
      </c>
      <c r="C2664" t="s">
        <v>625</v>
      </c>
      <c r="D2664" s="4">
        <v>44.050908917748998</v>
      </c>
      <c r="E2664" s="3">
        <v>-123.104851085603</v>
      </c>
      <c r="F2664" s="12">
        <v>44237</v>
      </c>
      <c r="G2664">
        <v>1.5</v>
      </c>
      <c r="H2664">
        <v>3</v>
      </c>
      <c r="I2664">
        <v>2</v>
      </c>
      <c r="J2664" t="s">
        <v>19</v>
      </c>
      <c r="L2664">
        <v>0</v>
      </c>
      <c r="M2664" t="s">
        <v>19</v>
      </c>
    </row>
    <row r="2665" spans="1:13" hidden="1">
      <c r="A2665">
        <v>366334</v>
      </c>
      <c r="B2665" t="s">
        <v>22</v>
      </c>
      <c r="C2665" t="s">
        <v>36</v>
      </c>
      <c r="D2665" s="4">
        <v>44.074141054351699</v>
      </c>
      <c r="E2665" s="3">
        <v>-123.110986534432</v>
      </c>
      <c r="F2665" s="12">
        <v>44237</v>
      </c>
      <c r="G2665">
        <v>0.5</v>
      </c>
      <c r="H2665">
        <v>1</v>
      </c>
      <c r="I2665">
        <v>1</v>
      </c>
      <c r="J2665" t="s">
        <v>19</v>
      </c>
      <c r="L2665">
        <v>0</v>
      </c>
      <c r="M2665" t="s">
        <v>16</v>
      </c>
    </row>
    <row r="2666" spans="1:13" hidden="1">
      <c r="A2666">
        <v>366371</v>
      </c>
      <c r="B2666" t="s">
        <v>22</v>
      </c>
      <c r="C2666" t="s">
        <v>160</v>
      </c>
      <c r="D2666" s="4">
        <v>44.042519782874699</v>
      </c>
      <c r="E2666" s="3">
        <v>-123.12009361941701</v>
      </c>
      <c r="F2666" s="12">
        <v>44237</v>
      </c>
      <c r="G2666">
        <v>0</v>
      </c>
      <c r="H2666">
        <v>1</v>
      </c>
      <c r="I2666">
        <v>0</v>
      </c>
      <c r="J2666" t="s">
        <v>19</v>
      </c>
      <c r="L2666">
        <v>0</v>
      </c>
      <c r="M2666" t="s">
        <v>16</v>
      </c>
    </row>
    <row r="2667" spans="1:13">
      <c r="A2667">
        <v>366397</v>
      </c>
      <c r="B2667" t="s">
        <v>426</v>
      </c>
      <c r="C2667" t="s">
        <v>37</v>
      </c>
      <c r="D2667" s="4">
        <v>44.044647681457299</v>
      </c>
      <c r="E2667" s="3">
        <v>-123.052438529014</v>
      </c>
      <c r="F2667" s="12">
        <v>44237</v>
      </c>
      <c r="G2667">
        <v>0.5</v>
      </c>
      <c r="H2667">
        <v>1</v>
      </c>
      <c r="I2667">
        <v>1</v>
      </c>
      <c r="J2667" t="s">
        <v>19</v>
      </c>
      <c r="L2667">
        <v>0</v>
      </c>
      <c r="M2667" t="s">
        <v>16</v>
      </c>
    </row>
    <row r="2668" spans="1:13" hidden="1">
      <c r="A2668">
        <v>366399</v>
      </c>
      <c r="B2668" t="s">
        <v>22</v>
      </c>
      <c r="C2668" t="s">
        <v>26</v>
      </c>
      <c r="D2668" s="4">
        <v>44.046543112991898</v>
      </c>
      <c r="E2668" s="3">
        <v>-123.144558602443</v>
      </c>
      <c r="F2668" s="12">
        <v>44237</v>
      </c>
      <c r="G2668">
        <v>1</v>
      </c>
      <c r="H2668">
        <v>1</v>
      </c>
      <c r="I2668">
        <v>1</v>
      </c>
      <c r="J2668" t="s">
        <v>19</v>
      </c>
      <c r="L2668">
        <v>0</v>
      </c>
      <c r="M2668" t="s">
        <v>16</v>
      </c>
    </row>
    <row r="2669" spans="1:13" hidden="1">
      <c r="A2669">
        <v>366583</v>
      </c>
      <c r="B2669" t="s">
        <v>22</v>
      </c>
      <c r="C2669" t="s">
        <v>91</v>
      </c>
      <c r="D2669" s="4">
        <v>44.072149317808702</v>
      </c>
      <c r="E2669" s="3">
        <v>-123.117524087303</v>
      </c>
      <c r="F2669" s="12">
        <v>44238</v>
      </c>
      <c r="G2669">
        <v>1.5</v>
      </c>
      <c r="H2669">
        <v>1</v>
      </c>
      <c r="I2669">
        <v>1</v>
      </c>
      <c r="J2669" t="s">
        <v>19</v>
      </c>
      <c r="L2669">
        <v>0</v>
      </c>
      <c r="M2669" t="s">
        <v>16</v>
      </c>
    </row>
    <row r="2670" spans="1:13" hidden="1">
      <c r="A2670">
        <v>366591</v>
      </c>
      <c r="B2670" t="s">
        <v>17</v>
      </c>
      <c r="C2670" t="s">
        <v>626</v>
      </c>
      <c r="D2670" s="4">
        <v>44.0965561210404</v>
      </c>
      <c r="E2670" s="3">
        <v>-123.067086123124</v>
      </c>
      <c r="F2670" s="12">
        <v>44238</v>
      </c>
      <c r="G2670">
        <v>1</v>
      </c>
      <c r="H2670">
        <v>1</v>
      </c>
      <c r="I2670">
        <v>1</v>
      </c>
      <c r="J2670" t="s">
        <v>19</v>
      </c>
      <c r="L2670">
        <v>0</v>
      </c>
      <c r="M2670" t="s">
        <v>19</v>
      </c>
    </row>
    <row r="2671" spans="1:13" hidden="1">
      <c r="A2671">
        <v>366621</v>
      </c>
      <c r="B2671" t="s">
        <v>17</v>
      </c>
      <c r="C2671" t="s">
        <v>43</v>
      </c>
      <c r="D2671" s="4">
        <v>44.044940374972299</v>
      </c>
      <c r="E2671" s="3">
        <v>-123.061484692514</v>
      </c>
      <c r="F2671" s="12">
        <v>44235</v>
      </c>
      <c r="G2671">
        <v>1.5</v>
      </c>
      <c r="H2671">
        <v>1</v>
      </c>
      <c r="I2671">
        <v>1</v>
      </c>
      <c r="J2671" t="s">
        <v>19</v>
      </c>
      <c r="L2671">
        <v>0</v>
      </c>
      <c r="M2671" t="s">
        <v>19</v>
      </c>
    </row>
    <row r="2672" spans="1:13" hidden="1">
      <c r="A2672">
        <v>366650</v>
      </c>
      <c r="B2672" t="s">
        <v>22</v>
      </c>
      <c r="C2672" t="s">
        <v>27</v>
      </c>
      <c r="D2672" s="4">
        <v>44.055763337047701</v>
      </c>
      <c r="E2672" s="3">
        <v>-123.158654834142</v>
      </c>
      <c r="F2672" s="12">
        <v>44238</v>
      </c>
      <c r="G2672">
        <v>3.5</v>
      </c>
      <c r="H2672">
        <v>1</v>
      </c>
      <c r="I2672">
        <v>1</v>
      </c>
      <c r="J2672" t="s">
        <v>19</v>
      </c>
      <c r="L2672">
        <v>0</v>
      </c>
      <c r="M2672" t="s">
        <v>16</v>
      </c>
    </row>
    <row r="2673" spans="1:13" hidden="1">
      <c r="A2673">
        <v>366651</v>
      </c>
      <c r="B2673" t="s">
        <v>22</v>
      </c>
      <c r="C2673" t="s">
        <v>556</v>
      </c>
      <c r="D2673" s="4">
        <v>44.059313903974399</v>
      </c>
      <c r="E2673" s="3">
        <v>-123.075633448063</v>
      </c>
      <c r="F2673" s="12">
        <v>44238</v>
      </c>
      <c r="G2673">
        <v>1.5</v>
      </c>
      <c r="H2673">
        <v>1</v>
      </c>
      <c r="I2673">
        <v>1</v>
      </c>
      <c r="J2673" t="s">
        <v>19</v>
      </c>
      <c r="L2673">
        <v>0</v>
      </c>
      <c r="M2673" t="s">
        <v>16</v>
      </c>
    </row>
    <row r="2674" spans="1:13" hidden="1">
      <c r="A2674">
        <v>366661</v>
      </c>
      <c r="B2674" t="s">
        <v>17</v>
      </c>
      <c r="C2674" t="s">
        <v>619</v>
      </c>
      <c r="D2674" s="4">
        <v>44.098717379311402</v>
      </c>
      <c r="E2674" s="3">
        <v>-123.124593205968</v>
      </c>
      <c r="F2674" s="12">
        <v>44238</v>
      </c>
      <c r="G2674">
        <v>0.5</v>
      </c>
      <c r="H2674">
        <v>1</v>
      </c>
      <c r="I2674">
        <v>1</v>
      </c>
      <c r="J2674" t="s">
        <v>19</v>
      </c>
      <c r="L2674">
        <v>0</v>
      </c>
      <c r="M2674" t="s">
        <v>19</v>
      </c>
    </row>
    <row r="2675" spans="1:13" hidden="1">
      <c r="A2675">
        <v>366669</v>
      </c>
      <c r="B2675" t="s">
        <v>17</v>
      </c>
      <c r="C2675" t="s">
        <v>619</v>
      </c>
      <c r="D2675" s="4">
        <v>44.098717379311402</v>
      </c>
      <c r="E2675" s="3">
        <v>-123.124593205968</v>
      </c>
      <c r="F2675" s="12">
        <v>44238</v>
      </c>
      <c r="G2675">
        <v>0.5</v>
      </c>
      <c r="H2675">
        <v>1</v>
      </c>
      <c r="I2675">
        <v>1</v>
      </c>
      <c r="J2675" t="s">
        <v>19</v>
      </c>
      <c r="L2675">
        <v>0</v>
      </c>
      <c r="M2675" t="s">
        <v>19</v>
      </c>
    </row>
    <row r="2676" spans="1:13" hidden="1">
      <c r="A2676">
        <v>366670</v>
      </c>
      <c r="B2676" t="s">
        <v>17</v>
      </c>
      <c r="C2676" t="s">
        <v>624</v>
      </c>
      <c r="D2676" s="4">
        <v>44.0990394385855</v>
      </c>
      <c r="E2676" s="3">
        <v>-123.12336189385501</v>
      </c>
      <c r="F2676" s="12">
        <v>44238</v>
      </c>
      <c r="G2676">
        <v>0.5</v>
      </c>
      <c r="H2676">
        <v>1</v>
      </c>
      <c r="I2676">
        <v>1</v>
      </c>
      <c r="J2676" t="s">
        <v>19</v>
      </c>
      <c r="L2676">
        <v>0</v>
      </c>
      <c r="M2676" t="s">
        <v>19</v>
      </c>
    </row>
    <row r="2677" spans="1:13" hidden="1">
      <c r="A2677">
        <v>366673</v>
      </c>
      <c r="B2677" t="s">
        <v>17</v>
      </c>
      <c r="C2677" t="s">
        <v>408</v>
      </c>
      <c r="D2677" s="4">
        <v>44.048130248424599</v>
      </c>
      <c r="E2677" s="3">
        <v>-123.172860133627</v>
      </c>
      <c r="F2677" s="12">
        <v>44238</v>
      </c>
      <c r="G2677">
        <v>1</v>
      </c>
      <c r="H2677">
        <v>1</v>
      </c>
      <c r="I2677">
        <v>1</v>
      </c>
      <c r="J2677" t="s">
        <v>19</v>
      </c>
      <c r="L2677">
        <v>0</v>
      </c>
      <c r="M2677" t="s">
        <v>19</v>
      </c>
    </row>
    <row r="2678" spans="1:13" hidden="1">
      <c r="A2678">
        <v>366678</v>
      </c>
      <c r="B2678" t="s">
        <v>17</v>
      </c>
      <c r="C2678" t="s">
        <v>627</v>
      </c>
      <c r="D2678" s="4">
        <v>44.045535709603499</v>
      </c>
      <c r="E2678" s="3">
        <v>-123.11248030203799</v>
      </c>
      <c r="F2678" s="12">
        <v>44235</v>
      </c>
      <c r="G2678">
        <v>0.5</v>
      </c>
      <c r="H2678">
        <v>1</v>
      </c>
      <c r="I2678">
        <v>1</v>
      </c>
      <c r="J2678" t="s">
        <v>19</v>
      </c>
      <c r="L2678">
        <v>0</v>
      </c>
      <c r="M2678" t="s">
        <v>19</v>
      </c>
    </row>
    <row r="2679" spans="1:13" hidden="1">
      <c r="A2679">
        <v>366679</v>
      </c>
      <c r="B2679" t="s">
        <v>17</v>
      </c>
      <c r="C2679" t="s">
        <v>628</v>
      </c>
      <c r="D2679" s="4">
        <v>44.011123739320801</v>
      </c>
      <c r="E2679" s="3">
        <v>-123.08683730964501</v>
      </c>
      <c r="F2679" s="12">
        <v>44238</v>
      </c>
      <c r="G2679">
        <v>2</v>
      </c>
      <c r="H2679">
        <v>2</v>
      </c>
      <c r="I2679">
        <v>1</v>
      </c>
      <c r="J2679" t="s">
        <v>19</v>
      </c>
      <c r="L2679">
        <v>0</v>
      </c>
      <c r="M2679" t="s">
        <v>19</v>
      </c>
    </row>
    <row r="2680" spans="1:13" hidden="1">
      <c r="A2680">
        <v>366682</v>
      </c>
      <c r="B2680" t="s">
        <v>17</v>
      </c>
      <c r="C2680" t="s">
        <v>629</v>
      </c>
      <c r="D2680" s="4">
        <v>44.067985426175703</v>
      </c>
      <c r="E2680" s="3">
        <v>-123.13646322713601</v>
      </c>
      <c r="F2680" s="12">
        <v>44237</v>
      </c>
      <c r="G2680">
        <v>1</v>
      </c>
      <c r="H2680">
        <v>2</v>
      </c>
      <c r="I2680">
        <v>1</v>
      </c>
      <c r="J2680" t="s">
        <v>19</v>
      </c>
      <c r="L2680">
        <v>0</v>
      </c>
      <c r="M2680" t="s">
        <v>19</v>
      </c>
    </row>
    <row r="2681" spans="1:13" hidden="1">
      <c r="A2681">
        <v>366683</v>
      </c>
      <c r="B2681" t="s">
        <v>17</v>
      </c>
      <c r="C2681" t="s">
        <v>630</v>
      </c>
      <c r="D2681" s="4">
        <v>44.085978616685203</v>
      </c>
      <c r="E2681" s="3">
        <v>-123.198979375823</v>
      </c>
      <c r="F2681" s="12">
        <v>44237</v>
      </c>
      <c r="G2681">
        <v>3</v>
      </c>
      <c r="H2681">
        <v>3</v>
      </c>
      <c r="I2681">
        <v>2</v>
      </c>
      <c r="J2681" t="s">
        <v>19</v>
      </c>
      <c r="L2681">
        <v>0</v>
      </c>
      <c r="M2681" t="s">
        <v>19</v>
      </c>
    </row>
    <row r="2682" spans="1:13" hidden="1">
      <c r="A2682">
        <v>366684</v>
      </c>
      <c r="B2682" t="s">
        <v>17</v>
      </c>
      <c r="C2682" t="s">
        <v>631</v>
      </c>
      <c r="D2682" s="4">
        <v>44.0751002923013</v>
      </c>
      <c r="E2682" s="3">
        <v>-123.116049665501</v>
      </c>
      <c r="F2682" s="12">
        <v>44238</v>
      </c>
      <c r="G2682">
        <v>1</v>
      </c>
      <c r="H2682">
        <v>2</v>
      </c>
      <c r="I2682">
        <v>1</v>
      </c>
      <c r="J2682" t="s">
        <v>19</v>
      </c>
      <c r="L2682">
        <v>0</v>
      </c>
      <c r="M2682" t="s">
        <v>19</v>
      </c>
    </row>
    <row r="2683" spans="1:13" hidden="1">
      <c r="A2683">
        <v>366732</v>
      </c>
      <c r="B2683" t="s">
        <v>22</v>
      </c>
      <c r="C2683" t="s">
        <v>24</v>
      </c>
      <c r="D2683" s="4">
        <v>44.057212581516502</v>
      </c>
      <c r="E2683" s="3">
        <v>-123.095970540143</v>
      </c>
      <c r="F2683" s="12">
        <v>44239</v>
      </c>
      <c r="G2683">
        <v>1.5</v>
      </c>
      <c r="H2683">
        <v>1</v>
      </c>
      <c r="I2683">
        <v>1</v>
      </c>
      <c r="J2683" t="s">
        <v>19</v>
      </c>
      <c r="L2683">
        <v>0</v>
      </c>
      <c r="M2683" t="s">
        <v>16</v>
      </c>
    </row>
    <row r="2684" spans="1:13" hidden="1">
      <c r="A2684">
        <v>366735</v>
      </c>
      <c r="B2684" t="s">
        <v>22</v>
      </c>
      <c r="C2684" t="s">
        <v>24</v>
      </c>
      <c r="D2684" s="4">
        <v>44.057158524251001</v>
      </c>
      <c r="E2684" s="3">
        <v>-123.09589954467999</v>
      </c>
      <c r="F2684" s="12">
        <v>44239</v>
      </c>
      <c r="G2684">
        <v>1.5</v>
      </c>
      <c r="H2684">
        <v>1</v>
      </c>
      <c r="I2684">
        <v>1</v>
      </c>
      <c r="J2684" t="s">
        <v>19</v>
      </c>
      <c r="L2684">
        <v>0</v>
      </c>
      <c r="M2684" t="s">
        <v>16</v>
      </c>
    </row>
    <row r="2685" spans="1:13" hidden="1">
      <c r="A2685">
        <v>366751</v>
      </c>
      <c r="B2685" t="s">
        <v>13</v>
      </c>
      <c r="C2685" t="s">
        <v>30</v>
      </c>
      <c r="D2685" s="4">
        <v>44.053649804813901</v>
      </c>
      <c r="E2685" s="3">
        <v>-123.0871326015</v>
      </c>
      <c r="F2685" s="12">
        <v>44239</v>
      </c>
      <c r="G2685">
        <v>1</v>
      </c>
      <c r="H2685">
        <v>2</v>
      </c>
      <c r="I2685">
        <v>1</v>
      </c>
      <c r="J2685" t="s">
        <v>19</v>
      </c>
      <c r="L2685">
        <v>0</v>
      </c>
      <c r="M2685" t="s">
        <v>16</v>
      </c>
    </row>
    <row r="2686" spans="1:13" hidden="1">
      <c r="A2686">
        <v>366756</v>
      </c>
      <c r="B2686" t="s">
        <v>17</v>
      </c>
      <c r="C2686" t="s">
        <v>632</v>
      </c>
      <c r="D2686" s="4">
        <v>44.093617150541299</v>
      </c>
      <c r="E2686" s="3">
        <v>-123.060009698657</v>
      </c>
      <c r="F2686" s="12">
        <v>44239</v>
      </c>
      <c r="G2686">
        <v>1.5</v>
      </c>
      <c r="H2686">
        <v>1</v>
      </c>
      <c r="I2686">
        <v>1</v>
      </c>
      <c r="J2686" t="s">
        <v>19</v>
      </c>
      <c r="L2686">
        <v>0</v>
      </c>
      <c r="M2686" t="s">
        <v>19</v>
      </c>
    </row>
    <row r="2687" spans="1:13" hidden="1">
      <c r="A2687">
        <v>366757</v>
      </c>
      <c r="B2687" t="s">
        <v>17</v>
      </c>
      <c r="C2687" t="s">
        <v>633</v>
      </c>
      <c r="D2687" s="4">
        <v>44.045550768576199</v>
      </c>
      <c r="E2687" s="3">
        <v>-123.113999052938</v>
      </c>
      <c r="F2687" s="12">
        <v>44243</v>
      </c>
      <c r="G2687">
        <v>2.5</v>
      </c>
      <c r="H2687">
        <v>3</v>
      </c>
      <c r="I2687">
        <v>2</v>
      </c>
      <c r="J2687" t="s">
        <v>19</v>
      </c>
      <c r="L2687">
        <v>0</v>
      </c>
      <c r="M2687" t="s">
        <v>19</v>
      </c>
    </row>
    <row r="2688" spans="1:13" hidden="1">
      <c r="A2688">
        <v>366777</v>
      </c>
      <c r="B2688" t="s">
        <v>22</v>
      </c>
      <c r="C2688" t="s">
        <v>26</v>
      </c>
      <c r="D2688" s="4">
        <v>44.050035129350299</v>
      </c>
      <c r="E2688" s="3">
        <v>-123.16797848045699</v>
      </c>
      <c r="F2688" s="12">
        <v>44239</v>
      </c>
      <c r="G2688">
        <v>1</v>
      </c>
      <c r="H2688">
        <v>1</v>
      </c>
      <c r="I2688">
        <v>1</v>
      </c>
      <c r="J2688" t="s">
        <v>19</v>
      </c>
      <c r="L2688">
        <v>0</v>
      </c>
      <c r="M2688" t="s">
        <v>16</v>
      </c>
    </row>
    <row r="2689" spans="1:13" hidden="1">
      <c r="A2689">
        <v>366780</v>
      </c>
      <c r="B2689" t="s">
        <v>17</v>
      </c>
      <c r="C2689" t="s">
        <v>634</v>
      </c>
      <c r="D2689" s="4">
        <v>44.051621639182898</v>
      </c>
      <c r="E2689" s="3">
        <v>-123.11099690175099</v>
      </c>
      <c r="F2689" s="12">
        <v>44239</v>
      </c>
      <c r="G2689">
        <v>1</v>
      </c>
      <c r="H2689">
        <v>1</v>
      </c>
      <c r="I2689">
        <v>1</v>
      </c>
      <c r="J2689" t="s">
        <v>19</v>
      </c>
      <c r="L2689">
        <v>0</v>
      </c>
      <c r="M2689" t="s">
        <v>19</v>
      </c>
    </row>
    <row r="2690" spans="1:13" hidden="1">
      <c r="A2690">
        <v>366781</v>
      </c>
      <c r="B2690" t="s">
        <v>17</v>
      </c>
      <c r="C2690" t="s">
        <v>148</v>
      </c>
      <c r="D2690" s="4">
        <v>44.055463251254999</v>
      </c>
      <c r="E2690" s="3">
        <v>-123.109117553199</v>
      </c>
      <c r="F2690" s="12">
        <v>44239</v>
      </c>
      <c r="G2690">
        <v>1</v>
      </c>
      <c r="H2690">
        <v>1</v>
      </c>
      <c r="I2690">
        <v>1</v>
      </c>
      <c r="J2690" t="s">
        <v>19</v>
      </c>
      <c r="L2690">
        <v>0</v>
      </c>
      <c r="M2690" t="s">
        <v>19</v>
      </c>
    </row>
    <row r="2691" spans="1:13" hidden="1">
      <c r="A2691">
        <v>366793</v>
      </c>
      <c r="B2691" t="s">
        <v>17</v>
      </c>
      <c r="C2691" t="s">
        <v>635</v>
      </c>
      <c r="D2691" s="4">
        <v>44.057871887855804</v>
      </c>
      <c r="E2691" s="3">
        <v>-123.111481962513</v>
      </c>
      <c r="F2691" s="12">
        <v>44239</v>
      </c>
      <c r="G2691">
        <v>4</v>
      </c>
      <c r="H2691">
        <v>2</v>
      </c>
      <c r="I2691">
        <v>2</v>
      </c>
      <c r="J2691" t="s">
        <v>19</v>
      </c>
      <c r="K2691" s="7" t="s">
        <v>57</v>
      </c>
      <c r="L2691">
        <v>3</v>
      </c>
      <c r="M2691" t="s">
        <v>19</v>
      </c>
    </row>
    <row r="2692" spans="1:13" hidden="1">
      <c r="A2692">
        <v>366812</v>
      </c>
      <c r="B2692" t="s">
        <v>17</v>
      </c>
      <c r="C2692" t="s">
        <v>636</v>
      </c>
      <c r="D2692" s="4">
        <v>44.057205609426802</v>
      </c>
      <c r="E2692" s="3">
        <v>-123.114273424391</v>
      </c>
      <c r="F2692" s="12">
        <v>44239</v>
      </c>
      <c r="G2692">
        <v>0.5</v>
      </c>
      <c r="H2692">
        <v>1</v>
      </c>
      <c r="I2692">
        <v>1</v>
      </c>
      <c r="J2692" t="s">
        <v>19</v>
      </c>
      <c r="L2692">
        <v>0</v>
      </c>
      <c r="M2692" t="s">
        <v>19</v>
      </c>
    </row>
    <row r="2693" spans="1:13" ht="30" hidden="1">
      <c r="A2693">
        <v>366817</v>
      </c>
      <c r="B2693" t="s">
        <v>17</v>
      </c>
      <c r="C2693" t="s">
        <v>155</v>
      </c>
      <c r="D2693" s="4">
        <v>44.058031694400597</v>
      </c>
      <c r="E2693" s="3">
        <v>-123.109400356728</v>
      </c>
      <c r="F2693" s="12">
        <v>44239</v>
      </c>
      <c r="G2693">
        <v>4</v>
      </c>
      <c r="H2693">
        <v>2</v>
      </c>
      <c r="I2693">
        <v>2</v>
      </c>
      <c r="J2693" t="s">
        <v>19</v>
      </c>
      <c r="K2693" s="7" t="s">
        <v>21</v>
      </c>
      <c r="L2693">
        <v>2</v>
      </c>
      <c r="M2693" t="s">
        <v>19</v>
      </c>
    </row>
    <row r="2694" spans="1:13" hidden="1">
      <c r="A2694">
        <v>366824</v>
      </c>
      <c r="B2694" t="s">
        <v>17</v>
      </c>
      <c r="C2694" t="s">
        <v>121</v>
      </c>
      <c r="D2694" s="4">
        <v>44.057583257693899</v>
      </c>
      <c r="E2694" s="3">
        <v>-123.107991429447</v>
      </c>
      <c r="F2694" s="12">
        <v>44239</v>
      </c>
      <c r="G2694">
        <v>1</v>
      </c>
      <c r="H2694">
        <v>1</v>
      </c>
      <c r="I2694">
        <v>1</v>
      </c>
      <c r="J2694" t="s">
        <v>19</v>
      </c>
      <c r="L2694">
        <v>0</v>
      </c>
      <c r="M2694" t="s">
        <v>19</v>
      </c>
    </row>
    <row r="2695" spans="1:13" hidden="1">
      <c r="A2695">
        <v>366825</v>
      </c>
      <c r="B2695" t="s">
        <v>17</v>
      </c>
      <c r="C2695" t="s">
        <v>295</v>
      </c>
      <c r="D2695" s="4">
        <v>44.057581137762902</v>
      </c>
      <c r="E2695" s="3">
        <v>-123.107985594401</v>
      </c>
      <c r="F2695" s="12">
        <v>44239</v>
      </c>
      <c r="G2695">
        <v>1</v>
      </c>
      <c r="H2695">
        <v>1</v>
      </c>
      <c r="I2695">
        <v>1</v>
      </c>
      <c r="J2695" t="s">
        <v>19</v>
      </c>
      <c r="L2695">
        <v>0</v>
      </c>
      <c r="M2695" t="s">
        <v>19</v>
      </c>
    </row>
    <row r="2696" spans="1:13" hidden="1">
      <c r="A2696">
        <v>366829</v>
      </c>
      <c r="B2696" t="s">
        <v>17</v>
      </c>
      <c r="C2696" t="s">
        <v>637</v>
      </c>
      <c r="D2696" s="4">
        <v>44.064019430049598</v>
      </c>
      <c r="E2696" s="3">
        <v>-123.117230891869</v>
      </c>
      <c r="F2696" s="12">
        <v>44239</v>
      </c>
      <c r="G2696">
        <v>0.5</v>
      </c>
      <c r="H2696">
        <v>1</v>
      </c>
      <c r="I2696">
        <v>1</v>
      </c>
      <c r="J2696" t="s">
        <v>19</v>
      </c>
      <c r="L2696">
        <v>0</v>
      </c>
      <c r="M2696" t="s">
        <v>19</v>
      </c>
    </row>
    <row r="2697" spans="1:13" hidden="1">
      <c r="A2697">
        <v>366831</v>
      </c>
      <c r="B2697" t="s">
        <v>17</v>
      </c>
      <c r="C2697" t="s">
        <v>476</v>
      </c>
      <c r="D2697" s="4">
        <v>44.0570942244089</v>
      </c>
      <c r="E2697" s="3">
        <v>-123.107892269248</v>
      </c>
      <c r="F2697" s="12">
        <v>44239</v>
      </c>
      <c r="G2697">
        <v>0.5</v>
      </c>
      <c r="H2697">
        <v>1</v>
      </c>
      <c r="I2697">
        <v>1</v>
      </c>
      <c r="J2697" t="s">
        <v>19</v>
      </c>
      <c r="L2697">
        <v>0</v>
      </c>
      <c r="M2697" t="s">
        <v>19</v>
      </c>
    </row>
    <row r="2698" spans="1:13" hidden="1">
      <c r="A2698">
        <v>366832</v>
      </c>
      <c r="B2698" t="s">
        <v>17</v>
      </c>
      <c r="C2698" t="s">
        <v>638</v>
      </c>
      <c r="D2698" s="4">
        <v>44.086126219927699</v>
      </c>
      <c r="E2698" s="3">
        <v>-123.051452668012</v>
      </c>
      <c r="F2698" s="12">
        <v>44217</v>
      </c>
      <c r="G2698">
        <v>8</v>
      </c>
      <c r="H2698">
        <v>3</v>
      </c>
      <c r="I2698">
        <v>2</v>
      </c>
      <c r="J2698" t="s">
        <v>19</v>
      </c>
      <c r="K2698" s="7" t="s">
        <v>57</v>
      </c>
      <c r="L2698">
        <v>1</v>
      </c>
      <c r="M2698" t="s">
        <v>19</v>
      </c>
    </row>
    <row r="2699" spans="1:13" hidden="1">
      <c r="A2699">
        <v>366833</v>
      </c>
      <c r="B2699" t="s">
        <v>17</v>
      </c>
      <c r="C2699" t="s">
        <v>629</v>
      </c>
      <c r="D2699" s="4">
        <v>44.067972792571098</v>
      </c>
      <c r="E2699" s="3">
        <v>-123.136468419864</v>
      </c>
      <c r="F2699" s="12">
        <v>44239</v>
      </c>
      <c r="G2699">
        <v>0.5</v>
      </c>
      <c r="H2699">
        <v>1</v>
      </c>
      <c r="I2699">
        <v>1</v>
      </c>
      <c r="J2699" t="s">
        <v>19</v>
      </c>
      <c r="L2699">
        <v>0</v>
      </c>
      <c r="M2699" t="s">
        <v>19</v>
      </c>
    </row>
    <row r="2700" spans="1:13" hidden="1">
      <c r="A2700">
        <v>367026</v>
      </c>
      <c r="B2700" t="s">
        <v>22</v>
      </c>
      <c r="C2700" t="s">
        <v>181</v>
      </c>
      <c r="D2700" s="4">
        <v>44.041281022079701</v>
      </c>
      <c r="E2700" s="3">
        <v>-123.115345588208</v>
      </c>
      <c r="F2700" s="12">
        <v>44243</v>
      </c>
      <c r="G2700">
        <v>0.25</v>
      </c>
      <c r="H2700">
        <v>1</v>
      </c>
      <c r="I2700">
        <v>1</v>
      </c>
      <c r="J2700" t="s">
        <v>19</v>
      </c>
      <c r="L2700">
        <v>0</v>
      </c>
      <c r="M2700" t="s">
        <v>16</v>
      </c>
    </row>
    <row r="2701" spans="1:13" hidden="1">
      <c r="A2701">
        <v>367047</v>
      </c>
      <c r="B2701" t="s">
        <v>22</v>
      </c>
      <c r="C2701" t="s">
        <v>249</v>
      </c>
      <c r="D2701" s="4">
        <v>44.065849493256003</v>
      </c>
      <c r="E2701" s="3">
        <v>-123.115736929202</v>
      </c>
      <c r="F2701" s="12">
        <v>44243</v>
      </c>
      <c r="G2701">
        <v>0.25</v>
      </c>
      <c r="H2701">
        <v>1</v>
      </c>
      <c r="I2701">
        <v>1</v>
      </c>
      <c r="J2701" t="s">
        <v>19</v>
      </c>
      <c r="L2701">
        <v>0</v>
      </c>
      <c r="M2701" t="s">
        <v>16</v>
      </c>
    </row>
    <row r="2702" spans="1:13" hidden="1">
      <c r="A2702">
        <v>367049</v>
      </c>
      <c r="B2702" t="s">
        <v>17</v>
      </c>
      <c r="C2702" t="s">
        <v>421</v>
      </c>
      <c r="D2702" s="4">
        <v>44.057646634363202</v>
      </c>
      <c r="E2702" s="3">
        <v>-123.111276566185</v>
      </c>
      <c r="F2702" s="12">
        <v>44243</v>
      </c>
      <c r="G2702">
        <v>0.5</v>
      </c>
      <c r="H2702">
        <v>1</v>
      </c>
      <c r="I2702">
        <v>1</v>
      </c>
      <c r="J2702" t="s">
        <v>19</v>
      </c>
      <c r="L2702">
        <v>0</v>
      </c>
      <c r="M2702" t="s">
        <v>19</v>
      </c>
    </row>
    <row r="2703" spans="1:13" hidden="1">
      <c r="A2703">
        <v>367051</v>
      </c>
      <c r="B2703" t="s">
        <v>22</v>
      </c>
      <c r="C2703" t="s">
        <v>253</v>
      </c>
      <c r="D2703" s="4">
        <v>44.069249929377399</v>
      </c>
      <c r="E2703" s="3">
        <v>-123.117400357753</v>
      </c>
      <c r="F2703" s="12">
        <v>44243</v>
      </c>
      <c r="G2703">
        <v>2.25</v>
      </c>
      <c r="H2703">
        <v>2</v>
      </c>
      <c r="I2703">
        <v>2</v>
      </c>
      <c r="J2703" t="s">
        <v>19</v>
      </c>
      <c r="L2703">
        <v>0</v>
      </c>
      <c r="M2703" t="s">
        <v>16</v>
      </c>
    </row>
    <row r="2704" spans="1:13" hidden="1">
      <c r="A2704">
        <v>367089</v>
      </c>
      <c r="B2704" t="s">
        <v>22</v>
      </c>
      <c r="C2704" t="s">
        <v>195</v>
      </c>
      <c r="D2704" s="4">
        <v>44.054094126432403</v>
      </c>
      <c r="E2704" s="3">
        <v>-123.14724880404501</v>
      </c>
      <c r="F2704" s="12">
        <v>44243</v>
      </c>
      <c r="G2704">
        <v>1</v>
      </c>
      <c r="H2704">
        <v>1</v>
      </c>
      <c r="I2704">
        <v>1</v>
      </c>
      <c r="J2704" t="s">
        <v>19</v>
      </c>
      <c r="L2704">
        <v>0</v>
      </c>
      <c r="M2704" t="s">
        <v>16</v>
      </c>
    </row>
    <row r="2705" spans="1:13" hidden="1">
      <c r="A2705">
        <v>367095</v>
      </c>
      <c r="B2705" t="s">
        <v>22</v>
      </c>
      <c r="C2705" t="s">
        <v>195</v>
      </c>
      <c r="D2705" s="4">
        <v>44.054156521435999</v>
      </c>
      <c r="E2705" s="3">
        <v>-123.147568790777</v>
      </c>
      <c r="F2705" s="12">
        <v>44243</v>
      </c>
      <c r="G2705">
        <v>0.25</v>
      </c>
      <c r="H2705">
        <v>2</v>
      </c>
      <c r="I2705">
        <v>2</v>
      </c>
      <c r="J2705" t="s">
        <v>19</v>
      </c>
      <c r="L2705">
        <v>0</v>
      </c>
      <c r="M2705" t="s">
        <v>16</v>
      </c>
    </row>
    <row r="2706" spans="1:13" hidden="1">
      <c r="A2706">
        <v>367166</v>
      </c>
      <c r="B2706" t="s">
        <v>22</v>
      </c>
      <c r="C2706" t="s">
        <v>26</v>
      </c>
      <c r="D2706" s="4">
        <v>44.047866551536899</v>
      </c>
      <c r="E2706" s="3">
        <v>-123.157257860603</v>
      </c>
      <c r="F2706" s="12">
        <v>44243</v>
      </c>
      <c r="G2706">
        <v>2</v>
      </c>
      <c r="H2706">
        <v>1</v>
      </c>
      <c r="I2706">
        <v>1</v>
      </c>
      <c r="J2706" t="s">
        <v>19</v>
      </c>
      <c r="L2706">
        <v>0</v>
      </c>
      <c r="M2706" t="s">
        <v>16</v>
      </c>
    </row>
    <row r="2707" spans="1:13" hidden="1">
      <c r="A2707">
        <v>367173</v>
      </c>
      <c r="B2707" t="s">
        <v>22</v>
      </c>
      <c r="C2707" t="s">
        <v>139</v>
      </c>
      <c r="D2707" s="4">
        <v>44.055224394429899</v>
      </c>
      <c r="E2707" s="3">
        <v>-123.110410324843</v>
      </c>
      <c r="F2707" s="12">
        <v>44243</v>
      </c>
      <c r="G2707">
        <v>0</v>
      </c>
      <c r="H2707">
        <v>1</v>
      </c>
      <c r="I2707">
        <v>0</v>
      </c>
      <c r="J2707" t="s">
        <v>19</v>
      </c>
      <c r="L2707">
        <v>0</v>
      </c>
      <c r="M2707" t="s">
        <v>16</v>
      </c>
    </row>
    <row r="2708" spans="1:13" hidden="1">
      <c r="A2708">
        <v>367177</v>
      </c>
      <c r="B2708" t="s">
        <v>22</v>
      </c>
      <c r="C2708" t="s">
        <v>292</v>
      </c>
      <c r="D2708" s="4">
        <v>44.052033247741903</v>
      </c>
      <c r="E2708" s="3">
        <v>-123.067153154688</v>
      </c>
      <c r="F2708" s="12">
        <v>44243</v>
      </c>
      <c r="G2708">
        <v>0.25</v>
      </c>
      <c r="H2708">
        <v>1</v>
      </c>
      <c r="I2708">
        <v>1</v>
      </c>
      <c r="J2708" t="s">
        <v>19</v>
      </c>
      <c r="L2708">
        <v>0</v>
      </c>
      <c r="M2708" t="s">
        <v>16</v>
      </c>
    </row>
    <row r="2709" spans="1:13" hidden="1">
      <c r="A2709">
        <v>367330</v>
      </c>
      <c r="B2709" t="s">
        <v>17</v>
      </c>
      <c r="C2709" t="s">
        <v>639</v>
      </c>
      <c r="D2709" s="4">
        <v>44.067979461992898</v>
      </c>
      <c r="E2709" s="3">
        <v>-123.138105400602</v>
      </c>
      <c r="F2709" s="12">
        <v>44243</v>
      </c>
      <c r="G2709">
        <v>6</v>
      </c>
      <c r="H2709">
        <v>3</v>
      </c>
      <c r="I2709">
        <v>3</v>
      </c>
      <c r="J2709" t="s">
        <v>19</v>
      </c>
      <c r="K2709" s="7" t="s">
        <v>57</v>
      </c>
      <c r="L2709">
        <v>3</v>
      </c>
      <c r="M2709" t="s">
        <v>19</v>
      </c>
    </row>
    <row r="2710" spans="1:13" hidden="1">
      <c r="A2710">
        <v>367362</v>
      </c>
      <c r="B2710" t="s">
        <v>13</v>
      </c>
      <c r="C2710" t="s">
        <v>30</v>
      </c>
      <c r="D2710" s="4">
        <v>44.097634175079797</v>
      </c>
      <c r="E2710" s="3">
        <v>-123.110423962675</v>
      </c>
      <c r="F2710" s="12">
        <v>44244</v>
      </c>
      <c r="G2710">
        <v>0.5</v>
      </c>
      <c r="H2710">
        <v>2</v>
      </c>
      <c r="I2710">
        <v>1</v>
      </c>
      <c r="J2710" t="s">
        <v>19</v>
      </c>
      <c r="L2710">
        <v>0</v>
      </c>
      <c r="M2710" t="s">
        <v>16</v>
      </c>
    </row>
    <row r="2711" spans="1:13" hidden="1">
      <c r="A2711">
        <v>367380</v>
      </c>
      <c r="B2711" t="s">
        <v>17</v>
      </c>
      <c r="C2711" t="s">
        <v>345</v>
      </c>
      <c r="D2711" s="4">
        <v>44.0570674217537</v>
      </c>
      <c r="E2711" s="3">
        <v>-123.106395450026</v>
      </c>
      <c r="F2711" s="12">
        <v>44243</v>
      </c>
      <c r="G2711">
        <v>14</v>
      </c>
      <c r="H2711">
        <v>3</v>
      </c>
      <c r="I2711">
        <v>3</v>
      </c>
      <c r="J2711" t="s">
        <v>19</v>
      </c>
      <c r="K2711" s="7" t="s">
        <v>57</v>
      </c>
      <c r="L2711">
        <v>0</v>
      </c>
      <c r="M2711" t="s">
        <v>19</v>
      </c>
    </row>
    <row r="2712" spans="1:13" hidden="1">
      <c r="A2712">
        <v>367381</v>
      </c>
      <c r="B2712" t="s">
        <v>17</v>
      </c>
      <c r="C2712" t="s">
        <v>209</v>
      </c>
      <c r="D2712" s="4">
        <v>44.045557155392601</v>
      </c>
      <c r="E2712" s="3">
        <v>-123.118038319834</v>
      </c>
      <c r="F2712" s="12">
        <v>44243</v>
      </c>
      <c r="G2712">
        <v>0.5</v>
      </c>
      <c r="H2712">
        <v>1</v>
      </c>
      <c r="I2712">
        <v>1</v>
      </c>
      <c r="J2712" t="s">
        <v>19</v>
      </c>
      <c r="L2712">
        <v>0</v>
      </c>
      <c r="M2712" t="s">
        <v>19</v>
      </c>
    </row>
    <row r="2713" spans="1:13">
      <c r="A2713">
        <v>367398</v>
      </c>
      <c r="B2713" t="s">
        <v>426</v>
      </c>
      <c r="C2713" t="s">
        <v>37</v>
      </c>
      <c r="D2713" s="4">
        <v>44.044643709287001</v>
      </c>
      <c r="E2713" s="3">
        <v>-123.051898476766</v>
      </c>
      <c r="F2713" s="12">
        <v>44244</v>
      </c>
      <c r="G2713">
        <v>2.5</v>
      </c>
      <c r="H2713">
        <v>1</v>
      </c>
      <c r="I2713">
        <v>1</v>
      </c>
      <c r="J2713" t="s">
        <v>19</v>
      </c>
      <c r="L2713">
        <v>0</v>
      </c>
      <c r="M2713" t="s">
        <v>16</v>
      </c>
    </row>
    <row r="2714" spans="1:13" hidden="1">
      <c r="A2714">
        <v>367407</v>
      </c>
      <c r="B2714" t="s">
        <v>17</v>
      </c>
      <c r="C2714" t="s">
        <v>640</v>
      </c>
      <c r="D2714" s="4">
        <v>44.048441455819599</v>
      </c>
      <c r="E2714" s="3">
        <v>-123.086428825062</v>
      </c>
      <c r="F2714" s="12">
        <v>44244</v>
      </c>
      <c r="G2714">
        <v>1.5</v>
      </c>
      <c r="H2714">
        <v>1</v>
      </c>
      <c r="I2714">
        <v>1</v>
      </c>
      <c r="J2714" t="s">
        <v>19</v>
      </c>
      <c r="K2714" s="7" t="s">
        <v>57</v>
      </c>
      <c r="L2714">
        <v>0</v>
      </c>
      <c r="M2714" t="s">
        <v>19</v>
      </c>
    </row>
    <row r="2715" spans="1:13" hidden="1">
      <c r="A2715">
        <v>367410</v>
      </c>
      <c r="B2715" t="s">
        <v>17</v>
      </c>
      <c r="C2715" t="s">
        <v>641</v>
      </c>
      <c r="D2715" s="4">
        <v>44.097444028218497</v>
      </c>
      <c r="E2715" s="3">
        <v>-123.11018284633801</v>
      </c>
      <c r="F2715" s="12">
        <v>44244</v>
      </c>
      <c r="G2715">
        <v>1</v>
      </c>
      <c r="H2715">
        <v>1</v>
      </c>
      <c r="I2715">
        <v>1</v>
      </c>
      <c r="J2715" t="s">
        <v>19</v>
      </c>
      <c r="L2715">
        <v>0</v>
      </c>
      <c r="M2715" t="s">
        <v>19</v>
      </c>
    </row>
    <row r="2716" spans="1:13" hidden="1">
      <c r="A2716">
        <v>367522</v>
      </c>
      <c r="B2716" t="s">
        <v>17</v>
      </c>
      <c r="C2716" t="s">
        <v>642</v>
      </c>
      <c r="D2716" s="4">
        <v>44.098388435847397</v>
      </c>
      <c r="E2716" s="3">
        <v>-123.122844309556</v>
      </c>
      <c r="F2716" s="12">
        <v>44244</v>
      </c>
      <c r="G2716">
        <v>1</v>
      </c>
      <c r="H2716">
        <v>1</v>
      </c>
      <c r="I2716">
        <v>1</v>
      </c>
      <c r="J2716" t="s">
        <v>19</v>
      </c>
      <c r="L2716">
        <v>0</v>
      </c>
      <c r="M2716" t="s">
        <v>19</v>
      </c>
    </row>
    <row r="2717" spans="1:13" hidden="1">
      <c r="A2717">
        <v>367524</v>
      </c>
      <c r="B2717" t="s">
        <v>17</v>
      </c>
      <c r="C2717" t="s">
        <v>643</v>
      </c>
      <c r="D2717" s="4">
        <v>44.057500508931902</v>
      </c>
      <c r="E2717" s="3">
        <v>-123.11247275416299</v>
      </c>
      <c r="F2717" s="12">
        <v>44245</v>
      </c>
      <c r="G2717">
        <v>3</v>
      </c>
      <c r="H2717">
        <v>2</v>
      </c>
      <c r="I2717">
        <v>3</v>
      </c>
      <c r="J2717" t="s">
        <v>19</v>
      </c>
      <c r="L2717">
        <v>0</v>
      </c>
      <c r="M2717" t="s">
        <v>19</v>
      </c>
    </row>
    <row r="2718" spans="1:13" hidden="1">
      <c r="A2718">
        <v>367525</v>
      </c>
      <c r="B2718" t="s">
        <v>17</v>
      </c>
      <c r="C2718" t="s">
        <v>644</v>
      </c>
      <c r="D2718" s="4">
        <v>44.057481507037501</v>
      </c>
      <c r="E2718" s="3">
        <v>-123.112492908085</v>
      </c>
      <c r="F2718" s="12">
        <v>44245</v>
      </c>
      <c r="G2718">
        <v>0.5</v>
      </c>
      <c r="H2718">
        <v>1</v>
      </c>
      <c r="I2718">
        <v>1</v>
      </c>
      <c r="J2718" t="s">
        <v>19</v>
      </c>
      <c r="L2718">
        <v>0</v>
      </c>
      <c r="M2718" t="s">
        <v>19</v>
      </c>
    </row>
    <row r="2719" spans="1:13" hidden="1">
      <c r="A2719">
        <v>367561</v>
      </c>
      <c r="B2719" t="s">
        <v>17</v>
      </c>
      <c r="C2719" t="s">
        <v>142</v>
      </c>
      <c r="D2719" s="4">
        <v>44.098551343287099</v>
      </c>
      <c r="E2719" s="3">
        <v>-123.12048108940201</v>
      </c>
      <c r="F2719" s="12">
        <v>44245</v>
      </c>
      <c r="G2719">
        <v>1</v>
      </c>
      <c r="H2719">
        <v>1</v>
      </c>
      <c r="I2719">
        <v>1</v>
      </c>
      <c r="J2719" t="s">
        <v>19</v>
      </c>
      <c r="L2719">
        <v>0</v>
      </c>
      <c r="M2719" t="s">
        <v>19</v>
      </c>
    </row>
    <row r="2720" spans="1:13" hidden="1">
      <c r="A2720">
        <v>367568</v>
      </c>
      <c r="B2720" t="s">
        <v>17</v>
      </c>
      <c r="C2720" t="s">
        <v>641</v>
      </c>
      <c r="D2720" s="4">
        <v>44.095721385281799</v>
      </c>
      <c r="E2720" s="3">
        <v>-123.107693915019</v>
      </c>
      <c r="F2720" s="12">
        <v>44245</v>
      </c>
      <c r="G2720">
        <v>0.5</v>
      </c>
      <c r="H2720">
        <v>1</v>
      </c>
      <c r="I2720">
        <v>1</v>
      </c>
      <c r="J2720" t="s">
        <v>19</v>
      </c>
      <c r="L2720">
        <v>0</v>
      </c>
      <c r="M2720" t="s">
        <v>19</v>
      </c>
    </row>
    <row r="2721" spans="1:13" hidden="1">
      <c r="A2721">
        <v>367569</v>
      </c>
      <c r="B2721" t="s">
        <v>17</v>
      </c>
      <c r="C2721" t="s">
        <v>645</v>
      </c>
      <c r="D2721" s="4">
        <v>44.095283579330101</v>
      </c>
      <c r="E2721" s="3">
        <v>-123.13021692257399</v>
      </c>
      <c r="F2721" s="12">
        <v>44245</v>
      </c>
      <c r="G2721">
        <v>1</v>
      </c>
      <c r="H2721">
        <v>1</v>
      </c>
      <c r="I2721">
        <v>1</v>
      </c>
      <c r="J2721" t="s">
        <v>19</v>
      </c>
      <c r="L2721">
        <v>0</v>
      </c>
      <c r="M2721" t="s">
        <v>19</v>
      </c>
    </row>
    <row r="2722" spans="1:13" hidden="1">
      <c r="A2722">
        <v>367575</v>
      </c>
      <c r="B2722" t="s">
        <v>17</v>
      </c>
      <c r="C2722" t="s">
        <v>646</v>
      </c>
      <c r="D2722" s="4">
        <v>44.044525427084999</v>
      </c>
      <c r="E2722" s="3">
        <v>-123.148007255716</v>
      </c>
      <c r="F2722" s="12">
        <v>44245</v>
      </c>
      <c r="G2722">
        <v>0.5</v>
      </c>
      <c r="H2722">
        <v>1</v>
      </c>
      <c r="I2722">
        <v>1</v>
      </c>
      <c r="J2722" t="s">
        <v>19</v>
      </c>
      <c r="L2722">
        <v>0</v>
      </c>
      <c r="M2722" t="s">
        <v>19</v>
      </c>
    </row>
    <row r="2723" spans="1:13" hidden="1">
      <c r="A2723">
        <v>367576</v>
      </c>
      <c r="B2723" t="s">
        <v>17</v>
      </c>
      <c r="C2723" t="s">
        <v>81</v>
      </c>
      <c r="D2723" s="4">
        <v>44.046512771401503</v>
      </c>
      <c r="E2723" s="3">
        <v>-123.14795109149701</v>
      </c>
      <c r="F2723" s="12">
        <v>44245</v>
      </c>
      <c r="G2723">
        <v>0.5</v>
      </c>
      <c r="H2723">
        <v>1</v>
      </c>
      <c r="I2723">
        <v>1</v>
      </c>
      <c r="J2723" t="s">
        <v>19</v>
      </c>
      <c r="L2723">
        <v>0</v>
      </c>
      <c r="M2723" t="s">
        <v>19</v>
      </c>
    </row>
    <row r="2724" spans="1:13" hidden="1">
      <c r="A2724">
        <v>367582</v>
      </c>
      <c r="B2724" t="s">
        <v>17</v>
      </c>
      <c r="C2724" t="s">
        <v>647</v>
      </c>
      <c r="D2724" s="4">
        <v>44.048035779149302</v>
      </c>
      <c r="E2724" s="3">
        <v>-123.14789041667601</v>
      </c>
      <c r="F2724" s="12">
        <v>44245</v>
      </c>
      <c r="G2724">
        <v>0.5</v>
      </c>
      <c r="H2724">
        <v>1</v>
      </c>
      <c r="I2724">
        <v>1</v>
      </c>
      <c r="J2724" t="s">
        <v>19</v>
      </c>
      <c r="L2724">
        <v>0</v>
      </c>
      <c r="M2724" t="s">
        <v>19</v>
      </c>
    </row>
    <row r="2725" spans="1:13" hidden="1">
      <c r="A2725">
        <v>367584</v>
      </c>
      <c r="B2725" t="s">
        <v>22</v>
      </c>
      <c r="C2725" t="s">
        <v>160</v>
      </c>
      <c r="D2725" s="4">
        <v>44.042249659032002</v>
      </c>
      <c r="E2725" s="3">
        <v>-123.120065672279</v>
      </c>
      <c r="F2725" s="12">
        <v>44245</v>
      </c>
      <c r="G2725">
        <v>1.5</v>
      </c>
      <c r="H2725">
        <v>1</v>
      </c>
      <c r="I2725">
        <v>1</v>
      </c>
      <c r="J2725" t="s">
        <v>19</v>
      </c>
      <c r="L2725">
        <v>0</v>
      </c>
      <c r="M2725" t="s">
        <v>16</v>
      </c>
    </row>
    <row r="2726" spans="1:13" hidden="1">
      <c r="A2726">
        <v>367586</v>
      </c>
      <c r="B2726" t="s">
        <v>17</v>
      </c>
      <c r="C2726" t="s">
        <v>152</v>
      </c>
      <c r="D2726" s="4">
        <v>44.063376796824599</v>
      </c>
      <c r="E2726" s="3">
        <v>-123.077347419086</v>
      </c>
      <c r="F2726" s="12">
        <v>44243</v>
      </c>
      <c r="G2726">
        <v>9.5</v>
      </c>
      <c r="H2726">
        <v>4</v>
      </c>
      <c r="I2726">
        <v>4</v>
      </c>
      <c r="J2726" t="s">
        <v>19</v>
      </c>
      <c r="L2726">
        <v>0</v>
      </c>
      <c r="M2726" t="s">
        <v>19</v>
      </c>
    </row>
    <row r="2727" spans="1:13" hidden="1">
      <c r="A2727">
        <v>367600</v>
      </c>
      <c r="B2727" t="s">
        <v>22</v>
      </c>
      <c r="C2727" t="s">
        <v>26</v>
      </c>
      <c r="D2727" s="4">
        <v>44.047864676077701</v>
      </c>
      <c r="E2727" s="3">
        <v>-123.157449907274</v>
      </c>
      <c r="F2727" s="12">
        <v>44245</v>
      </c>
      <c r="G2727">
        <v>1.5</v>
      </c>
      <c r="H2727">
        <v>1</v>
      </c>
      <c r="I2727">
        <v>1</v>
      </c>
      <c r="J2727" t="s">
        <v>19</v>
      </c>
      <c r="L2727">
        <v>0</v>
      </c>
      <c r="M2727" t="s">
        <v>16</v>
      </c>
    </row>
    <row r="2728" spans="1:13" hidden="1">
      <c r="A2728">
        <v>367935</v>
      </c>
      <c r="B2728" t="s">
        <v>22</v>
      </c>
      <c r="C2728" t="s">
        <v>26</v>
      </c>
      <c r="D2728" s="4">
        <v>44.047919559924601</v>
      </c>
      <c r="E2728" s="3">
        <v>-123.157628722178</v>
      </c>
      <c r="F2728" s="12">
        <v>44246</v>
      </c>
      <c r="G2728">
        <v>1</v>
      </c>
      <c r="H2728">
        <v>1</v>
      </c>
      <c r="I2728">
        <v>1</v>
      </c>
      <c r="J2728" t="s">
        <v>19</v>
      </c>
      <c r="L2728">
        <v>0</v>
      </c>
      <c r="M2728" t="s">
        <v>16</v>
      </c>
    </row>
    <row r="2729" spans="1:13">
      <c r="A2729">
        <v>368131</v>
      </c>
      <c r="B2729" t="s">
        <v>426</v>
      </c>
      <c r="C2729" t="s">
        <v>37</v>
      </c>
      <c r="D2729" s="4">
        <v>44.044669440226201</v>
      </c>
      <c r="E2729" s="3">
        <v>-123.05237441287601</v>
      </c>
      <c r="F2729" s="12">
        <v>44249</v>
      </c>
      <c r="G2729">
        <v>1</v>
      </c>
      <c r="H2729">
        <v>1</v>
      </c>
      <c r="I2729">
        <v>0</v>
      </c>
      <c r="J2729" t="s">
        <v>19</v>
      </c>
      <c r="L2729">
        <v>0</v>
      </c>
      <c r="M2729" t="s">
        <v>16</v>
      </c>
    </row>
    <row r="2730" spans="1:13" hidden="1">
      <c r="A2730">
        <v>368132</v>
      </c>
      <c r="B2730" t="s">
        <v>22</v>
      </c>
      <c r="C2730" t="s">
        <v>249</v>
      </c>
      <c r="D2730" s="4">
        <v>44.065050335326198</v>
      </c>
      <c r="E2730" s="3">
        <v>-123.111535138707</v>
      </c>
      <c r="F2730" s="12">
        <v>44249</v>
      </c>
      <c r="G2730">
        <v>0.25</v>
      </c>
      <c r="H2730">
        <v>1</v>
      </c>
      <c r="I2730">
        <v>1</v>
      </c>
      <c r="J2730" t="s">
        <v>19</v>
      </c>
      <c r="L2730">
        <v>0</v>
      </c>
      <c r="M2730" t="s">
        <v>16</v>
      </c>
    </row>
    <row r="2731" spans="1:13" hidden="1">
      <c r="A2731">
        <v>368181</v>
      </c>
      <c r="B2731" t="s">
        <v>22</v>
      </c>
      <c r="C2731" t="s">
        <v>293</v>
      </c>
      <c r="D2731" s="4">
        <v>44.076772706502702</v>
      </c>
      <c r="E2731" s="3">
        <v>-123.10956988301299</v>
      </c>
      <c r="F2731" s="12">
        <v>44249</v>
      </c>
      <c r="G2731">
        <v>2.5</v>
      </c>
      <c r="H2731">
        <v>1</v>
      </c>
      <c r="I2731">
        <v>1</v>
      </c>
      <c r="J2731" t="s">
        <v>19</v>
      </c>
      <c r="L2731">
        <v>0</v>
      </c>
      <c r="M2731" t="s">
        <v>16</v>
      </c>
    </row>
    <row r="2732" spans="1:13" hidden="1">
      <c r="A2732">
        <v>368306</v>
      </c>
      <c r="B2732" t="s">
        <v>22</v>
      </c>
      <c r="C2732" t="s">
        <v>181</v>
      </c>
      <c r="D2732" s="4">
        <v>44.038537521290699</v>
      </c>
      <c r="E2732" s="3">
        <v>-123.11478741854199</v>
      </c>
      <c r="F2732" s="12">
        <v>44250</v>
      </c>
      <c r="G2732">
        <v>5.5</v>
      </c>
      <c r="H2732">
        <v>2</v>
      </c>
      <c r="I2732">
        <v>1</v>
      </c>
      <c r="J2732" t="s">
        <v>19</v>
      </c>
      <c r="L2732">
        <v>0</v>
      </c>
      <c r="M2732" t="s">
        <v>16</v>
      </c>
    </row>
    <row r="2733" spans="1:13" hidden="1">
      <c r="A2733">
        <v>368363</v>
      </c>
      <c r="B2733" t="s">
        <v>17</v>
      </c>
      <c r="C2733" t="s">
        <v>592</v>
      </c>
      <c r="D2733" s="4">
        <v>44.054378852093798</v>
      </c>
      <c r="E2733" s="3">
        <v>-123.116995652752</v>
      </c>
      <c r="F2733" s="12">
        <v>44249</v>
      </c>
      <c r="G2733">
        <v>0.5</v>
      </c>
      <c r="H2733">
        <v>1</v>
      </c>
      <c r="I2733">
        <v>1</v>
      </c>
      <c r="J2733" t="s">
        <v>19</v>
      </c>
      <c r="L2733">
        <v>0</v>
      </c>
      <c r="M2733" t="s">
        <v>19</v>
      </c>
    </row>
    <row r="2734" spans="1:13" hidden="1">
      <c r="A2734">
        <v>368365</v>
      </c>
      <c r="B2734" t="s">
        <v>17</v>
      </c>
      <c r="C2734" t="s">
        <v>648</v>
      </c>
      <c r="D2734" s="4">
        <v>44.057137707573503</v>
      </c>
      <c r="E2734" s="3">
        <v>-123.169744345639</v>
      </c>
      <c r="F2734" s="12">
        <v>44249</v>
      </c>
      <c r="G2734">
        <v>0.5</v>
      </c>
      <c r="H2734">
        <v>1</v>
      </c>
      <c r="I2734">
        <v>1</v>
      </c>
      <c r="J2734" t="s">
        <v>19</v>
      </c>
      <c r="L2734">
        <v>0</v>
      </c>
      <c r="M2734" t="s">
        <v>19</v>
      </c>
    </row>
    <row r="2735" spans="1:13" hidden="1">
      <c r="A2735">
        <v>368369</v>
      </c>
      <c r="B2735" t="s">
        <v>17</v>
      </c>
      <c r="C2735" t="s">
        <v>551</v>
      </c>
      <c r="D2735" s="4">
        <v>44.048031791293297</v>
      </c>
      <c r="E2735" s="3">
        <v>-123.14790734491</v>
      </c>
      <c r="F2735" s="12">
        <v>44249</v>
      </c>
      <c r="G2735">
        <v>0.5</v>
      </c>
      <c r="H2735">
        <v>1</v>
      </c>
      <c r="I2735">
        <v>1</v>
      </c>
      <c r="J2735" t="s">
        <v>19</v>
      </c>
      <c r="L2735">
        <v>0</v>
      </c>
      <c r="M2735" t="s">
        <v>19</v>
      </c>
    </row>
    <row r="2736" spans="1:13" hidden="1">
      <c r="A2736">
        <v>368371</v>
      </c>
      <c r="B2736" t="s">
        <v>17</v>
      </c>
      <c r="C2736" t="s">
        <v>336</v>
      </c>
      <c r="D2736" s="4">
        <v>44.0452215426563</v>
      </c>
      <c r="E2736" s="3">
        <v>-123.167558580459</v>
      </c>
      <c r="F2736" s="12">
        <v>44249</v>
      </c>
      <c r="G2736">
        <v>1</v>
      </c>
      <c r="H2736">
        <v>1</v>
      </c>
      <c r="I2736">
        <v>1</v>
      </c>
      <c r="J2736" t="s">
        <v>19</v>
      </c>
      <c r="L2736">
        <v>0</v>
      </c>
      <c r="M2736" t="s">
        <v>19</v>
      </c>
    </row>
    <row r="2737" spans="1:13" hidden="1">
      <c r="A2737">
        <v>368373</v>
      </c>
      <c r="B2737" t="s">
        <v>17</v>
      </c>
      <c r="C2737" t="s">
        <v>514</v>
      </c>
      <c r="D2737" s="4">
        <v>44.045205170743003</v>
      </c>
      <c r="E2737" s="3">
        <v>-123.166511612999</v>
      </c>
      <c r="F2737" s="12">
        <v>44250</v>
      </c>
      <c r="G2737">
        <v>7</v>
      </c>
      <c r="H2737">
        <v>3</v>
      </c>
      <c r="I2737">
        <v>3</v>
      </c>
      <c r="J2737" t="s">
        <v>19</v>
      </c>
      <c r="L2737">
        <v>0</v>
      </c>
      <c r="M2737" t="s">
        <v>19</v>
      </c>
    </row>
    <row r="2738" spans="1:13" hidden="1">
      <c r="A2738">
        <v>368374</v>
      </c>
      <c r="B2738" t="s">
        <v>17</v>
      </c>
      <c r="C2738" t="s">
        <v>89</v>
      </c>
      <c r="D2738" s="4">
        <v>44.047926385927497</v>
      </c>
      <c r="E2738" s="3">
        <v>-123.172872083012</v>
      </c>
      <c r="F2738" s="12">
        <v>44249</v>
      </c>
      <c r="G2738">
        <v>1</v>
      </c>
      <c r="H2738">
        <v>1</v>
      </c>
      <c r="I2738">
        <v>1</v>
      </c>
      <c r="J2738" t="s">
        <v>19</v>
      </c>
      <c r="L2738">
        <v>0</v>
      </c>
      <c r="M2738" t="s">
        <v>19</v>
      </c>
    </row>
    <row r="2739" spans="1:13" hidden="1">
      <c r="A2739">
        <v>368377</v>
      </c>
      <c r="B2739" t="s">
        <v>17</v>
      </c>
      <c r="C2739" t="s">
        <v>577</v>
      </c>
      <c r="D2739" s="4">
        <v>44.053282335638997</v>
      </c>
      <c r="E2739" s="3">
        <v>-123.11699956450801</v>
      </c>
      <c r="F2739" s="12">
        <v>44243</v>
      </c>
      <c r="G2739">
        <v>0.5</v>
      </c>
      <c r="H2739">
        <v>1</v>
      </c>
      <c r="I2739">
        <v>1</v>
      </c>
      <c r="J2739" t="s">
        <v>19</v>
      </c>
      <c r="L2739">
        <v>0</v>
      </c>
      <c r="M2739" t="s">
        <v>19</v>
      </c>
    </row>
    <row r="2740" spans="1:13" hidden="1">
      <c r="A2740">
        <v>368434</v>
      </c>
      <c r="B2740" t="s">
        <v>17</v>
      </c>
      <c r="C2740" t="s">
        <v>649</v>
      </c>
      <c r="D2740" s="4">
        <v>44.0979298437653</v>
      </c>
      <c r="E2740" s="3">
        <v>-123.123056640828</v>
      </c>
      <c r="F2740" s="12">
        <v>44245</v>
      </c>
      <c r="G2740">
        <v>3</v>
      </c>
      <c r="H2740">
        <v>3</v>
      </c>
      <c r="I2740">
        <v>3</v>
      </c>
      <c r="J2740" t="s">
        <v>19</v>
      </c>
      <c r="L2740">
        <v>1</v>
      </c>
      <c r="M2740" t="s">
        <v>19</v>
      </c>
    </row>
    <row r="2741" spans="1:13" hidden="1">
      <c r="A2741">
        <v>368444</v>
      </c>
      <c r="B2741" t="s">
        <v>17</v>
      </c>
      <c r="C2741" t="s">
        <v>650</v>
      </c>
      <c r="D2741" s="4">
        <v>44.097843508553503</v>
      </c>
      <c r="E2741" s="3">
        <v>-123.119416701147</v>
      </c>
      <c r="F2741" s="12">
        <v>44249</v>
      </c>
      <c r="G2741">
        <v>0.5</v>
      </c>
      <c r="H2741">
        <v>1</v>
      </c>
      <c r="I2741">
        <v>1</v>
      </c>
      <c r="J2741" t="s">
        <v>19</v>
      </c>
      <c r="L2741">
        <v>0</v>
      </c>
      <c r="M2741" t="s">
        <v>19</v>
      </c>
    </row>
    <row r="2742" spans="1:13" hidden="1">
      <c r="A2742">
        <v>368446</v>
      </c>
      <c r="B2742" t="s">
        <v>17</v>
      </c>
      <c r="C2742" t="s">
        <v>221</v>
      </c>
      <c r="D2742" s="4">
        <v>44.097998700687</v>
      </c>
      <c r="E2742" s="3">
        <v>-123.120376498303</v>
      </c>
      <c r="F2742" s="12">
        <v>44249</v>
      </c>
      <c r="G2742">
        <v>0.5</v>
      </c>
      <c r="H2742">
        <v>1</v>
      </c>
      <c r="I2742">
        <v>1</v>
      </c>
      <c r="J2742" t="s">
        <v>19</v>
      </c>
      <c r="L2742">
        <v>0</v>
      </c>
      <c r="M2742" t="s">
        <v>19</v>
      </c>
    </row>
    <row r="2743" spans="1:13" hidden="1">
      <c r="A2743">
        <v>368450</v>
      </c>
      <c r="B2743" t="s">
        <v>17</v>
      </c>
      <c r="C2743" t="s">
        <v>221</v>
      </c>
      <c r="D2743" s="4">
        <v>44.097870781898798</v>
      </c>
      <c r="E2743" s="3">
        <v>-123.12036731922601</v>
      </c>
      <c r="F2743" s="12">
        <v>44250</v>
      </c>
      <c r="G2743">
        <v>0.5</v>
      </c>
      <c r="H2743">
        <v>1</v>
      </c>
      <c r="I2743">
        <v>1</v>
      </c>
      <c r="J2743" t="s">
        <v>19</v>
      </c>
      <c r="L2743">
        <v>0</v>
      </c>
      <c r="M2743" t="s">
        <v>19</v>
      </c>
    </row>
    <row r="2744" spans="1:13" hidden="1">
      <c r="A2744">
        <v>368459</v>
      </c>
      <c r="B2744" t="s">
        <v>17</v>
      </c>
      <c r="C2744" t="s">
        <v>153</v>
      </c>
      <c r="D2744" s="4">
        <v>44.052158433304399</v>
      </c>
      <c r="E2744" s="3">
        <v>-123.109412459984</v>
      </c>
      <c r="F2744" s="12">
        <v>44249</v>
      </c>
      <c r="G2744">
        <v>0.5</v>
      </c>
      <c r="H2744">
        <v>1</v>
      </c>
      <c r="I2744">
        <v>1</v>
      </c>
      <c r="J2744" t="s">
        <v>19</v>
      </c>
      <c r="L2744">
        <v>0</v>
      </c>
      <c r="M2744" t="s">
        <v>19</v>
      </c>
    </row>
    <row r="2745" spans="1:13" hidden="1">
      <c r="A2745">
        <v>368463</v>
      </c>
      <c r="B2745" t="s">
        <v>17</v>
      </c>
      <c r="C2745" t="s">
        <v>651</v>
      </c>
      <c r="D2745" s="4">
        <v>44.051441939722103</v>
      </c>
      <c r="E2745" s="3">
        <v>-123.109177873153</v>
      </c>
      <c r="F2745" s="12">
        <v>44249</v>
      </c>
      <c r="G2745">
        <v>0.5</v>
      </c>
      <c r="H2745">
        <v>1</v>
      </c>
      <c r="I2745">
        <v>1</v>
      </c>
      <c r="J2745" t="s">
        <v>19</v>
      </c>
      <c r="L2745">
        <v>0</v>
      </c>
      <c r="M2745" t="s">
        <v>19</v>
      </c>
    </row>
    <row r="2746" spans="1:13" hidden="1">
      <c r="A2746">
        <v>368467</v>
      </c>
      <c r="B2746" t="s">
        <v>17</v>
      </c>
      <c r="C2746" t="s">
        <v>652</v>
      </c>
      <c r="D2746" s="4">
        <v>44.052166107294397</v>
      </c>
      <c r="E2746" s="3">
        <v>-123.115468998198</v>
      </c>
      <c r="F2746" s="12">
        <v>44250</v>
      </c>
      <c r="G2746">
        <v>0.5</v>
      </c>
      <c r="H2746">
        <v>1</v>
      </c>
      <c r="I2746">
        <v>1</v>
      </c>
      <c r="J2746" t="s">
        <v>19</v>
      </c>
      <c r="L2746">
        <v>0</v>
      </c>
      <c r="M2746" t="s">
        <v>19</v>
      </c>
    </row>
    <row r="2747" spans="1:13" hidden="1">
      <c r="A2747">
        <v>368468</v>
      </c>
      <c r="B2747" t="s">
        <v>17</v>
      </c>
      <c r="C2747" t="s">
        <v>198</v>
      </c>
      <c r="D2747" s="4">
        <v>44.053280584033303</v>
      </c>
      <c r="E2747" s="3">
        <v>-123.11547919559899</v>
      </c>
      <c r="F2747" s="12">
        <v>44250</v>
      </c>
      <c r="G2747">
        <v>0.5</v>
      </c>
      <c r="H2747">
        <v>1</v>
      </c>
      <c r="I2747">
        <v>1</v>
      </c>
      <c r="J2747" t="s">
        <v>19</v>
      </c>
      <c r="L2747">
        <v>0</v>
      </c>
      <c r="M2747" t="s">
        <v>19</v>
      </c>
    </row>
    <row r="2748" spans="1:13" hidden="1">
      <c r="A2748">
        <v>368469</v>
      </c>
      <c r="B2748" t="s">
        <v>17</v>
      </c>
      <c r="C2748" t="s">
        <v>653</v>
      </c>
      <c r="D2748" s="4">
        <v>44.051095543760503</v>
      </c>
      <c r="E2748" s="3">
        <v>-123.11603136988499</v>
      </c>
      <c r="F2748" s="12">
        <v>44250</v>
      </c>
      <c r="G2748">
        <v>0.5</v>
      </c>
      <c r="H2748">
        <v>1</v>
      </c>
      <c r="I2748">
        <v>1</v>
      </c>
      <c r="J2748" t="s">
        <v>19</v>
      </c>
      <c r="L2748">
        <v>0</v>
      </c>
      <c r="M2748" t="s">
        <v>19</v>
      </c>
    </row>
    <row r="2749" spans="1:13" hidden="1">
      <c r="A2749">
        <v>368470</v>
      </c>
      <c r="B2749" t="s">
        <v>17</v>
      </c>
      <c r="C2749" t="s">
        <v>654</v>
      </c>
      <c r="D2749" s="4">
        <v>44.0521892814848</v>
      </c>
      <c r="E2749" s="3">
        <v>-123.122726758846</v>
      </c>
      <c r="F2749" s="12">
        <v>44250</v>
      </c>
      <c r="G2749">
        <v>0.5</v>
      </c>
      <c r="H2749">
        <v>1</v>
      </c>
      <c r="I2749">
        <v>1</v>
      </c>
      <c r="J2749" t="s">
        <v>19</v>
      </c>
      <c r="L2749">
        <v>0</v>
      </c>
      <c r="M2749" t="s">
        <v>19</v>
      </c>
    </row>
    <row r="2750" spans="1:13" hidden="1">
      <c r="A2750">
        <v>368472</v>
      </c>
      <c r="B2750" t="s">
        <v>17</v>
      </c>
      <c r="C2750" t="s">
        <v>655</v>
      </c>
      <c r="D2750" s="4">
        <v>44.0526195596074</v>
      </c>
      <c r="E2750" s="3">
        <v>-123.10207461416501</v>
      </c>
      <c r="F2750" s="12">
        <v>44236</v>
      </c>
      <c r="G2750">
        <v>1</v>
      </c>
      <c r="H2750">
        <v>1</v>
      </c>
      <c r="I2750">
        <v>1</v>
      </c>
      <c r="J2750" t="s">
        <v>19</v>
      </c>
      <c r="L2750">
        <v>0</v>
      </c>
      <c r="M2750" t="s">
        <v>19</v>
      </c>
    </row>
    <row r="2751" spans="1:13" hidden="1">
      <c r="A2751">
        <v>368501</v>
      </c>
      <c r="B2751" t="s">
        <v>22</v>
      </c>
      <c r="C2751" t="s">
        <v>435</v>
      </c>
      <c r="D2751" s="4">
        <v>44.124839382025698</v>
      </c>
      <c r="E2751" s="3">
        <v>-123.140892638973</v>
      </c>
      <c r="F2751" s="12">
        <v>44250</v>
      </c>
      <c r="G2751">
        <v>0.25</v>
      </c>
      <c r="H2751">
        <v>1</v>
      </c>
      <c r="I2751">
        <v>1</v>
      </c>
      <c r="J2751" t="s">
        <v>19</v>
      </c>
      <c r="L2751">
        <v>0</v>
      </c>
      <c r="M2751" t="s">
        <v>16</v>
      </c>
    </row>
    <row r="2752" spans="1:13" hidden="1">
      <c r="A2752">
        <v>368514</v>
      </c>
      <c r="B2752" t="s">
        <v>22</v>
      </c>
      <c r="C2752" t="s">
        <v>26</v>
      </c>
      <c r="D2752" s="4">
        <v>44.049762461506603</v>
      </c>
      <c r="E2752" s="3">
        <v>-123.16707416754301</v>
      </c>
      <c r="F2752" s="12">
        <v>44250</v>
      </c>
      <c r="G2752">
        <v>1.5</v>
      </c>
      <c r="H2752">
        <v>1</v>
      </c>
      <c r="I2752">
        <v>1</v>
      </c>
      <c r="J2752" t="s">
        <v>19</v>
      </c>
      <c r="L2752">
        <v>0</v>
      </c>
      <c r="M2752" t="s">
        <v>16</v>
      </c>
    </row>
    <row r="2753" spans="1:13" hidden="1">
      <c r="A2753">
        <v>368527</v>
      </c>
      <c r="B2753" t="s">
        <v>17</v>
      </c>
      <c r="C2753" t="s">
        <v>656</v>
      </c>
      <c r="D2753" s="4">
        <v>44.0424465957677</v>
      </c>
      <c r="E2753" s="3">
        <v>-123.101744757471</v>
      </c>
      <c r="F2753" s="12">
        <v>44250</v>
      </c>
      <c r="G2753">
        <v>1</v>
      </c>
      <c r="H2753">
        <v>1</v>
      </c>
      <c r="I2753">
        <v>1</v>
      </c>
      <c r="J2753" t="s">
        <v>19</v>
      </c>
      <c r="L2753">
        <v>0</v>
      </c>
      <c r="M2753" t="s">
        <v>19</v>
      </c>
    </row>
    <row r="2754" spans="1:13" hidden="1">
      <c r="A2754">
        <v>368528</v>
      </c>
      <c r="B2754" t="s">
        <v>17</v>
      </c>
      <c r="C2754" t="s">
        <v>657</v>
      </c>
      <c r="D2754" s="4">
        <v>44.043331955919697</v>
      </c>
      <c r="E2754" s="3">
        <v>-123.09691659857501</v>
      </c>
      <c r="F2754" s="12">
        <v>44250</v>
      </c>
      <c r="G2754">
        <v>0.5</v>
      </c>
      <c r="H2754">
        <v>1</v>
      </c>
      <c r="I2754">
        <v>1</v>
      </c>
      <c r="J2754" t="s">
        <v>19</v>
      </c>
      <c r="L2754">
        <v>0</v>
      </c>
      <c r="M2754" t="s">
        <v>19</v>
      </c>
    </row>
    <row r="2755" spans="1:13" hidden="1">
      <c r="A2755">
        <v>368533</v>
      </c>
      <c r="B2755" t="s">
        <v>17</v>
      </c>
      <c r="C2755" t="s">
        <v>658</v>
      </c>
      <c r="D2755" s="4">
        <v>44.054375956526201</v>
      </c>
      <c r="E2755" s="3">
        <v>-123.11399496438899</v>
      </c>
      <c r="F2755" s="12">
        <v>44250</v>
      </c>
      <c r="G2755">
        <v>0.5</v>
      </c>
      <c r="H2755">
        <v>1</v>
      </c>
      <c r="I2755">
        <v>1</v>
      </c>
      <c r="J2755" t="s">
        <v>19</v>
      </c>
      <c r="L2755">
        <v>0</v>
      </c>
      <c r="M2755" t="s">
        <v>19</v>
      </c>
    </row>
    <row r="2756" spans="1:13" hidden="1">
      <c r="A2756">
        <v>368534</v>
      </c>
      <c r="B2756" t="s">
        <v>17</v>
      </c>
      <c r="C2756" t="s">
        <v>659</v>
      </c>
      <c r="D2756" s="4">
        <v>44.0541653255884</v>
      </c>
      <c r="E2756" s="3">
        <v>-123.113980102201</v>
      </c>
      <c r="F2756" s="12">
        <v>44250</v>
      </c>
      <c r="G2756">
        <v>0.5</v>
      </c>
      <c r="H2756">
        <v>1</v>
      </c>
      <c r="I2756">
        <v>1</v>
      </c>
      <c r="J2756" t="s">
        <v>19</v>
      </c>
      <c r="L2756">
        <v>0</v>
      </c>
      <c r="M2756" t="s">
        <v>19</v>
      </c>
    </row>
    <row r="2757" spans="1:13" hidden="1">
      <c r="A2757">
        <v>368863</v>
      </c>
      <c r="B2757" t="s">
        <v>22</v>
      </c>
      <c r="C2757" t="s">
        <v>139</v>
      </c>
      <c r="D2757" s="4">
        <v>44.055346173022002</v>
      </c>
      <c r="E2757" s="3">
        <v>-123.110228184809</v>
      </c>
      <c r="F2757" s="12">
        <v>44251</v>
      </c>
      <c r="G2757">
        <v>1.5</v>
      </c>
      <c r="H2757">
        <v>1</v>
      </c>
      <c r="I2757">
        <v>1</v>
      </c>
      <c r="J2757" t="s">
        <v>19</v>
      </c>
      <c r="L2757">
        <v>0</v>
      </c>
      <c r="M2757" t="s">
        <v>16</v>
      </c>
    </row>
    <row r="2758" spans="1:13" hidden="1">
      <c r="A2758">
        <v>368868</v>
      </c>
      <c r="B2758" t="s">
        <v>22</v>
      </c>
      <c r="C2758" t="s">
        <v>30</v>
      </c>
      <c r="D2758" s="4">
        <v>44.053124868344902</v>
      </c>
      <c r="E2758" s="3">
        <v>-123.101335313932</v>
      </c>
      <c r="F2758" s="12">
        <v>44251</v>
      </c>
      <c r="G2758">
        <v>0</v>
      </c>
      <c r="H2758">
        <v>1</v>
      </c>
      <c r="I2758">
        <v>0</v>
      </c>
      <c r="J2758" t="s">
        <v>19</v>
      </c>
      <c r="L2758">
        <v>0</v>
      </c>
      <c r="M2758" t="s">
        <v>16</v>
      </c>
    </row>
    <row r="2759" spans="1:13" hidden="1">
      <c r="A2759">
        <v>369018</v>
      </c>
      <c r="B2759" t="s">
        <v>22</v>
      </c>
      <c r="C2759" t="s">
        <v>556</v>
      </c>
      <c r="D2759" s="4">
        <v>44.048694373847603</v>
      </c>
      <c r="E2759" s="3">
        <v>-123.12018114602201</v>
      </c>
      <c r="F2759" s="12">
        <v>44252</v>
      </c>
      <c r="G2759">
        <v>0</v>
      </c>
      <c r="H2759">
        <v>1</v>
      </c>
      <c r="I2759">
        <v>0</v>
      </c>
      <c r="J2759" t="s">
        <v>19</v>
      </c>
      <c r="L2759">
        <v>0</v>
      </c>
      <c r="M2759" t="s">
        <v>16</v>
      </c>
    </row>
    <row r="2760" spans="1:13" hidden="1">
      <c r="A2760">
        <v>369050</v>
      </c>
      <c r="B2760" t="s">
        <v>22</v>
      </c>
      <c r="C2760" t="s">
        <v>470</v>
      </c>
      <c r="D2760" s="4">
        <v>44.047278939101801</v>
      </c>
      <c r="E2760" s="3">
        <v>-123.13741936682899</v>
      </c>
      <c r="F2760" s="12">
        <v>44252</v>
      </c>
      <c r="G2760">
        <v>0</v>
      </c>
      <c r="H2760">
        <v>1</v>
      </c>
      <c r="I2760">
        <v>0</v>
      </c>
      <c r="J2760" t="s">
        <v>19</v>
      </c>
      <c r="L2760">
        <v>0</v>
      </c>
      <c r="M2760" t="s">
        <v>16</v>
      </c>
    </row>
    <row r="2761" spans="1:13" hidden="1">
      <c r="A2761">
        <v>369086</v>
      </c>
      <c r="B2761" t="s">
        <v>22</v>
      </c>
      <c r="C2761" t="s">
        <v>30</v>
      </c>
      <c r="D2761" s="4">
        <v>44.0562201557469</v>
      </c>
      <c r="E2761" s="3">
        <v>-123.101236196177</v>
      </c>
      <c r="F2761" s="12">
        <v>44252</v>
      </c>
      <c r="G2761">
        <v>0</v>
      </c>
      <c r="H2761">
        <v>1</v>
      </c>
      <c r="I2761">
        <v>0</v>
      </c>
      <c r="J2761" t="s">
        <v>19</v>
      </c>
      <c r="L2761">
        <v>0</v>
      </c>
      <c r="M2761" t="s">
        <v>16</v>
      </c>
    </row>
    <row r="2762" spans="1:13" hidden="1">
      <c r="A2762">
        <v>369087</v>
      </c>
      <c r="B2762" t="s">
        <v>22</v>
      </c>
      <c r="C2762" t="s">
        <v>484</v>
      </c>
      <c r="D2762" s="4">
        <v>44.046227118693999</v>
      </c>
      <c r="E2762" s="3">
        <v>-123.13178814741001</v>
      </c>
      <c r="F2762" s="12">
        <v>44258</v>
      </c>
      <c r="G2762">
        <v>1</v>
      </c>
      <c r="H2762">
        <v>3</v>
      </c>
      <c r="I2762">
        <v>2</v>
      </c>
      <c r="J2762" t="s">
        <v>19</v>
      </c>
      <c r="L2762">
        <v>0</v>
      </c>
      <c r="M2762" t="s">
        <v>16</v>
      </c>
    </row>
    <row r="2763" spans="1:13" hidden="1">
      <c r="A2763">
        <v>369123</v>
      </c>
      <c r="B2763" t="s">
        <v>22</v>
      </c>
      <c r="C2763" t="s">
        <v>91</v>
      </c>
      <c r="D2763" s="4">
        <v>44.072069433502499</v>
      </c>
      <c r="E2763" s="3">
        <v>-123.116985600958</v>
      </c>
      <c r="F2763" s="12">
        <v>44252</v>
      </c>
      <c r="G2763">
        <v>0.25</v>
      </c>
      <c r="H2763">
        <v>1</v>
      </c>
      <c r="I2763">
        <v>1</v>
      </c>
      <c r="J2763" t="s">
        <v>19</v>
      </c>
      <c r="L2763">
        <v>0</v>
      </c>
      <c r="M2763" t="s">
        <v>16</v>
      </c>
    </row>
    <row r="2764" spans="1:13" hidden="1">
      <c r="A2764">
        <v>369178</v>
      </c>
      <c r="B2764" t="s">
        <v>22</v>
      </c>
      <c r="C2764" t="s">
        <v>160</v>
      </c>
      <c r="D2764" s="4">
        <v>44.042243151932503</v>
      </c>
      <c r="E2764" s="3">
        <v>-123.122032413272</v>
      </c>
      <c r="F2764" s="12">
        <v>44253</v>
      </c>
      <c r="G2764">
        <v>0</v>
      </c>
      <c r="H2764">
        <v>1</v>
      </c>
      <c r="I2764">
        <v>0</v>
      </c>
      <c r="J2764" t="s">
        <v>19</v>
      </c>
      <c r="L2764">
        <v>0</v>
      </c>
      <c r="M2764" t="s">
        <v>16</v>
      </c>
    </row>
    <row r="2765" spans="1:13" hidden="1">
      <c r="A2765">
        <v>369179</v>
      </c>
      <c r="B2765" t="s">
        <v>22</v>
      </c>
      <c r="C2765" t="s">
        <v>160</v>
      </c>
      <c r="D2765" s="4">
        <v>44.042280046753099</v>
      </c>
      <c r="E2765" s="3">
        <v>-123.119880249494</v>
      </c>
      <c r="F2765" s="12">
        <v>44253</v>
      </c>
      <c r="G2765">
        <v>0</v>
      </c>
      <c r="H2765">
        <v>1</v>
      </c>
      <c r="I2765">
        <v>0</v>
      </c>
      <c r="J2765" t="s">
        <v>19</v>
      </c>
      <c r="L2765">
        <v>0</v>
      </c>
      <c r="M2765" t="s">
        <v>16</v>
      </c>
    </row>
    <row r="2766" spans="1:13" hidden="1">
      <c r="A2766">
        <v>369244</v>
      </c>
      <c r="B2766" t="s">
        <v>22</v>
      </c>
      <c r="C2766" t="s">
        <v>484</v>
      </c>
      <c r="D2766" s="4">
        <v>44.046812637926301</v>
      </c>
      <c r="E2766" s="3">
        <v>-123.13253559823001</v>
      </c>
      <c r="F2766" s="12">
        <v>44258</v>
      </c>
      <c r="G2766">
        <v>0.5</v>
      </c>
      <c r="H2766">
        <v>1</v>
      </c>
      <c r="I2766">
        <v>1</v>
      </c>
      <c r="J2766" t="s">
        <v>19</v>
      </c>
      <c r="L2766">
        <v>0</v>
      </c>
      <c r="M2766" t="s">
        <v>16</v>
      </c>
    </row>
    <row r="2767" spans="1:13" hidden="1">
      <c r="A2767">
        <v>369245</v>
      </c>
      <c r="B2767" t="s">
        <v>22</v>
      </c>
      <c r="C2767" t="s">
        <v>249</v>
      </c>
      <c r="D2767" s="4">
        <v>44.063320868044698</v>
      </c>
      <c r="E2767" s="3">
        <v>-123.100980495714</v>
      </c>
      <c r="F2767" s="12">
        <v>44253</v>
      </c>
      <c r="G2767">
        <v>0.25</v>
      </c>
      <c r="H2767">
        <v>1</v>
      </c>
      <c r="I2767">
        <v>1</v>
      </c>
      <c r="J2767" t="s">
        <v>19</v>
      </c>
      <c r="L2767">
        <v>0</v>
      </c>
      <c r="M2767" t="s">
        <v>16</v>
      </c>
    </row>
    <row r="2768" spans="1:13" hidden="1">
      <c r="A2768">
        <v>369246</v>
      </c>
      <c r="B2768" t="s">
        <v>22</v>
      </c>
      <c r="C2768" t="s">
        <v>484</v>
      </c>
      <c r="D2768" s="4">
        <v>44.046848935678803</v>
      </c>
      <c r="E2768" s="3">
        <v>-123.13244380256801</v>
      </c>
      <c r="F2768" s="12">
        <v>44258</v>
      </c>
      <c r="G2768">
        <v>0.5</v>
      </c>
      <c r="H2768">
        <v>1</v>
      </c>
      <c r="I2768">
        <v>1</v>
      </c>
      <c r="J2768" t="s">
        <v>19</v>
      </c>
      <c r="L2768">
        <v>0</v>
      </c>
      <c r="M2768" t="s">
        <v>16</v>
      </c>
    </row>
    <row r="2769" spans="1:13" hidden="1">
      <c r="A2769">
        <v>369247</v>
      </c>
      <c r="B2769" t="s">
        <v>22</v>
      </c>
      <c r="C2769" t="s">
        <v>249</v>
      </c>
      <c r="D2769" s="4">
        <v>44.063980619286603</v>
      </c>
      <c r="E2769" s="3">
        <v>-123.103233123904</v>
      </c>
      <c r="F2769" s="12">
        <v>44253</v>
      </c>
      <c r="G2769">
        <v>0.25</v>
      </c>
      <c r="H2769">
        <v>1</v>
      </c>
      <c r="I2769">
        <v>1</v>
      </c>
      <c r="J2769" t="s">
        <v>19</v>
      </c>
      <c r="L2769">
        <v>0</v>
      </c>
      <c r="M2769" t="s">
        <v>16</v>
      </c>
    </row>
    <row r="2770" spans="1:13" hidden="1">
      <c r="A2770">
        <v>369249</v>
      </c>
      <c r="B2770" t="s">
        <v>22</v>
      </c>
      <c r="C2770" t="s">
        <v>249</v>
      </c>
      <c r="D2770" s="4">
        <v>44.063850922443201</v>
      </c>
      <c r="E2770" s="3">
        <v>-123.102845301543</v>
      </c>
      <c r="F2770" s="12">
        <v>44253</v>
      </c>
      <c r="G2770">
        <v>0.25</v>
      </c>
      <c r="H2770">
        <v>1</v>
      </c>
      <c r="I2770">
        <v>1</v>
      </c>
      <c r="J2770" t="s">
        <v>19</v>
      </c>
      <c r="L2770">
        <v>0</v>
      </c>
      <c r="M2770" t="s">
        <v>16</v>
      </c>
    </row>
    <row r="2771" spans="1:13" hidden="1">
      <c r="A2771">
        <v>369270</v>
      </c>
      <c r="B2771" t="s">
        <v>22</v>
      </c>
      <c r="C2771" t="s">
        <v>362</v>
      </c>
      <c r="D2771" s="4">
        <v>44.069548178140103</v>
      </c>
      <c r="E2771" s="3">
        <v>-123.13839375738</v>
      </c>
      <c r="F2771" s="12">
        <v>44253</v>
      </c>
      <c r="G2771">
        <v>0.25</v>
      </c>
      <c r="H2771">
        <v>1</v>
      </c>
      <c r="I2771">
        <v>1</v>
      </c>
      <c r="J2771" t="s">
        <v>19</v>
      </c>
      <c r="L2771">
        <v>0</v>
      </c>
      <c r="M2771" t="s">
        <v>16</v>
      </c>
    </row>
    <row r="2772" spans="1:13" hidden="1">
      <c r="A2772">
        <v>369272</v>
      </c>
      <c r="B2772" t="s">
        <v>22</v>
      </c>
      <c r="C2772" t="s">
        <v>602</v>
      </c>
      <c r="D2772" s="4">
        <v>44.046200253711</v>
      </c>
      <c r="E2772" s="3">
        <v>-123.13191268605399</v>
      </c>
      <c r="F2772" s="12">
        <v>44258</v>
      </c>
      <c r="G2772">
        <v>0.5</v>
      </c>
      <c r="H2772">
        <v>1</v>
      </c>
      <c r="I2772">
        <v>1</v>
      </c>
      <c r="J2772" t="s">
        <v>19</v>
      </c>
      <c r="L2772">
        <v>0</v>
      </c>
      <c r="M2772" t="s">
        <v>16</v>
      </c>
    </row>
    <row r="2773" spans="1:13" hidden="1">
      <c r="A2773">
        <v>369285</v>
      </c>
      <c r="B2773" t="s">
        <v>22</v>
      </c>
      <c r="C2773" t="s">
        <v>253</v>
      </c>
      <c r="D2773" s="4">
        <v>44.071277500507001</v>
      </c>
      <c r="E2773" s="3">
        <v>-123.116623313151</v>
      </c>
      <c r="F2773" s="12">
        <v>44253</v>
      </c>
      <c r="G2773">
        <v>0.25</v>
      </c>
      <c r="H2773">
        <v>1</v>
      </c>
      <c r="I2773">
        <v>1</v>
      </c>
      <c r="J2773" t="s">
        <v>19</v>
      </c>
      <c r="L2773">
        <v>0</v>
      </c>
      <c r="M2773" t="s">
        <v>16</v>
      </c>
    </row>
    <row r="2774" spans="1:13" hidden="1">
      <c r="A2774">
        <v>369297</v>
      </c>
      <c r="B2774" t="s">
        <v>22</v>
      </c>
      <c r="C2774" t="s">
        <v>660</v>
      </c>
      <c r="D2774" s="4">
        <v>44.092017432138597</v>
      </c>
      <c r="E2774" s="3">
        <v>-123.11699550010201</v>
      </c>
      <c r="F2774" s="12">
        <v>44253</v>
      </c>
      <c r="G2774">
        <v>1.5</v>
      </c>
      <c r="H2774">
        <v>1</v>
      </c>
      <c r="I2774">
        <v>1</v>
      </c>
      <c r="J2774" t="s">
        <v>19</v>
      </c>
      <c r="L2774">
        <v>0</v>
      </c>
      <c r="M2774" t="s">
        <v>16</v>
      </c>
    </row>
    <row r="2775" spans="1:13" hidden="1">
      <c r="A2775">
        <v>369459</v>
      </c>
      <c r="B2775" t="s">
        <v>17</v>
      </c>
      <c r="C2775" t="s">
        <v>661</v>
      </c>
      <c r="D2775" s="4">
        <v>44.052158433304399</v>
      </c>
      <c r="E2775" s="3">
        <v>-123.109412459984</v>
      </c>
      <c r="F2775" s="12">
        <v>44250</v>
      </c>
      <c r="G2775">
        <v>0.5</v>
      </c>
      <c r="H2775">
        <v>1</v>
      </c>
      <c r="I2775">
        <v>1</v>
      </c>
      <c r="J2775" t="s">
        <v>19</v>
      </c>
      <c r="L2775">
        <v>0</v>
      </c>
      <c r="M2775" t="s">
        <v>19</v>
      </c>
    </row>
    <row r="2776" spans="1:13" hidden="1">
      <c r="A2776">
        <v>369468</v>
      </c>
      <c r="B2776" t="s">
        <v>17</v>
      </c>
      <c r="C2776" t="s">
        <v>662</v>
      </c>
      <c r="D2776" s="4">
        <v>44.053280584033303</v>
      </c>
      <c r="E2776" s="3">
        <v>-123.11547919559899</v>
      </c>
      <c r="F2776" s="12">
        <v>44250</v>
      </c>
      <c r="G2776">
        <v>0.5</v>
      </c>
      <c r="H2776">
        <v>1</v>
      </c>
      <c r="I2776">
        <v>1</v>
      </c>
      <c r="J2776" t="s">
        <v>19</v>
      </c>
      <c r="L2776">
        <v>0</v>
      </c>
      <c r="M2776" t="s">
        <v>19</v>
      </c>
    </row>
    <row r="2777" spans="1:13" hidden="1">
      <c r="A2777">
        <v>369570</v>
      </c>
      <c r="B2777" t="s">
        <v>22</v>
      </c>
      <c r="C2777" t="s">
        <v>160</v>
      </c>
      <c r="D2777" s="4">
        <v>44.043483421156999</v>
      </c>
      <c r="E2777" s="3">
        <v>-123.123369637926</v>
      </c>
      <c r="F2777" s="12">
        <v>44256</v>
      </c>
      <c r="G2777">
        <v>0</v>
      </c>
      <c r="H2777">
        <v>1</v>
      </c>
      <c r="I2777">
        <v>0</v>
      </c>
      <c r="J2777" t="s">
        <v>19</v>
      </c>
      <c r="L2777">
        <v>0</v>
      </c>
      <c r="M2777" t="s">
        <v>16</v>
      </c>
    </row>
    <row r="2778" spans="1:13" hidden="1">
      <c r="A2778">
        <v>369578</v>
      </c>
      <c r="B2778" t="s">
        <v>22</v>
      </c>
      <c r="C2778" t="s">
        <v>24</v>
      </c>
      <c r="D2778" s="4">
        <v>44.058401854837697</v>
      </c>
      <c r="E2778" s="3">
        <v>-123.085341241897</v>
      </c>
      <c r="F2778" s="12">
        <v>44256</v>
      </c>
      <c r="G2778">
        <v>0.5</v>
      </c>
      <c r="H2778">
        <v>1</v>
      </c>
      <c r="I2778">
        <v>1</v>
      </c>
      <c r="J2778" t="s">
        <v>19</v>
      </c>
      <c r="L2778">
        <v>0</v>
      </c>
      <c r="M2778" t="s">
        <v>16</v>
      </c>
    </row>
    <row r="2779" spans="1:13" hidden="1">
      <c r="A2779">
        <v>369581</v>
      </c>
      <c r="B2779" t="s">
        <v>22</v>
      </c>
      <c r="C2779" t="s">
        <v>24</v>
      </c>
      <c r="D2779" s="4">
        <v>44.060589039839201</v>
      </c>
      <c r="E2779" s="3">
        <v>-123.091676201091</v>
      </c>
      <c r="F2779" s="12">
        <v>44256</v>
      </c>
      <c r="G2779">
        <v>0.25</v>
      </c>
      <c r="H2779">
        <v>1</v>
      </c>
      <c r="I2779">
        <v>1</v>
      </c>
      <c r="J2779" t="s">
        <v>19</v>
      </c>
      <c r="L2779">
        <v>0</v>
      </c>
      <c r="M2779" t="s">
        <v>16</v>
      </c>
    </row>
    <row r="2780" spans="1:13" hidden="1">
      <c r="A2780">
        <v>369592</v>
      </c>
      <c r="B2780" t="s">
        <v>22</v>
      </c>
      <c r="C2780" t="s">
        <v>484</v>
      </c>
      <c r="D2780" s="4">
        <v>44.0467723741409</v>
      </c>
      <c r="E2780" s="3">
        <v>-123.132302020862</v>
      </c>
      <c r="F2780" s="12">
        <v>44256</v>
      </c>
      <c r="G2780">
        <v>0.5</v>
      </c>
      <c r="H2780">
        <v>1</v>
      </c>
      <c r="I2780">
        <v>1</v>
      </c>
      <c r="J2780" t="s">
        <v>19</v>
      </c>
      <c r="L2780">
        <v>0</v>
      </c>
      <c r="M2780" t="s">
        <v>16</v>
      </c>
    </row>
    <row r="2781" spans="1:13" hidden="1">
      <c r="A2781">
        <v>369595</v>
      </c>
      <c r="B2781" t="s">
        <v>22</v>
      </c>
      <c r="C2781" t="s">
        <v>292</v>
      </c>
      <c r="D2781" s="4">
        <v>44.052348711144397</v>
      </c>
      <c r="E2781" s="3">
        <v>-123.070979097299</v>
      </c>
      <c r="F2781" s="12">
        <v>44256</v>
      </c>
      <c r="G2781">
        <v>0.25</v>
      </c>
      <c r="H2781">
        <v>1</v>
      </c>
      <c r="I2781">
        <v>1</v>
      </c>
      <c r="J2781" t="s">
        <v>19</v>
      </c>
      <c r="L2781">
        <v>0</v>
      </c>
      <c r="M2781" t="s">
        <v>16</v>
      </c>
    </row>
    <row r="2782" spans="1:13" hidden="1">
      <c r="A2782">
        <v>369607</v>
      </c>
      <c r="B2782" t="s">
        <v>22</v>
      </c>
      <c r="C2782" t="s">
        <v>663</v>
      </c>
      <c r="D2782" s="4">
        <v>44.0446339028857</v>
      </c>
      <c r="E2782" s="3">
        <v>-123.05240998499799</v>
      </c>
      <c r="F2782" s="12">
        <v>44256</v>
      </c>
      <c r="G2782">
        <v>0.5</v>
      </c>
      <c r="H2782">
        <v>1</v>
      </c>
      <c r="I2782">
        <v>1</v>
      </c>
      <c r="J2782" t="s">
        <v>19</v>
      </c>
      <c r="L2782">
        <v>0</v>
      </c>
      <c r="M2782" t="s">
        <v>16</v>
      </c>
    </row>
    <row r="2783" spans="1:13" hidden="1">
      <c r="A2783">
        <v>369718</v>
      </c>
      <c r="B2783" t="s">
        <v>17</v>
      </c>
      <c r="C2783" t="s">
        <v>664</v>
      </c>
      <c r="D2783" s="4">
        <v>44.038403681782299</v>
      </c>
      <c r="E2783" s="3">
        <f>-123.091610872222</f>
        <v>-123.09161087222201</v>
      </c>
      <c r="F2783" s="12">
        <v>44251</v>
      </c>
      <c r="G2783">
        <v>4</v>
      </c>
      <c r="H2783">
        <v>3</v>
      </c>
      <c r="I2783">
        <v>3</v>
      </c>
      <c r="J2783" t="s">
        <v>19</v>
      </c>
      <c r="L2783">
        <v>0</v>
      </c>
      <c r="M2783" t="s">
        <v>19</v>
      </c>
    </row>
    <row r="2784" spans="1:13" hidden="1">
      <c r="A2784">
        <v>369724</v>
      </c>
      <c r="B2784" t="s">
        <v>17</v>
      </c>
      <c r="C2784" t="s">
        <v>665</v>
      </c>
      <c r="D2784" s="4">
        <v>44.0597634017224</v>
      </c>
      <c r="E2784" s="3">
        <v>-123.112369022359</v>
      </c>
      <c r="F2784" s="12">
        <v>44257</v>
      </c>
      <c r="G2784">
        <v>0.5</v>
      </c>
      <c r="H2784">
        <v>1</v>
      </c>
      <c r="I2784">
        <v>1</v>
      </c>
      <c r="J2784" t="s">
        <v>19</v>
      </c>
      <c r="L2784">
        <v>0</v>
      </c>
      <c r="M2784" t="s">
        <v>19</v>
      </c>
    </row>
    <row r="2785" spans="1:13" hidden="1">
      <c r="A2785">
        <v>369732</v>
      </c>
      <c r="B2785" t="s">
        <v>17</v>
      </c>
      <c r="C2785" t="s">
        <v>666</v>
      </c>
      <c r="D2785" s="4">
        <v>44.045557155392601</v>
      </c>
      <c r="E2785" s="3">
        <v>-123.118038319834</v>
      </c>
      <c r="F2785" s="12">
        <v>44257</v>
      </c>
      <c r="G2785">
        <v>0.5</v>
      </c>
      <c r="H2785">
        <v>1</v>
      </c>
      <c r="I2785">
        <v>1</v>
      </c>
      <c r="J2785" t="s">
        <v>19</v>
      </c>
      <c r="L2785">
        <v>0</v>
      </c>
      <c r="M2785" t="s">
        <v>19</v>
      </c>
    </row>
    <row r="2786" spans="1:13" hidden="1">
      <c r="A2786">
        <v>369738</v>
      </c>
      <c r="B2786" t="s">
        <v>17</v>
      </c>
      <c r="C2786" t="s">
        <v>667</v>
      </c>
      <c r="D2786" s="4">
        <v>44.0455184323908</v>
      </c>
      <c r="E2786" s="3">
        <f>-123.088135666612</f>
        <v>-123.088135666612</v>
      </c>
      <c r="F2786" s="12">
        <v>44253</v>
      </c>
      <c r="G2786">
        <v>2.5</v>
      </c>
      <c r="H2786">
        <v>3</v>
      </c>
      <c r="I2786">
        <v>3</v>
      </c>
      <c r="J2786" t="s">
        <v>19</v>
      </c>
      <c r="L2786">
        <v>0</v>
      </c>
      <c r="M2786" t="s">
        <v>19</v>
      </c>
    </row>
    <row r="2787" spans="1:13" hidden="1">
      <c r="A2787">
        <v>369739</v>
      </c>
      <c r="B2787" t="s">
        <v>17</v>
      </c>
      <c r="C2787" t="s">
        <v>616</v>
      </c>
      <c r="D2787" s="4">
        <v>44.058090466458403</v>
      </c>
      <c r="E2787" s="3">
        <f>-123.169579081578</f>
        <v>-123.16957908157799</v>
      </c>
      <c r="F2787" s="12">
        <v>44252</v>
      </c>
      <c r="G2787">
        <v>15</v>
      </c>
      <c r="H2787">
        <v>5</v>
      </c>
      <c r="I2787">
        <v>4</v>
      </c>
      <c r="J2787" t="s">
        <v>19</v>
      </c>
      <c r="L2787" t="s">
        <v>251</v>
      </c>
      <c r="M2787" t="s">
        <v>16</v>
      </c>
    </row>
    <row r="2788" spans="1:13" hidden="1">
      <c r="A2788">
        <v>369740</v>
      </c>
      <c r="B2788" t="s">
        <v>17</v>
      </c>
      <c r="C2788" t="s">
        <v>668</v>
      </c>
      <c r="D2788" s="4">
        <v>44.0488045954434</v>
      </c>
      <c r="E2788" s="3">
        <f>-123.168609496553</f>
        <v>-123.168609496553</v>
      </c>
      <c r="F2788" s="12">
        <v>44252</v>
      </c>
      <c r="G2788">
        <v>14</v>
      </c>
      <c r="H2788">
        <v>6</v>
      </c>
      <c r="I2788">
        <v>7</v>
      </c>
      <c r="J2788" t="s">
        <v>19</v>
      </c>
      <c r="L2788" t="s">
        <v>251</v>
      </c>
      <c r="M2788" t="s">
        <v>16</v>
      </c>
    </row>
    <row r="2789" spans="1:13" hidden="1">
      <c r="A2789">
        <v>369741</v>
      </c>
      <c r="B2789" t="s">
        <v>17</v>
      </c>
      <c r="C2789" t="s">
        <v>669</v>
      </c>
      <c r="D2789" s="4">
        <v>44.099399615485503</v>
      </c>
      <c r="E2789" s="3">
        <f>-123.123616200789</f>
        <v>-123.123616200789</v>
      </c>
      <c r="F2789" s="12">
        <v>44239</v>
      </c>
      <c r="G2789">
        <v>5</v>
      </c>
      <c r="H2789">
        <v>3</v>
      </c>
      <c r="I2789">
        <v>3</v>
      </c>
      <c r="J2789" t="s">
        <v>19</v>
      </c>
      <c r="L2789">
        <v>0</v>
      </c>
      <c r="M2789" t="s">
        <v>19</v>
      </c>
    </row>
    <row r="2790" spans="1:13" hidden="1">
      <c r="A2790">
        <v>369743</v>
      </c>
      <c r="B2790" t="s">
        <v>17</v>
      </c>
      <c r="C2790" t="s">
        <v>670</v>
      </c>
      <c r="D2790" s="4">
        <v>44.045557155392601</v>
      </c>
      <c r="E2790" s="3">
        <v>-123.118038319834</v>
      </c>
      <c r="F2790" s="12">
        <v>44257</v>
      </c>
      <c r="G2790">
        <v>0.5</v>
      </c>
      <c r="H2790">
        <v>1</v>
      </c>
      <c r="I2790">
        <v>1</v>
      </c>
      <c r="J2790" t="s">
        <v>19</v>
      </c>
      <c r="L2790">
        <v>0</v>
      </c>
      <c r="M2790" t="s">
        <v>19</v>
      </c>
    </row>
    <row r="2791" spans="1:13" hidden="1">
      <c r="A2791">
        <v>369746</v>
      </c>
      <c r="B2791" t="s">
        <v>17</v>
      </c>
      <c r="C2791" t="s">
        <v>671</v>
      </c>
      <c r="D2791" s="4">
        <v>44.046525262056697</v>
      </c>
      <c r="E2791" s="3">
        <f>-123.147936409101</f>
        <v>-123.14793640910101</v>
      </c>
      <c r="F2791" s="12">
        <v>44246</v>
      </c>
      <c r="G2791">
        <v>9</v>
      </c>
      <c r="H2791">
        <v>3</v>
      </c>
      <c r="I2791">
        <v>3</v>
      </c>
      <c r="J2791" t="s">
        <v>19</v>
      </c>
      <c r="L2791">
        <v>0</v>
      </c>
      <c r="M2791" t="s">
        <v>19</v>
      </c>
    </row>
    <row r="2792" spans="1:13" hidden="1">
      <c r="A2792">
        <v>369748</v>
      </c>
      <c r="B2792" t="s">
        <v>17</v>
      </c>
      <c r="C2792" t="s">
        <v>672</v>
      </c>
      <c r="D2792" s="4">
        <v>44.057673856969799</v>
      </c>
      <c r="E2792" s="3">
        <f>-123.110850852756</f>
        <v>-123.110850852756</v>
      </c>
      <c r="F2792" s="12">
        <v>44250</v>
      </c>
      <c r="G2792">
        <v>5</v>
      </c>
      <c r="H2792">
        <v>3</v>
      </c>
      <c r="I2792">
        <v>3</v>
      </c>
      <c r="J2792" t="s">
        <v>19</v>
      </c>
      <c r="L2792">
        <v>0</v>
      </c>
      <c r="M2792" t="s">
        <v>19</v>
      </c>
    </row>
    <row r="2793" spans="1:13" hidden="1">
      <c r="A2793">
        <v>369749</v>
      </c>
      <c r="B2793" t="s">
        <v>17</v>
      </c>
      <c r="C2793" t="s">
        <v>673</v>
      </c>
      <c r="D2793" s="4">
        <v>44.097863183941897</v>
      </c>
      <c r="E2793" s="3">
        <f>-123.119258879133</f>
        <v>-123.119258879133</v>
      </c>
      <c r="F2793" s="12">
        <v>44253</v>
      </c>
      <c r="G2793">
        <v>4</v>
      </c>
      <c r="H2793">
        <v>3</v>
      </c>
      <c r="I2793">
        <v>3</v>
      </c>
      <c r="J2793" t="s">
        <v>19</v>
      </c>
      <c r="L2793">
        <v>0</v>
      </c>
      <c r="M2793" t="s">
        <v>19</v>
      </c>
    </row>
    <row r="2794" spans="1:13" hidden="1">
      <c r="A2794">
        <v>369750</v>
      </c>
      <c r="B2794" t="s">
        <v>17</v>
      </c>
      <c r="C2794" t="s">
        <v>674</v>
      </c>
      <c r="D2794" s="4">
        <v>44.050619439230097</v>
      </c>
      <c r="E2794" s="3">
        <f>-123.167146853185</f>
        <v>-123.167146853185</v>
      </c>
      <c r="F2794" s="12">
        <v>44252</v>
      </c>
      <c r="G2794">
        <v>20</v>
      </c>
      <c r="H2794">
        <v>6</v>
      </c>
      <c r="I2794">
        <v>7</v>
      </c>
      <c r="J2794" t="s">
        <v>19</v>
      </c>
      <c r="L2794" t="s">
        <v>251</v>
      </c>
      <c r="M2794" t="s">
        <v>16</v>
      </c>
    </row>
    <row r="2795" spans="1:13" hidden="1">
      <c r="A2795">
        <v>369772</v>
      </c>
      <c r="B2795" t="s">
        <v>17</v>
      </c>
      <c r="C2795" t="s">
        <v>675</v>
      </c>
      <c r="D2795" s="4">
        <v>44.054365692919397</v>
      </c>
      <c r="E2795" s="3">
        <f>-123.117104078033</f>
        <v>-123.11710407803299</v>
      </c>
      <c r="F2795" s="12">
        <v>44253</v>
      </c>
      <c r="G2795">
        <v>4</v>
      </c>
      <c r="H2795">
        <v>2</v>
      </c>
      <c r="I2795">
        <v>3</v>
      </c>
      <c r="J2795" t="s">
        <v>19</v>
      </c>
      <c r="L2795">
        <v>0</v>
      </c>
      <c r="M2795" t="s">
        <v>19</v>
      </c>
    </row>
    <row r="2796" spans="1:13" hidden="1">
      <c r="A2796">
        <v>369777</v>
      </c>
      <c r="B2796" t="s">
        <v>17</v>
      </c>
      <c r="C2796" t="s">
        <v>675</v>
      </c>
      <c r="D2796" s="4">
        <v>44.054158770725699</v>
      </c>
      <c r="E2796" s="3">
        <f>-123.117000596395</f>
        <v>-123.117000596395</v>
      </c>
      <c r="F2796" s="12">
        <v>44253</v>
      </c>
      <c r="G2796">
        <v>3</v>
      </c>
      <c r="H2796">
        <v>2</v>
      </c>
      <c r="I2796">
        <v>3</v>
      </c>
      <c r="J2796" t="s">
        <v>19</v>
      </c>
      <c r="L2796">
        <v>0</v>
      </c>
      <c r="M2796" t="s">
        <v>19</v>
      </c>
    </row>
    <row r="2797" spans="1:13" hidden="1">
      <c r="A2797">
        <v>369906</v>
      </c>
      <c r="B2797" t="s">
        <v>22</v>
      </c>
      <c r="C2797" t="s">
        <v>676</v>
      </c>
      <c r="D2797" s="4">
        <v>44.046193283068</v>
      </c>
      <c r="E2797" s="3">
        <v>-123.145716992305</v>
      </c>
      <c r="F2797" s="12">
        <v>44257</v>
      </c>
      <c r="G2797">
        <v>0</v>
      </c>
      <c r="H2797">
        <v>1</v>
      </c>
      <c r="I2797">
        <v>0</v>
      </c>
      <c r="J2797" t="s">
        <v>19</v>
      </c>
      <c r="L2797">
        <v>0</v>
      </c>
      <c r="M2797" t="s">
        <v>16</v>
      </c>
    </row>
    <row r="2798" spans="1:13" hidden="1">
      <c r="A2798">
        <v>369907</v>
      </c>
      <c r="B2798" t="s">
        <v>22</v>
      </c>
      <c r="C2798" t="s">
        <v>676</v>
      </c>
      <c r="D2798" s="4">
        <v>44.046323478723103</v>
      </c>
      <c r="E2798" s="3">
        <v>-123.143207615821</v>
      </c>
      <c r="F2798" s="12">
        <v>44257</v>
      </c>
      <c r="G2798">
        <v>0</v>
      </c>
      <c r="H2798">
        <v>1</v>
      </c>
      <c r="I2798">
        <v>0</v>
      </c>
      <c r="J2798" t="s">
        <v>19</v>
      </c>
      <c r="L2798">
        <v>0</v>
      </c>
      <c r="M2798" t="s">
        <v>16</v>
      </c>
    </row>
    <row r="2799" spans="1:13" hidden="1">
      <c r="A2799">
        <v>369918</v>
      </c>
      <c r="B2799" t="s">
        <v>17</v>
      </c>
      <c r="C2799" t="s">
        <v>677</v>
      </c>
      <c r="D2799" s="4">
        <v>44.049414714260799</v>
      </c>
      <c r="E2799" s="3">
        <f>-123.168190892737</f>
        <v>-123.168190892737</v>
      </c>
      <c r="F2799" s="12">
        <v>44244</v>
      </c>
      <c r="G2799">
        <v>5</v>
      </c>
      <c r="H2799">
        <v>3</v>
      </c>
      <c r="I2799">
        <v>3</v>
      </c>
      <c r="J2799" t="s">
        <v>19</v>
      </c>
      <c r="L2799">
        <v>0</v>
      </c>
      <c r="M2799" t="s">
        <v>19</v>
      </c>
    </row>
    <row r="2800" spans="1:13" hidden="1">
      <c r="A2800">
        <v>369920</v>
      </c>
      <c r="B2800" t="s">
        <v>17</v>
      </c>
      <c r="C2800" t="s">
        <v>678</v>
      </c>
      <c r="D2800" s="4">
        <v>44.045347707512697</v>
      </c>
      <c r="E2800" s="3">
        <f>-123.167412977918</f>
        <v>-123.167412977918</v>
      </c>
      <c r="F2800" s="12">
        <v>44250</v>
      </c>
      <c r="G2800">
        <v>12</v>
      </c>
      <c r="H2800">
        <v>3</v>
      </c>
      <c r="I2800">
        <v>3</v>
      </c>
      <c r="J2800" t="s">
        <v>19</v>
      </c>
      <c r="L2800">
        <v>2</v>
      </c>
      <c r="M2800" t="s">
        <v>19</v>
      </c>
    </row>
    <row r="2801" spans="1:13" hidden="1">
      <c r="A2801">
        <v>370046</v>
      </c>
      <c r="B2801" t="s">
        <v>17</v>
      </c>
      <c r="C2801" t="s">
        <v>679</v>
      </c>
      <c r="D2801" s="4">
        <v>44.051771680358797</v>
      </c>
      <c r="E2801" s="3">
        <f>-123.109373648239</f>
        <v>-123.109373648239</v>
      </c>
      <c r="F2801" s="12">
        <v>44257</v>
      </c>
      <c r="G2801">
        <v>5</v>
      </c>
      <c r="H2801">
        <v>3</v>
      </c>
      <c r="I2801">
        <v>3</v>
      </c>
      <c r="J2801" t="s">
        <v>19</v>
      </c>
      <c r="L2801">
        <v>1</v>
      </c>
      <c r="M2801" t="s">
        <v>19</v>
      </c>
    </row>
    <row r="2802" spans="1:13" hidden="1">
      <c r="A2802">
        <v>370047</v>
      </c>
      <c r="B2802" t="s">
        <v>17</v>
      </c>
      <c r="C2802" t="s">
        <v>680</v>
      </c>
      <c r="D2802" s="4">
        <v>44.070008413081197</v>
      </c>
      <c r="E2802" s="3">
        <f>-123.173698293275</f>
        <v>-123.173698293275</v>
      </c>
      <c r="F2802" s="12">
        <v>44258</v>
      </c>
      <c r="G2802">
        <v>6</v>
      </c>
      <c r="H2802">
        <v>3</v>
      </c>
      <c r="I2802">
        <v>3</v>
      </c>
      <c r="J2802" t="s">
        <v>19</v>
      </c>
      <c r="L2802">
        <v>3</v>
      </c>
      <c r="M2802" t="s">
        <v>19</v>
      </c>
    </row>
    <row r="2803" spans="1:13" hidden="1">
      <c r="A2803">
        <v>370048</v>
      </c>
      <c r="B2803" t="s">
        <v>17</v>
      </c>
      <c r="C2803" t="s">
        <v>681</v>
      </c>
      <c r="D2803" s="4">
        <v>44.0554422315764</v>
      </c>
      <c r="E2803" s="3">
        <f>-123.107720780978</f>
        <v>-123.107720780978</v>
      </c>
      <c r="F2803" s="12">
        <v>44257</v>
      </c>
      <c r="G2803">
        <v>4</v>
      </c>
      <c r="H2803">
        <v>3</v>
      </c>
      <c r="I2803">
        <v>3</v>
      </c>
      <c r="J2803" t="s">
        <v>19</v>
      </c>
      <c r="K2803" s="7" t="s">
        <v>682</v>
      </c>
      <c r="L2803">
        <v>0</v>
      </c>
      <c r="M2803" t="s">
        <v>19</v>
      </c>
    </row>
    <row r="2804" spans="1:13" hidden="1">
      <c r="A2804">
        <v>370049</v>
      </c>
      <c r="B2804" t="s">
        <v>17</v>
      </c>
      <c r="C2804" t="s">
        <v>152</v>
      </c>
      <c r="D2804" s="4">
        <v>44.062328501806803</v>
      </c>
      <c r="E2804" s="3">
        <v>-123.079977055882</v>
      </c>
      <c r="F2804" s="12">
        <v>44257</v>
      </c>
      <c r="G2804">
        <v>4</v>
      </c>
      <c r="H2804">
        <v>3</v>
      </c>
      <c r="I2804">
        <v>3</v>
      </c>
      <c r="J2804" t="s">
        <v>19</v>
      </c>
      <c r="L2804">
        <v>1</v>
      </c>
      <c r="M2804" t="s">
        <v>19</v>
      </c>
    </row>
    <row r="2805" spans="1:13" hidden="1">
      <c r="A2805">
        <v>370240</v>
      </c>
      <c r="B2805" t="s">
        <v>17</v>
      </c>
      <c r="C2805" t="s">
        <v>683</v>
      </c>
      <c r="D2805" s="4">
        <v>44.051763665026002</v>
      </c>
      <c r="E2805" s="3">
        <f>-123.171291442505</f>
        <v>-123.17129144250499</v>
      </c>
      <c r="F2805" s="12">
        <v>44258</v>
      </c>
      <c r="G2805">
        <v>0.5</v>
      </c>
      <c r="H2805">
        <v>1</v>
      </c>
      <c r="I2805">
        <v>1</v>
      </c>
      <c r="J2805" t="s">
        <v>19</v>
      </c>
      <c r="L2805">
        <v>0</v>
      </c>
      <c r="M2805" t="s">
        <v>19</v>
      </c>
    </row>
    <row r="2806" spans="1:13" hidden="1">
      <c r="A2806">
        <v>370242</v>
      </c>
      <c r="B2806" t="s">
        <v>17</v>
      </c>
      <c r="C2806" t="s">
        <v>684</v>
      </c>
      <c r="D2806" s="4">
        <v>44.051824189918598</v>
      </c>
      <c r="E2806" s="3">
        <f>-123.170441525639</f>
        <v>-123.17044152563901</v>
      </c>
      <c r="F2806" s="12">
        <v>44258</v>
      </c>
      <c r="G2806">
        <v>0.5</v>
      </c>
      <c r="H2806">
        <v>1</v>
      </c>
      <c r="I2806">
        <v>1</v>
      </c>
      <c r="J2806" t="s">
        <v>19</v>
      </c>
      <c r="L2806">
        <v>0</v>
      </c>
      <c r="M2806" t="s">
        <v>19</v>
      </c>
    </row>
    <row r="2807" spans="1:13" hidden="1">
      <c r="A2807">
        <v>370243</v>
      </c>
      <c r="B2807" t="s">
        <v>17</v>
      </c>
      <c r="C2807" t="s">
        <v>685</v>
      </c>
      <c r="D2807" s="4">
        <v>44.051345917417798</v>
      </c>
      <c r="E2807" s="3">
        <f>-123.171367470829</f>
        <v>-123.171367470829</v>
      </c>
      <c r="F2807" s="12">
        <v>44258</v>
      </c>
      <c r="G2807">
        <v>0.5</v>
      </c>
      <c r="H2807">
        <v>1</v>
      </c>
      <c r="I2807">
        <v>1</v>
      </c>
      <c r="J2807" t="s">
        <v>19</v>
      </c>
      <c r="L2807">
        <v>0</v>
      </c>
      <c r="M2807" t="s">
        <v>19</v>
      </c>
    </row>
    <row r="2808" spans="1:13" hidden="1">
      <c r="A2808">
        <v>370244</v>
      </c>
      <c r="B2808" t="s">
        <v>17</v>
      </c>
      <c r="C2808" t="s">
        <v>686</v>
      </c>
      <c r="D2808" s="4">
        <v>44.0508987608344</v>
      </c>
      <c r="E2808" s="3">
        <f>-123.171324590865</f>
        <v>-123.171324590865</v>
      </c>
      <c r="F2808" s="12">
        <v>44258</v>
      </c>
      <c r="G2808">
        <v>0.5</v>
      </c>
      <c r="H2808">
        <v>1</v>
      </c>
      <c r="I2808">
        <v>1</v>
      </c>
      <c r="J2808" t="s">
        <v>19</v>
      </c>
      <c r="L2808">
        <v>0</v>
      </c>
      <c r="M2808" t="s">
        <v>19</v>
      </c>
    </row>
    <row r="2809" spans="1:13" hidden="1">
      <c r="A2809">
        <v>370247</v>
      </c>
      <c r="B2809" t="s">
        <v>17</v>
      </c>
      <c r="C2809" t="s">
        <v>686</v>
      </c>
      <c r="D2809" s="4">
        <v>44.051793223472998</v>
      </c>
      <c r="E2809" s="3">
        <f>-123.170981251812</f>
        <v>-123.17098125181199</v>
      </c>
      <c r="F2809" s="12">
        <v>44258</v>
      </c>
      <c r="G2809">
        <v>0.5</v>
      </c>
      <c r="H2809">
        <v>1</v>
      </c>
      <c r="I2809">
        <v>1</v>
      </c>
      <c r="J2809" t="s">
        <v>19</v>
      </c>
      <c r="L2809">
        <v>0</v>
      </c>
      <c r="M2809" t="s">
        <v>19</v>
      </c>
    </row>
    <row r="2810" spans="1:13" hidden="1">
      <c r="A2810">
        <v>370248</v>
      </c>
      <c r="B2810" t="s">
        <v>17</v>
      </c>
      <c r="C2810" t="s">
        <v>687</v>
      </c>
      <c r="D2810" s="4">
        <v>44.051716215629497</v>
      </c>
      <c r="E2810" s="3">
        <f>-123.169154053235</f>
        <v>-123.169154053235</v>
      </c>
      <c r="F2810" s="12">
        <v>44258</v>
      </c>
      <c r="G2810">
        <v>0.5</v>
      </c>
      <c r="H2810">
        <v>1</v>
      </c>
      <c r="I2810">
        <v>1</v>
      </c>
      <c r="J2810" t="s">
        <v>19</v>
      </c>
      <c r="L2810">
        <v>0</v>
      </c>
      <c r="M2810" t="s">
        <v>19</v>
      </c>
    </row>
    <row r="2811" spans="1:13" hidden="1">
      <c r="A2811">
        <v>370249</v>
      </c>
      <c r="B2811" t="s">
        <v>17</v>
      </c>
      <c r="C2811" t="s">
        <v>687</v>
      </c>
      <c r="D2811" s="4">
        <v>44.051808738472801</v>
      </c>
      <c r="E2811" s="3">
        <f>-123.169711848696</f>
        <v>-123.169711848696</v>
      </c>
      <c r="F2811" s="12">
        <v>44258</v>
      </c>
      <c r="G2811">
        <v>0.5</v>
      </c>
      <c r="H2811">
        <v>1</v>
      </c>
      <c r="I2811">
        <v>1</v>
      </c>
      <c r="J2811" t="s">
        <v>19</v>
      </c>
      <c r="L2811">
        <v>0</v>
      </c>
      <c r="M2811" t="s">
        <v>19</v>
      </c>
    </row>
    <row r="2812" spans="1:13" hidden="1">
      <c r="A2812">
        <v>370251</v>
      </c>
      <c r="B2812" t="s">
        <v>17</v>
      </c>
      <c r="C2812" t="s">
        <v>688</v>
      </c>
      <c r="D2812" s="4">
        <v>44.050958880431899</v>
      </c>
      <c r="E2812" s="3">
        <f>-123.171454969491</f>
        <v>-123.17145496949099</v>
      </c>
      <c r="F2812" s="12">
        <v>44258</v>
      </c>
      <c r="G2812">
        <v>0.5</v>
      </c>
      <c r="H2812">
        <v>1</v>
      </c>
      <c r="I2812">
        <v>1</v>
      </c>
      <c r="J2812" t="s">
        <v>19</v>
      </c>
      <c r="L2812">
        <v>0</v>
      </c>
      <c r="M2812" t="s">
        <v>19</v>
      </c>
    </row>
    <row r="2813" spans="1:13" hidden="1">
      <c r="A2813">
        <v>370252</v>
      </c>
      <c r="B2813" t="s">
        <v>17</v>
      </c>
      <c r="C2813" t="s">
        <v>688</v>
      </c>
      <c r="D2813" s="4">
        <v>44.051267257972697</v>
      </c>
      <c r="E2813" s="3">
        <f>-123.171197568375</f>
        <v>-123.17119756837501</v>
      </c>
      <c r="F2813" s="12">
        <v>44258</v>
      </c>
      <c r="G2813">
        <v>0.5</v>
      </c>
      <c r="H2813">
        <v>1</v>
      </c>
      <c r="I2813">
        <v>1</v>
      </c>
      <c r="J2813" t="s">
        <v>19</v>
      </c>
      <c r="L2813">
        <v>0</v>
      </c>
      <c r="M2813" t="s">
        <v>19</v>
      </c>
    </row>
    <row r="2814" spans="1:13" hidden="1">
      <c r="A2814">
        <v>370253</v>
      </c>
      <c r="B2814" t="s">
        <v>17</v>
      </c>
      <c r="C2814" t="s">
        <v>687</v>
      </c>
      <c r="D2814" s="4">
        <v>44.051700726643404</v>
      </c>
      <c r="E2814" s="3">
        <f>-123.170849189997</f>
        <v>-123.170849189997</v>
      </c>
      <c r="F2814" s="12">
        <v>44258</v>
      </c>
      <c r="G2814">
        <v>0.5</v>
      </c>
      <c r="H2814">
        <v>1</v>
      </c>
      <c r="I2814">
        <v>1</v>
      </c>
      <c r="J2814" t="s">
        <v>19</v>
      </c>
      <c r="L2814">
        <v>0</v>
      </c>
      <c r="M2814" t="s">
        <v>19</v>
      </c>
    </row>
    <row r="2815" spans="1:13" hidden="1">
      <c r="A2815">
        <v>370347</v>
      </c>
      <c r="B2815" t="s">
        <v>17</v>
      </c>
      <c r="C2815" t="s">
        <v>689</v>
      </c>
      <c r="D2815" s="4">
        <v>44.045506167722998</v>
      </c>
      <c r="E2815" s="3">
        <v>-123.09878322213299</v>
      </c>
      <c r="F2815" s="12">
        <v>44258</v>
      </c>
      <c r="G2815">
        <v>1</v>
      </c>
      <c r="H2815">
        <v>1</v>
      </c>
      <c r="I2815">
        <v>1</v>
      </c>
      <c r="J2815" t="s">
        <v>19</v>
      </c>
      <c r="L2815">
        <v>0</v>
      </c>
      <c r="M2815" t="s">
        <v>19</v>
      </c>
    </row>
    <row r="2816" spans="1:13" hidden="1">
      <c r="A2816">
        <v>370421</v>
      </c>
      <c r="B2816" t="s">
        <v>22</v>
      </c>
      <c r="C2816" t="s">
        <v>160</v>
      </c>
      <c r="D2816" s="4">
        <v>44.042651288230502</v>
      </c>
      <c r="E2816" s="3">
        <v>-123.121032787147</v>
      </c>
      <c r="F2816" s="12">
        <v>44259</v>
      </c>
      <c r="G2816">
        <v>0</v>
      </c>
      <c r="H2816">
        <v>1</v>
      </c>
      <c r="I2816">
        <v>0</v>
      </c>
      <c r="J2816" t="s">
        <v>19</v>
      </c>
      <c r="L2816">
        <v>0</v>
      </c>
      <c r="M2816" t="s">
        <v>16</v>
      </c>
    </row>
    <row r="2817" spans="1:13" hidden="1">
      <c r="A2817">
        <v>370422</v>
      </c>
      <c r="B2817" t="s">
        <v>22</v>
      </c>
      <c r="C2817" t="s">
        <v>160</v>
      </c>
      <c r="D2817" s="4">
        <v>44.042455868378497</v>
      </c>
      <c r="E2817" s="3">
        <v>-123.118987872082</v>
      </c>
      <c r="F2817" s="12">
        <v>44259</v>
      </c>
      <c r="G2817">
        <v>0</v>
      </c>
      <c r="H2817">
        <v>1</v>
      </c>
      <c r="I2817">
        <v>0</v>
      </c>
      <c r="J2817" t="s">
        <v>19</v>
      </c>
      <c r="L2817">
        <v>0</v>
      </c>
      <c r="M2817" t="s">
        <v>16</v>
      </c>
    </row>
    <row r="2818" spans="1:13" hidden="1">
      <c r="A2818">
        <v>370432</v>
      </c>
      <c r="B2818" t="s">
        <v>17</v>
      </c>
      <c r="C2818" t="s">
        <v>690</v>
      </c>
      <c r="D2818" s="4">
        <v>44.055446507945597</v>
      </c>
      <c r="E2818" s="3">
        <f>-123.100276578124</f>
        <v>-123.100276578124</v>
      </c>
      <c r="F2818" s="12">
        <v>44259</v>
      </c>
      <c r="G2818">
        <v>4</v>
      </c>
      <c r="H2818">
        <v>3</v>
      </c>
      <c r="I2818">
        <v>3</v>
      </c>
      <c r="J2818" t="s">
        <v>19</v>
      </c>
      <c r="L2818">
        <v>0</v>
      </c>
      <c r="M2818" t="s">
        <v>19</v>
      </c>
    </row>
    <row r="2819" spans="1:13" hidden="1">
      <c r="A2819">
        <v>370443</v>
      </c>
      <c r="B2819" t="s">
        <v>17</v>
      </c>
      <c r="C2819" t="s">
        <v>58</v>
      </c>
      <c r="D2819" s="4">
        <v>44.058755957004401</v>
      </c>
      <c r="E2819" s="3">
        <v>-123.10942541712301</v>
      </c>
      <c r="F2819" s="12">
        <v>44259</v>
      </c>
      <c r="G2819">
        <v>0.5</v>
      </c>
      <c r="H2819">
        <v>1</v>
      </c>
      <c r="I2819">
        <v>1</v>
      </c>
      <c r="J2819" t="s">
        <v>19</v>
      </c>
      <c r="L2819">
        <v>0</v>
      </c>
      <c r="M2819" t="s">
        <v>19</v>
      </c>
    </row>
    <row r="2820" spans="1:13" hidden="1">
      <c r="A2820">
        <v>370483</v>
      </c>
      <c r="B2820" t="s">
        <v>22</v>
      </c>
      <c r="C2820" t="s">
        <v>691</v>
      </c>
      <c r="D2820" s="4">
        <v>44.046255184084998</v>
      </c>
      <c r="E2820" s="3">
        <v>-123.14585340422001</v>
      </c>
      <c r="F2820" s="12">
        <v>44259</v>
      </c>
      <c r="G2820">
        <v>1</v>
      </c>
      <c r="H2820">
        <v>2</v>
      </c>
      <c r="I2820">
        <v>1</v>
      </c>
      <c r="J2820" t="s">
        <v>19</v>
      </c>
      <c r="L2820">
        <v>0</v>
      </c>
      <c r="M2820" t="s">
        <v>16</v>
      </c>
    </row>
    <row r="2821" spans="1:13" hidden="1">
      <c r="A2821">
        <v>370509</v>
      </c>
      <c r="B2821" t="s">
        <v>22</v>
      </c>
      <c r="C2821" t="s">
        <v>26</v>
      </c>
      <c r="D2821" s="4">
        <v>44.046522960057402</v>
      </c>
      <c r="E2821" s="3">
        <v>-123.144664580249</v>
      </c>
      <c r="F2821" s="12">
        <v>44259</v>
      </c>
      <c r="G2821">
        <v>1</v>
      </c>
      <c r="H2821">
        <v>2</v>
      </c>
      <c r="I2821">
        <v>1</v>
      </c>
      <c r="J2821" t="s">
        <v>19</v>
      </c>
      <c r="L2821">
        <v>0</v>
      </c>
      <c r="M2821" t="s">
        <v>16</v>
      </c>
    </row>
    <row r="2822" spans="1:13" hidden="1">
      <c r="A2822">
        <v>370524</v>
      </c>
      <c r="B2822" t="s">
        <v>17</v>
      </c>
      <c r="C2822" t="s">
        <v>30</v>
      </c>
      <c r="D2822" s="4">
        <v>44.058106302211698</v>
      </c>
      <c r="E2822" s="3">
        <f>-123.109405953649</f>
        <v>-123.109405953649</v>
      </c>
      <c r="F2822" s="12">
        <v>44259</v>
      </c>
      <c r="G2822">
        <v>5.5</v>
      </c>
      <c r="H2822">
        <v>3</v>
      </c>
      <c r="I2822">
        <v>3</v>
      </c>
      <c r="J2822" t="s">
        <v>19</v>
      </c>
      <c r="L2822">
        <v>0</v>
      </c>
      <c r="M2822" t="s">
        <v>19</v>
      </c>
    </row>
    <row r="2823" spans="1:13" hidden="1">
      <c r="A2823">
        <v>370525</v>
      </c>
      <c r="B2823" t="s">
        <v>17</v>
      </c>
      <c r="C2823" t="s">
        <v>692</v>
      </c>
      <c r="D2823" s="4">
        <v>44.048137616736803</v>
      </c>
      <c r="E2823" s="3">
        <f>-123.120090822517</f>
        <v>-123.120090822517</v>
      </c>
      <c r="F2823" s="12">
        <v>44224</v>
      </c>
      <c r="G2823">
        <v>8</v>
      </c>
      <c r="H2823">
        <v>2</v>
      </c>
      <c r="I2823">
        <v>3</v>
      </c>
      <c r="J2823" t="s">
        <v>19</v>
      </c>
      <c r="L2823">
        <v>0</v>
      </c>
      <c r="M2823" t="s">
        <v>19</v>
      </c>
    </row>
    <row r="2824" spans="1:13" hidden="1">
      <c r="A2824">
        <v>370530</v>
      </c>
      <c r="B2824" t="s">
        <v>17</v>
      </c>
      <c r="C2824" t="s">
        <v>693</v>
      </c>
      <c r="D2824" s="4">
        <v>44.058633393120502</v>
      </c>
      <c r="E2824" s="3">
        <v>-123.113161186653</v>
      </c>
      <c r="F2824" s="12">
        <v>44253</v>
      </c>
      <c r="G2824">
        <v>0.5</v>
      </c>
      <c r="H2824">
        <v>1</v>
      </c>
      <c r="I2824">
        <v>1</v>
      </c>
      <c r="J2824" t="s">
        <v>19</v>
      </c>
      <c r="L2824">
        <v>0</v>
      </c>
      <c r="M2824" t="s">
        <v>19</v>
      </c>
    </row>
    <row r="2825" spans="1:13" hidden="1">
      <c r="A2825">
        <v>370531</v>
      </c>
      <c r="B2825" t="s">
        <v>17</v>
      </c>
      <c r="C2825" t="s">
        <v>694</v>
      </c>
      <c r="D2825" s="4">
        <v>44.058928937176397</v>
      </c>
      <c r="E2825" s="3">
        <f>-123.113099811368</f>
        <v>-123.113099811368</v>
      </c>
      <c r="F2825" s="12">
        <v>44259</v>
      </c>
      <c r="G2825">
        <v>8</v>
      </c>
      <c r="H2825">
        <v>3</v>
      </c>
      <c r="I2825">
        <v>3</v>
      </c>
      <c r="J2825" t="s">
        <v>19</v>
      </c>
      <c r="K2825" s="7" t="s">
        <v>57</v>
      </c>
      <c r="L2825">
        <v>3</v>
      </c>
      <c r="M2825" t="s">
        <v>19</v>
      </c>
    </row>
    <row r="2826" spans="1:13" hidden="1">
      <c r="A2826">
        <v>370572</v>
      </c>
      <c r="B2826" t="s">
        <v>17</v>
      </c>
      <c r="C2826" t="s">
        <v>695</v>
      </c>
      <c r="D2826" s="4">
        <v>44.059764211298898</v>
      </c>
      <c r="E2826" s="3">
        <v>-123.11236905739</v>
      </c>
      <c r="F2826" s="12">
        <v>44259</v>
      </c>
      <c r="G2826">
        <v>0.5</v>
      </c>
      <c r="H2826">
        <v>1</v>
      </c>
      <c r="I2826">
        <v>1</v>
      </c>
      <c r="J2826" t="s">
        <v>19</v>
      </c>
      <c r="L2826">
        <v>0</v>
      </c>
      <c r="M2826" t="s">
        <v>19</v>
      </c>
    </row>
    <row r="2827" spans="1:13" hidden="1">
      <c r="A2827">
        <v>370581</v>
      </c>
      <c r="B2827" t="s">
        <v>17</v>
      </c>
      <c r="C2827" t="s">
        <v>696</v>
      </c>
      <c r="D2827" s="4">
        <v>44.060197507917202</v>
      </c>
      <c r="E2827" s="3">
        <v>-123.112035940921</v>
      </c>
      <c r="F2827" s="12">
        <v>44259</v>
      </c>
      <c r="G2827">
        <v>0.5</v>
      </c>
      <c r="H2827">
        <v>1</v>
      </c>
      <c r="I2827">
        <v>1</v>
      </c>
      <c r="J2827" t="s">
        <v>19</v>
      </c>
      <c r="L2827">
        <v>0</v>
      </c>
      <c r="M2827" t="s">
        <v>19</v>
      </c>
    </row>
    <row r="2828" spans="1:13" hidden="1">
      <c r="A2828">
        <v>370582</v>
      </c>
      <c r="B2828" t="s">
        <v>17</v>
      </c>
      <c r="C2828" t="s">
        <v>696</v>
      </c>
      <c r="D2828" s="4">
        <v>44.0601964742565</v>
      </c>
      <c r="E2828" s="3">
        <v>-123.112057872202</v>
      </c>
      <c r="F2828" s="12">
        <v>44259</v>
      </c>
      <c r="G2828">
        <v>0.5</v>
      </c>
      <c r="H2828">
        <v>1</v>
      </c>
      <c r="I2828">
        <v>1</v>
      </c>
      <c r="J2828" t="s">
        <v>19</v>
      </c>
      <c r="L2828">
        <v>0</v>
      </c>
      <c r="M2828" t="s">
        <v>19</v>
      </c>
    </row>
    <row r="2829" spans="1:13" hidden="1">
      <c r="A2829">
        <v>370583</v>
      </c>
      <c r="B2829" t="s">
        <v>17</v>
      </c>
      <c r="C2829" t="s">
        <v>394</v>
      </c>
      <c r="D2829" s="4">
        <v>44.055462610529403</v>
      </c>
      <c r="E2829" s="3">
        <v>-123.10789982735</v>
      </c>
      <c r="F2829" s="12">
        <v>44259</v>
      </c>
      <c r="G2829">
        <v>0.5</v>
      </c>
      <c r="H2829">
        <v>1</v>
      </c>
      <c r="I2829">
        <v>1</v>
      </c>
      <c r="J2829" t="s">
        <v>19</v>
      </c>
      <c r="L2829">
        <v>0</v>
      </c>
      <c r="M2829" t="s">
        <v>19</v>
      </c>
    </row>
    <row r="2830" spans="1:13" hidden="1">
      <c r="A2830">
        <v>370584</v>
      </c>
      <c r="B2830" t="s">
        <v>17</v>
      </c>
      <c r="C2830" t="s">
        <v>408</v>
      </c>
      <c r="D2830" s="4">
        <v>44.048113796767602</v>
      </c>
      <c r="E2830" s="3">
        <v>-123.17287463606399</v>
      </c>
      <c r="F2830" s="12">
        <v>44259</v>
      </c>
      <c r="G2830">
        <v>1</v>
      </c>
      <c r="H2830">
        <v>1</v>
      </c>
      <c r="I2830">
        <v>1</v>
      </c>
      <c r="J2830" t="s">
        <v>19</v>
      </c>
      <c r="L2830">
        <v>0</v>
      </c>
      <c r="M2830" t="s">
        <v>19</v>
      </c>
    </row>
    <row r="2831" spans="1:13" hidden="1">
      <c r="A2831">
        <v>370587</v>
      </c>
      <c r="B2831" t="s">
        <v>17</v>
      </c>
      <c r="C2831" t="s">
        <v>697</v>
      </c>
      <c r="D2831" s="4">
        <v>44.0521607287845</v>
      </c>
      <c r="E2831" s="3">
        <v>-123.115803605431</v>
      </c>
      <c r="F2831" s="12">
        <v>44257</v>
      </c>
      <c r="G2831">
        <v>1</v>
      </c>
      <c r="H2831">
        <v>1</v>
      </c>
      <c r="I2831">
        <v>1</v>
      </c>
      <c r="J2831" t="s">
        <v>19</v>
      </c>
      <c r="L2831">
        <v>0</v>
      </c>
      <c r="M2831" t="s">
        <v>19</v>
      </c>
    </row>
    <row r="2832" spans="1:13" hidden="1">
      <c r="A2832">
        <v>370588</v>
      </c>
      <c r="B2832" t="s">
        <v>17</v>
      </c>
      <c r="C2832" t="s">
        <v>698</v>
      </c>
      <c r="D2832" s="4">
        <v>44.037828897120498</v>
      </c>
      <c r="E2832" s="3">
        <v>-123.11219635747101</v>
      </c>
      <c r="F2832" s="12">
        <v>44256</v>
      </c>
      <c r="G2832">
        <v>3</v>
      </c>
      <c r="H2832">
        <v>3</v>
      </c>
      <c r="I2832">
        <v>3</v>
      </c>
      <c r="J2832" t="s">
        <v>19</v>
      </c>
      <c r="L2832">
        <v>0</v>
      </c>
      <c r="M2832" t="s">
        <v>19</v>
      </c>
    </row>
    <row r="2833" spans="1:13" hidden="1">
      <c r="A2833">
        <v>370679</v>
      </c>
      <c r="B2833" t="s">
        <v>17</v>
      </c>
      <c r="C2833" t="s">
        <v>699</v>
      </c>
      <c r="D2833" s="4">
        <v>44.053035493309899</v>
      </c>
      <c r="E2833" s="3">
        <f>-123.191558897752</f>
        <v>-123.191558897752</v>
      </c>
      <c r="F2833" s="12">
        <v>44252</v>
      </c>
      <c r="G2833">
        <v>17</v>
      </c>
      <c r="H2833">
        <v>5</v>
      </c>
      <c r="I2833">
        <v>5</v>
      </c>
      <c r="J2833" t="s">
        <v>19</v>
      </c>
      <c r="L2833" t="s">
        <v>251</v>
      </c>
      <c r="M2833" t="s">
        <v>16</v>
      </c>
    </row>
    <row r="2834" spans="1:13" hidden="1">
      <c r="A2834">
        <v>370705</v>
      </c>
      <c r="B2834" t="s">
        <v>17</v>
      </c>
      <c r="C2834" t="s">
        <v>408</v>
      </c>
      <c r="D2834" s="4">
        <v>44.048126347804001</v>
      </c>
      <c r="E2834" s="3">
        <v>-123.172880934349</v>
      </c>
      <c r="F2834" s="12">
        <v>44260</v>
      </c>
      <c r="G2834">
        <v>1</v>
      </c>
      <c r="H2834">
        <v>1</v>
      </c>
      <c r="I2834">
        <v>1</v>
      </c>
      <c r="J2834" t="s">
        <v>19</v>
      </c>
      <c r="L2834">
        <v>0</v>
      </c>
      <c r="M2834" t="s">
        <v>19</v>
      </c>
    </row>
    <row r="2835" spans="1:13" hidden="1">
      <c r="A2835">
        <v>370706</v>
      </c>
      <c r="B2835" t="s">
        <v>17</v>
      </c>
      <c r="C2835" t="s">
        <v>408</v>
      </c>
      <c r="D2835" s="4">
        <v>44.048126347804001</v>
      </c>
      <c r="E2835" s="3">
        <v>-123.172880934349</v>
      </c>
      <c r="F2835" s="12">
        <v>44260</v>
      </c>
      <c r="G2835">
        <v>1</v>
      </c>
      <c r="H2835">
        <v>1</v>
      </c>
      <c r="I2835">
        <v>1</v>
      </c>
      <c r="J2835" t="s">
        <v>19</v>
      </c>
      <c r="L2835">
        <v>0</v>
      </c>
      <c r="M2835" t="s">
        <v>19</v>
      </c>
    </row>
    <row r="2836" spans="1:13" hidden="1">
      <c r="A2836">
        <v>370712</v>
      </c>
      <c r="B2836" t="s">
        <v>17</v>
      </c>
      <c r="C2836" t="s">
        <v>198</v>
      </c>
      <c r="D2836" s="4">
        <v>44.053270894280899</v>
      </c>
      <c r="E2836" s="3">
        <v>-123.115461671479</v>
      </c>
      <c r="F2836" s="12">
        <v>44260</v>
      </c>
      <c r="G2836">
        <v>0.5</v>
      </c>
      <c r="H2836">
        <v>1</v>
      </c>
      <c r="I2836">
        <v>1</v>
      </c>
      <c r="J2836" t="s">
        <v>19</v>
      </c>
      <c r="L2836">
        <v>0</v>
      </c>
      <c r="M2836" t="s">
        <v>19</v>
      </c>
    </row>
    <row r="2837" spans="1:13" hidden="1">
      <c r="A2837">
        <v>370730</v>
      </c>
      <c r="B2837" t="s">
        <v>17</v>
      </c>
      <c r="C2837" t="s">
        <v>700</v>
      </c>
      <c r="D2837" s="4">
        <v>44.095824571999799</v>
      </c>
      <c r="E2837" s="3">
        <v>-123.10759755047</v>
      </c>
      <c r="F2837" s="12">
        <v>44260</v>
      </c>
      <c r="G2837">
        <v>1</v>
      </c>
      <c r="H2837">
        <v>1</v>
      </c>
      <c r="I2837">
        <v>1</v>
      </c>
      <c r="J2837" t="s">
        <v>19</v>
      </c>
      <c r="L2837">
        <v>0</v>
      </c>
      <c r="M2837" t="s">
        <v>19</v>
      </c>
    </row>
    <row r="2838" spans="1:13" hidden="1">
      <c r="A2838">
        <v>370731</v>
      </c>
      <c r="B2838" t="s">
        <v>17</v>
      </c>
      <c r="C2838" t="s">
        <v>701</v>
      </c>
      <c r="D2838" s="4">
        <v>44.095560273087699</v>
      </c>
      <c r="E2838" s="3">
        <f>-123.107382481263</f>
        <v>-123.107382481263</v>
      </c>
      <c r="F2838" s="12">
        <v>44260</v>
      </c>
      <c r="G2838">
        <v>3</v>
      </c>
      <c r="H2838">
        <v>2</v>
      </c>
      <c r="I2838">
        <v>2</v>
      </c>
      <c r="J2838" t="s">
        <v>19</v>
      </c>
      <c r="L2838">
        <v>0</v>
      </c>
      <c r="M2838" t="s">
        <v>19</v>
      </c>
    </row>
    <row r="2839" spans="1:13" hidden="1">
      <c r="A2839">
        <v>370732</v>
      </c>
      <c r="B2839" t="s">
        <v>17</v>
      </c>
      <c r="C2839" t="s">
        <v>406</v>
      </c>
      <c r="D2839" s="4">
        <v>44.054162541405098</v>
      </c>
      <c r="E2839" s="3">
        <v>-123.115726651492</v>
      </c>
      <c r="F2839" s="12">
        <v>44260</v>
      </c>
      <c r="G2839">
        <v>3</v>
      </c>
      <c r="H2839">
        <v>2</v>
      </c>
      <c r="I2839">
        <v>2</v>
      </c>
      <c r="J2839" t="s">
        <v>19</v>
      </c>
      <c r="L2839">
        <v>0</v>
      </c>
      <c r="M2839" t="s">
        <v>19</v>
      </c>
    </row>
    <row r="2840" spans="1:13" hidden="1">
      <c r="A2840">
        <v>371052</v>
      </c>
      <c r="B2840" t="s">
        <v>17</v>
      </c>
      <c r="C2840" t="s">
        <v>702</v>
      </c>
      <c r="D2840" s="4">
        <v>44.060193707163499</v>
      </c>
      <c r="E2840" s="3">
        <v>-123.111952742154</v>
      </c>
      <c r="F2840" s="12">
        <v>44264</v>
      </c>
      <c r="G2840">
        <v>0.5</v>
      </c>
      <c r="H2840">
        <v>1</v>
      </c>
      <c r="I2840">
        <v>1</v>
      </c>
      <c r="J2840" t="s">
        <v>19</v>
      </c>
      <c r="L2840">
        <v>0</v>
      </c>
      <c r="M2840" t="s">
        <v>19</v>
      </c>
    </row>
    <row r="2841" spans="1:13">
      <c r="D2841" s="4"/>
    </row>
    <row r="2842" spans="1:13">
      <c r="D2842" s="4"/>
    </row>
    <row r="2843" spans="1:13">
      <c r="D2843" s="4"/>
    </row>
    <row r="2844" spans="1:13">
      <c r="D2844" s="4"/>
    </row>
    <row r="2845" spans="1:13">
      <c r="D2845" s="4"/>
    </row>
    <row r="2846" spans="1:13">
      <c r="D2846" s="4"/>
    </row>
    <row r="2847" spans="1:13">
      <c r="D2847" s="4"/>
    </row>
    <row r="2848" spans="1:13">
      <c r="D2848" s="4"/>
    </row>
    <row r="2849" spans="4:4">
      <c r="D2849" s="4"/>
    </row>
    <row r="2850" spans="4:4">
      <c r="D2850" s="4"/>
    </row>
    <row r="2851" spans="4:4">
      <c r="D2851" s="4"/>
    </row>
    <row r="2852" spans="4:4">
      <c r="D2852" s="4"/>
    </row>
    <row r="2853" spans="4:4">
      <c r="D2853" s="4"/>
    </row>
    <row r="2854" spans="4:4">
      <c r="D2854" s="4"/>
    </row>
    <row r="2855" spans="4:4">
      <c r="D2855" s="4"/>
    </row>
    <row r="2857" spans="4:4">
      <c r="D2857" s="4"/>
    </row>
    <row r="2858" spans="4:4">
      <c r="D2858" s="4"/>
    </row>
    <row r="2859" spans="4:4">
      <c r="D2859" s="4"/>
    </row>
    <row r="2860" spans="4:4">
      <c r="D2860" s="4"/>
    </row>
    <row r="2861" spans="4:4">
      <c r="D2861" s="4"/>
    </row>
    <row r="2862" spans="4:4">
      <c r="D2862" s="4"/>
    </row>
    <row r="2863" spans="4:4">
      <c r="D2863" s="4"/>
    </row>
    <row r="2864" spans="4:4">
      <c r="D2864" s="4"/>
    </row>
    <row r="2865" spans="4:4">
      <c r="D2865" s="4"/>
    </row>
    <row r="2866" spans="4:4">
      <c r="D2866" s="4"/>
    </row>
    <row r="2867" spans="4:4">
      <c r="D2867" s="4"/>
    </row>
    <row r="2868" spans="4:4">
      <c r="D2868" s="4"/>
    </row>
    <row r="2869" spans="4:4">
      <c r="D2869" s="4"/>
    </row>
    <row r="2870" spans="4:4">
      <c r="D2870" s="4"/>
    </row>
    <row r="2871" spans="4:4">
      <c r="D2871" s="4"/>
    </row>
    <row r="2872" spans="4:4">
      <c r="D2872" s="4"/>
    </row>
    <row r="2873" spans="4:4">
      <c r="D2873" s="4"/>
    </row>
    <row r="2874" spans="4:4">
      <c r="D2874" s="4"/>
    </row>
    <row r="2875" spans="4:4">
      <c r="D2875" s="4"/>
    </row>
    <row r="2876" spans="4:4">
      <c r="D2876" s="4"/>
    </row>
    <row r="2877" spans="4:4">
      <c r="D2877" s="4"/>
    </row>
    <row r="2878" spans="4:4">
      <c r="D2878" s="4"/>
    </row>
    <row r="2879" spans="4:4">
      <c r="D2879" s="4"/>
    </row>
    <row r="2880" spans="4:4">
      <c r="D2880" s="4"/>
    </row>
    <row r="2881" spans="4:4">
      <c r="D2881" s="4"/>
    </row>
    <row r="2882" spans="4:4">
      <c r="D2882" s="4"/>
    </row>
    <row r="2883" spans="4:4">
      <c r="D2883" s="4"/>
    </row>
    <row r="2884" spans="4:4">
      <c r="D2884" s="4"/>
    </row>
    <row r="2885" spans="4:4">
      <c r="D2885" s="4"/>
    </row>
    <row r="2886" spans="4:4">
      <c r="D2886" s="4"/>
    </row>
    <row r="2887" spans="4:4">
      <c r="D2887" s="4"/>
    </row>
    <row r="2888" spans="4:4">
      <c r="D2888" s="4"/>
    </row>
    <row r="2889" spans="4:4">
      <c r="D2889" s="4"/>
    </row>
    <row r="2890" spans="4:4">
      <c r="D2890" s="4"/>
    </row>
    <row r="2891" spans="4:4">
      <c r="D2891" s="4"/>
    </row>
    <row r="2892" spans="4:4">
      <c r="D2892" s="4"/>
    </row>
    <row r="2893" spans="4:4">
      <c r="D2893" s="4"/>
    </row>
    <row r="2894" spans="4:4">
      <c r="D2894" s="4"/>
    </row>
    <row r="2895" spans="4:4">
      <c r="D2895" s="4"/>
    </row>
    <row r="2896" spans="4:4">
      <c r="D2896" s="4"/>
    </row>
    <row r="2897" spans="4:4">
      <c r="D2897" s="4"/>
    </row>
    <row r="2898" spans="4:4">
      <c r="D2898" s="4"/>
    </row>
    <row r="2899" spans="4:4">
      <c r="D2899" s="4"/>
    </row>
    <row r="2900" spans="4:4">
      <c r="D2900" s="4"/>
    </row>
    <row r="2901" spans="4:4">
      <c r="D2901" s="4"/>
    </row>
    <row r="2902" spans="4:4">
      <c r="D2902" s="4"/>
    </row>
    <row r="2903" spans="4:4">
      <c r="D2903" s="4"/>
    </row>
    <row r="2904" spans="4:4">
      <c r="D2904" s="4"/>
    </row>
    <row r="2905" spans="4:4">
      <c r="D2905" s="4"/>
    </row>
    <row r="2906" spans="4:4">
      <c r="D2906" s="4"/>
    </row>
    <row r="2907" spans="4:4">
      <c r="D2907" s="4"/>
    </row>
    <row r="2908" spans="4:4">
      <c r="D2908" s="4"/>
    </row>
    <row r="2909" spans="4:4">
      <c r="D2909" s="4"/>
    </row>
    <row r="2910" spans="4:4">
      <c r="D2910" s="4"/>
    </row>
    <row r="2911" spans="4:4">
      <c r="D2911" s="4"/>
    </row>
    <row r="2912" spans="4:4">
      <c r="D2912" s="4"/>
    </row>
    <row r="2913" spans="4:4">
      <c r="D2913" s="4"/>
    </row>
    <row r="2914" spans="4:4">
      <c r="D2914" s="4"/>
    </row>
    <row r="2915" spans="4:4">
      <c r="D2915" s="4"/>
    </row>
    <row r="2916" spans="4:4">
      <c r="D2916" s="4"/>
    </row>
    <row r="2917" spans="4:4">
      <c r="D2917" s="4"/>
    </row>
    <row r="2918" spans="4:4">
      <c r="D2918" s="4"/>
    </row>
    <row r="2919" spans="4:4">
      <c r="D2919" s="4"/>
    </row>
    <row r="2922" spans="4:4">
      <c r="D2922" s="4"/>
    </row>
    <row r="2923" spans="4:4">
      <c r="D2923" s="4"/>
    </row>
    <row r="2924" spans="4:4">
      <c r="D2924" s="4"/>
    </row>
    <row r="2925" spans="4:4">
      <c r="D2925" s="4"/>
    </row>
    <row r="2926" spans="4:4">
      <c r="D2926" s="4"/>
    </row>
    <row r="2927" spans="4:4">
      <c r="D2927" s="4"/>
    </row>
    <row r="2928" spans="4:4">
      <c r="D2928" s="4"/>
    </row>
    <row r="2929" spans="4:4">
      <c r="D2929" s="4"/>
    </row>
    <row r="2930" spans="4:4">
      <c r="D2930" s="4"/>
    </row>
    <row r="2931" spans="4:4">
      <c r="D2931" s="4"/>
    </row>
    <row r="2932" spans="4:4">
      <c r="D2932" s="4"/>
    </row>
    <row r="2933" spans="4:4">
      <c r="D2933" s="4"/>
    </row>
    <row r="2934" spans="4:4">
      <c r="D2934" s="4"/>
    </row>
    <row r="2935" spans="4:4">
      <c r="D2935" s="4"/>
    </row>
    <row r="2936" spans="4:4">
      <c r="D2936" s="4"/>
    </row>
    <row r="2937" spans="4:4">
      <c r="D2937" s="4"/>
    </row>
    <row r="2938" spans="4:4">
      <c r="D2938" s="4"/>
    </row>
    <row r="2939" spans="4:4">
      <c r="D2939" s="4"/>
    </row>
    <row r="2940" spans="4:4">
      <c r="D2940" s="4"/>
    </row>
    <row r="2941" spans="4:4">
      <c r="D2941" s="4"/>
    </row>
    <row r="2942" spans="4:4">
      <c r="D2942" s="4"/>
    </row>
    <row r="2943" spans="4:4">
      <c r="D2943" s="4"/>
    </row>
    <row r="2944" spans="4:4">
      <c r="D2944" s="4"/>
    </row>
    <row r="2945" spans="4:4">
      <c r="D2945" s="4"/>
    </row>
    <row r="2946" spans="4:4">
      <c r="D2946" s="4"/>
    </row>
    <row r="2947" spans="4:4">
      <c r="D2947" s="4"/>
    </row>
    <row r="2948" spans="4:4">
      <c r="D2948" s="4"/>
    </row>
    <row r="2949" spans="4:4">
      <c r="D2949" s="4"/>
    </row>
    <row r="2950" spans="4:4">
      <c r="D2950" s="4"/>
    </row>
    <row r="2951" spans="4:4">
      <c r="D2951" s="4"/>
    </row>
    <row r="2952" spans="4:4">
      <c r="D2952" s="4"/>
    </row>
    <row r="2953" spans="4:4">
      <c r="D2953" s="4"/>
    </row>
    <row r="2954" spans="4:4">
      <c r="D2954" s="4"/>
    </row>
    <row r="2955" spans="4:4">
      <c r="D2955" s="4"/>
    </row>
    <row r="2956" spans="4:4">
      <c r="D2956" s="4"/>
    </row>
    <row r="2957" spans="4:4">
      <c r="D2957" s="4"/>
    </row>
    <row r="2958" spans="4:4">
      <c r="D2958" s="4"/>
    </row>
    <row r="2959" spans="4:4">
      <c r="D2959" s="4"/>
    </row>
    <row r="2960" spans="4:4">
      <c r="D2960" s="4"/>
    </row>
    <row r="2961" spans="4:4">
      <c r="D2961" s="4"/>
    </row>
    <row r="2962" spans="4:4">
      <c r="D2962" s="4"/>
    </row>
    <row r="2963" spans="4:4">
      <c r="D2963" s="4"/>
    </row>
    <row r="2964" spans="4:4">
      <c r="D2964" s="4"/>
    </row>
    <row r="2965" spans="4:4">
      <c r="D2965" s="4"/>
    </row>
    <row r="2966" spans="4:4">
      <c r="D2966" s="4"/>
    </row>
    <row r="2967" spans="4:4">
      <c r="D2967" s="4"/>
    </row>
    <row r="2968" spans="4:4">
      <c r="D2968" s="4"/>
    </row>
    <row r="2969" spans="4:4">
      <c r="D2969" s="4"/>
    </row>
    <row r="2970" spans="4:4">
      <c r="D2970" s="4"/>
    </row>
    <row r="2971" spans="4:4">
      <c r="D2971" s="4"/>
    </row>
    <row r="2972" spans="4:4">
      <c r="D2972" s="4"/>
    </row>
    <row r="2973" spans="4:4">
      <c r="D2973" s="4"/>
    </row>
    <row r="2974" spans="4:4">
      <c r="D2974" s="4"/>
    </row>
    <row r="2975" spans="4:4">
      <c r="D2975" s="4"/>
    </row>
    <row r="2976" spans="4:4">
      <c r="D2976" s="4"/>
    </row>
    <row r="2977" spans="4:4">
      <c r="D2977" s="4"/>
    </row>
    <row r="2978" spans="4:4">
      <c r="D2978" s="4"/>
    </row>
    <row r="2979" spans="4:4">
      <c r="D2979" s="4"/>
    </row>
    <row r="2980" spans="4:4">
      <c r="D2980" s="4"/>
    </row>
    <row r="2981" spans="4:4">
      <c r="D2981" s="4"/>
    </row>
    <row r="2982" spans="4:4">
      <c r="D2982" s="4"/>
    </row>
    <row r="2983" spans="4:4">
      <c r="D2983" s="4"/>
    </row>
    <row r="2984" spans="4:4">
      <c r="D2984" s="4"/>
    </row>
    <row r="2985" spans="4:4">
      <c r="D2985" s="4"/>
    </row>
    <row r="2986" spans="4:4">
      <c r="D2986" s="4"/>
    </row>
    <row r="2987" spans="4:4">
      <c r="D2987" s="4"/>
    </row>
    <row r="2988" spans="4:4">
      <c r="D2988" s="4"/>
    </row>
    <row r="2989" spans="4:4">
      <c r="D2989" s="4"/>
    </row>
    <row r="2990" spans="4:4">
      <c r="D2990" s="4"/>
    </row>
    <row r="2991" spans="4:4">
      <c r="D2991" s="4"/>
    </row>
    <row r="2992" spans="4:4">
      <c r="D2992" s="4"/>
    </row>
    <row r="2993" spans="4:4">
      <c r="D2993" s="4"/>
    </row>
    <row r="2994" spans="4:4">
      <c r="D2994" s="4"/>
    </row>
    <row r="2995" spans="4:4">
      <c r="D2995" s="4"/>
    </row>
    <row r="2996" spans="4:4">
      <c r="D2996" s="4"/>
    </row>
    <row r="2997" spans="4:4">
      <c r="D2997" s="5"/>
    </row>
    <row r="2998" spans="4:4">
      <c r="D2998" s="4"/>
    </row>
    <row r="2999" spans="4:4">
      <c r="D2999" s="4"/>
    </row>
    <row r="3000" spans="4:4">
      <c r="D3000" s="4"/>
    </row>
    <row r="3001" spans="4:4">
      <c r="D3001" s="4"/>
    </row>
    <row r="3002" spans="4:4">
      <c r="D3002" s="4"/>
    </row>
    <row r="3003" spans="4:4">
      <c r="D3003" s="4"/>
    </row>
    <row r="3004" spans="4:4">
      <c r="D3004" s="4"/>
    </row>
    <row r="3005" spans="4:4">
      <c r="D3005" s="4"/>
    </row>
    <row r="3006" spans="4:4">
      <c r="D3006" s="4"/>
    </row>
    <row r="3007" spans="4:4">
      <c r="D3007" s="4"/>
    </row>
    <row r="3008" spans="4:4">
      <c r="D3008" s="4"/>
    </row>
    <row r="3009" spans="4:4">
      <c r="D3009" s="4"/>
    </row>
    <row r="3010" spans="4:4">
      <c r="D3010" s="4"/>
    </row>
    <row r="3011" spans="4:4">
      <c r="D3011" s="4"/>
    </row>
    <row r="3012" spans="4:4">
      <c r="D3012" s="4"/>
    </row>
    <row r="3013" spans="4:4">
      <c r="D3013" s="4"/>
    </row>
    <row r="3014" spans="4:4">
      <c r="D3014" s="4"/>
    </row>
    <row r="3015" spans="4:4">
      <c r="D3015" s="4"/>
    </row>
    <row r="3016" spans="4:4">
      <c r="D3016" s="4"/>
    </row>
    <row r="3017" spans="4:4">
      <c r="D3017" s="4"/>
    </row>
    <row r="3018" spans="4:4">
      <c r="D3018" s="4"/>
    </row>
    <row r="3019" spans="4:4">
      <c r="D3019" s="4"/>
    </row>
    <row r="3020" spans="4:4">
      <c r="D3020" s="4"/>
    </row>
    <row r="3021" spans="4:4">
      <c r="D3021" s="4"/>
    </row>
    <row r="3022" spans="4:4">
      <c r="D3022" s="4"/>
    </row>
    <row r="3023" spans="4:4">
      <c r="D3023" s="4"/>
    </row>
    <row r="3024" spans="4:4">
      <c r="D3024" s="4"/>
    </row>
    <row r="3025" spans="4:4">
      <c r="D3025" s="4"/>
    </row>
    <row r="3026" spans="4:4">
      <c r="D3026" s="4"/>
    </row>
    <row r="3027" spans="4:4">
      <c r="D3027" s="4"/>
    </row>
    <row r="3028" spans="4:4">
      <c r="D3028" s="4"/>
    </row>
    <row r="3029" spans="4:4">
      <c r="D3029" s="4"/>
    </row>
    <row r="3030" spans="4:4">
      <c r="D3030" s="4"/>
    </row>
    <row r="3031" spans="4:4">
      <c r="D3031" s="4"/>
    </row>
    <row r="3032" spans="4:4">
      <c r="D3032" s="4"/>
    </row>
    <row r="3033" spans="4:4">
      <c r="D3033" s="4"/>
    </row>
    <row r="3034" spans="4:4">
      <c r="D3034" s="4"/>
    </row>
    <row r="3035" spans="4:4">
      <c r="D3035" s="4"/>
    </row>
    <row r="3036" spans="4:4">
      <c r="D3036" s="4"/>
    </row>
    <row r="3037" spans="4:4">
      <c r="D3037" s="4"/>
    </row>
    <row r="3038" spans="4:4">
      <c r="D3038" s="4"/>
    </row>
    <row r="3039" spans="4:4">
      <c r="D3039" s="4"/>
    </row>
    <row r="3040" spans="4:4">
      <c r="D3040" s="4"/>
    </row>
    <row r="3041" spans="4:4">
      <c r="D3041" s="4"/>
    </row>
    <row r="3042" spans="4:4">
      <c r="D3042" s="4"/>
    </row>
    <row r="3043" spans="4:4">
      <c r="D3043" s="4"/>
    </row>
    <row r="3044" spans="4:4">
      <c r="D3044" s="4"/>
    </row>
    <row r="3045" spans="4:4">
      <c r="D3045" s="4"/>
    </row>
    <row r="3046" spans="4:4">
      <c r="D3046" s="4"/>
    </row>
    <row r="3047" spans="4:4">
      <c r="D3047" s="4"/>
    </row>
    <row r="3048" spans="4:4">
      <c r="D3048" s="4"/>
    </row>
    <row r="3049" spans="4:4">
      <c r="D3049" s="4"/>
    </row>
    <row r="3050" spans="4:4">
      <c r="D3050" s="4"/>
    </row>
    <row r="3051" spans="4:4">
      <c r="D3051" s="4"/>
    </row>
    <row r="3052" spans="4:4">
      <c r="D3052" s="4"/>
    </row>
    <row r="3053" spans="4:4">
      <c r="D3053" s="4"/>
    </row>
    <row r="3054" spans="4:4">
      <c r="D3054" s="4"/>
    </row>
    <row r="3055" spans="4:4">
      <c r="D3055" s="4"/>
    </row>
    <row r="3056" spans="4:4">
      <c r="D3056" s="4"/>
    </row>
    <row r="3057" spans="4:4">
      <c r="D3057" s="4"/>
    </row>
    <row r="3058" spans="4:4">
      <c r="D3058" s="4"/>
    </row>
    <row r="3059" spans="4:4">
      <c r="D3059" s="4"/>
    </row>
    <row r="3060" spans="4:4">
      <c r="D3060" s="4"/>
    </row>
    <row r="3061" spans="4:4">
      <c r="D3061" s="4"/>
    </row>
    <row r="3062" spans="4:4">
      <c r="D3062" s="4"/>
    </row>
    <row r="3063" spans="4:4">
      <c r="D3063" s="4"/>
    </row>
    <row r="3064" spans="4:4">
      <c r="D3064" s="4"/>
    </row>
    <row r="3065" spans="4:4">
      <c r="D3065" s="4"/>
    </row>
    <row r="3066" spans="4:4">
      <c r="D3066" s="4"/>
    </row>
    <row r="3067" spans="4:4">
      <c r="D3067" s="4"/>
    </row>
    <row r="3068" spans="4:4">
      <c r="D3068" s="4"/>
    </row>
    <row r="3069" spans="4:4">
      <c r="D3069" s="4"/>
    </row>
    <row r="3070" spans="4:4">
      <c r="D3070" s="4"/>
    </row>
    <row r="3071" spans="4:4">
      <c r="D3071" s="4"/>
    </row>
    <row r="3072" spans="4:4">
      <c r="D3072" s="4"/>
    </row>
    <row r="3073" spans="4:4">
      <c r="D3073" s="4"/>
    </row>
    <row r="3074" spans="4:4">
      <c r="D3074" s="4"/>
    </row>
    <row r="3075" spans="4:4">
      <c r="D3075" s="4"/>
    </row>
    <row r="3076" spans="4:4">
      <c r="D3076" s="4"/>
    </row>
    <row r="3077" spans="4:4">
      <c r="D3077" s="4"/>
    </row>
    <row r="3078" spans="4:4">
      <c r="D3078" s="4"/>
    </row>
    <row r="3079" spans="4:4">
      <c r="D3079" s="4"/>
    </row>
    <row r="3080" spans="4:4">
      <c r="D3080" s="4"/>
    </row>
    <row r="3081" spans="4:4">
      <c r="D3081" s="4"/>
    </row>
    <row r="3082" spans="4:4">
      <c r="D3082" s="4"/>
    </row>
    <row r="3083" spans="4:4">
      <c r="D3083" s="4"/>
    </row>
    <row r="3084" spans="4:4">
      <c r="D3084" s="4"/>
    </row>
    <row r="3085" spans="4:4">
      <c r="D3085" s="4"/>
    </row>
    <row r="3086" spans="4:4">
      <c r="D3086" s="4"/>
    </row>
    <row r="3087" spans="4:4">
      <c r="D3087" s="4"/>
    </row>
    <row r="3088" spans="4:4">
      <c r="D3088" s="4"/>
    </row>
    <row r="3089" spans="4:4">
      <c r="D3089" s="4"/>
    </row>
    <row r="3090" spans="4:4">
      <c r="D3090" s="4"/>
    </row>
    <row r="3091" spans="4:4">
      <c r="D3091" s="4"/>
    </row>
    <row r="3092" spans="4:4">
      <c r="D3092" s="4"/>
    </row>
    <row r="3093" spans="4:4">
      <c r="D3093" s="4"/>
    </row>
    <row r="3094" spans="4:4">
      <c r="D3094" s="4"/>
    </row>
    <row r="3095" spans="4:4">
      <c r="D3095" s="4"/>
    </row>
    <row r="3096" spans="4:4">
      <c r="D3096" s="4"/>
    </row>
    <row r="3097" spans="4:4">
      <c r="D3097" s="4"/>
    </row>
    <row r="3098" spans="4:4">
      <c r="D3098" s="4"/>
    </row>
    <row r="3099" spans="4:4">
      <c r="D3099" s="4"/>
    </row>
    <row r="3100" spans="4:4">
      <c r="D3100" s="4"/>
    </row>
    <row r="3101" spans="4:4">
      <c r="D3101" s="4"/>
    </row>
    <row r="3102" spans="4:4">
      <c r="D3102" s="4"/>
    </row>
    <row r="3103" spans="4:4">
      <c r="D3103" s="4"/>
    </row>
    <row r="3104" spans="4:4">
      <c r="D3104" s="4"/>
    </row>
    <row r="3105" spans="4:4">
      <c r="D3105" s="4"/>
    </row>
    <row r="3106" spans="4:4">
      <c r="D3106" s="4"/>
    </row>
    <row r="3107" spans="4:4">
      <c r="D3107" s="4"/>
    </row>
    <row r="3108" spans="4:4">
      <c r="D3108" s="4"/>
    </row>
    <row r="3109" spans="4:4">
      <c r="D3109" s="4"/>
    </row>
    <row r="3110" spans="4:4">
      <c r="D3110" s="4"/>
    </row>
    <row r="3111" spans="4:4">
      <c r="D3111" s="4"/>
    </row>
    <row r="3112" spans="4:4">
      <c r="D3112" s="4"/>
    </row>
    <row r="3113" spans="4:4">
      <c r="D3113" s="4"/>
    </row>
    <row r="3114" spans="4:4">
      <c r="D3114" s="4"/>
    </row>
    <row r="3115" spans="4:4">
      <c r="D3115" s="4"/>
    </row>
    <row r="3116" spans="4:4">
      <c r="D3116" s="4"/>
    </row>
    <row r="3117" spans="4:4">
      <c r="D3117" s="4"/>
    </row>
    <row r="3118" spans="4:4">
      <c r="D3118" s="4"/>
    </row>
    <row r="3119" spans="4:4">
      <c r="D3119" s="4"/>
    </row>
    <row r="3120" spans="4:4">
      <c r="D3120" s="4"/>
    </row>
    <row r="3121" spans="4:4">
      <c r="D3121" s="4"/>
    </row>
    <row r="3122" spans="4:4">
      <c r="D3122" s="4"/>
    </row>
    <row r="3123" spans="4:4">
      <c r="D3123" s="4"/>
    </row>
    <row r="3124" spans="4:4">
      <c r="D3124" s="4"/>
    </row>
    <row r="3125" spans="4:4">
      <c r="D3125" s="4"/>
    </row>
    <row r="3126" spans="4:4">
      <c r="D3126" s="4"/>
    </row>
    <row r="3127" spans="4:4">
      <c r="D3127" s="4"/>
    </row>
    <row r="3128" spans="4:4">
      <c r="D3128" s="4"/>
    </row>
    <row r="3129" spans="4:4">
      <c r="D3129" s="4"/>
    </row>
    <row r="3130" spans="4:4">
      <c r="D3130" s="4"/>
    </row>
    <row r="3131" spans="4:4">
      <c r="D3131" s="4"/>
    </row>
    <row r="3132" spans="4:4">
      <c r="D3132" s="4"/>
    </row>
    <row r="3133" spans="4:4">
      <c r="D3133" s="4"/>
    </row>
    <row r="3134" spans="4:4">
      <c r="D3134" s="4"/>
    </row>
    <row r="3135" spans="4:4">
      <c r="D3135" s="4"/>
    </row>
    <row r="3136" spans="4:4">
      <c r="D3136" s="4"/>
    </row>
    <row r="3137" spans="4:4">
      <c r="D3137" s="4"/>
    </row>
    <row r="3138" spans="4:4">
      <c r="D3138" s="4"/>
    </row>
    <row r="3139" spans="4:4">
      <c r="D3139" s="4"/>
    </row>
    <row r="3140" spans="4:4">
      <c r="D3140" s="4"/>
    </row>
    <row r="3141" spans="4:4">
      <c r="D3141" s="4"/>
    </row>
    <row r="3142" spans="4:4">
      <c r="D3142" s="4"/>
    </row>
    <row r="3143" spans="4:4">
      <c r="D3143" s="4"/>
    </row>
    <row r="3144" spans="4:4">
      <c r="D3144" s="4"/>
    </row>
    <row r="3145" spans="4:4">
      <c r="D3145" s="4"/>
    </row>
    <row r="3146" spans="4:4">
      <c r="D3146" s="4"/>
    </row>
    <row r="3147" spans="4:4">
      <c r="D3147" s="4"/>
    </row>
    <row r="3148" spans="4:4">
      <c r="D3148" s="4"/>
    </row>
    <row r="3149" spans="4:4">
      <c r="D3149" s="4"/>
    </row>
    <row r="3150" spans="4:4">
      <c r="D3150" s="4"/>
    </row>
    <row r="3151" spans="4:4">
      <c r="D3151" s="4"/>
    </row>
    <row r="3152" spans="4:4">
      <c r="D3152" s="4"/>
    </row>
    <row r="3153" spans="4:4">
      <c r="D3153" s="4"/>
    </row>
    <row r="3154" spans="4:4">
      <c r="D3154" s="4"/>
    </row>
    <row r="3155" spans="4:4">
      <c r="D3155" s="4"/>
    </row>
    <row r="3156" spans="4:4">
      <c r="D3156" s="4"/>
    </row>
    <row r="3157" spans="4:4">
      <c r="D3157" s="4"/>
    </row>
    <row r="3158" spans="4:4">
      <c r="D3158" s="4"/>
    </row>
    <row r="3159" spans="4:4">
      <c r="D3159" s="4"/>
    </row>
    <row r="3160" spans="4:4">
      <c r="D3160" s="4"/>
    </row>
    <row r="3161" spans="4:4">
      <c r="D3161" s="4"/>
    </row>
    <row r="3169" spans="4:4">
      <c r="D3169" s="4"/>
    </row>
    <row r="3170" spans="4:4">
      <c r="D3170" s="4"/>
    </row>
    <row r="3171" spans="4:4">
      <c r="D3171" s="4"/>
    </row>
    <row r="3172" spans="4:4">
      <c r="D3172" s="4"/>
    </row>
    <row r="3173" spans="4:4">
      <c r="D3173" s="4"/>
    </row>
    <row r="3174" spans="4:4">
      <c r="D3174" s="4"/>
    </row>
    <row r="3175" spans="4:4">
      <c r="D3175" s="4"/>
    </row>
    <row r="3176" spans="4:4">
      <c r="D3176" s="4"/>
    </row>
    <row r="3177" spans="4:4">
      <c r="D3177" s="4"/>
    </row>
    <row r="3178" spans="4:4">
      <c r="D3178" s="4"/>
    </row>
    <row r="3179" spans="4:4">
      <c r="D3179" s="4"/>
    </row>
    <row r="3180" spans="4:4">
      <c r="D3180" s="4"/>
    </row>
    <row r="3181" spans="4:4">
      <c r="D3181" s="4"/>
    </row>
    <row r="3182" spans="4:4">
      <c r="D3182" s="4"/>
    </row>
    <row r="3183" spans="4:4">
      <c r="D3183" s="4"/>
    </row>
    <row r="3184" spans="4:4">
      <c r="D3184" s="4"/>
    </row>
    <row r="3185" spans="4:4">
      <c r="D3185" s="4"/>
    </row>
    <row r="3186" spans="4:4">
      <c r="D3186" s="4"/>
    </row>
    <row r="3187" spans="4:4">
      <c r="D3187" s="4"/>
    </row>
    <row r="3188" spans="4:4">
      <c r="D3188" s="4"/>
    </row>
    <row r="3189" spans="4:4">
      <c r="D3189" s="4"/>
    </row>
    <row r="3190" spans="4:4">
      <c r="D3190" s="4"/>
    </row>
    <row r="3191" spans="4:4">
      <c r="D3191" s="4"/>
    </row>
    <row r="3192" spans="4:4">
      <c r="D3192" s="4"/>
    </row>
    <row r="3193" spans="4:4">
      <c r="D3193" s="4"/>
    </row>
    <row r="3194" spans="4:4">
      <c r="D3194" s="4"/>
    </row>
    <row r="3195" spans="4:4">
      <c r="D3195" s="4"/>
    </row>
    <row r="3196" spans="4:4">
      <c r="D3196" s="4"/>
    </row>
    <row r="3197" spans="4:4">
      <c r="D3197" s="4"/>
    </row>
    <row r="3198" spans="4:4">
      <c r="D3198" s="4"/>
    </row>
    <row r="3199" spans="4:4">
      <c r="D3199" s="4"/>
    </row>
    <row r="3200" spans="4:4">
      <c r="D3200" s="4"/>
    </row>
    <row r="3201" spans="4:4">
      <c r="D3201" s="4"/>
    </row>
    <row r="3202" spans="4:4">
      <c r="D3202" s="4"/>
    </row>
    <row r="3203" spans="4:4">
      <c r="D3203" s="4"/>
    </row>
    <row r="3204" spans="4:4">
      <c r="D3204" s="4"/>
    </row>
    <row r="3205" spans="4:4">
      <c r="D3205" s="4"/>
    </row>
    <row r="3206" spans="4:4">
      <c r="D3206" s="4"/>
    </row>
    <row r="3207" spans="4:4">
      <c r="D3207" s="4"/>
    </row>
    <row r="3208" spans="4:4">
      <c r="D3208" s="4"/>
    </row>
    <row r="3209" spans="4:4">
      <c r="D3209" s="4"/>
    </row>
    <row r="3210" spans="4:4">
      <c r="D3210" s="4"/>
    </row>
    <row r="3211" spans="4:4">
      <c r="D3211" s="4"/>
    </row>
    <row r="3212" spans="4:4">
      <c r="D3212" s="4"/>
    </row>
    <row r="3213" spans="4:4">
      <c r="D3213" s="4"/>
    </row>
    <row r="3214" spans="4:4">
      <c r="D3214" s="4"/>
    </row>
    <row r="3215" spans="4:4">
      <c r="D3215" s="4"/>
    </row>
    <row r="3216" spans="4:4">
      <c r="D3216" s="4"/>
    </row>
    <row r="3217" spans="4:5">
      <c r="D3217" s="4"/>
    </row>
    <row r="3218" spans="4:5">
      <c r="D3218" s="4"/>
    </row>
    <row r="3219" spans="4:5">
      <c r="D3219" s="4"/>
    </row>
    <row r="3220" spans="4:5">
      <c r="D3220" s="4"/>
    </row>
    <row r="3221" spans="4:5">
      <c r="D3221" s="4"/>
    </row>
    <row r="3222" spans="4:5">
      <c r="D3222" s="4"/>
    </row>
    <row r="3223" spans="4:5">
      <c r="D3223" s="4"/>
    </row>
    <row r="3224" spans="4:5">
      <c r="D3224" s="4"/>
    </row>
    <row r="3225" spans="4:5">
      <c r="D3225" s="4"/>
    </row>
    <row r="3226" spans="4:5">
      <c r="D3226" s="4"/>
    </row>
    <row r="3227" spans="4:5">
      <c r="D3227" s="4"/>
      <c r="E3227" s="6"/>
    </row>
    <row r="3228" spans="4:5">
      <c r="D3228" s="4"/>
    </row>
    <row r="3229" spans="4:5">
      <c r="D3229" s="4"/>
    </row>
    <row r="3230" spans="4:5">
      <c r="D3230" s="4"/>
    </row>
    <row r="3231" spans="4:5">
      <c r="D3231" s="4"/>
    </row>
    <row r="3232" spans="4:5">
      <c r="D3232" s="4"/>
    </row>
    <row r="3233" spans="4:4">
      <c r="D3233" s="4"/>
    </row>
    <row r="3234" spans="4:4">
      <c r="D3234" s="4"/>
    </row>
    <row r="3235" spans="4:4">
      <c r="D3235" s="4"/>
    </row>
    <row r="3236" spans="4:4">
      <c r="D3236" s="4"/>
    </row>
    <row r="3237" spans="4:4">
      <c r="D3237" s="4"/>
    </row>
    <row r="3238" spans="4:4">
      <c r="D3238" s="4"/>
    </row>
    <row r="3239" spans="4:4">
      <c r="D3239" s="4"/>
    </row>
    <row r="3240" spans="4:4">
      <c r="D3240" s="4"/>
    </row>
    <row r="3241" spans="4:4">
      <c r="D3241" s="4"/>
    </row>
    <row r="3242" spans="4:4">
      <c r="D3242" s="4"/>
    </row>
    <row r="3243" spans="4:4">
      <c r="D3243" s="4"/>
    </row>
    <row r="3244" spans="4:4">
      <c r="D3244" s="4"/>
    </row>
    <row r="3245" spans="4:4">
      <c r="D3245" s="4"/>
    </row>
    <row r="3246" spans="4:4">
      <c r="D3246" s="4"/>
    </row>
    <row r="3247" spans="4:4">
      <c r="D3247" s="4"/>
    </row>
    <row r="3248" spans="4:4">
      <c r="D3248" s="4"/>
    </row>
    <row r="3249" spans="4:4">
      <c r="D3249" s="4"/>
    </row>
    <row r="3250" spans="4:4">
      <c r="D3250" s="4"/>
    </row>
    <row r="3251" spans="4:4">
      <c r="D3251" s="4"/>
    </row>
    <row r="3252" spans="4:4">
      <c r="D3252" s="4"/>
    </row>
    <row r="3253" spans="4:4">
      <c r="D3253" s="4"/>
    </row>
    <row r="3254" spans="4:4">
      <c r="D3254" s="4"/>
    </row>
    <row r="3255" spans="4:4">
      <c r="D3255" s="4"/>
    </row>
    <row r="3256" spans="4:4">
      <c r="D3256" s="4"/>
    </row>
    <row r="3257" spans="4:4">
      <c r="D3257" s="4"/>
    </row>
    <row r="3258" spans="4:4">
      <c r="D3258" s="4"/>
    </row>
    <row r="3259" spans="4:4">
      <c r="D3259" s="4"/>
    </row>
    <row r="3260" spans="4:4">
      <c r="D3260" s="4"/>
    </row>
    <row r="3261" spans="4:4">
      <c r="D3261" s="4"/>
    </row>
    <row r="3262" spans="4:4">
      <c r="D3262" s="4"/>
    </row>
    <row r="3263" spans="4:4">
      <c r="D3263" s="4"/>
    </row>
    <row r="3264" spans="4:4">
      <c r="D3264" s="4"/>
    </row>
    <row r="3265" spans="4:4">
      <c r="D3265" s="4"/>
    </row>
    <row r="3266" spans="4:4">
      <c r="D3266" s="4"/>
    </row>
    <row r="3267" spans="4:4">
      <c r="D3267" s="4"/>
    </row>
    <row r="3268" spans="4:4">
      <c r="D3268" s="4"/>
    </row>
    <row r="3269" spans="4:4">
      <c r="D3269" s="4"/>
    </row>
    <row r="3270" spans="4:4">
      <c r="D3270" s="4"/>
    </row>
    <row r="3271" spans="4:4">
      <c r="D3271" s="4"/>
    </row>
    <row r="3272" spans="4:4">
      <c r="D3272" s="4"/>
    </row>
    <row r="3273" spans="4:4">
      <c r="D3273" s="4"/>
    </row>
    <row r="3274" spans="4:4">
      <c r="D3274" s="4"/>
    </row>
    <row r="3275" spans="4:4">
      <c r="D3275" s="4"/>
    </row>
    <row r="3276" spans="4:4">
      <c r="D3276" s="4"/>
    </row>
    <row r="3277" spans="4:4">
      <c r="D3277" s="4"/>
    </row>
    <row r="3278" spans="4:4">
      <c r="D3278" s="4"/>
    </row>
    <row r="3279" spans="4:4">
      <c r="D3279" s="4"/>
    </row>
    <row r="3280" spans="4:4">
      <c r="D3280" s="4"/>
    </row>
    <row r="3281" spans="4:4">
      <c r="D3281" s="4"/>
    </row>
    <row r="3282" spans="4:4">
      <c r="D3282" s="4"/>
    </row>
    <row r="3283" spans="4:4">
      <c r="D3283" s="4"/>
    </row>
    <row r="3284" spans="4:4">
      <c r="D3284" s="4"/>
    </row>
    <row r="3285" spans="4:4">
      <c r="D3285" s="4"/>
    </row>
    <row r="3286" spans="4:4">
      <c r="D3286" s="4"/>
    </row>
    <row r="3287" spans="4:4">
      <c r="D3287" s="4"/>
    </row>
    <row r="3288" spans="4:4">
      <c r="D3288" s="4"/>
    </row>
    <row r="3289" spans="4:4">
      <c r="D3289" s="4"/>
    </row>
    <row r="3290" spans="4:4">
      <c r="D3290" s="4"/>
    </row>
    <row r="3291" spans="4:4">
      <c r="D3291" s="4"/>
    </row>
    <row r="3292" spans="4:4">
      <c r="D3292" s="4"/>
    </row>
    <row r="3293" spans="4:4">
      <c r="D3293" s="4"/>
    </row>
    <row r="3294" spans="4:4">
      <c r="D3294" s="4"/>
    </row>
    <row r="3295" spans="4:4">
      <c r="D3295" s="4"/>
    </row>
    <row r="3296" spans="4:4">
      <c r="D3296" s="4"/>
    </row>
    <row r="3297" spans="4:4">
      <c r="D3297" s="4"/>
    </row>
    <row r="3298" spans="4:4">
      <c r="D3298" s="4"/>
    </row>
    <row r="3299" spans="4:4">
      <c r="D3299" s="4"/>
    </row>
    <row r="3300" spans="4:4">
      <c r="D3300" s="4"/>
    </row>
    <row r="3301" spans="4:4">
      <c r="D3301" s="4"/>
    </row>
    <row r="3302" spans="4:4">
      <c r="D3302" s="4"/>
    </row>
    <row r="3303" spans="4:4">
      <c r="D3303" s="4"/>
    </row>
    <row r="3304" spans="4:4">
      <c r="D3304" s="4"/>
    </row>
    <row r="3305" spans="4:4">
      <c r="D3305" s="4"/>
    </row>
    <row r="3306" spans="4:4">
      <c r="D3306" s="4"/>
    </row>
    <row r="3307" spans="4:4">
      <c r="D3307" s="4"/>
    </row>
    <row r="3308" spans="4:4">
      <c r="D3308" s="4"/>
    </row>
    <row r="3309" spans="4:4">
      <c r="D3309" s="4"/>
    </row>
    <row r="3310" spans="4:4">
      <c r="D3310" s="4"/>
    </row>
    <row r="3311" spans="4:4">
      <c r="D3311" s="4"/>
    </row>
    <row r="3312" spans="4:4">
      <c r="D3312" s="4"/>
    </row>
    <row r="3313" spans="4:4">
      <c r="D3313" s="4"/>
    </row>
    <row r="3314" spans="4:4">
      <c r="D3314" s="4"/>
    </row>
    <row r="3315" spans="4:4">
      <c r="D3315" s="4"/>
    </row>
    <row r="3316" spans="4:4">
      <c r="D3316" s="4"/>
    </row>
    <row r="3317" spans="4:4">
      <c r="D3317" s="4"/>
    </row>
    <row r="3318" spans="4:4">
      <c r="D3318" s="4"/>
    </row>
    <row r="3319" spans="4:4">
      <c r="D3319" s="4"/>
    </row>
    <row r="3320" spans="4:4">
      <c r="D3320" s="4"/>
    </row>
    <row r="3321" spans="4:4">
      <c r="D3321" s="4"/>
    </row>
    <row r="3322" spans="4:4">
      <c r="D3322" s="4"/>
    </row>
    <row r="3323" spans="4:4">
      <c r="D3323" s="4"/>
    </row>
    <row r="3324" spans="4:4">
      <c r="D3324" s="4"/>
    </row>
    <row r="3325" spans="4:4">
      <c r="D3325" s="4"/>
    </row>
    <row r="3326" spans="4:4">
      <c r="D3326" s="4"/>
    </row>
    <row r="3327" spans="4:4">
      <c r="D3327" s="4"/>
    </row>
    <row r="3328" spans="4:4">
      <c r="D3328" s="4"/>
    </row>
    <row r="3329" spans="4:4">
      <c r="D3329" s="4"/>
    </row>
    <row r="3330" spans="4:4">
      <c r="D3330" s="4"/>
    </row>
    <row r="3331" spans="4:4">
      <c r="D3331" s="4"/>
    </row>
    <row r="3332" spans="4:4">
      <c r="D3332" s="4"/>
    </row>
    <row r="3333" spans="4:4">
      <c r="D3333" s="4"/>
    </row>
    <row r="3334" spans="4:4">
      <c r="D3334" s="4"/>
    </row>
    <row r="3335" spans="4:4">
      <c r="D3335" s="4"/>
    </row>
    <row r="3336" spans="4:4">
      <c r="D3336" s="4"/>
    </row>
    <row r="3337" spans="4:4">
      <c r="D3337" s="4"/>
    </row>
    <row r="3338" spans="4:4">
      <c r="D3338" s="4"/>
    </row>
    <row r="3339" spans="4:4">
      <c r="D3339" s="4"/>
    </row>
    <row r="3340" spans="4:4">
      <c r="D3340" s="4"/>
    </row>
    <row r="3341" spans="4:4">
      <c r="D3341" s="4"/>
    </row>
    <row r="3342" spans="4:4">
      <c r="D3342" s="4"/>
    </row>
    <row r="3343" spans="4:4">
      <c r="D3343" s="4"/>
    </row>
    <row r="3344" spans="4:4">
      <c r="D3344" s="4"/>
    </row>
    <row r="3345" spans="4:4">
      <c r="D3345" s="4"/>
    </row>
    <row r="3346" spans="4:4">
      <c r="D3346" s="4"/>
    </row>
    <row r="3347" spans="4:4">
      <c r="D3347" s="4"/>
    </row>
    <row r="3348" spans="4:4">
      <c r="D3348" s="4"/>
    </row>
    <row r="3349" spans="4:4">
      <c r="D3349" s="4"/>
    </row>
    <row r="3350" spans="4:4">
      <c r="D3350" s="4"/>
    </row>
    <row r="3351" spans="4:4">
      <c r="D3351" s="4"/>
    </row>
    <row r="3352" spans="4:4">
      <c r="D3352" s="4"/>
    </row>
    <row r="3353" spans="4:4">
      <c r="D3353" s="4"/>
    </row>
    <row r="3354" spans="4:4">
      <c r="D3354" s="4"/>
    </row>
    <row r="3355" spans="4:4">
      <c r="D3355" s="4"/>
    </row>
    <row r="3356" spans="4:4">
      <c r="D3356" s="4"/>
    </row>
    <row r="3357" spans="4:4">
      <c r="D3357" s="4"/>
    </row>
    <row r="3358" spans="4:4">
      <c r="D3358" s="4"/>
    </row>
    <row r="3359" spans="4:4">
      <c r="D3359" s="4"/>
    </row>
    <row r="3360" spans="4:4">
      <c r="D3360" s="4"/>
    </row>
    <row r="3361" spans="4:4">
      <c r="D3361" s="4"/>
    </row>
    <row r="3362" spans="4:4">
      <c r="D3362" s="4"/>
    </row>
    <row r="3363" spans="4:4">
      <c r="D3363" s="4"/>
    </row>
    <row r="3364" spans="4:4">
      <c r="D3364" s="4"/>
    </row>
    <row r="3365" spans="4:4">
      <c r="D3365" s="4"/>
    </row>
    <row r="3366" spans="4:4">
      <c r="D3366" s="4"/>
    </row>
    <row r="3367" spans="4:4">
      <c r="D3367" s="4"/>
    </row>
    <row r="3368" spans="4:4">
      <c r="D3368" s="4"/>
    </row>
    <row r="3369" spans="4:4">
      <c r="D3369" s="4"/>
    </row>
    <row r="3370" spans="4:4">
      <c r="D3370" s="4"/>
    </row>
    <row r="3371" spans="4:4">
      <c r="D3371" s="4"/>
    </row>
    <row r="3372" spans="4:4">
      <c r="D3372" s="4"/>
    </row>
    <row r="3373" spans="4:4">
      <c r="D3373" s="4"/>
    </row>
    <row r="3374" spans="4:4">
      <c r="D3374" s="4"/>
    </row>
    <row r="3375" spans="4:4">
      <c r="D3375" s="4"/>
    </row>
    <row r="3376" spans="4:4">
      <c r="D3376" s="4"/>
    </row>
    <row r="3377" spans="4:4">
      <c r="D3377" s="4"/>
    </row>
    <row r="3378" spans="4:4">
      <c r="D3378" s="4"/>
    </row>
    <row r="3379" spans="4:4">
      <c r="D3379" s="4"/>
    </row>
    <row r="3380" spans="4:4">
      <c r="D3380" s="4"/>
    </row>
    <row r="3381" spans="4:4">
      <c r="D3381" s="4"/>
    </row>
    <row r="3382" spans="4:4">
      <c r="D3382" s="4"/>
    </row>
    <row r="3383" spans="4:4">
      <c r="D3383" s="4"/>
    </row>
    <row r="3384" spans="4:4">
      <c r="D3384" s="4"/>
    </row>
    <row r="3385" spans="4:4">
      <c r="D3385" s="4"/>
    </row>
    <row r="3386" spans="4:4">
      <c r="D3386" s="4"/>
    </row>
    <row r="3387" spans="4:4">
      <c r="D3387" s="4"/>
    </row>
    <row r="3388" spans="4:4">
      <c r="D3388" s="4"/>
    </row>
    <row r="3389" spans="4:4">
      <c r="D3389" s="4"/>
    </row>
    <row r="3390" spans="4:4">
      <c r="D3390" s="4"/>
    </row>
    <row r="3391" spans="4:4">
      <c r="D3391" s="4"/>
    </row>
  </sheetData>
  <autoFilter ref="A1:M2840" xr:uid="{941B5DA0-0A6A-4C8B-AC5A-CE717AA20BEB}">
    <filterColumn colId="1">
      <filters>
        <filter val="PFI11"/>
      </filters>
    </filterColumn>
  </autoFilter>
  <sortState xmlns:xlrd2="http://schemas.microsoft.com/office/spreadsheetml/2017/richdata2" ref="A2:M3391">
    <sortCondition ref="A2:A3391"/>
  </sortState>
  <conditionalFormatting sqref="A3392:A1048576 A532:A586 A1:A530">
    <cfRule type="duplicateValues" dxfId="8" priority="4"/>
  </conditionalFormatting>
  <conditionalFormatting sqref="A1:A1048576">
    <cfRule type="duplicateValues" dxfId="7" priority="1"/>
    <cfRule type="duplicateValues" dxfId="6" priority="2"/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E72DA-8EDD-4680-8C0D-EEA096496E83}">
  <dimension ref="A1:E18"/>
  <sheetViews>
    <sheetView workbookViewId="0">
      <selection activeCell="E18" sqref="E18"/>
    </sheetView>
  </sheetViews>
  <sheetFormatPr defaultRowHeight="15"/>
  <cols>
    <col min="1" max="1" width="7" style="14" bestFit="1" customWidth="1"/>
    <col min="2" max="2" width="6" style="14" bestFit="1" customWidth="1"/>
    <col min="3" max="3" width="8.140625" style="14" bestFit="1" customWidth="1"/>
    <col min="4" max="4" width="8.28515625" style="14" bestFit="1" customWidth="1"/>
    <col min="5" max="5" width="17.85546875" style="15" bestFit="1" customWidth="1"/>
    <col min="6" max="16384" width="9.140625" style="14"/>
  </cols>
  <sheetData>
    <row r="1" spans="1:5" s="1" customFormat="1" ht="30">
      <c r="A1" s="2" t="s">
        <v>0</v>
      </c>
      <c r="B1" s="2" t="s">
        <v>1</v>
      </c>
      <c r="C1" s="2" t="s">
        <v>11</v>
      </c>
      <c r="D1" s="1" t="s">
        <v>12</v>
      </c>
      <c r="E1" s="1" t="s">
        <v>703</v>
      </c>
    </row>
    <row r="2" spans="1:5">
      <c r="A2" s="14">
        <v>328759</v>
      </c>
      <c r="B2" s="14" t="s">
        <v>17</v>
      </c>
      <c r="C2" s="14" t="s">
        <v>251</v>
      </c>
      <c r="D2" s="14" t="s">
        <v>16</v>
      </c>
      <c r="E2" s="15">
        <v>296.27999999999997</v>
      </c>
    </row>
    <row r="3" spans="1:5">
      <c r="A3" s="14">
        <v>328916</v>
      </c>
      <c r="B3" s="14" t="s">
        <v>17</v>
      </c>
      <c r="C3" s="14" t="s">
        <v>251</v>
      </c>
      <c r="D3" s="14" t="s">
        <v>16</v>
      </c>
      <c r="E3" s="15">
        <v>120</v>
      </c>
    </row>
    <row r="4" spans="1:5">
      <c r="A4" s="14">
        <v>328933</v>
      </c>
      <c r="B4" s="14" t="s">
        <v>17</v>
      </c>
      <c r="C4" s="14" t="s">
        <v>251</v>
      </c>
      <c r="D4" s="14" t="s">
        <v>16</v>
      </c>
      <c r="E4" s="15">
        <v>38.75</v>
      </c>
    </row>
    <row r="5" spans="1:5">
      <c r="A5" s="14">
        <v>331701</v>
      </c>
      <c r="B5" s="14" t="s">
        <v>17</v>
      </c>
      <c r="C5" s="14" t="s">
        <v>283</v>
      </c>
      <c r="D5" s="14" t="s">
        <v>16</v>
      </c>
      <c r="E5" s="15">
        <v>84.77</v>
      </c>
    </row>
    <row r="6" spans="1:5">
      <c r="A6" s="14">
        <v>331704</v>
      </c>
      <c r="B6" s="14" t="s">
        <v>17</v>
      </c>
      <c r="C6" s="14" t="s">
        <v>285</v>
      </c>
      <c r="D6" s="14" t="s">
        <v>16</v>
      </c>
      <c r="E6" s="15">
        <v>267.20999999999998</v>
      </c>
    </row>
    <row r="7" spans="1:5">
      <c r="A7" s="14">
        <v>333403</v>
      </c>
      <c r="B7" s="14" t="s">
        <v>17</v>
      </c>
      <c r="C7" s="14" t="s">
        <v>251</v>
      </c>
      <c r="D7" s="14" t="s">
        <v>16</v>
      </c>
    </row>
    <row r="8" spans="1:5">
      <c r="A8" s="14">
        <v>333404</v>
      </c>
      <c r="B8" s="14" t="s">
        <v>17</v>
      </c>
      <c r="C8" s="14" t="s">
        <v>251</v>
      </c>
      <c r="D8" s="14" t="s">
        <v>16</v>
      </c>
      <c r="E8" s="15">
        <v>6453.75</v>
      </c>
    </row>
    <row r="9" spans="1:5">
      <c r="A9" s="14">
        <v>340157</v>
      </c>
      <c r="B9" s="14" t="s">
        <v>17</v>
      </c>
      <c r="C9" s="14" t="s">
        <v>251</v>
      </c>
      <c r="D9" s="14" t="s">
        <v>16</v>
      </c>
      <c r="E9" s="15">
        <v>147.74</v>
      </c>
    </row>
    <row r="10" spans="1:5">
      <c r="A10" s="14">
        <v>350200</v>
      </c>
      <c r="B10" s="14" t="s">
        <v>17</v>
      </c>
      <c r="C10" s="14" t="s">
        <v>251</v>
      </c>
      <c r="D10" s="14" t="s">
        <v>16</v>
      </c>
      <c r="E10" s="15">
        <v>57.32</v>
      </c>
    </row>
    <row r="11" spans="1:5">
      <c r="A11" s="14">
        <v>363517</v>
      </c>
      <c r="B11" s="14" t="s">
        <v>17</v>
      </c>
      <c r="C11" s="14" t="s">
        <v>251</v>
      </c>
      <c r="D11" s="14" t="s">
        <v>16</v>
      </c>
      <c r="E11" s="15">
        <v>115.45</v>
      </c>
    </row>
    <row r="12" spans="1:5">
      <c r="A12" s="14">
        <v>364221</v>
      </c>
      <c r="B12" s="14" t="s">
        <v>17</v>
      </c>
      <c r="C12" s="14" t="s">
        <v>251</v>
      </c>
      <c r="D12" s="14" t="s">
        <v>16</v>
      </c>
      <c r="E12" s="15">
        <v>240.58</v>
      </c>
    </row>
    <row r="13" spans="1:5">
      <c r="A13" s="14">
        <v>364228</v>
      </c>
      <c r="B13" s="14" t="s">
        <v>17</v>
      </c>
      <c r="C13" s="14" t="s">
        <v>251</v>
      </c>
      <c r="D13" s="14" t="s">
        <v>16</v>
      </c>
      <c r="E13" s="15">
        <v>115.45</v>
      </c>
    </row>
    <row r="14" spans="1:5">
      <c r="A14" s="14">
        <v>369739</v>
      </c>
      <c r="B14" s="14" t="s">
        <v>17</v>
      </c>
      <c r="C14" s="14" t="s">
        <v>251</v>
      </c>
      <c r="D14" s="14" t="s">
        <v>16</v>
      </c>
      <c r="E14" s="15">
        <v>112.22</v>
      </c>
    </row>
    <row r="15" spans="1:5">
      <c r="A15" s="14">
        <v>369740</v>
      </c>
      <c r="B15" s="14" t="s">
        <v>17</v>
      </c>
      <c r="C15" s="14" t="s">
        <v>251</v>
      </c>
      <c r="D15" s="14" t="s">
        <v>16</v>
      </c>
      <c r="E15" s="15">
        <v>100.91</v>
      </c>
    </row>
    <row r="16" spans="1:5">
      <c r="A16" s="14">
        <v>369750</v>
      </c>
      <c r="B16" s="14" t="s">
        <v>17</v>
      </c>
      <c r="C16" s="14" t="s">
        <v>251</v>
      </c>
      <c r="D16" s="14" t="s">
        <v>16</v>
      </c>
      <c r="E16" s="15">
        <v>237.36</v>
      </c>
    </row>
    <row r="17" spans="1:5">
      <c r="A17" s="14">
        <v>370679</v>
      </c>
      <c r="B17" s="14" t="s">
        <v>17</v>
      </c>
      <c r="C17" s="14" t="s">
        <v>251</v>
      </c>
      <c r="D17" s="14" t="s">
        <v>16</v>
      </c>
      <c r="E17" s="15">
        <v>203.44</v>
      </c>
    </row>
    <row r="18" spans="1:5">
      <c r="E18" s="15">
        <f>SUM(E2:E17)</f>
        <v>8591.23</v>
      </c>
    </row>
  </sheetData>
  <conditionalFormatting sqref="A2:A4">
    <cfRule type="duplicateValues" dxfId="5" priority="6"/>
  </conditionalFormatting>
  <conditionalFormatting sqref="A2:A17">
    <cfRule type="duplicateValues" dxfId="4" priority="4"/>
    <cfRule type="duplicateValues" dxfId="3" priority="5"/>
  </conditionalFormatting>
  <conditionalFormatting sqref="A1">
    <cfRule type="duplicateValues" dxfId="2" priority="3"/>
  </conditionalFormatting>
  <conditionalFormatting sqref="A1">
    <cfRule type="duplicateValues" dxfId="1" priority="1"/>
    <cfRule type="duplicateValues" dxfId="0" priority="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343B3-BDEE-4AC1-B346-BADCB83A8447}">
  <dimension ref="A3:G8"/>
  <sheetViews>
    <sheetView tabSelected="1" workbookViewId="0">
      <selection activeCell="C9" sqref="C9"/>
    </sheetView>
  </sheetViews>
  <sheetFormatPr defaultRowHeight="15"/>
  <cols>
    <col min="1" max="1" width="13.140625" bestFit="1" customWidth="1"/>
    <col min="2" max="2" width="13.7109375" bestFit="1" customWidth="1"/>
    <col min="3" max="3" width="17.42578125" bestFit="1" customWidth="1"/>
    <col min="4" max="4" width="18.42578125" bestFit="1" customWidth="1"/>
    <col min="5" max="5" width="22" bestFit="1" customWidth="1"/>
    <col min="6" max="6" width="21" bestFit="1" customWidth="1"/>
    <col min="7" max="7" width="15.7109375" bestFit="1" customWidth="1"/>
    <col min="8" max="8" width="11.28515625" bestFit="1" customWidth="1"/>
  </cols>
  <sheetData>
    <row r="3" spans="1:7">
      <c r="A3" s="8" t="s">
        <v>704</v>
      </c>
      <c r="B3" t="s">
        <v>705</v>
      </c>
      <c r="C3" t="s">
        <v>706</v>
      </c>
      <c r="D3" t="s">
        <v>707</v>
      </c>
      <c r="E3" t="s">
        <v>708</v>
      </c>
      <c r="F3" t="s">
        <v>709</v>
      </c>
      <c r="G3" t="s">
        <v>710</v>
      </c>
    </row>
    <row r="4" spans="1:7">
      <c r="A4" s="9" t="s">
        <v>22</v>
      </c>
      <c r="B4" s="10">
        <v>1904</v>
      </c>
      <c r="C4" s="10">
        <v>569.5</v>
      </c>
      <c r="D4" s="10">
        <v>83</v>
      </c>
      <c r="E4" s="10">
        <v>0.29910714285714285</v>
      </c>
      <c r="F4" s="10">
        <v>29</v>
      </c>
      <c r="G4" s="10">
        <v>13</v>
      </c>
    </row>
    <row r="5" spans="1:7">
      <c r="A5" s="9" t="s">
        <v>426</v>
      </c>
      <c r="B5" s="10">
        <v>32</v>
      </c>
      <c r="C5" s="10">
        <v>18.25</v>
      </c>
      <c r="D5" s="10">
        <v>2.5</v>
      </c>
      <c r="E5" s="10">
        <v>0.5703125</v>
      </c>
      <c r="F5" s="10">
        <v>0</v>
      </c>
      <c r="G5" s="10"/>
    </row>
    <row r="6" spans="1:7">
      <c r="A6" s="9" t="s">
        <v>17</v>
      </c>
      <c r="B6" s="10">
        <v>857</v>
      </c>
      <c r="C6" s="10">
        <v>4420.5</v>
      </c>
      <c r="D6" s="10">
        <v>75.5</v>
      </c>
      <c r="E6" s="10">
        <v>5.1581096849474912</v>
      </c>
      <c r="F6" s="10">
        <v>477</v>
      </c>
      <c r="G6" s="10">
        <v>63</v>
      </c>
    </row>
    <row r="7" spans="1:7">
      <c r="A7" s="9" t="s">
        <v>13</v>
      </c>
      <c r="B7" s="10">
        <v>46</v>
      </c>
      <c r="C7" s="10">
        <v>49</v>
      </c>
      <c r="D7" s="10">
        <v>34</v>
      </c>
      <c r="E7" s="10">
        <v>1.0652173913043479</v>
      </c>
      <c r="F7" s="10">
        <v>16</v>
      </c>
      <c r="G7" s="10"/>
    </row>
    <row r="8" spans="1:7">
      <c r="A8" s="9" t="s">
        <v>711</v>
      </c>
      <c r="B8" s="10">
        <v>2839</v>
      </c>
      <c r="C8" s="10">
        <v>5057.25</v>
      </c>
      <c r="D8" s="10">
        <v>83</v>
      </c>
      <c r="E8" s="10">
        <v>1.7813490665727369</v>
      </c>
      <c r="F8" s="10">
        <v>522</v>
      </c>
      <c r="G8" s="10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555E5-C072-4406-8BAD-F4BFDD419C4F}">
  <dimension ref="A3:H9"/>
  <sheetViews>
    <sheetView workbookViewId="0">
      <selection activeCell="D16" sqref="D16"/>
    </sheetView>
  </sheetViews>
  <sheetFormatPr defaultRowHeight="15"/>
  <cols>
    <col min="1" max="1" width="24.7109375" bestFit="1" customWidth="1"/>
    <col min="2" max="2" width="16.28515625" bestFit="1" customWidth="1"/>
    <col min="3" max="3" width="4" bestFit="1" customWidth="1"/>
    <col min="4" max="4" width="7" bestFit="1" customWidth="1"/>
    <col min="5" max="5" width="12" bestFit="1" customWidth="1"/>
    <col min="6" max="6" width="8.42578125" bestFit="1" customWidth="1"/>
    <col min="7" max="7" width="13.140625" bestFit="1" customWidth="1"/>
    <col min="8" max="8" width="11.28515625" bestFit="1" customWidth="1"/>
    <col min="9" max="9" width="25.85546875" bestFit="1" customWidth="1"/>
    <col min="10" max="10" width="24.7109375" bestFit="1" customWidth="1"/>
    <col min="11" max="11" width="25.85546875" bestFit="1" customWidth="1"/>
    <col min="12" max="12" width="24.7109375" bestFit="1" customWidth="1"/>
    <col min="13" max="13" width="25.85546875" bestFit="1" customWidth="1"/>
    <col min="14" max="14" width="29.85546875" bestFit="1" customWidth="1"/>
    <col min="15" max="15" width="30.85546875" bestFit="1" customWidth="1"/>
  </cols>
  <sheetData>
    <row r="3" spans="1:8">
      <c r="A3" s="8" t="s">
        <v>712</v>
      </c>
      <c r="B3" s="8" t="s">
        <v>713</v>
      </c>
    </row>
    <row r="4" spans="1:8">
      <c r="A4" s="8" t="s">
        <v>704</v>
      </c>
      <c r="B4">
        <v>0</v>
      </c>
      <c r="C4" t="s">
        <v>714</v>
      </c>
      <c r="D4" t="s">
        <v>19</v>
      </c>
      <c r="E4" t="s">
        <v>15</v>
      </c>
      <c r="F4" t="s">
        <v>442</v>
      </c>
      <c r="G4" t="s">
        <v>28</v>
      </c>
      <c r="H4" t="s">
        <v>711</v>
      </c>
    </row>
    <row r="5" spans="1:8">
      <c r="A5" s="9" t="s">
        <v>22</v>
      </c>
      <c r="B5" s="10"/>
      <c r="C5" s="10"/>
      <c r="D5" s="10">
        <v>1829</v>
      </c>
      <c r="E5" s="10">
        <v>59</v>
      </c>
      <c r="F5" s="10">
        <v>1</v>
      </c>
      <c r="G5" s="10">
        <v>15</v>
      </c>
      <c r="H5" s="10">
        <v>1904</v>
      </c>
    </row>
    <row r="6" spans="1:8">
      <c r="A6" s="9" t="s">
        <v>426</v>
      </c>
      <c r="B6" s="10"/>
      <c r="C6" s="10">
        <v>1</v>
      </c>
      <c r="D6" s="10">
        <v>31</v>
      </c>
      <c r="E6" s="10"/>
      <c r="F6" s="10"/>
      <c r="G6" s="10"/>
      <c r="H6" s="10">
        <v>32</v>
      </c>
    </row>
    <row r="7" spans="1:8">
      <c r="A7" s="9" t="s">
        <v>17</v>
      </c>
      <c r="B7" s="10">
        <v>2</v>
      </c>
      <c r="C7" s="10"/>
      <c r="D7" s="10">
        <v>841</v>
      </c>
      <c r="E7" s="10">
        <v>12</v>
      </c>
      <c r="F7" s="10"/>
      <c r="G7" s="10">
        <v>2</v>
      </c>
      <c r="H7" s="10">
        <v>857</v>
      </c>
    </row>
    <row r="8" spans="1:8">
      <c r="A8" s="9" t="s">
        <v>13</v>
      </c>
      <c r="B8" s="10"/>
      <c r="C8" s="10"/>
      <c r="D8" s="10">
        <v>41</v>
      </c>
      <c r="E8" s="10">
        <v>4</v>
      </c>
      <c r="F8" s="10"/>
      <c r="G8" s="10">
        <v>1</v>
      </c>
      <c r="H8" s="10">
        <v>46</v>
      </c>
    </row>
    <row r="9" spans="1:8">
      <c r="A9" s="9" t="s">
        <v>711</v>
      </c>
      <c r="B9" s="10">
        <v>2</v>
      </c>
      <c r="C9" s="10">
        <v>1</v>
      </c>
      <c r="D9" s="10">
        <v>2742</v>
      </c>
      <c r="E9" s="10">
        <v>75</v>
      </c>
      <c r="F9" s="10">
        <v>1</v>
      </c>
      <c r="G9" s="10">
        <v>18</v>
      </c>
      <c r="H9" s="10">
        <v>2839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79904-5BD0-4D0D-B832-1AAAE8F807A9}">
  <dimension ref="A3:E74"/>
  <sheetViews>
    <sheetView workbookViewId="0">
      <selection activeCell="E17" sqref="E17"/>
    </sheetView>
  </sheetViews>
  <sheetFormatPr defaultRowHeight="15"/>
  <cols>
    <col min="1" max="1" width="13.140625" bestFit="1" customWidth="1"/>
    <col min="2" max="2" width="18.85546875" bestFit="1" customWidth="1"/>
    <col min="4" max="4" width="13.140625" bestFit="1" customWidth="1"/>
    <col min="5" max="5" width="23.7109375" bestFit="1" customWidth="1"/>
  </cols>
  <sheetData>
    <row r="3" spans="1:5">
      <c r="A3" s="8" t="s">
        <v>704</v>
      </c>
      <c r="B3" t="s">
        <v>715</v>
      </c>
      <c r="D3" s="8" t="s">
        <v>704</v>
      </c>
      <c r="E3" t="s">
        <v>716</v>
      </c>
    </row>
    <row r="4" spans="1:5">
      <c r="A4" s="9">
        <v>0</v>
      </c>
      <c r="B4" s="10">
        <v>1246</v>
      </c>
      <c r="D4" s="9">
        <v>0</v>
      </c>
      <c r="E4" s="10">
        <v>1</v>
      </c>
    </row>
    <row r="5" spans="1:5">
      <c r="A5" s="9">
        <v>0.15</v>
      </c>
      <c r="B5" s="10">
        <v>1</v>
      </c>
      <c r="D5" s="9">
        <v>1</v>
      </c>
      <c r="E5" s="10">
        <v>2217</v>
      </c>
    </row>
    <row r="6" spans="1:5">
      <c r="A6" s="9">
        <v>0.25</v>
      </c>
      <c r="B6" s="10">
        <v>268</v>
      </c>
      <c r="D6" s="9">
        <v>2</v>
      </c>
      <c r="E6" s="10">
        <v>171</v>
      </c>
    </row>
    <row r="7" spans="1:5">
      <c r="A7" s="9">
        <v>0.3</v>
      </c>
      <c r="B7" s="10">
        <v>1</v>
      </c>
      <c r="D7" s="9">
        <v>3</v>
      </c>
      <c r="E7" s="10">
        <v>232</v>
      </c>
    </row>
    <row r="8" spans="1:5">
      <c r="A8" s="9">
        <v>0.5</v>
      </c>
      <c r="B8" s="10">
        <v>493</v>
      </c>
      <c r="D8" s="9">
        <v>4</v>
      </c>
      <c r="E8" s="10">
        <v>158</v>
      </c>
    </row>
    <row r="9" spans="1:5">
      <c r="A9" s="9">
        <v>0.75</v>
      </c>
      <c r="B9" s="10">
        <v>6</v>
      </c>
      <c r="D9" s="9">
        <v>5</v>
      </c>
      <c r="E9" s="10">
        <v>38</v>
      </c>
    </row>
    <row r="10" spans="1:5">
      <c r="A10" s="9">
        <v>1</v>
      </c>
      <c r="B10" s="10">
        <v>180</v>
      </c>
      <c r="D10" s="9">
        <v>6</v>
      </c>
      <c r="E10" s="10">
        <v>9</v>
      </c>
    </row>
    <row r="11" spans="1:5">
      <c r="A11" s="9">
        <v>1.25</v>
      </c>
      <c r="B11" s="10">
        <v>3</v>
      </c>
      <c r="D11" s="9">
        <v>7</v>
      </c>
      <c r="E11" s="10">
        <v>9</v>
      </c>
    </row>
    <row r="12" spans="1:5">
      <c r="A12" s="9">
        <v>1.5</v>
      </c>
      <c r="B12" s="10">
        <v>63</v>
      </c>
      <c r="D12" s="9">
        <v>8</v>
      </c>
      <c r="E12" s="10">
        <v>2</v>
      </c>
    </row>
    <row r="13" spans="1:5">
      <c r="A13" s="9">
        <v>1.75</v>
      </c>
      <c r="B13" s="10">
        <v>4</v>
      </c>
      <c r="D13" s="9">
        <v>9</v>
      </c>
      <c r="E13" s="10">
        <v>1</v>
      </c>
    </row>
    <row r="14" spans="1:5">
      <c r="A14" s="9">
        <v>2</v>
      </c>
      <c r="B14" s="10">
        <v>61</v>
      </c>
      <c r="D14" s="9">
        <v>14</v>
      </c>
      <c r="E14" s="10">
        <v>1</v>
      </c>
    </row>
    <row r="15" spans="1:5">
      <c r="A15" s="9">
        <v>2.25</v>
      </c>
      <c r="B15" s="10">
        <v>3</v>
      </c>
      <c r="D15" s="9" t="s">
        <v>711</v>
      </c>
      <c r="E15" s="10">
        <v>2839</v>
      </c>
    </row>
    <row r="16" spans="1:5">
      <c r="A16" s="9">
        <v>2.5</v>
      </c>
      <c r="B16" s="10">
        <v>35</v>
      </c>
    </row>
    <row r="17" spans="1:2">
      <c r="A17" s="9">
        <v>3</v>
      </c>
      <c r="B17" s="10">
        <v>51</v>
      </c>
    </row>
    <row r="18" spans="1:2">
      <c r="A18" s="9">
        <v>3.5</v>
      </c>
      <c r="B18" s="10">
        <v>33</v>
      </c>
    </row>
    <row r="19" spans="1:2">
      <c r="A19" s="9">
        <v>4</v>
      </c>
      <c r="B19" s="10">
        <v>87</v>
      </c>
    </row>
    <row r="20" spans="1:2">
      <c r="A20" s="9">
        <v>4.3</v>
      </c>
      <c r="B20" s="10">
        <v>1</v>
      </c>
    </row>
    <row r="21" spans="1:2">
      <c r="A21" s="9">
        <v>4.5</v>
      </c>
      <c r="B21" s="10">
        <v>19</v>
      </c>
    </row>
    <row r="22" spans="1:2">
      <c r="A22" s="9">
        <v>5</v>
      </c>
      <c r="B22" s="10">
        <v>25</v>
      </c>
    </row>
    <row r="23" spans="1:2">
      <c r="A23" s="9">
        <v>5.5</v>
      </c>
      <c r="B23" s="10">
        <v>14</v>
      </c>
    </row>
    <row r="24" spans="1:2">
      <c r="A24" s="9">
        <v>6</v>
      </c>
      <c r="B24" s="10">
        <v>34</v>
      </c>
    </row>
    <row r="25" spans="1:2">
      <c r="A25" s="9">
        <v>6.5</v>
      </c>
      <c r="B25" s="10">
        <v>5</v>
      </c>
    </row>
    <row r="26" spans="1:2">
      <c r="A26" s="9">
        <v>7</v>
      </c>
      <c r="B26" s="10">
        <v>22</v>
      </c>
    </row>
    <row r="27" spans="1:2">
      <c r="A27" s="9">
        <v>7.5</v>
      </c>
      <c r="B27" s="10">
        <v>11</v>
      </c>
    </row>
    <row r="28" spans="1:2">
      <c r="A28" s="9">
        <v>8</v>
      </c>
      <c r="B28" s="10">
        <v>27</v>
      </c>
    </row>
    <row r="29" spans="1:2">
      <c r="A29" s="9">
        <v>8.5</v>
      </c>
      <c r="B29" s="10">
        <v>6</v>
      </c>
    </row>
    <row r="30" spans="1:2">
      <c r="A30" s="9">
        <v>9</v>
      </c>
      <c r="B30" s="10">
        <v>17</v>
      </c>
    </row>
    <row r="31" spans="1:2">
      <c r="A31" s="9">
        <v>9.5</v>
      </c>
      <c r="B31" s="10">
        <v>4</v>
      </c>
    </row>
    <row r="32" spans="1:2">
      <c r="A32" s="9">
        <v>10</v>
      </c>
      <c r="B32" s="10">
        <v>14</v>
      </c>
    </row>
    <row r="33" spans="1:2">
      <c r="A33" s="9">
        <v>10.5</v>
      </c>
      <c r="B33" s="10">
        <v>4</v>
      </c>
    </row>
    <row r="34" spans="1:2">
      <c r="A34" s="9">
        <v>11</v>
      </c>
      <c r="B34" s="10">
        <v>11</v>
      </c>
    </row>
    <row r="35" spans="1:2">
      <c r="A35" s="9">
        <v>11.5</v>
      </c>
      <c r="B35" s="10">
        <v>3</v>
      </c>
    </row>
    <row r="36" spans="1:2">
      <c r="A36" s="9">
        <v>12</v>
      </c>
      <c r="B36" s="10">
        <v>12</v>
      </c>
    </row>
    <row r="37" spans="1:2">
      <c r="A37" s="9">
        <v>12.5</v>
      </c>
      <c r="B37" s="10">
        <v>1</v>
      </c>
    </row>
    <row r="38" spans="1:2">
      <c r="A38" s="9">
        <v>13</v>
      </c>
      <c r="B38" s="10">
        <v>2</v>
      </c>
    </row>
    <row r="39" spans="1:2">
      <c r="A39" s="9">
        <v>13.5</v>
      </c>
      <c r="B39" s="10">
        <v>5</v>
      </c>
    </row>
    <row r="40" spans="1:2">
      <c r="A40" s="9">
        <v>14</v>
      </c>
      <c r="B40" s="10">
        <v>3</v>
      </c>
    </row>
    <row r="41" spans="1:2">
      <c r="A41" s="9">
        <v>15</v>
      </c>
      <c r="B41" s="10">
        <v>9</v>
      </c>
    </row>
    <row r="42" spans="1:2">
      <c r="A42" s="9">
        <v>15.5</v>
      </c>
      <c r="B42" s="10">
        <v>1</v>
      </c>
    </row>
    <row r="43" spans="1:2">
      <c r="A43" s="9">
        <v>16</v>
      </c>
      <c r="B43" s="10">
        <v>6</v>
      </c>
    </row>
    <row r="44" spans="1:2">
      <c r="A44" s="9">
        <v>17</v>
      </c>
      <c r="B44" s="10">
        <v>6</v>
      </c>
    </row>
    <row r="45" spans="1:2">
      <c r="A45" s="9">
        <v>18</v>
      </c>
      <c r="B45" s="10">
        <v>2</v>
      </c>
    </row>
    <row r="46" spans="1:2">
      <c r="A46" s="9">
        <v>19</v>
      </c>
      <c r="B46" s="10">
        <v>1</v>
      </c>
    </row>
    <row r="47" spans="1:2">
      <c r="A47" s="9">
        <v>19.5</v>
      </c>
      <c r="B47" s="10">
        <v>1</v>
      </c>
    </row>
    <row r="48" spans="1:2">
      <c r="A48" s="9">
        <v>20</v>
      </c>
      <c r="B48" s="10">
        <v>5</v>
      </c>
    </row>
    <row r="49" spans="1:2">
      <c r="A49" s="9">
        <v>20.5</v>
      </c>
      <c r="B49" s="10">
        <v>1</v>
      </c>
    </row>
    <row r="50" spans="1:2">
      <c r="A50" s="9">
        <v>21</v>
      </c>
      <c r="B50" s="10">
        <v>3</v>
      </c>
    </row>
    <row r="51" spans="1:2">
      <c r="A51" s="9">
        <v>21.5</v>
      </c>
      <c r="B51" s="10">
        <v>1</v>
      </c>
    </row>
    <row r="52" spans="1:2">
      <c r="A52" s="9">
        <v>24</v>
      </c>
      <c r="B52" s="10">
        <v>1</v>
      </c>
    </row>
    <row r="53" spans="1:2">
      <c r="A53" s="9">
        <v>25</v>
      </c>
      <c r="B53" s="10">
        <v>1</v>
      </c>
    </row>
    <row r="54" spans="1:2">
      <c r="A54" s="9">
        <v>26</v>
      </c>
      <c r="B54" s="10">
        <v>1</v>
      </c>
    </row>
    <row r="55" spans="1:2">
      <c r="A55" s="9">
        <v>26.5</v>
      </c>
      <c r="B55" s="10">
        <v>1</v>
      </c>
    </row>
    <row r="56" spans="1:2">
      <c r="A56" s="9">
        <v>29</v>
      </c>
      <c r="B56" s="10">
        <v>1</v>
      </c>
    </row>
    <row r="57" spans="1:2">
      <c r="A57" s="9">
        <v>30</v>
      </c>
      <c r="B57" s="10">
        <v>1</v>
      </c>
    </row>
    <row r="58" spans="1:2">
      <c r="A58" s="9">
        <v>31</v>
      </c>
      <c r="B58" s="10">
        <v>4</v>
      </c>
    </row>
    <row r="59" spans="1:2">
      <c r="A59" s="9">
        <v>32.5</v>
      </c>
      <c r="B59" s="10">
        <v>1</v>
      </c>
    </row>
    <row r="60" spans="1:2">
      <c r="A60" s="9">
        <v>33</v>
      </c>
      <c r="B60" s="10">
        <v>2</v>
      </c>
    </row>
    <row r="61" spans="1:2">
      <c r="A61" s="9">
        <v>34</v>
      </c>
      <c r="B61" s="10">
        <v>1</v>
      </c>
    </row>
    <row r="62" spans="1:2">
      <c r="A62" s="9">
        <v>36.5</v>
      </c>
      <c r="B62" s="10">
        <v>1</v>
      </c>
    </row>
    <row r="63" spans="1:2">
      <c r="A63" s="9">
        <v>37</v>
      </c>
      <c r="B63" s="10">
        <v>1</v>
      </c>
    </row>
    <row r="64" spans="1:2">
      <c r="A64" s="9">
        <v>38</v>
      </c>
      <c r="B64" s="10">
        <v>1</v>
      </c>
    </row>
    <row r="65" spans="1:2">
      <c r="A65" s="9">
        <v>42</v>
      </c>
      <c r="B65" s="10">
        <v>1</v>
      </c>
    </row>
    <row r="66" spans="1:2">
      <c r="A66" s="9">
        <v>43</v>
      </c>
      <c r="B66" s="10">
        <v>2</v>
      </c>
    </row>
    <row r="67" spans="1:2">
      <c r="A67" s="9">
        <v>46</v>
      </c>
      <c r="B67" s="10">
        <v>1</v>
      </c>
    </row>
    <row r="68" spans="1:2">
      <c r="A68" s="9">
        <v>47</v>
      </c>
      <c r="B68" s="10">
        <v>1</v>
      </c>
    </row>
    <row r="69" spans="1:2">
      <c r="A69" s="9">
        <v>57</v>
      </c>
      <c r="B69" s="10">
        <v>1</v>
      </c>
    </row>
    <row r="70" spans="1:2">
      <c r="A70" s="9">
        <v>57.5</v>
      </c>
      <c r="B70" s="10">
        <v>1</v>
      </c>
    </row>
    <row r="71" spans="1:2">
      <c r="A71" s="9">
        <v>59</v>
      </c>
      <c r="B71" s="10">
        <v>2</v>
      </c>
    </row>
    <row r="72" spans="1:2">
      <c r="A72" s="9">
        <v>75.5</v>
      </c>
      <c r="B72" s="10">
        <v>1</v>
      </c>
    </row>
    <row r="73" spans="1:2">
      <c r="A73" s="9">
        <v>83</v>
      </c>
      <c r="B73" s="10">
        <v>1</v>
      </c>
    </row>
    <row r="74" spans="1:2">
      <c r="A74" s="9" t="s">
        <v>711</v>
      </c>
      <c r="B74" s="10">
        <v>2839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26F69-BF2A-485F-BE2C-E8C8AB287839}">
  <dimension ref="A1:B26"/>
  <sheetViews>
    <sheetView topLeftCell="A6" workbookViewId="0">
      <selection activeCell="A17" sqref="A17"/>
    </sheetView>
  </sheetViews>
  <sheetFormatPr defaultRowHeight="15"/>
  <cols>
    <col min="1" max="1" width="14.28515625" bestFit="1" customWidth="1"/>
    <col min="2" max="2" width="11.140625" bestFit="1" customWidth="1"/>
  </cols>
  <sheetData>
    <row r="1" spans="1:2">
      <c r="A1" s="8" t="s">
        <v>1</v>
      </c>
      <c r="B1" t="s">
        <v>717</v>
      </c>
    </row>
    <row r="3" spans="1:2">
      <c r="A3" s="8" t="s">
        <v>704</v>
      </c>
      <c r="B3" t="s">
        <v>718</v>
      </c>
    </row>
    <row r="4" spans="1:2">
      <c r="A4" s="9" t="s">
        <v>719</v>
      </c>
      <c r="B4" s="10"/>
    </row>
    <row r="5" spans="1:2">
      <c r="A5" s="16" t="s">
        <v>720</v>
      </c>
      <c r="B5" s="10"/>
    </row>
    <row r="6" spans="1:2">
      <c r="A6" s="17" t="s">
        <v>721</v>
      </c>
      <c r="B6" s="10">
        <v>139</v>
      </c>
    </row>
    <row r="7" spans="1:2">
      <c r="A7" s="16" t="s">
        <v>722</v>
      </c>
      <c r="B7" s="10"/>
    </row>
    <row r="8" spans="1:2">
      <c r="A8" s="17" t="s">
        <v>723</v>
      </c>
      <c r="B8" s="10">
        <v>51</v>
      </c>
    </row>
    <row r="9" spans="1:2">
      <c r="A9" s="17" t="s">
        <v>724</v>
      </c>
      <c r="B9" s="10">
        <v>108</v>
      </c>
    </row>
    <row r="10" spans="1:2">
      <c r="A10" s="17" t="s">
        <v>725</v>
      </c>
      <c r="B10" s="10">
        <v>308</v>
      </c>
    </row>
    <row r="11" spans="1:2">
      <c r="A11" s="16" t="s">
        <v>726</v>
      </c>
      <c r="B11" s="10"/>
    </row>
    <row r="12" spans="1:2">
      <c r="A12" s="17" t="s">
        <v>727</v>
      </c>
      <c r="B12" s="10">
        <v>384</v>
      </c>
    </row>
    <row r="13" spans="1:2">
      <c r="A13" s="17" t="s">
        <v>728</v>
      </c>
      <c r="B13" s="10">
        <v>403</v>
      </c>
    </row>
    <row r="14" spans="1:2">
      <c r="A14" s="17" t="s">
        <v>729</v>
      </c>
      <c r="B14" s="10">
        <v>255</v>
      </c>
    </row>
    <row r="15" spans="1:2">
      <c r="A15" s="16" t="s">
        <v>730</v>
      </c>
      <c r="B15" s="10"/>
    </row>
    <row r="16" spans="1:2">
      <c r="A16" s="17" t="s">
        <v>731</v>
      </c>
      <c r="B16" s="10">
        <v>378</v>
      </c>
    </row>
    <row r="17" spans="1:2">
      <c r="A17" s="17" t="s">
        <v>732</v>
      </c>
      <c r="B17" s="10">
        <v>229</v>
      </c>
    </row>
    <row r="18" spans="1:2">
      <c r="A18" s="17" t="s">
        <v>733</v>
      </c>
      <c r="B18" s="10">
        <v>169</v>
      </c>
    </row>
    <row r="19" spans="1:2">
      <c r="A19" s="9" t="s">
        <v>734</v>
      </c>
      <c r="B19" s="10"/>
    </row>
    <row r="20" spans="1:2">
      <c r="A20" s="16" t="s">
        <v>720</v>
      </c>
      <c r="B20" s="10"/>
    </row>
    <row r="21" spans="1:2">
      <c r="A21" s="17" t="s">
        <v>735</v>
      </c>
      <c r="B21" s="10">
        <v>172</v>
      </c>
    </row>
    <row r="22" spans="1:2">
      <c r="A22" s="17" t="s">
        <v>736</v>
      </c>
      <c r="B22" s="10">
        <v>190</v>
      </c>
    </row>
    <row r="23" spans="1:2">
      <c r="A23" s="17" t="s">
        <v>721</v>
      </c>
      <c r="B23" s="10">
        <v>52</v>
      </c>
    </row>
    <row r="24" spans="1:2">
      <c r="A24" s="16" t="s">
        <v>730</v>
      </c>
      <c r="B24" s="10"/>
    </row>
    <row r="25" spans="1:2">
      <c r="A25" s="17" t="s">
        <v>732</v>
      </c>
      <c r="B25" s="10">
        <v>1</v>
      </c>
    </row>
    <row r="26" spans="1:2">
      <c r="A26" s="9" t="s">
        <v>711</v>
      </c>
      <c r="B26" s="10">
        <v>2839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F99FE-20D6-4749-89B9-D5B31B2238EA}">
  <dimension ref="A1:B138"/>
  <sheetViews>
    <sheetView workbookViewId="0">
      <selection activeCell="A10" sqref="A10"/>
    </sheetView>
  </sheetViews>
  <sheetFormatPr defaultRowHeight="15"/>
  <cols>
    <col min="1" max="1" width="38.5703125" bestFit="1" customWidth="1"/>
    <col min="2" max="2" width="10.85546875" bestFit="1" customWidth="1"/>
  </cols>
  <sheetData>
    <row r="1" spans="1:2">
      <c r="A1" s="8" t="s">
        <v>1</v>
      </c>
      <c r="B1" t="s">
        <v>22</v>
      </c>
    </row>
    <row r="3" spans="1:2">
      <c r="A3" s="8" t="s">
        <v>704</v>
      </c>
      <c r="B3" t="s">
        <v>718</v>
      </c>
    </row>
    <row r="4" spans="1:2">
      <c r="A4" s="9" t="s">
        <v>519</v>
      </c>
      <c r="B4" s="13">
        <v>1</v>
      </c>
    </row>
    <row r="5" spans="1:2">
      <c r="A5" s="9" t="s">
        <v>443</v>
      </c>
      <c r="B5" s="13">
        <v>1</v>
      </c>
    </row>
    <row r="6" spans="1:2">
      <c r="A6" s="9" t="s">
        <v>387</v>
      </c>
      <c r="B6" s="13">
        <v>25</v>
      </c>
    </row>
    <row r="7" spans="1:2">
      <c r="A7" s="9" t="s">
        <v>361</v>
      </c>
      <c r="B7" s="13">
        <v>7</v>
      </c>
    </row>
    <row r="8" spans="1:2">
      <c r="A8" s="9" t="s">
        <v>578</v>
      </c>
      <c r="B8" s="13">
        <v>1</v>
      </c>
    </row>
    <row r="9" spans="1:2">
      <c r="A9" s="9" t="s">
        <v>458</v>
      </c>
      <c r="B9" s="13">
        <v>2</v>
      </c>
    </row>
    <row r="10" spans="1:2">
      <c r="A10" s="9" t="s">
        <v>364</v>
      </c>
      <c r="B10" s="13">
        <v>1</v>
      </c>
    </row>
    <row r="11" spans="1:2">
      <c r="A11" s="9" t="s">
        <v>195</v>
      </c>
      <c r="B11" s="13">
        <v>2</v>
      </c>
    </row>
    <row r="12" spans="1:2">
      <c r="A12" s="9" t="s">
        <v>399</v>
      </c>
      <c r="B12" s="13">
        <v>1</v>
      </c>
    </row>
    <row r="13" spans="1:2">
      <c r="A13" s="9" t="s">
        <v>93</v>
      </c>
      <c r="B13" s="13">
        <v>1</v>
      </c>
    </row>
    <row r="14" spans="1:2">
      <c r="A14" s="9" t="s">
        <v>558</v>
      </c>
      <c r="B14" s="13">
        <v>1</v>
      </c>
    </row>
    <row r="15" spans="1:2">
      <c r="A15" s="9" t="s">
        <v>461</v>
      </c>
      <c r="B15" s="13">
        <v>1</v>
      </c>
    </row>
    <row r="16" spans="1:2">
      <c r="A16" s="9" t="s">
        <v>51</v>
      </c>
      <c r="B16" s="13">
        <v>99</v>
      </c>
    </row>
    <row r="17" spans="1:2">
      <c r="A17" s="9" t="s">
        <v>26</v>
      </c>
      <c r="B17" s="13">
        <v>121</v>
      </c>
    </row>
    <row r="18" spans="1:2">
      <c r="A18" s="9" t="s">
        <v>603</v>
      </c>
      <c r="B18" s="13">
        <v>1</v>
      </c>
    </row>
    <row r="19" spans="1:2">
      <c r="A19" s="9" t="s">
        <v>128</v>
      </c>
      <c r="B19" s="13">
        <v>1</v>
      </c>
    </row>
    <row r="20" spans="1:2">
      <c r="A20" s="9" t="s">
        <v>299</v>
      </c>
      <c r="B20" s="13">
        <v>1</v>
      </c>
    </row>
    <row r="21" spans="1:2">
      <c r="A21" s="9" t="s">
        <v>161</v>
      </c>
      <c r="B21" s="13">
        <v>2</v>
      </c>
    </row>
    <row r="22" spans="1:2">
      <c r="A22" s="9" t="s">
        <v>293</v>
      </c>
      <c r="B22" s="13">
        <v>2</v>
      </c>
    </row>
    <row r="23" spans="1:2">
      <c r="A23" s="9" t="s">
        <v>423</v>
      </c>
      <c r="B23" s="13">
        <v>2</v>
      </c>
    </row>
    <row r="24" spans="1:2">
      <c r="A24" s="9" t="s">
        <v>449</v>
      </c>
      <c r="B24" s="13">
        <v>4</v>
      </c>
    </row>
    <row r="25" spans="1:2">
      <c r="A25" s="9" t="s">
        <v>54</v>
      </c>
      <c r="B25" s="13">
        <v>25</v>
      </c>
    </row>
    <row r="26" spans="1:2">
      <c r="A26" s="9" t="s">
        <v>459</v>
      </c>
      <c r="B26" s="13">
        <v>1</v>
      </c>
    </row>
    <row r="27" spans="1:2">
      <c r="A27" s="9" t="s">
        <v>23</v>
      </c>
      <c r="B27" s="13">
        <v>1</v>
      </c>
    </row>
    <row r="28" spans="1:2">
      <c r="A28" s="9" t="s">
        <v>471</v>
      </c>
      <c r="B28" s="13">
        <v>2</v>
      </c>
    </row>
    <row r="29" spans="1:2">
      <c r="A29" s="9" t="s">
        <v>270</v>
      </c>
      <c r="B29" s="13">
        <v>9</v>
      </c>
    </row>
    <row r="30" spans="1:2">
      <c r="A30" s="9" t="s">
        <v>332</v>
      </c>
      <c r="B30" s="13">
        <v>10</v>
      </c>
    </row>
    <row r="31" spans="1:2">
      <c r="A31" s="9" t="s">
        <v>552</v>
      </c>
      <c r="B31" s="13">
        <v>1</v>
      </c>
    </row>
    <row r="32" spans="1:2">
      <c r="A32" s="9" t="s">
        <v>291</v>
      </c>
      <c r="B32" s="13">
        <v>1</v>
      </c>
    </row>
    <row r="33" spans="1:2">
      <c r="A33" s="9" t="s">
        <v>435</v>
      </c>
      <c r="B33" s="13">
        <v>4</v>
      </c>
    </row>
    <row r="34" spans="1:2">
      <c r="A34" s="9" t="s">
        <v>454</v>
      </c>
      <c r="B34" s="13">
        <v>4</v>
      </c>
    </row>
    <row r="35" spans="1:2">
      <c r="A35" s="9" t="s">
        <v>400</v>
      </c>
      <c r="B35" s="13">
        <v>1</v>
      </c>
    </row>
    <row r="36" spans="1:2">
      <c r="A36" s="9" t="s">
        <v>401</v>
      </c>
      <c r="B36" s="13">
        <v>3</v>
      </c>
    </row>
    <row r="37" spans="1:2">
      <c r="A37" s="9" t="s">
        <v>594</v>
      </c>
      <c r="B37" s="13">
        <v>1</v>
      </c>
    </row>
    <row r="38" spans="1:2">
      <c r="A38" s="9" t="s">
        <v>27</v>
      </c>
      <c r="B38" s="13">
        <v>45</v>
      </c>
    </row>
    <row r="39" spans="1:2">
      <c r="A39" s="9" t="s">
        <v>358</v>
      </c>
      <c r="B39" s="13">
        <v>1</v>
      </c>
    </row>
    <row r="40" spans="1:2">
      <c r="A40" s="9" t="s">
        <v>615</v>
      </c>
      <c r="B40" s="13">
        <v>1</v>
      </c>
    </row>
    <row r="41" spans="1:2">
      <c r="A41" s="9" t="s">
        <v>243</v>
      </c>
      <c r="B41" s="13">
        <v>2</v>
      </c>
    </row>
    <row r="42" spans="1:2">
      <c r="A42" s="9" t="s">
        <v>65</v>
      </c>
      <c r="B42" s="13">
        <v>2</v>
      </c>
    </row>
    <row r="43" spans="1:2">
      <c r="A43" s="9" t="s">
        <v>36</v>
      </c>
      <c r="B43" s="13">
        <v>35</v>
      </c>
    </row>
    <row r="44" spans="1:2">
      <c r="A44" s="9" t="s">
        <v>566</v>
      </c>
      <c r="B44" s="13">
        <v>1</v>
      </c>
    </row>
    <row r="45" spans="1:2">
      <c r="A45" s="9" t="s">
        <v>498</v>
      </c>
      <c r="B45" s="13">
        <v>1</v>
      </c>
    </row>
    <row r="46" spans="1:2">
      <c r="A46" s="9" t="s">
        <v>536</v>
      </c>
      <c r="B46" s="13">
        <v>1</v>
      </c>
    </row>
    <row r="47" spans="1:2">
      <c r="A47" s="9" t="s">
        <v>327</v>
      </c>
      <c r="B47" s="13">
        <v>5</v>
      </c>
    </row>
    <row r="48" spans="1:2">
      <c r="A48" s="9" t="s">
        <v>271</v>
      </c>
      <c r="B48" s="13">
        <v>5</v>
      </c>
    </row>
    <row r="49" spans="1:2">
      <c r="A49" s="9" t="s">
        <v>233</v>
      </c>
      <c r="B49" s="13">
        <v>5</v>
      </c>
    </row>
    <row r="50" spans="1:2">
      <c r="A50" s="9" t="s">
        <v>279</v>
      </c>
      <c r="B50" s="13">
        <v>1</v>
      </c>
    </row>
    <row r="51" spans="1:2">
      <c r="A51" s="9" t="s">
        <v>14</v>
      </c>
      <c r="B51" s="13">
        <v>1</v>
      </c>
    </row>
    <row r="52" spans="1:2">
      <c r="A52" s="9" t="s">
        <v>451</v>
      </c>
      <c r="B52" s="13">
        <v>1</v>
      </c>
    </row>
    <row r="53" spans="1:2">
      <c r="A53" s="9" t="s">
        <v>341</v>
      </c>
      <c r="B53" s="13">
        <v>10</v>
      </c>
    </row>
    <row r="54" spans="1:2">
      <c r="A54" s="9" t="s">
        <v>278</v>
      </c>
      <c r="B54" s="13">
        <v>2</v>
      </c>
    </row>
    <row r="55" spans="1:2">
      <c r="A55" s="9" t="s">
        <v>160</v>
      </c>
      <c r="B55" s="13">
        <v>109</v>
      </c>
    </row>
    <row r="56" spans="1:2">
      <c r="A56" s="9" t="s">
        <v>144</v>
      </c>
      <c r="B56" s="13">
        <v>1</v>
      </c>
    </row>
    <row r="57" spans="1:2">
      <c r="A57" s="9" t="s">
        <v>260</v>
      </c>
      <c r="B57" s="13">
        <v>1</v>
      </c>
    </row>
    <row r="58" spans="1:2">
      <c r="A58" s="9" t="s">
        <v>288</v>
      </c>
      <c r="B58" s="13">
        <v>3</v>
      </c>
    </row>
    <row r="59" spans="1:2">
      <c r="A59" s="9" t="s">
        <v>226</v>
      </c>
      <c r="B59" s="13">
        <v>20</v>
      </c>
    </row>
    <row r="60" spans="1:2">
      <c r="A60" s="9" t="s">
        <v>565</v>
      </c>
      <c r="B60" s="13">
        <v>1</v>
      </c>
    </row>
    <row r="61" spans="1:2">
      <c r="A61" s="9" t="s">
        <v>499</v>
      </c>
      <c r="B61" s="13">
        <v>1</v>
      </c>
    </row>
    <row r="62" spans="1:2">
      <c r="A62" s="9" t="s">
        <v>244</v>
      </c>
      <c r="B62" s="13">
        <v>27</v>
      </c>
    </row>
    <row r="63" spans="1:2">
      <c r="A63" s="9" t="s">
        <v>450</v>
      </c>
      <c r="B63" s="13">
        <v>18</v>
      </c>
    </row>
    <row r="64" spans="1:2">
      <c r="A64" s="9" t="s">
        <v>457</v>
      </c>
      <c r="B64" s="13">
        <v>9</v>
      </c>
    </row>
    <row r="65" spans="1:2">
      <c r="A65" s="9" t="s">
        <v>247</v>
      </c>
      <c r="B65" s="13">
        <v>1</v>
      </c>
    </row>
    <row r="66" spans="1:2">
      <c r="A66" s="9" t="s">
        <v>427</v>
      </c>
      <c r="B66" s="13">
        <v>7</v>
      </c>
    </row>
    <row r="67" spans="1:2">
      <c r="A67" s="9" t="s">
        <v>254</v>
      </c>
      <c r="B67" s="13">
        <v>15</v>
      </c>
    </row>
    <row r="68" spans="1:2">
      <c r="A68" s="9" t="s">
        <v>37</v>
      </c>
      <c r="B68" s="13">
        <v>22</v>
      </c>
    </row>
    <row r="69" spans="1:2">
      <c r="A69" s="9" t="s">
        <v>140</v>
      </c>
      <c r="B69" s="13">
        <v>3</v>
      </c>
    </row>
    <row r="70" spans="1:2">
      <c r="A70" s="9" t="s">
        <v>600</v>
      </c>
      <c r="B70" s="13">
        <v>1</v>
      </c>
    </row>
    <row r="71" spans="1:2">
      <c r="A71" s="9" t="s">
        <v>142</v>
      </c>
      <c r="B71" s="13">
        <v>36</v>
      </c>
    </row>
    <row r="72" spans="1:2">
      <c r="A72" s="9" t="s">
        <v>280</v>
      </c>
      <c r="B72" s="13">
        <v>2</v>
      </c>
    </row>
    <row r="73" spans="1:2">
      <c r="A73" s="9" t="s">
        <v>334</v>
      </c>
      <c r="B73" s="13">
        <v>3</v>
      </c>
    </row>
    <row r="74" spans="1:2">
      <c r="A74" s="9" t="s">
        <v>92</v>
      </c>
      <c r="B74" s="13">
        <v>2</v>
      </c>
    </row>
    <row r="75" spans="1:2">
      <c r="A75" s="9" t="s">
        <v>496</v>
      </c>
      <c r="B75" s="13">
        <v>1</v>
      </c>
    </row>
    <row r="76" spans="1:2">
      <c r="A76" s="9" t="s">
        <v>249</v>
      </c>
      <c r="B76" s="13">
        <v>67</v>
      </c>
    </row>
    <row r="77" spans="1:2">
      <c r="A77" s="9" t="s">
        <v>556</v>
      </c>
      <c r="B77" s="13">
        <v>8</v>
      </c>
    </row>
    <row r="78" spans="1:2">
      <c r="A78" s="9" t="s">
        <v>145</v>
      </c>
      <c r="B78" s="13">
        <v>13</v>
      </c>
    </row>
    <row r="79" spans="1:2">
      <c r="A79" s="9" t="s">
        <v>257</v>
      </c>
      <c r="B79" s="13">
        <v>10</v>
      </c>
    </row>
    <row r="80" spans="1:2">
      <c r="A80" s="9" t="s">
        <v>349</v>
      </c>
      <c r="B80" s="13">
        <v>12</v>
      </c>
    </row>
    <row r="81" spans="1:2">
      <c r="A81" s="9" t="s">
        <v>62</v>
      </c>
      <c r="B81" s="13">
        <v>6</v>
      </c>
    </row>
    <row r="82" spans="1:2">
      <c r="A82" s="9" t="s">
        <v>286</v>
      </c>
      <c r="B82" s="13">
        <v>4</v>
      </c>
    </row>
    <row r="83" spans="1:2">
      <c r="A83" s="9" t="s">
        <v>289</v>
      </c>
      <c r="B83" s="13">
        <v>2</v>
      </c>
    </row>
    <row r="84" spans="1:2">
      <c r="A84" s="9" t="s">
        <v>602</v>
      </c>
      <c r="B84" s="13">
        <v>2</v>
      </c>
    </row>
    <row r="85" spans="1:2">
      <c r="A85" s="9" t="s">
        <v>71</v>
      </c>
      <c r="B85" s="13">
        <v>10</v>
      </c>
    </row>
    <row r="86" spans="1:2">
      <c r="A86" s="9" t="s">
        <v>613</v>
      </c>
      <c r="B86" s="13">
        <v>2</v>
      </c>
    </row>
    <row r="87" spans="1:2">
      <c r="A87" s="9" t="s">
        <v>90</v>
      </c>
      <c r="B87" s="13">
        <v>16</v>
      </c>
    </row>
    <row r="88" spans="1:2">
      <c r="A88" s="9" t="s">
        <v>452</v>
      </c>
      <c r="B88" s="13">
        <v>4</v>
      </c>
    </row>
    <row r="89" spans="1:2">
      <c r="A89" s="9" t="s">
        <v>484</v>
      </c>
      <c r="B89" s="13">
        <v>6</v>
      </c>
    </row>
    <row r="90" spans="1:2">
      <c r="A90" s="9" t="s">
        <v>470</v>
      </c>
      <c r="B90" s="13">
        <v>8</v>
      </c>
    </row>
    <row r="91" spans="1:2">
      <c r="A91" s="9" t="s">
        <v>343</v>
      </c>
      <c r="B91" s="13">
        <v>2</v>
      </c>
    </row>
    <row r="92" spans="1:2">
      <c r="A92" s="9" t="s">
        <v>453</v>
      </c>
      <c r="B92" s="13">
        <v>5</v>
      </c>
    </row>
    <row r="93" spans="1:2">
      <c r="A93" s="9" t="s">
        <v>246</v>
      </c>
      <c r="B93" s="13">
        <v>4</v>
      </c>
    </row>
    <row r="94" spans="1:2">
      <c r="A94" s="9" t="s">
        <v>660</v>
      </c>
      <c r="B94" s="13">
        <v>1</v>
      </c>
    </row>
    <row r="95" spans="1:2">
      <c r="A95" s="9" t="s">
        <v>30</v>
      </c>
      <c r="B95" s="13">
        <v>21</v>
      </c>
    </row>
    <row r="96" spans="1:2">
      <c r="A96" s="9" t="s">
        <v>403</v>
      </c>
      <c r="B96" s="13">
        <v>3</v>
      </c>
    </row>
    <row r="97" spans="1:2">
      <c r="A97" s="9" t="s">
        <v>91</v>
      </c>
      <c r="B97" s="13">
        <v>19</v>
      </c>
    </row>
    <row r="98" spans="1:2">
      <c r="A98" s="9" t="s">
        <v>63</v>
      </c>
      <c r="B98" s="13">
        <v>1</v>
      </c>
    </row>
    <row r="99" spans="1:2">
      <c r="A99" s="9" t="s">
        <v>676</v>
      </c>
      <c r="B99" s="13">
        <v>3</v>
      </c>
    </row>
    <row r="100" spans="1:2">
      <c r="A100" s="9" t="s">
        <v>241</v>
      </c>
      <c r="B100" s="13">
        <v>3</v>
      </c>
    </row>
    <row r="101" spans="1:2">
      <c r="A101" s="9" t="s">
        <v>557</v>
      </c>
      <c r="B101" s="13">
        <v>1</v>
      </c>
    </row>
    <row r="102" spans="1:2">
      <c r="A102" s="9" t="s">
        <v>526</v>
      </c>
      <c r="B102" s="13">
        <v>1</v>
      </c>
    </row>
    <row r="103" spans="1:2">
      <c r="A103" s="9" t="s">
        <v>481</v>
      </c>
      <c r="B103" s="13">
        <v>2</v>
      </c>
    </row>
    <row r="104" spans="1:2">
      <c r="A104" s="9" t="s">
        <v>44</v>
      </c>
      <c r="B104" s="13">
        <v>1</v>
      </c>
    </row>
    <row r="105" spans="1:2">
      <c r="A105" s="9" t="s">
        <v>541</v>
      </c>
      <c r="B105" s="13">
        <v>2</v>
      </c>
    </row>
    <row r="106" spans="1:2">
      <c r="A106" s="9" t="s">
        <v>663</v>
      </c>
      <c r="B106" s="13">
        <v>1</v>
      </c>
    </row>
    <row r="107" spans="1:2">
      <c r="A107" s="9" t="s">
        <v>24</v>
      </c>
      <c r="B107" s="13">
        <v>155</v>
      </c>
    </row>
    <row r="108" spans="1:2">
      <c r="A108" s="9" t="s">
        <v>139</v>
      </c>
      <c r="B108" s="13">
        <v>31</v>
      </c>
    </row>
    <row r="109" spans="1:2">
      <c r="A109" s="9" t="s">
        <v>460</v>
      </c>
      <c r="B109" s="13">
        <v>7</v>
      </c>
    </row>
    <row r="110" spans="1:2">
      <c r="A110" s="9" t="s">
        <v>35</v>
      </c>
      <c r="B110" s="13">
        <v>61</v>
      </c>
    </row>
    <row r="111" spans="1:2">
      <c r="A111" s="9" t="s">
        <v>564</v>
      </c>
      <c r="B111" s="13">
        <v>1</v>
      </c>
    </row>
    <row r="112" spans="1:2">
      <c r="A112" s="9" t="s">
        <v>282</v>
      </c>
      <c r="B112" s="13">
        <v>6</v>
      </c>
    </row>
    <row r="113" spans="1:2">
      <c r="A113" s="9" t="s">
        <v>515</v>
      </c>
      <c r="B113" s="13">
        <v>2</v>
      </c>
    </row>
    <row r="114" spans="1:2">
      <c r="A114" s="9" t="s">
        <v>479</v>
      </c>
      <c r="B114" s="13">
        <v>1</v>
      </c>
    </row>
    <row r="115" spans="1:2">
      <c r="A115" s="9" t="s">
        <v>510</v>
      </c>
      <c r="B115" s="13">
        <v>1</v>
      </c>
    </row>
    <row r="116" spans="1:2">
      <c r="A116" s="9" t="s">
        <v>85</v>
      </c>
      <c r="B116" s="13">
        <v>4</v>
      </c>
    </row>
    <row r="117" spans="1:2">
      <c r="A117" s="9" t="s">
        <v>362</v>
      </c>
      <c r="B117" s="13">
        <v>14</v>
      </c>
    </row>
    <row r="118" spans="1:2">
      <c r="A118" s="9" t="s">
        <v>248</v>
      </c>
      <c r="B118" s="13">
        <v>1</v>
      </c>
    </row>
    <row r="119" spans="1:2">
      <c r="A119" s="9" t="s">
        <v>315</v>
      </c>
      <c r="B119" s="13">
        <v>46</v>
      </c>
    </row>
    <row r="120" spans="1:2">
      <c r="A120" s="9" t="s">
        <v>348</v>
      </c>
      <c r="B120" s="13">
        <v>7</v>
      </c>
    </row>
    <row r="121" spans="1:2">
      <c r="A121" s="9" t="s">
        <v>353</v>
      </c>
      <c r="B121" s="13">
        <v>2</v>
      </c>
    </row>
    <row r="122" spans="1:2">
      <c r="A122" s="9" t="s">
        <v>258</v>
      </c>
      <c r="B122" s="13">
        <v>1</v>
      </c>
    </row>
    <row r="123" spans="1:2">
      <c r="A123" s="9" t="s">
        <v>571</v>
      </c>
      <c r="B123" s="13">
        <v>1</v>
      </c>
    </row>
    <row r="124" spans="1:2">
      <c r="A124" s="9" t="s">
        <v>143</v>
      </c>
      <c r="B124" s="13">
        <v>1</v>
      </c>
    </row>
    <row r="125" spans="1:2">
      <c r="A125" s="9" t="s">
        <v>29</v>
      </c>
      <c r="B125" s="13">
        <v>3</v>
      </c>
    </row>
    <row r="126" spans="1:2">
      <c r="A126" s="9" t="s">
        <v>228</v>
      </c>
      <c r="B126" s="13">
        <v>3</v>
      </c>
    </row>
    <row r="127" spans="1:2">
      <c r="A127" s="9" t="s">
        <v>574</v>
      </c>
      <c r="B127" s="13">
        <v>1</v>
      </c>
    </row>
    <row r="128" spans="1:2">
      <c r="A128" s="9" t="s">
        <v>290</v>
      </c>
      <c r="B128" s="13">
        <v>2</v>
      </c>
    </row>
    <row r="129" spans="1:2">
      <c r="A129" s="9" t="s">
        <v>360</v>
      </c>
      <c r="B129" s="13">
        <v>3</v>
      </c>
    </row>
    <row r="130" spans="1:2">
      <c r="A130" s="9" t="s">
        <v>208</v>
      </c>
      <c r="B130" s="13">
        <v>5</v>
      </c>
    </row>
    <row r="131" spans="1:2">
      <c r="A131" s="9" t="s">
        <v>253</v>
      </c>
      <c r="B131" s="13">
        <v>70</v>
      </c>
    </row>
    <row r="132" spans="1:2">
      <c r="A132" s="9" t="s">
        <v>45</v>
      </c>
      <c r="B132" s="13">
        <v>13</v>
      </c>
    </row>
    <row r="133" spans="1:2">
      <c r="A133" s="9" t="s">
        <v>281</v>
      </c>
      <c r="B133" s="13">
        <v>1</v>
      </c>
    </row>
    <row r="134" spans="1:2">
      <c r="A134" s="9" t="s">
        <v>181</v>
      </c>
      <c r="B134" s="13">
        <v>76</v>
      </c>
    </row>
    <row r="135" spans="1:2">
      <c r="A135" s="9" t="s">
        <v>292</v>
      </c>
      <c r="B135" s="13">
        <v>22</v>
      </c>
    </row>
    <row r="136" spans="1:2">
      <c r="A136" s="9" t="s">
        <v>50</v>
      </c>
      <c r="B136" s="13">
        <v>360</v>
      </c>
    </row>
    <row r="137" spans="1:2">
      <c r="A137" s="9" t="s">
        <v>483</v>
      </c>
      <c r="B137" s="13">
        <v>21</v>
      </c>
    </row>
    <row r="138" spans="1:2">
      <c r="A138" s="9" t="s">
        <v>711</v>
      </c>
      <c r="B138" s="13">
        <v>1904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Banta, Megan</dc:creator>
  <cp:keywords/>
  <dc:description/>
  <cp:lastModifiedBy>Banta, Megan</cp:lastModifiedBy>
  <cp:revision/>
  <dcterms:created xsi:type="dcterms:W3CDTF">2021-04-06T01:06:55Z</dcterms:created>
  <dcterms:modified xsi:type="dcterms:W3CDTF">2021-09-14T20:05:38Z</dcterms:modified>
  <cp:category/>
  <cp:contentStatus/>
</cp:coreProperties>
</file>