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Code_2017\"/>
    </mc:Choice>
  </mc:AlternateContent>
  <bookViews>
    <workbookView xWindow="0" yWindow="0" windowWidth="21600" windowHeight="10890"/>
  </bookViews>
  <sheets>
    <sheet name="Sheet1" sheetId="1" r:id="rId1"/>
    <sheet name="Sheet2" sheetId="2" r:id="rId2"/>
  </sheets>
  <definedNames>
    <definedName name="dt">Sheet1!$H$3</definedName>
    <definedName name="h">Sheet1!$K$3</definedName>
    <definedName name="use_dist">Sheet1!$H$4</definedName>
    <definedName name="w">Sheet1!$K$4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D8" i="1"/>
  <c r="D9" i="1" s="1"/>
  <c r="C8" i="1"/>
  <c r="C9" i="1" s="1"/>
  <c r="D10" i="1" l="1"/>
  <c r="F8" i="1"/>
  <c r="F9" i="1" s="1"/>
  <c r="C10" i="1"/>
  <c r="E8" i="1"/>
  <c r="E9" i="1" s="1"/>
  <c r="H9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K4" i="1"/>
  <c r="D11" i="1" l="1"/>
  <c r="F10" i="1"/>
  <c r="C11" i="1"/>
  <c r="E10" i="1"/>
  <c r="H10" i="1" s="1"/>
  <c r="E10" i="2"/>
  <c r="E8" i="2"/>
  <c r="E7" i="2"/>
  <c r="D12" i="1" l="1"/>
  <c r="F11" i="1"/>
  <c r="C12" i="1"/>
  <c r="E11" i="1"/>
  <c r="H11" i="1" s="1"/>
  <c r="I9" i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J8" i="1"/>
  <c r="D13" i="1" l="1"/>
  <c r="F12" i="1"/>
  <c r="C13" i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E12" i="1"/>
  <c r="K8" i="1"/>
  <c r="K9" i="1"/>
  <c r="K10" i="1"/>
  <c r="K11" i="1"/>
  <c r="E13" i="1" l="1"/>
  <c r="H12" i="1"/>
  <c r="K12" i="1" s="1"/>
  <c r="D14" i="1"/>
  <c r="D15" i="1" s="1"/>
  <c r="D16" i="1" s="1"/>
  <c r="F13" i="1"/>
  <c r="L9" i="1"/>
  <c r="L10" i="1"/>
  <c r="L11" i="1"/>
  <c r="L8" i="1"/>
  <c r="E14" i="1" l="1"/>
  <c r="H13" i="1"/>
  <c r="L12" i="1"/>
  <c r="N12" i="1" s="1"/>
  <c r="D17" i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F14" i="1"/>
  <c r="F15" i="1" s="1"/>
  <c r="F16" i="1" s="1"/>
  <c r="N8" i="1"/>
  <c r="O9" i="1"/>
  <c r="O10" i="1" s="1"/>
  <c r="O11" i="1" s="1"/>
  <c r="N11" i="1"/>
  <c r="N9" i="1"/>
  <c r="N10" i="1"/>
  <c r="M10" i="1"/>
  <c r="M11" i="1"/>
  <c r="M9" i="1"/>
  <c r="M8" i="1"/>
  <c r="F17" i="1" l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M12" i="1"/>
  <c r="E15" i="1"/>
  <c r="H14" i="1"/>
  <c r="K13" i="1"/>
  <c r="L13" i="1" s="1"/>
  <c r="N13" i="1" s="1"/>
  <c r="Q9" i="1"/>
  <c r="Q10" i="1" s="1"/>
  <c r="Q11" i="1" s="1"/>
  <c r="Q12" i="1" s="1"/>
  <c r="P9" i="1"/>
  <c r="P10" i="1" s="1"/>
  <c r="P11" i="1" s="1"/>
  <c r="P12" i="1" s="1"/>
  <c r="O12" i="1"/>
  <c r="M13" i="1" l="1"/>
  <c r="K14" i="1"/>
  <c r="L14" i="1" s="1"/>
  <c r="N14" i="1" s="1"/>
  <c r="E16" i="1"/>
  <c r="H15" i="1"/>
  <c r="O13" i="1"/>
  <c r="P13" i="1"/>
  <c r="Q13" i="1"/>
  <c r="E17" i="1" l="1"/>
  <c r="H16" i="1"/>
  <c r="M14" i="1"/>
  <c r="K15" i="1"/>
  <c r="O14" i="1"/>
  <c r="P14" i="1"/>
  <c r="Q14" i="1"/>
  <c r="K16" i="1" l="1"/>
  <c r="L16" i="1" s="1"/>
  <c r="N16" i="1" s="1"/>
  <c r="L15" i="1"/>
  <c r="N15" i="1" s="1"/>
  <c r="E18" i="1"/>
  <c r="H17" i="1"/>
  <c r="O15" i="1"/>
  <c r="P15" i="1"/>
  <c r="Q15" i="1"/>
  <c r="M16" i="1" l="1"/>
  <c r="K17" i="1"/>
  <c r="L17" i="1" s="1"/>
  <c r="N17" i="1" s="1"/>
  <c r="E19" i="1"/>
  <c r="H18" i="1"/>
  <c r="M15" i="1"/>
  <c r="P16" i="1" s="1"/>
  <c r="O16" i="1"/>
  <c r="Q16" i="1" l="1"/>
  <c r="Q17" i="1" s="1"/>
  <c r="E20" i="1"/>
  <c r="H19" i="1"/>
  <c r="M17" i="1"/>
  <c r="K18" i="1"/>
  <c r="L18" i="1" s="1"/>
  <c r="O17" i="1"/>
  <c r="P17" i="1"/>
  <c r="K19" i="1" l="1"/>
  <c r="L19" i="1" s="1"/>
  <c r="E21" i="1"/>
  <c r="H20" i="1"/>
  <c r="M18" i="1"/>
  <c r="N18" i="1"/>
  <c r="O18" i="1"/>
  <c r="P18" i="1"/>
  <c r="Q18" i="1"/>
  <c r="K20" i="1" l="1"/>
  <c r="L20" i="1" s="1"/>
  <c r="N20" i="1" s="1"/>
  <c r="E22" i="1"/>
  <c r="H21" i="1"/>
  <c r="M19" i="1"/>
  <c r="N19" i="1"/>
  <c r="O19" i="1"/>
  <c r="P19" i="1"/>
  <c r="Q19" i="1"/>
  <c r="K21" i="1" l="1"/>
  <c r="L21" i="1" s="1"/>
  <c r="E23" i="1"/>
  <c r="H22" i="1"/>
  <c r="M20" i="1"/>
  <c r="O20" i="1"/>
  <c r="P20" i="1"/>
  <c r="Q20" i="1"/>
  <c r="K22" i="1" l="1"/>
  <c r="L22" i="1" s="1"/>
  <c r="E24" i="1"/>
  <c r="H23" i="1"/>
  <c r="M21" i="1"/>
  <c r="N21" i="1"/>
  <c r="O21" i="1"/>
  <c r="P21" i="1"/>
  <c r="Q21" i="1"/>
  <c r="K23" i="1" l="1"/>
  <c r="L23" i="1" s="1"/>
  <c r="N23" i="1" s="1"/>
  <c r="E25" i="1"/>
  <c r="H24" i="1"/>
  <c r="N22" i="1"/>
  <c r="M22" i="1"/>
  <c r="O22" i="1"/>
  <c r="Q22" i="1"/>
  <c r="P22" i="1"/>
  <c r="K24" i="1" l="1"/>
  <c r="L24" i="1" s="1"/>
  <c r="N24" i="1" s="1"/>
  <c r="E26" i="1"/>
  <c r="H25" i="1"/>
  <c r="M23" i="1"/>
  <c r="O23" i="1"/>
  <c r="Q23" i="1"/>
  <c r="P23" i="1"/>
  <c r="K25" i="1" l="1"/>
  <c r="L25" i="1" s="1"/>
  <c r="N25" i="1" s="1"/>
  <c r="E27" i="1"/>
  <c r="H26" i="1"/>
  <c r="M24" i="1"/>
  <c r="O24" i="1"/>
  <c r="P24" i="1"/>
  <c r="Q24" i="1"/>
  <c r="K26" i="1" l="1"/>
  <c r="L26" i="1" s="1"/>
  <c r="N26" i="1" s="1"/>
  <c r="E28" i="1"/>
  <c r="H27" i="1"/>
  <c r="M25" i="1"/>
  <c r="O25" i="1"/>
  <c r="P25" i="1"/>
  <c r="Q25" i="1"/>
  <c r="K27" i="1" l="1"/>
  <c r="L27" i="1" s="1"/>
  <c r="N27" i="1" s="1"/>
  <c r="E29" i="1"/>
  <c r="H28" i="1"/>
  <c r="M26" i="1"/>
  <c r="O26" i="1"/>
  <c r="Q26" i="1"/>
  <c r="P26" i="1"/>
  <c r="K28" i="1" l="1"/>
  <c r="L28" i="1" s="1"/>
  <c r="N28" i="1" s="1"/>
  <c r="E30" i="1"/>
  <c r="H29" i="1"/>
  <c r="M27" i="1"/>
  <c r="P27" i="1"/>
  <c r="Q27" i="1"/>
  <c r="O27" i="1"/>
  <c r="E31" i="1" l="1"/>
  <c r="H30" i="1"/>
  <c r="K29" i="1"/>
  <c r="L29" i="1" s="1"/>
  <c r="N29" i="1" s="1"/>
  <c r="M28" i="1"/>
  <c r="P28" i="1"/>
  <c r="Q28" i="1"/>
  <c r="O28" i="1"/>
  <c r="M29" i="1" l="1"/>
  <c r="K30" i="1"/>
  <c r="L30" i="1" s="1"/>
  <c r="M30" i="1" s="1"/>
  <c r="E32" i="1"/>
  <c r="H31" i="1"/>
  <c r="P29" i="1"/>
  <c r="Q29" i="1"/>
  <c r="O29" i="1"/>
  <c r="E33" i="1" l="1"/>
  <c r="H32" i="1"/>
  <c r="N30" i="1"/>
  <c r="K31" i="1"/>
  <c r="P30" i="1"/>
  <c r="Q30" i="1"/>
  <c r="O30" i="1"/>
  <c r="K32" i="1" l="1"/>
  <c r="L32" i="1" s="1"/>
  <c r="M32" i="1" s="1"/>
  <c r="L31" i="1"/>
  <c r="N31" i="1" s="1"/>
  <c r="E34" i="1"/>
  <c r="H33" i="1"/>
  <c r="P31" i="1"/>
  <c r="Q31" i="1"/>
  <c r="O31" i="1"/>
  <c r="N32" i="1" l="1"/>
  <c r="K33" i="1"/>
  <c r="L33" i="1" s="1"/>
  <c r="N33" i="1" s="1"/>
  <c r="E35" i="1"/>
  <c r="H34" i="1"/>
  <c r="M31" i="1"/>
  <c r="Q32" i="1" s="1"/>
  <c r="O32" i="1"/>
  <c r="P32" i="1" l="1"/>
  <c r="P33" i="1" s="1"/>
  <c r="E36" i="1"/>
  <c r="H35" i="1"/>
  <c r="M33" i="1"/>
  <c r="K34" i="1"/>
  <c r="L34" i="1" s="1"/>
  <c r="N34" i="1" s="1"/>
  <c r="Q33" i="1"/>
  <c r="O33" i="1"/>
  <c r="K35" i="1" l="1"/>
  <c r="L35" i="1" s="1"/>
  <c r="N35" i="1" s="1"/>
  <c r="E37" i="1"/>
  <c r="H36" i="1"/>
  <c r="M34" i="1"/>
  <c r="P34" i="1"/>
  <c r="Q34" i="1"/>
  <c r="O34" i="1"/>
  <c r="K36" i="1" l="1"/>
  <c r="L36" i="1" s="1"/>
  <c r="N36" i="1" s="1"/>
  <c r="E38" i="1"/>
  <c r="H37" i="1"/>
  <c r="M35" i="1"/>
  <c r="P35" i="1"/>
  <c r="Q35" i="1"/>
  <c r="O35" i="1"/>
  <c r="K37" i="1" l="1"/>
  <c r="L37" i="1" s="1"/>
  <c r="N37" i="1" s="1"/>
  <c r="E39" i="1"/>
  <c r="H38" i="1"/>
  <c r="M36" i="1"/>
  <c r="P36" i="1"/>
  <c r="Q36" i="1"/>
  <c r="O36" i="1"/>
  <c r="E40" i="1" l="1"/>
  <c r="H39" i="1"/>
  <c r="K38" i="1"/>
  <c r="L38" i="1" s="1"/>
  <c r="N38" i="1" s="1"/>
  <c r="M37" i="1"/>
  <c r="P37" i="1"/>
  <c r="Q37" i="1"/>
  <c r="O37" i="1"/>
  <c r="K39" i="1" l="1"/>
  <c r="L39" i="1" s="1"/>
  <c r="N39" i="1" s="1"/>
  <c r="M38" i="1"/>
  <c r="E41" i="1"/>
  <c r="H40" i="1"/>
  <c r="P38" i="1"/>
  <c r="Q38" i="1"/>
  <c r="O38" i="1"/>
  <c r="E42" i="1" l="1"/>
  <c r="H41" i="1"/>
  <c r="K40" i="1"/>
  <c r="L40" i="1" s="1"/>
  <c r="N40" i="1" s="1"/>
  <c r="M39" i="1"/>
  <c r="Q39" i="1"/>
  <c r="P39" i="1"/>
  <c r="O39" i="1"/>
  <c r="K41" i="1" l="1"/>
  <c r="L41" i="1" s="1"/>
  <c r="N41" i="1" s="1"/>
  <c r="M40" i="1"/>
  <c r="E43" i="1"/>
  <c r="H42" i="1"/>
  <c r="P40" i="1"/>
  <c r="Q40" i="1"/>
  <c r="O40" i="1"/>
  <c r="E44" i="1" l="1"/>
  <c r="H43" i="1"/>
  <c r="K42" i="1"/>
  <c r="L42" i="1" s="1"/>
  <c r="N42" i="1" s="1"/>
  <c r="M41" i="1"/>
  <c r="Q41" i="1"/>
  <c r="P41" i="1"/>
  <c r="O41" i="1"/>
  <c r="K43" i="1" l="1"/>
  <c r="L43" i="1" s="1"/>
  <c r="N43" i="1" s="1"/>
  <c r="M42" i="1"/>
  <c r="E45" i="1"/>
  <c r="H44" i="1"/>
  <c r="P42" i="1"/>
  <c r="Q42" i="1"/>
  <c r="O42" i="1"/>
  <c r="E46" i="1" l="1"/>
  <c r="H45" i="1"/>
  <c r="K44" i="1"/>
  <c r="L44" i="1" s="1"/>
  <c r="N44" i="1" s="1"/>
  <c r="M43" i="1"/>
  <c r="Q43" i="1"/>
  <c r="P43" i="1"/>
  <c r="O43" i="1"/>
  <c r="K45" i="1" l="1"/>
  <c r="L45" i="1" s="1"/>
  <c r="N45" i="1" s="1"/>
  <c r="M44" i="1"/>
  <c r="E47" i="1"/>
  <c r="H46" i="1"/>
  <c r="P44" i="1"/>
  <c r="Q44" i="1"/>
  <c r="O44" i="1"/>
  <c r="E48" i="1" l="1"/>
  <c r="H47" i="1"/>
  <c r="K46" i="1"/>
  <c r="L46" i="1" s="1"/>
  <c r="N46" i="1" s="1"/>
  <c r="M45" i="1"/>
  <c r="Q45" i="1"/>
  <c r="P45" i="1"/>
  <c r="O45" i="1"/>
  <c r="K47" i="1" l="1"/>
  <c r="L47" i="1" s="1"/>
  <c r="N47" i="1" s="1"/>
  <c r="M46" i="1"/>
  <c r="E49" i="1"/>
  <c r="H48" i="1"/>
  <c r="P46" i="1"/>
  <c r="Q46" i="1"/>
  <c r="O46" i="1"/>
  <c r="E50" i="1" l="1"/>
  <c r="H49" i="1"/>
  <c r="K48" i="1"/>
  <c r="L48" i="1" s="1"/>
  <c r="N48" i="1" s="1"/>
  <c r="M47" i="1"/>
  <c r="P47" i="1"/>
  <c r="Q47" i="1"/>
  <c r="O47" i="1"/>
  <c r="K49" i="1" l="1"/>
  <c r="L49" i="1" s="1"/>
  <c r="N49" i="1" s="1"/>
  <c r="M48" i="1"/>
  <c r="E51" i="1"/>
  <c r="H50" i="1"/>
  <c r="P48" i="1"/>
  <c r="Q48" i="1"/>
  <c r="O48" i="1"/>
  <c r="E52" i="1" l="1"/>
  <c r="H51" i="1"/>
  <c r="K50" i="1"/>
  <c r="L50" i="1" s="1"/>
  <c r="N50" i="1" s="1"/>
  <c r="M49" i="1"/>
  <c r="P49" i="1"/>
  <c r="Q49" i="1"/>
  <c r="O49" i="1"/>
  <c r="K51" i="1" l="1"/>
  <c r="L51" i="1" s="1"/>
  <c r="N51" i="1" s="1"/>
  <c r="M50" i="1"/>
  <c r="E53" i="1"/>
  <c r="H52" i="1"/>
  <c r="P50" i="1"/>
  <c r="Q50" i="1"/>
  <c r="O50" i="1"/>
  <c r="E54" i="1" l="1"/>
  <c r="H53" i="1"/>
  <c r="K52" i="1"/>
  <c r="L52" i="1" s="1"/>
  <c r="N52" i="1" s="1"/>
  <c r="M51" i="1"/>
  <c r="Q51" i="1"/>
  <c r="P51" i="1"/>
  <c r="O51" i="1"/>
  <c r="K53" i="1" l="1"/>
  <c r="L53" i="1" s="1"/>
  <c r="N53" i="1" s="1"/>
  <c r="M52" i="1"/>
  <c r="E55" i="1"/>
  <c r="H54" i="1"/>
  <c r="P52" i="1"/>
  <c r="Q52" i="1"/>
  <c r="O52" i="1"/>
  <c r="E56" i="1" l="1"/>
  <c r="H55" i="1"/>
  <c r="K54" i="1"/>
  <c r="M53" i="1"/>
  <c r="P53" i="1"/>
  <c r="Q53" i="1"/>
  <c r="O53" i="1"/>
  <c r="L54" i="1" l="1"/>
  <c r="N54" i="1" s="1"/>
  <c r="K55" i="1"/>
  <c r="E57" i="1"/>
  <c r="H56" i="1"/>
  <c r="P54" i="1"/>
  <c r="Q54" i="1"/>
  <c r="O54" i="1"/>
  <c r="L55" i="1" l="1"/>
  <c r="N55" i="1" s="1"/>
  <c r="K56" i="1"/>
  <c r="L56" i="1" s="1"/>
  <c r="N56" i="1" s="1"/>
  <c r="E58" i="1"/>
  <c r="H57" i="1"/>
  <c r="M54" i="1"/>
  <c r="Q55" i="1" s="1"/>
  <c r="O55" i="1"/>
  <c r="P55" i="1" l="1"/>
  <c r="K57" i="1"/>
  <c r="L57" i="1" s="1"/>
  <c r="N57" i="1" s="1"/>
  <c r="M56" i="1"/>
  <c r="E59" i="1"/>
  <c r="H58" i="1"/>
  <c r="M55" i="1"/>
  <c r="P56" i="1" s="1"/>
  <c r="O56" i="1"/>
  <c r="K58" i="1" l="1"/>
  <c r="L58" i="1" s="1"/>
  <c r="N58" i="1" s="1"/>
  <c r="Q56" i="1"/>
  <c r="Q57" i="1" s="1"/>
  <c r="M57" i="1"/>
  <c r="E60" i="1"/>
  <c r="H59" i="1"/>
  <c r="P57" i="1"/>
  <c r="O57" i="1"/>
  <c r="K59" i="1" l="1"/>
  <c r="L59" i="1" s="1"/>
  <c r="N59" i="1" s="1"/>
  <c r="E61" i="1"/>
  <c r="H60" i="1"/>
  <c r="M58" i="1"/>
  <c r="Q58" i="1"/>
  <c r="P58" i="1"/>
  <c r="O58" i="1"/>
  <c r="E62" i="1" l="1"/>
  <c r="H61" i="1"/>
  <c r="K60" i="1"/>
  <c r="L60" i="1" s="1"/>
  <c r="N60" i="1" s="1"/>
  <c r="M59" i="1"/>
  <c r="P59" i="1"/>
  <c r="Q59" i="1"/>
  <c r="O59" i="1"/>
  <c r="K61" i="1" l="1"/>
  <c r="L61" i="1" s="1"/>
  <c r="N61" i="1" s="1"/>
  <c r="M60" i="1"/>
  <c r="E63" i="1"/>
  <c r="H62" i="1"/>
  <c r="Q60" i="1"/>
  <c r="P60" i="1"/>
  <c r="O60" i="1"/>
  <c r="E64" i="1" l="1"/>
  <c r="H63" i="1"/>
  <c r="K62" i="1"/>
  <c r="M61" i="1"/>
  <c r="Q61" i="1"/>
  <c r="P61" i="1"/>
  <c r="O61" i="1"/>
  <c r="L62" i="1" l="1"/>
  <c r="N62" i="1" s="1"/>
  <c r="K63" i="1"/>
  <c r="E65" i="1"/>
  <c r="H64" i="1"/>
  <c r="Q62" i="1"/>
  <c r="P62" i="1"/>
  <c r="O62" i="1"/>
  <c r="L63" i="1" l="1"/>
  <c r="N63" i="1" s="1"/>
  <c r="K64" i="1"/>
  <c r="L64" i="1" s="1"/>
  <c r="N64" i="1" s="1"/>
  <c r="E66" i="1"/>
  <c r="H65" i="1"/>
  <c r="M62" i="1"/>
  <c r="Q63" i="1" s="1"/>
  <c r="O63" i="1"/>
  <c r="P63" i="1" l="1"/>
  <c r="K65" i="1"/>
  <c r="L65" i="1" s="1"/>
  <c r="N65" i="1" s="1"/>
  <c r="M64" i="1"/>
  <c r="E67" i="1"/>
  <c r="H66" i="1"/>
  <c r="M63" i="1"/>
  <c r="Q64" i="1" s="1"/>
  <c r="O64" i="1"/>
  <c r="K66" i="1" l="1"/>
  <c r="L66" i="1" s="1"/>
  <c r="N66" i="1" s="1"/>
  <c r="P64" i="1"/>
  <c r="P65" i="1" s="1"/>
  <c r="M65" i="1"/>
  <c r="E68" i="1"/>
  <c r="H67" i="1"/>
  <c r="Q65" i="1"/>
  <c r="O65" i="1"/>
  <c r="K67" i="1" l="1"/>
  <c r="L67" i="1" s="1"/>
  <c r="N67" i="1" s="1"/>
  <c r="E69" i="1"/>
  <c r="H68" i="1"/>
  <c r="M66" i="1"/>
  <c r="Q66" i="1"/>
  <c r="P66" i="1"/>
  <c r="O66" i="1"/>
  <c r="E70" i="1" l="1"/>
  <c r="H69" i="1"/>
  <c r="K68" i="1"/>
  <c r="L68" i="1" s="1"/>
  <c r="N68" i="1" s="1"/>
  <c r="M67" i="1"/>
  <c r="P67" i="1"/>
  <c r="Q67" i="1"/>
  <c r="O67" i="1"/>
  <c r="K69" i="1" l="1"/>
  <c r="L69" i="1" s="1"/>
  <c r="M69" i="1" s="1"/>
  <c r="M68" i="1"/>
  <c r="E71" i="1"/>
  <c r="H70" i="1"/>
  <c r="Q68" i="1"/>
  <c r="P68" i="1"/>
  <c r="O68" i="1"/>
  <c r="E72" i="1" l="1"/>
  <c r="H71" i="1"/>
  <c r="K70" i="1"/>
  <c r="N69" i="1"/>
  <c r="Q69" i="1"/>
  <c r="P69" i="1"/>
  <c r="O69" i="1"/>
  <c r="L70" i="1" l="1"/>
  <c r="N70" i="1" s="1"/>
  <c r="K71" i="1"/>
  <c r="E73" i="1"/>
  <c r="H72" i="1"/>
  <c r="P70" i="1"/>
  <c r="Q70" i="1"/>
  <c r="O70" i="1"/>
  <c r="L71" i="1" l="1"/>
  <c r="N71" i="1" s="1"/>
  <c r="K72" i="1"/>
  <c r="E74" i="1"/>
  <c r="H73" i="1"/>
  <c r="M70" i="1"/>
  <c r="P71" i="1" s="1"/>
  <c r="O71" i="1"/>
  <c r="Q71" i="1" l="1"/>
  <c r="L72" i="1"/>
  <c r="N72" i="1" s="1"/>
  <c r="K73" i="1"/>
  <c r="E75" i="1"/>
  <c r="H74" i="1"/>
  <c r="M71" i="1"/>
  <c r="Q72" i="1" s="1"/>
  <c r="O72" i="1"/>
  <c r="K74" i="1" l="1"/>
  <c r="L74" i="1" s="1"/>
  <c r="N74" i="1" s="1"/>
  <c r="E76" i="1"/>
  <c r="H75" i="1"/>
  <c r="P72" i="1"/>
  <c r="L73" i="1"/>
  <c r="N73" i="1" s="1"/>
  <c r="M72" i="1"/>
  <c r="Q73" i="1" s="1"/>
  <c r="O73" i="1"/>
  <c r="P73" i="1" l="1"/>
  <c r="E77" i="1"/>
  <c r="H76" i="1"/>
  <c r="M74" i="1"/>
  <c r="K75" i="1"/>
  <c r="M73" i="1"/>
  <c r="Q74" i="1" s="1"/>
  <c r="O74" i="1"/>
  <c r="P74" i="1" l="1"/>
  <c r="K76" i="1"/>
  <c r="L76" i="1" s="1"/>
  <c r="N76" i="1" s="1"/>
  <c r="L75" i="1"/>
  <c r="N75" i="1" s="1"/>
  <c r="E78" i="1"/>
  <c r="H77" i="1"/>
  <c r="P75" i="1"/>
  <c r="Q75" i="1"/>
  <c r="O75" i="1"/>
  <c r="M76" i="1" l="1"/>
  <c r="K77" i="1"/>
  <c r="L77" i="1" s="1"/>
  <c r="N77" i="1" s="1"/>
  <c r="E79" i="1"/>
  <c r="H78" i="1"/>
  <c r="M75" i="1"/>
  <c r="Q76" i="1" s="1"/>
  <c r="P76" i="1"/>
  <c r="O76" i="1"/>
  <c r="E80" i="1" l="1"/>
  <c r="H79" i="1"/>
  <c r="M77" i="1"/>
  <c r="K78" i="1"/>
  <c r="P77" i="1"/>
  <c r="Q77" i="1"/>
  <c r="O77" i="1"/>
  <c r="K79" i="1" l="1"/>
  <c r="L79" i="1" s="1"/>
  <c r="N79" i="1" s="1"/>
  <c r="L78" i="1"/>
  <c r="N78" i="1" s="1"/>
  <c r="E81" i="1"/>
  <c r="H80" i="1"/>
  <c r="Q78" i="1"/>
  <c r="P78" i="1"/>
  <c r="O78" i="1"/>
  <c r="M79" i="1" l="1"/>
  <c r="K80" i="1"/>
  <c r="E82" i="1"/>
  <c r="H81" i="1"/>
  <c r="M78" i="1"/>
  <c r="P79" i="1" s="1"/>
  <c r="O79" i="1"/>
  <c r="Q79" i="1" l="1"/>
  <c r="Q80" i="1" s="1"/>
  <c r="E83" i="1"/>
  <c r="H82" i="1"/>
  <c r="L80" i="1"/>
  <c r="N80" i="1" s="1"/>
  <c r="K81" i="1"/>
  <c r="L81" i="1" s="1"/>
  <c r="N81" i="1" s="1"/>
  <c r="P80" i="1"/>
  <c r="O80" i="1"/>
  <c r="M80" i="1" l="1"/>
  <c r="Q81" i="1" s="1"/>
  <c r="K82" i="1"/>
  <c r="L82" i="1" s="1"/>
  <c r="N82" i="1" s="1"/>
  <c r="M81" i="1"/>
  <c r="E84" i="1"/>
  <c r="H83" i="1"/>
  <c r="P81" i="1"/>
  <c r="O81" i="1"/>
  <c r="E85" i="1" l="1"/>
  <c r="H84" i="1"/>
  <c r="K83" i="1"/>
  <c r="M82" i="1"/>
  <c r="Q82" i="1"/>
  <c r="P82" i="1"/>
  <c r="O82" i="1"/>
  <c r="L83" i="1" l="1"/>
  <c r="N83" i="1" s="1"/>
  <c r="K84" i="1"/>
  <c r="E86" i="1"/>
  <c r="H85" i="1"/>
  <c r="Q83" i="1"/>
  <c r="P83" i="1"/>
  <c r="O83" i="1"/>
  <c r="L84" i="1" l="1"/>
  <c r="N84" i="1" s="1"/>
  <c r="K85" i="1"/>
  <c r="E87" i="1"/>
  <c r="H86" i="1"/>
  <c r="M83" i="1"/>
  <c r="Q84" i="1" s="1"/>
  <c r="O84" i="1"/>
  <c r="P84" i="1" l="1"/>
  <c r="L85" i="1"/>
  <c r="N85" i="1" s="1"/>
  <c r="K86" i="1"/>
  <c r="E88" i="1"/>
  <c r="H87" i="1"/>
  <c r="M84" i="1"/>
  <c r="O85" i="1"/>
  <c r="P85" i="1" l="1"/>
  <c r="K87" i="1"/>
  <c r="L87" i="1" s="1"/>
  <c r="N87" i="1" s="1"/>
  <c r="E89" i="1"/>
  <c r="H88" i="1"/>
  <c r="Q85" i="1"/>
  <c r="L86" i="1"/>
  <c r="N86" i="1" s="1"/>
  <c r="M85" i="1"/>
  <c r="P86" i="1" s="1"/>
  <c r="O86" i="1"/>
  <c r="Q86" i="1" l="1"/>
  <c r="E90" i="1"/>
  <c r="H89" i="1"/>
  <c r="M87" i="1"/>
  <c r="K88" i="1"/>
  <c r="M86" i="1"/>
  <c r="Q87" i="1" s="1"/>
  <c r="O87" i="1"/>
  <c r="P87" i="1" l="1"/>
  <c r="K89" i="1"/>
  <c r="L89" i="1" s="1"/>
  <c r="N89" i="1" s="1"/>
  <c r="L88" i="1"/>
  <c r="N88" i="1" s="1"/>
  <c r="E91" i="1"/>
  <c r="H90" i="1"/>
  <c r="Q88" i="1"/>
  <c r="P88" i="1"/>
  <c r="O88" i="1"/>
  <c r="K90" i="1" l="1"/>
  <c r="L90" i="1" s="1"/>
  <c r="N90" i="1" s="1"/>
  <c r="M89" i="1"/>
  <c r="E92" i="1"/>
  <c r="H91" i="1"/>
  <c r="M88" i="1"/>
  <c r="Q89" i="1" s="1"/>
  <c r="O89" i="1"/>
  <c r="P89" i="1" l="1"/>
  <c r="E93" i="1"/>
  <c r="H92" i="1"/>
  <c r="K91" i="1"/>
  <c r="M90" i="1"/>
  <c r="Q90" i="1"/>
  <c r="P90" i="1"/>
  <c r="O90" i="1"/>
  <c r="L91" i="1" l="1"/>
  <c r="N91" i="1" s="1"/>
  <c r="K92" i="1"/>
  <c r="L92" i="1" s="1"/>
  <c r="N92" i="1" s="1"/>
  <c r="E94" i="1"/>
  <c r="H93" i="1"/>
  <c r="Q91" i="1"/>
  <c r="P91" i="1"/>
  <c r="O91" i="1"/>
  <c r="M92" i="1" l="1"/>
  <c r="K93" i="1"/>
  <c r="L93" i="1" s="1"/>
  <c r="N93" i="1" s="1"/>
  <c r="E95" i="1"/>
  <c r="H94" i="1"/>
  <c r="M91" i="1"/>
  <c r="Q92" i="1" s="1"/>
  <c r="P92" i="1"/>
  <c r="O92" i="1"/>
  <c r="E96" i="1" l="1"/>
  <c r="H95" i="1"/>
  <c r="M93" i="1"/>
  <c r="K94" i="1"/>
  <c r="Q93" i="1"/>
  <c r="P93" i="1"/>
  <c r="O93" i="1"/>
  <c r="K95" i="1" l="1"/>
  <c r="L94" i="1"/>
  <c r="N94" i="1" s="1"/>
  <c r="E97" i="1"/>
  <c r="H96" i="1"/>
  <c r="P94" i="1"/>
  <c r="Q94" i="1"/>
  <c r="O94" i="1"/>
  <c r="L95" i="1" l="1"/>
  <c r="N95" i="1" s="1"/>
  <c r="K96" i="1"/>
  <c r="E98" i="1"/>
  <c r="H97" i="1"/>
  <c r="M94" i="1"/>
  <c r="Q95" i="1" s="1"/>
  <c r="O95" i="1"/>
  <c r="P95" i="1" l="1"/>
  <c r="L96" i="1"/>
  <c r="N96" i="1" s="1"/>
  <c r="K97" i="1"/>
  <c r="E99" i="1"/>
  <c r="H98" i="1"/>
  <c r="M95" i="1"/>
  <c r="P96" i="1" s="1"/>
  <c r="O96" i="1"/>
  <c r="K98" i="1" l="1"/>
  <c r="L98" i="1" s="1"/>
  <c r="N98" i="1" s="1"/>
  <c r="Q96" i="1"/>
  <c r="E100" i="1"/>
  <c r="H99" i="1"/>
  <c r="L97" i="1"/>
  <c r="N97" i="1" s="1"/>
  <c r="M96" i="1"/>
  <c r="P97" i="1" s="1"/>
  <c r="O97" i="1"/>
  <c r="Q97" i="1" l="1"/>
  <c r="M98" i="1"/>
  <c r="K99" i="1"/>
  <c r="E101" i="1"/>
  <c r="H100" i="1"/>
  <c r="M97" i="1"/>
  <c r="P98" i="1" s="1"/>
  <c r="O98" i="1"/>
  <c r="Q98" i="1" l="1"/>
  <c r="Q99" i="1" s="1"/>
  <c r="L99" i="1"/>
  <c r="N99" i="1" s="1"/>
  <c r="K100" i="1"/>
  <c r="E102" i="1"/>
  <c r="H101" i="1"/>
  <c r="P99" i="1"/>
  <c r="O99" i="1"/>
  <c r="K101" i="1" l="1"/>
  <c r="L101" i="1" s="1"/>
  <c r="N101" i="1" s="1"/>
  <c r="E103" i="1"/>
  <c r="H102" i="1"/>
  <c r="L100" i="1"/>
  <c r="N100" i="1" s="1"/>
  <c r="M99" i="1"/>
  <c r="P100" i="1" s="1"/>
  <c r="O100" i="1"/>
  <c r="Q100" i="1" l="1"/>
  <c r="E104" i="1"/>
  <c r="H103" i="1"/>
  <c r="M101" i="1"/>
  <c r="K102" i="1"/>
  <c r="L102" i="1" s="1"/>
  <c r="N102" i="1" s="1"/>
  <c r="M100" i="1"/>
  <c r="Q101" i="1" s="1"/>
  <c r="O101" i="1"/>
  <c r="P101" i="1" l="1"/>
  <c r="K103" i="1"/>
  <c r="L103" i="1" s="1"/>
  <c r="N103" i="1" s="1"/>
  <c r="E105" i="1"/>
  <c r="H104" i="1"/>
  <c r="M102" i="1"/>
  <c r="Q102" i="1"/>
  <c r="P102" i="1"/>
  <c r="O102" i="1"/>
  <c r="E106" i="1" l="1"/>
  <c r="H105" i="1"/>
  <c r="M103" i="1"/>
  <c r="K104" i="1"/>
  <c r="P103" i="1"/>
  <c r="Q103" i="1"/>
  <c r="O103" i="1"/>
  <c r="K105" i="1" l="1"/>
  <c r="L105" i="1" s="1"/>
  <c r="N105" i="1" s="1"/>
  <c r="L104" i="1"/>
  <c r="N104" i="1" s="1"/>
  <c r="E107" i="1"/>
  <c r="H106" i="1"/>
  <c r="P104" i="1"/>
  <c r="Q104" i="1"/>
  <c r="O104" i="1"/>
  <c r="M105" i="1" l="1"/>
  <c r="K106" i="1"/>
  <c r="L106" i="1" s="1"/>
  <c r="N106" i="1" s="1"/>
  <c r="E108" i="1"/>
  <c r="H107" i="1"/>
  <c r="M104" i="1"/>
  <c r="Q105" i="1" s="1"/>
  <c r="P105" i="1"/>
  <c r="O105" i="1"/>
  <c r="E109" i="1" l="1"/>
  <c r="H108" i="1"/>
  <c r="M106" i="1"/>
  <c r="K107" i="1"/>
  <c r="P106" i="1"/>
  <c r="Q106" i="1"/>
  <c r="O106" i="1"/>
  <c r="K108" i="1" l="1"/>
  <c r="L108" i="1" s="1"/>
  <c r="N108" i="1" s="1"/>
  <c r="L107" i="1"/>
  <c r="N107" i="1" s="1"/>
  <c r="E110" i="1"/>
  <c r="H109" i="1"/>
  <c r="P107" i="1"/>
  <c r="Q107" i="1"/>
  <c r="O107" i="1"/>
  <c r="M108" i="1" l="1"/>
  <c r="K109" i="1"/>
  <c r="L109" i="1" s="1"/>
  <c r="N109" i="1" s="1"/>
  <c r="E111" i="1"/>
  <c r="H110" i="1"/>
  <c r="M107" i="1"/>
  <c r="Q108" i="1" s="1"/>
  <c r="O108" i="1"/>
  <c r="P108" i="1" l="1"/>
  <c r="P109" i="1" s="1"/>
  <c r="E112" i="1"/>
  <c r="H111" i="1"/>
  <c r="M109" i="1"/>
  <c r="K110" i="1"/>
  <c r="L110" i="1" s="1"/>
  <c r="N110" i="1" s="1"/>
  <c r="Q109" i="1"/>
  <c r="O109" i="1"/>
  <c r="K111" i="1" l="1"/>
  <c r="L111" i="1" s="1"/>
  <c r="N111" i="1" s="1"/>
  <c r="E113" i="1"/>
  <c r="H112" i="1"/>
  <c r="M110" i="1"/>
  <c r="Q110" i="1"/>
  <c r="P110" i="1"/>
  <c r="O110" i="1"/>
  <c r="K112" i="1" l="1"/>
  <c r="L112" i="1" s="1"/>
  <c r="N112" i="1" s="1"/>
  <c r="E114" i="1"/>
  <c r="H113" i="1"/>
  <c r="M111" i="1"/>
  <c r="P111" i="1"/>
  <c r="Q111" i="1"/>
  <c r="O111" i="1"/>
  <c r="K113" i="1" l="1"/>
  <c r="L113" i="1" s="1"/>
  <c r="N113" i="1" s="1"/>
  <c r="E115" i="1"/>
  <c r="H114" i="1"/>
  <c r="M112" i="1"/>
  <c r="Q112" i="1"/>
  <c r="P112" i="1"/>
  <c r="O112" i="1"/>
  <c r="K114" i="1" l="1"/>
  <c r="L114" i="1" s="1"/>
  <c r="N114" i="1" s="1"/>
  <c r="E116" i="1"/>
  <c r="H115" i="1"/>
  <c r="M113" i="1"/>
  <c r="Q113" i="1"/>
  <c r="P113" i="1"/>
  <c r="O113" i="1"/>
  <c r="K115" i="1" l="1"/>
  <c r="L115" i="1" s="1"/>
  <c r="N115" i="1" s="1"/>
  <c r="E117" i="1"/>
  <c r="H116" i="1"/>
  <c r="M114" i="1"/>
  <c r="P114" i="1"/>
  <c r="Q114" i="1"/>
  <c r="O114" i="1"/>
  <c r="K116" i="1" l="1"/>
  <c r="L116" i="1" s="1"/>
  <c r="N116" i="1" s="1"/>
  <c r="E118" i="1"/>
  <c r="H117" i="1"/>
  <c r="M115" i="1"/>
  <c r="P115" i="1"/>
  <c r="Q115" i="1"/>
  <c r="O115" i="1"/>
  <c r="K117" i="1" l="1"/>
  <c r="L117" i="1" s="1"/>
  <c r="N117" i="1" s="1"/>
  <c r="E119" i="1"/>
  <c r="H118" i="1"/>
  <c r="M116" i="1"/>
  <c r="P116" i="1"/>
  <c r="Q116" i="1"/>
  <c r="O116" i="1"/>
  <c r="K118" i="1" l="1"/>
  <c r="L118" i="1" s="1"/>
  <c r="N118" i="1" s="1"/>
  <c r="E120" i="1"/>
  <c r="H119" i="1"/>
  <c r="M117" i="1"/>
  <c r="Q117" i="1"/>
  <c r="P117" i="1"/>
  <c r="O117" i="1"/>
  <c r="K119" i="1" l="1"/>
  <c r="L119" i="1" s="1"/>
  <c r="N119" i="1" s="1"/>
  <c r="E121" i="1"/>
  <c r="H120" i="1"/>
  <c r="M118" i="1"/>
  <c r="P118" i="1"/>
  <c r="Q118" i="1"/>
  <c r="O118" i="1"/>
  <c r="K120" i="1" l="1"/>
  <c r="L120" i="1" s="1"/>
  <c r="N120" i="1" s="1"/>
  <c r="E122" i="1"/>
  <c r="H121" i="1"/>
  <c r="M119" i="1"/>
  <c r="P119" i="1"/>
  <c r="Q119" i="1"/>
  <c r="O119" i="1"/>
  <c r="K121" i="1" l="1"/>
  <c r="L121" i="1" s="1"/>
  <c r="N121" i="1" s="1"/>
  <c r="E123" i="1"/>
  <c r="H122" i="1"/>
  <c r="M120" i="1"/>
  <c r="P120" i="1"/>
  <c r="Q120" i="1"/>
  <c r="O120" i="1"/>
  <c r="K122" i="1" l="1"/>
  <c r="L122" i="1" s="1"/>
  <c r="N122" i="1" s="1"/>
  <c r="E124" i="1"/>
  <c r="H123" i="1"/>
  <c r="M121" i="1"/>
  <c r="Q121" i="1"/>
  <c r="P121" i="1"/>
  <c r="O121" i="1"/>
  <c r="K123" i="1" l="1"/>
  <c r="L123" i="1" s="1"/>
  <c r="N123" i="1" s="1"/>
  <c r="E125" i="1"/>
  <c r="H124" i="1"/>
  <c r="M122" i="1"/>
  <c r="P122" i="1"/>
  <c r="Q122" i="1"/>
  <c r="O122" i="1"/>
  <c r="K124" i="1" l="1"/>
  <c r="L124" i="1" s="1"/>
  <c r="N124" i="1" s="1"/>
  <c r="E126" i="1"/>
  <c r="H125" i="1"/>
  <c r="M123" i="1"/>
  <c r="P123" i="1"/>
  <c r="Q123" i="1"/>
  <c r="O123" i="1"/>
  <c r="K125" i="1" l="1"/>
  <c r="L125" i="1" s="1"/>
  <c r="N125" i="1" s="1"/>
  <c r="E127" i="1"/>
  <c r="H126" i="1"/>
  <c r="M124" i="1"/>
  <c r="Q124" i="1"/>
  <c r="P124" i="1"/>
  <c r="O124" i="1"/>
  <c r="K126" i="1" l="1"/>
  <c r="L126" i="1" s="1"/>
  <c r="N126" i="1" s="1"/>
  <c r="E128" i="1"/>
  <c r="H127" i="1"/>
  <c r="M125" i="1"/>
  <c r="P125" i="1"/>
  <c r="Q125" i="1"/>
  <c r="O125" i="1"/>
  <c r="K127" i="1" l="1"/>
  <c r="L127" i="1" s="1"/>
  <c r="M127" i="1" s="1"/>
  <c r="E129" i="1"/>
  <c r="H128" i="1"/>
  <c r="M126" i="1"/>
  <c r="P126" i="1"/>
  <c r="Q126" i="1"/>
  <c r="O126" i="1"/>
  <c r="K128" i="1" l="1"/>
  <c r="L128" i="1" s="1"/>
  <c r="N128" i="1" s="1"/>
  <c r="E130" i="1"/>
  <c r="H129" i="1"/>
  <c r="N127" i="1"/>
  <c r="Q127" i="1"/>
  <c r="P127" i="1"/>
  <c r="O127" i="1"/>
  <c r="K129" i="1" l="1"/>
  <c r="L129" i="1" s="1"/>
  <c r="N129" i="1" s="1"/>
  <c r="E131" i="1"/>
  <c r="H130" i="1"/>
  <c r="M128" i="1"/>
  <c r="P128" i="1"/>
  <c r="Q128" i="1"/>
  <c r="O128" i="1"/>
  <c r="K130" i="1" l="1"/>
  <c r="L130" i="1" s="1"/>
  <c r="N130" i="1" s="1"/>
  <c r="E132" i="1"/>
  <c r="H131" i="1"/>
  <c r="M129" i="1"/>
  <c r="P129" i="1"/>
  <c r="Q129" i="1"/>
  <c r="O129" i="1"/>
  <c r="K131" i="1" l="1"/>
  <c r="L131" i="1" s="1"/>
  <c r="N131" i="1" s="1"/>
  <c r="E133" i="1"/>
  <c r="H132" i="1"/>
  <c r="M130" i="1"/>
  <c r="P130" i="1"/>
  <c r="Q130" i="1"/>
  <c r="O130" i="1"/>
  <c r="K132" i="1" l="1"/>
  <c r="L132" i="1" s="1"/>
  <c r="N132" i="1" s="1"/>
  <c r="E134" i="1"/>
  <c r="H133" i="1"/>
  <c r="M131" i="1"/>
  <c r="Q131" i="1"/>
  <c r="P131" i="1"/>
  <c r="O131" i="1"/>
  <c r="K133" i="1" l="1"/>
  <c r="L133" i="1" s="1"/>
  <c r="N133" i="1" s="1"/>
  <c r="E135" i="1"/>
  <c r="H134" i="1"/>
  <c r="M132" i="1"/>
  <c r="P132" i="1"/>
  <c r="Q132" i="1"/>
  <c r="O132" i="1"/>
  <c r="K134" i="1" l="1"/>
  <c r="L134" i="1" s="1"/>
  <c r="N134" i="1" s="1"/>
  <c r="E136" i="1"/>
  <c r="H135" i="1"/>
  <c r="M133" i="1"/>
  <c r="Q133" i="1"/>
  <c r="P133" i="1"/>
  <c r="O133" i="1"/>
  <c r="K135" i="1" l="1"/>
  <c r="L135" i="1" s="1"/>
  <c r="N135" i="1" s="1"/>
  <c r="E137" i="1"/>
  <c r="H136" i="1"/>
  <c r="M134" i="1"/>
  <c r="P134" i="1"/>
  <c r="Q134" i="1"/>
  <c r="O134" i="1"/>
  <c r="K136" i="1" l="1"/>
  <c r="L136" i="1" s="1"/>
  <c r="N136" i="1" s="1"/>
  <c r="E138" i="1"/>
  <c r="H137" i="1"/>
  <c r="M135" i="1"/>
  <c r="P135" i="1"/>
  <c r="Q135" i="1"/>
  <c r="O135" i="1"/>
  <c r="K137" i="1" l="1"/>
  <c r="L137" i="1" s="1"/>
  <c r="N137" i="1" s="1"/>
  <c r="E139" i="1"/>
  <c r="H138" i="1"/>
  <c r="M136" i="1"/>
  <c r="P136" i="1"/>
  <c r="Q136" i="1"/>
  <c r="O136" i="1"/>
  <c r="K138" i="1" l="1"/>
  <c r="L138" i="1" s="1"/>
  <c r="M138" i="1" s="1"/>
  <c r="E140" i="1"/>
  <c r="H139" i="1"/>
  <c r="M137" i="1"/>
  <c r="Q137" i="1"/>
  <c r="P137" i="1"/>
  <c r="O137" i="1"/>
  <c r="K139" i="1" l="1"/>
  <c r="L139" i="1" s="1"/>
  <c r="N139" i="1" s="1"/>
  <c r="E141" i="1"/>
  <c r="H140" i="1"/>
  <c r="N138" i="1"/>
  <c r="Q138" i="1"/>
  <c r="P138" i="1"/>
  <c r="O138" i="1"/>
  <c r="K140" i="1" l="1"/>
  <c r="L140" i="1" s="1"/>
  <c r="M140" i="1" s="1"/>
  <c r="E142" i="1"/>
  <c r="H141" i="1"/>
  <c r="M139" i="1"/>
  <c r="P139" i="1"/>
  <c r="Q139" i="1"/>
  <c r="O139" i="1"/>
  <c r="K141" i="1" l="1"/>
  <c r="L141" i="1" s="1"/>
  <c r="N141" i="1" s="1"/>
  <c r="E143" i="1"/>
  <c r="H142" i="1"/>
  <c r="N140" i="1"/>
  <c r="P140" i="1"/>
  <c r="Q140" i="1"/>
  <c r="O140" i="1"/>
  <c r="K142" i="1" l="1"/>
  <c r="L142" i="1" s="1"/>
  <c r="N142" i="1" s="1"/>
  <c r="E144" i="1"/>
  <c r="H143" i="1"/>
  <c r="M141" i="1"/>
  <c r="P141" i="1"/>
  <c r="Q141" i="1"/>
  <c r="O141" i="1"/>
  <c r="K143" i="1" l="1"/>
  <c r="L143" i="1" s="1"/>
  <c r="N143" i="1" s="1"/>
  <c r="E145" i="1"/>
  <c r="H144" i="1"/>
  <c r="M142" i="1"/>
  <c r="P142" i="1"/>
  <c r="Q142" i="1"/>
  <c r="O142" i="1"/>
  <c r="K144" i="1" l="1"/>
  <c r="L144" i="1" s="1"/>
  <c r="N144" i="1" s="1"/>
  <c r="E146" i="1"/>
  <c r="H145" i="1"/>
  <c r="M143" i="1"/>
  <c r="P143" i="1"/>
  <c r="Q143" i="1"/>
  <c r="O143" i="1"/>
  <c r="K145" i="1" l="1"/>
  <c r="L145" i="1" s="1"/>
  <c r="N145" i="1" s="1"/>
  <c r="E147" i="1"/>
  <c r="H146" i="1"/>
  <c r="M144" i="1"/>
  <c r="Q144" i="1"/>
  <c r="P144" i="1"/>
  <c r="O144" i="1"/>
  <c r="K146" i="1" l="1"/>
  <c r="L146" i="1" s="1"/>
  <c r="N146" i="1" s="1"/>
  <c r="E148" i="1"/>
  <c r="H147" i="1"/>
  <c r="M145" i="1"/>
  <c r="Q145" i="1"/>
  <c r="P145" i="1"/>
  <c r="O145" i="1"/>
  <c r="K147" i="1" l="1"/>
  <c r="L147" i="1" s="1"/>
  <c r="N147" i="1" s="1"/>
  <c r="E149" i="1"/>
  <c r="H148" i="1"/>
  <c r="M146" i="1"/>
  <c r="P146" i="1"/>
  <c r="Q146" i="1"/>
  <c r="O146" i="1"/>
  <c r="K148" i="1" l="1"/>
  <c r="L148" i="1" s="1"/>
  <c r="N148" i="1" s="1"/>
  <c r="E150" i="1"/>
  <c r="H149" i="1"/>
  <c r="M147" i="1"/>
  <c r="Q147" i="1"/>
  <c r="P147" i="1"/>
  <c r="O147" i="1"/>
  <c r="K149" i="1" l="1"/>
  <c r="L149" i="1" s="1"/>
  <c r="N149" i="1" s="1"/>
  <c r="E151" i="1"/>
  <c r="H150" i="1"/>
  <c r="M148" i="1"/>
  <c r="Q148" i="1"/>
  <c r="P148" i="1"/>
  <c r="O148" i="1"/>
  <c r="K150" i="1" l="1"/>
  <c r="L150" i="1" s="1"/>
  <c r="N150" i="1" s="1"/>
  <c r="E152" i="1"/>
  <c r="H151" i="1"/>
  <c r="M149" i="1"/>
  <c r="P149" i="1"/>
  <c r="Q149" i="1"/>
  <c r="O149" i="1"/>
  <c r="K151" i="1" l="1"/>
  <c r="L151" i="1" s="1"/>
  <c r="N151" i="1" s="1"/>
  <c r="E153" i="1"/>
  <c r="H152" i="1"/>
  <c r="M150" i="1"/>
  <c r="Q150" i="1"/>
  <c r="P150" i="1"/>
  <c r="O150" i="1"/>
  <c r="K152" i="1" l="1"/>
  <c r="L152" i="1" s="1"/>
  <c r="N152" i="1" s="1"/>
  <c r="E154" i="1"/>
  <c r="H153" i="1"/>
  <c r="M151" i="1"/>
  <c r="P151" i="1"/>
  <c r="Q151" i="1"/>
  <c r="O151" i="1"/>
  <c r="K153" i="1" l="1"/>
  <c r="L153" i="1" s="1"/>
  <c r="N153" i="1" s="1"/>
  <c r="E155" i="1"/>
  <c r="H154" i="1"/>
  <c r="M152" i="1"/>
  <c r="P152" i="1"/>
  <c r="Q152" i="1"/>
  <c r="O152" i="1"/>
  <c r="K154" i="1" l="1"/>
  <c r="L154" i="1" s="1"/>
  <c r="N154" i="1" s="1"/>
  <c r="E156" i="1"/>
  <c r="H155" i="1"/>
  <c r="M153" i="1"/>
  <c r="P153" i="1"/>
  <c r="Q153" i="1"/>
  <c r="O153" i="1"/>
  <c r="K155" i="1" l="1"/>
  <c r="L155" i="1" s="1"/>
  <c r="N155" i="1" s="1"/>
  <c r="E157" i="1"/>
  <c r="H156" i="1"/>
  <c r="M154" i="1"/>
  <c r="P154" i="1"/>
  <c r="Q154" i="1"/>
  <c r="O154" i="1"/>
  <c r="K156" i="1" l="1"/>
  <c r="L156" i="1" s="1"/>
  <c r="N156" i="1" s="1"/>
  <c r="E158" i="1"/>
  <c r="H157" i="1"/>
  <c r="M155" i="1"/>
  <c r="P155" i="1"/>
  <c r="Q155" i="1"/>
  <c r="O155" i="1"/>
  <c r="K157" i="1" l="1"/>
  <c r="L157" i="1" s="1"/>
  <c r="N157" i="1" s="1"/>
  <c r="E159" i="1"/>
  <c r="H158" i="1"/>
  <c r="M156" i="1"/>
  <c r="Q156" i="1"/>
  <c r="P156" i="1"/>
  <c r="O156" i="1"/>
  <c r="K158" i="1" l="1"/>
  <c r="L158" i="1" s="1"/>
  <c r="N158" i="1" s="1"/>
  <c r="E160" i="1"/>
  <c r="H159" i="1"/>
  <c r="M157" i="1"/>
  <c r="P157" i="1"/>
  <c r="Q157" i="1"/>
  <c r="O157" i="1"/>
  <c r="K159" i="1" l="1"/>
  <c r="L159" i="1" s="1"/>
  <c r="N159" i="1" s="1"/>
  <c r="E161" i="1"/>
  <c r="H160" i="1"/>
  <c r="M158" i="1"/>
  <c r="P158" i="1"/>
  <c r="Q158" i="1"/>
  <c r="O158" i="1"/>
  <c r="K160" i="1" l="1"/>
  <c r="L160" i="1" s="1"/>
  <c r="N160" i="1" s="1"/>
  <c r="E162" i="1"/>
  <c r="H161" i="1"/>
  <c r="M159" i="1"/>
  <c r="Q159" i="1"/>
  <c r="P159" i="1"/>
  <c r="O159" i="1"/>
  <c r="K161" i="1" l="1"/>
  <c r="L161" i="1" s="1"/>
  <c r="N161" i="1" s="1"/>
  <c r="E163" i="1"/>
  <c r="H162" i="1"/>
  <c r="M160" i="1"/>
  <c r="Q160" i="1"/>
  <c r="P160" i="1"/>
  <c r="O160" i="1"/>
  <c r="K162" i="1" l="1"/>
  <c r="L162" i="1" s="1"/>
  <c r="N162" i="1" s="1"/>
  <c r="E164" i="1"/>
  <c r="H163" i="1"/>
  <c r="M161" i="1"/>
  <c r="Q161" i="1"/>
  <c r="P161" i="1"/>
  <c r="O161" i="1"/>
  <c r="K163" i="1" l="1"/>
  <c r="L163" i="1" s="1"/>
  <c r="N163" i="1" s="1"/>
  <c r="E165" i="1"/>
  <c r="H164" i="1"/>
  <c r="M162" i="1"/>
  <c r="P162" i="1"/>
  <c r="Q162" i="1"/>
  <c r="O162" i="1"/>
  <c r="K164" i="1" l="1"/>
  <c r="L164" i="1" s="1"/>
  <c r="N164" i="1" s="1"/>
  <c r="E166" i="1"/>
  <c r="H165" i="1"/>
  <c r="M163" i="1"/>
  <c r="P163" i="1"/>
  <c r="Q163" i="1"/>
  <c r="O163" i="1"/>
  <c r="K165" i="1" l="1"/>
  <c r="L165" i="1" s="1"/>
  <c r="N165" i="1" s="1"/>
  <c r="E167" i="1"/>
  <c r="H166" i="1"/>
  <c r="M164" i="1"/>
  <c r="P164" i="1"/>
  <c r="Q164" i="1"/>
  <c r="O164" i="1"/>
  <c r="K166" i="1" l="1"/>
  <c r="L166" i="1" s="1"/>
  <c r="N166" i="1" s="1"/>
  <c r="E168" i="1"/>
  <c r="H167" i="1"/>
  <c r="M165" i="1"/>
  <c r="P165" i="1"/>
  <c r="Q165" i="1"/>
  <c r="O165" i="1"/>
  <c r="K167" i="1" l="1"/>
  <c r="L167" i="1" s="1"/>
  <c r="M167" i="1" s="1"/>
  <c r="E169" i="1"/>
  <c r="H168" i="1"/>
  <c r="M166" i="1"/>
  <c r="P166" i="1"/>
  <c r="Q166" i="1"/>
  <c r="O166" i="1"/>
  <c r="K168" i="1" l="1"/>
  <c r="L168" i="1" s="1"/>
  <c r="N168" i="1" s="1"/>
  <c r="E170" i="1"/>
  <c r="H169" i="1"/>
  <c r="N167" i="1"/>
  <c r="Q167" i="1"/>
  <c r="P167" i="1"/>
  <c r="O167" i="1"/>
  <c r="K169" i="1" l="1"/>
  <c r="L169" i="1" s="1"/>
  <c r="N169" i="1" s="1"/>
  <c r="E171" i="1"/>
  <c r="H170" i="1"/>
  <c r="M168" i="1"/>
  <c r="P168" i="1"/>
  <c r="Q168" i="1"/>
  <c r="O168" i="1"/>
  <c r="K170" i="1" l="1"/>
  <c r="L170" i="1" s="1"/>
  <c r="N170" i="1" s="1"/>
  <c r="E172" i="1"/>
  <c r="H171" i="1"/>
  <c r="M169" i="1"/>
  <c r="Q169" i="1"/>
  <c r="P169" i="1"/>
  <c r="O169" i="1"/>
  <c r="K171" i="1" l="1"/>
  <c r="L171" i="1" s="1"/>
  <c r="N171" i="1" s="1"/>
  <c r="E173" i="1"/>
  <c r="H172" i="1"/>
  <c r="M170" i="1"/>
  <c r="P170" i="1"/>
  <c r="Q170" i="1"/>
  <c r="O170" i="1"/>
  <c r="K172" i="1" l="1"/>
  <c r="L172" i="1" s="1"/>
  <c r="N172" i="1" s="1"/>
  <c r="E174" i="1"/>
  <c r="H173" i="1"/>
  <c r="M171" i="1"/>
  <c r="Q171" i="1"/>
  <c r="P171" i="1"/>
  <c r="O171" i="1"/>
  <c r="K173" i="1" l="1"/>
  <c r="L173" i="1" s="1"/>
  <c r="N173" i="1" s="1"/>
  <c r="E175" i="1"/>
  <c r="H174" i="1"/>
  <c r="M172" i="1"/>
  <c r="Q172" i="1"/>
  <c r="P172" i="1"/>
  <c r="O172" i="1"/>
  <c r="K174" i="1" l="1"/>
  <c r="L174" i="1" s="1"/>
  <c r="N174" i="1" s="1"/>
  <c r="E176" i="1"/>
  <c r="H175" i="1"/>
  <c r="M173" i="1"/>
  <c r="P173" i="1"/>
  <c r="Q173" i="1"/>
  <c r="O173" i="1"/>
  <c r="K175" i="1" l="1"/>
  <c r="L175" i="1" s="1"/>
  <c r="N175" i="1" s="1"/>
  <c r="E177" i="1"/>
  <c r="H176" i="1"/>
  <c r="M174" i="1"/>
  <c r="P174" i="1"/>
  <c r="Q174" i="1"/>
  <c r="O174" i="1"/>
  <c r="K176" i="1" l="1"/>
  <c r="L176" i="1" s="1"/>
  <c r="N176" i="1" s="1"/>
  <c r="E178" i="1"/>
  <c r="H177" i="1"/>
  <c r="M175" i="1"/>
  <c r="P175" i="1"/>
  <c r="Q175" i="1"/>
  <c r="O175" i="1"/>
  <c r="K177" i="1" l="1"/>
  <c r="L177" i="1" s="1"/>
  <c r="N177" i="1" s="1"/>
  <c r="E179" i="1"/>
  <c r="H178" i="1"/>
  <c r="M176" i="1"/>
  <c r="P176" i="1"/>
  <c r="Q176" i="1"/>
  <c r="O176" i="1"/>
  <c r="K178" i="1" l="1"/>
  <c r="L178" i="1" s="1"/>
  <c r="N178" i="1" s="1"/>
  <c r="E180" i="1"/>
  <c r="H179" i="1"/>
  <c r="M177" i="1"/>
  <c r="Q177" i="1"/>
  <c r="P177" i="1"/>
  <c r="O177" i="1"/>
  <c r="K179" i="1" l="1"/>
  <c r="L179" i="1" s="1"/>
  <c r="N179" i="1" s="1"/>
  <c r="E181" i="1"/>
  <c r="H180" i="1"/>
  <c r="M178" i="1"/>
  <c r="P178" i="1"/>
  <c r="Q178" i="1"/>
  <c r="O178" i="1"/>
  <c r="K180" i="1" l="1"/>
  <c r="L180" i="1" s="1"/>
  <c r="N180" i="1" s="1"/>
  <c r="E182" i="1"/>
  <c r="H181" i="1"/>
  <c r="M179" i="1"/>
  <c r="Q179" i="1"/>
  <c r="P179" i="1"/>
  <c r="O179" i="1"/>
  <c r="K181" i="1" l="1"/>
  <c r="L181" i="1" s="1"/>
  <c r="N181" i="1" s="1"/>
  <c r="E183" i="1"/>
  <c r="H182" i="1"/>
  <c r="M180" i="1"/>
  <c r="Q180" i="1"/>
  <c r="P180" i="1"/>
  <c r="O180" i="1"/>
  <c r="K182" i="1" l="1"/>
  <c r="L182" i="1" s="1"/>
  <c r="N182" i="1" s="1"/>
  <c r="E184" i="1"/>
  <c r="H183" i="1"/>
  <c r="M181" i="1"/>
  <c r="P181" i="1"/>
  <c r="Q181" i="1"/>
  <c r="O181" i="1"/>
  <c r="K183" i="1" l="1"/>
  <c r="L183" i="1" s="1"/>
  <c r="N183" i="1" s="1"/>
  <c r="E185" i="1"/>
  <c r="H184" i="1"/>
  <c r="M182" i="1"/>
  <c r="P182" i="1"/>
  <c r="Q182" i="1"/>
  <c r="O182" i="1"/>
  <c r="K184" i="1" l="1"/>
  <c r="L184" i="1" s="1"/>
  <c r="N184" i="1" s="1"/>
  <c r="E186" i="1"/>
  <c r="H185" i="1"/>
  <c r="M183" i="1"/>
  <c r="Q183" i="1"/>
  <c r="P183" i="1"/>
  <c r="O183" i="1"/>
  <c r="K185" i="1" l="1"/>
  <c r="L185" i="1" s="1"/>
  <c r="N185" i="1" s="1"/>
  <c r="E187" i="1"/>
  <c r="H186" i="1"/>
  <c r="M184" i="1"/>
  <c r="P184" i="1"/>
  <c r="Q184" i="1"/>
  <c r="O184" i="1"/>
  <c r="K186" i="1" l="1"/>
  <c r="L186" i="1" s="1"/>
  <c r="N186" i="1" s="1"/>
  <c r="E188" i="1"/>
  <c r="H187" i="1"/>
  <c r="M185" i="1"/>
  <c r="P185" i="1"/>
  <c r="Q185" i="1"/>
  <c r="O185" i="1"/>
  <c r="E189" i="1" l="1"/>
  <c r="H188" i="1"/>
  <c r="K187" i="1"/>
  <c r="L187" i="1" s="1"/>
  <c r="N187" i="1" s="1"/>
  <c r="M186" i="1"/>
  <c r="Q186" i="1"/>
  <c r="P186" i="1"/>
  <c r="O186" i="1"/>
  <c r="M187" i="1" l="1"/>
  <c r="K188" i="1"/>
  <c r="L188" i="1" s="1"/>
  <c r="N188" i="1" s="1"/>
  <c r="E190" i="1"/>
  <c r="H189" i="1"/>
  <c r="Q187" i="1"/>
  <c r="P187" i="1"/>
  <c r="O187" i="1"/>
  <c r="E191" i="1" l="1"/>
  <c r="H190" i="1"/>
  <c r="M188" i="1"/>
  <c r="K189" i="1"/>
  <c r="Q188" i="1"/>
  <c r="P188" i="1"/>
  <c r="O188" i="1"/>
  <c r="K190" i="1" l="1"/>
  <c r="L190" i="1" s="1"/>
  <c r="N190" i="1" s="1"/>
  <c r="L189" i="1"/>
  <c r="N189" i="1" s="1"/>
  <c r="E192" i="1"/>
  <c r="H191" i="1"/>
  <c r="P189" i="1"/>
  <c r="Q189" i="1"/>
  <c r="O189" i="1"/>
  <c r="K191" i="1" l="1"/>
  <c r="L191" i="1" s="1"/>
  <c r="N191" i="1" s="1"/>
  <c r="M190" i="1"/>
  <c r="E193" i="1"/>
  <c r="H192" i="1"/>
  <c r="M189" i="1"/>
  <c r="P190" i="1" s="1"/>
  <c r="O190" i="1"/>
  <c r="Q190" i="1" l="1"/>
  <c r="E194" i="1"/>
  <c r="H193" i="1"/>
  <c r="K192" i="1"/>
  <c r="M191" i="1"/>
  <c r="P191" i="1"/>
  <c r="Q191" i="1"/>
  <c r="O191" i="1"/>
  <c r="L192" i="1" l="1"/>
  <c r="N192" i="1" s="1"/>
  <c r="K193" i="1"/>
  <c r="L193" i="1" s="1"/>
  <c r="M193" i="1" s="1"/>
  <c r="E195" i="1"/>
  <c r="H194" i="1"/>
  <c r="P192" i="1"/>
  <c r="Q192" i="1"/>
  <c r="O192" i="1"/>
  <c r="K194" i="1" l="1"/>
  <c r="L194" i="1" s="1"/>
  <c r="N194" i="1" s="1"/>
  <c r="N193" i="1"/>
  <c r="E196" i="1"/>
  <c r="H195" i="1"/>
  <c r="M192" i="1"/>
  <c r="Q193" i="1" s="1"/>
  <c r="O193" i="1"/>
  <c r="P193" i="1" l="1"/>
  <c r="P194" i="1" s="1"/>
  <c r="E197" i="1"/>
  <c r="H196" i="1"/>
  <c r="K195" i="1"/>
  <c r="M194" i="1"/>
  <c r="Q194" i="1"/>
  <c r="O194" i="1"/>
  <c r="E198" i="1" l="1"/>
  <c r="H197" i="1"/>
  <c r="K196" i="1"/>
  <c r="L195" i="1"/>
  <c r="N195" i="1" s="1"/>
  <c r="P195" i="1"/>
  <c r="Q195" i="1"/>
  <c r="O195" i="1"/>
  <c r="K197" i="1" l="1"/>
  <c r="L197" i="1" s="1"/>
  <c r="N197" i="1" s="1"/>
  <c r="E199" i="1"/>
  <c r="H198" i="1"/>
  <c r="L196" i="1"/>
  <c r="N196" i="1" s="1"/>
  <c r="M195" i="1"/>
  <c r="Q196" i="1" s="1"/>
  <c r="O196" i="1"/>
  <c r="P196" i="1" l="1"/>
  <c r="E200" i="1"/>
  <c r="H199" i="1"/>
  <c r="M197" i="1"/>
  <c r="K198" i="1"/>
  <c r="L198" i="1" s="1"/>
  <c r="N198" i="1" s="1"/>
  <c r="M196" i="1"/>
  <c r="O197" i="1"/>
  <c r="P197" i="1" l="1"/>
  <c r="K199" i="1"/>
  <c r="L199" i="1" s="1"/>
  <c r="N199" i="1" s="1"/>
  <c r="Q197" i="1"/>
  <c r="Q198" i="1" s="1"/>
  <c r="E201" i="1"/>
  <c r="H200" i="1"/>
  <c r="M198" i="1"/>
  <c r="P198" i="1"/>
  <c r="O198" i="1"/>
  <c r="E202" i="1" l="1"/>
  <c r="H201" i="1"/>
  <c r="K200" i="1"/>
  <c r="L200" i="1" s="1"/>
  <c r="N200" i="1" s="1"/>
  <c r="M199" i="1"/>
  <c r="P199" i="1"/>
  <c r="Q199" i="1"/>
  <c r="O199" i="1"/>
  <c r="M200" i="1" l="1"/>
  <c r="K201" i="1"/>
  <c r="L201" i="1" s="1"/>
  <c r="M201" i="1" s="1"/>
  <c r="E203" i="1"/>
  <c r="H202" i="1"/>
  <c r="P200" i="1"/>
  <c r="Q200" i="1"/>
  <c r="O200" i="1"/>
  <c r="E204" i="1" l="1"/>
  <c r="H203" i="1"/>
  <c r="N201" i="1"/>
  <c r="K202" i="1"/>
  <c r="P201" i="1"/>
  <c r="Q201" i="1"/>
  <c r="O201" i="1"/>
  <c r="K203" i="1" l="1"/>
  <c r="L203" i="1" s="1"/>
  <c r="N203" i="1" s="1"/>
  <c r="L202" i="1"/>
  <c r="N202" i="1" s="1"/>
  <c r="E205" i="1"/>
  <c r="H204" i="1"/>
  <c r="P202" i="1"/>
  <c r="Q202" i="1"/>
  <c r="O202" i="1"/>
  <c r="K204" i="1" l="1"/>
  <c r="L204" i="1" s="1"/>
  <c r="N204" i="1" s="1"/>
  <c r="M203" i="1"/>
  <c r="E206" i="1"/>
  <c r="H205" i="1"/>
  <c r="M202" i="1"/>
  <c r="Q203" i="1" s="1"/>
  <c r="O203" i="1"/>
  <c r="P203" i="1" l="1"/>
  <c r="P204" i="1" s="1"/>
  <c r="E207" i="1"/>
  <c r="H206" i="1"/>
  <c r="K205" i="1"/>
  <c r="L205" i="1" s="1"/>
  <c r="N205" i="1" s="1"/>
  <c r="M204" i="1"/>
  <c r="Q204" i="1"/>
  <c r="O204" i="1"/>
  <c r="M205" i="1" l="1"/>
  <c r="K206" i="1"/>
  <c r="L206" i="1" s="1"/>
  <c r="N206" i="1" s="1"/>
  <c r="E208" i="1"/>
  <c r="H207" i="1"/>
  <c r="P205" i="1"/>
  <c r="Q205" i="1"/>
  <c r="O205" i="1"/>
  <c r="E209" i="1" l="1"/>
  <c r="H208" i="1"/>
  <c r="M206" i="1"/>
  <c r="K207" i="1"/>
  <c r="P206" i="1"/>
  <c r="Q206" i="1"/>
  <c r="O206" i="1"/>
  <c r="K208" i="1" l="1"/>
  <c r="L208" i="1" s="1"/>
  <c r="N208" i="1" s="1"/>
  <c r="L207" i="1"/>
  <c r="N207" i="1" s="1"/>
  <c r="E210" i="1"/>
  <c r="H210" i="1" s="1"/>
  <c r="H209" i="1"/>
  <c r="Q207" i="1"/>
  <c r="P207" i="1"/>
  <c r="O207" i="1"/>
  <c r="K209" i="1" l="1"/>
  <c r="L209" i="1" s="1"/>
  <c r="N209" i="1" s="1"/>
  <c r="M208" i="1"/>
  <c r="K210" i="1"/>
  <c r="M207" i="1"/>
  <c r="Q208" i="1" s="1"/>
  <c r="O208" i="1"/>
  <c r="P208" i="1" l="1"/>
  <c r="L210" i="1"/>
  <c r="N210" i="1" s="1"/>
  <c r="M209" i="1"/>
  <c r="Q209" i="1"/>
  <c r="O209" i="1"/>
  <c r="P209" i="1"/>
  <c r="M210" i="1" l="1"/>
  <c r="P210" i="1"/>
  <c r="Q210" i="1"/>
  <c r="O210" i="1"/>
  <c r="Q211" i="1" l="1"/>
  <c r="O211" i="1"/>
  <c r="P211" i="1"/>
</calcChain>
</file>

<file path=xl/sharedStrings.xml><?xml version="1.0" encoding="utf-8"?>
<sst xmlns="http://schemas.openxmlformats.org/spreadsheetml/2006/main" count="20" uniqueCount="20">
  <si>
    <t xml:space="preserve">h = </t>
  </si>
  <si>
    <t xml:space="preserve">w = </t>
  </si>
  <si>
    <t>s1</t>
  </si>
  <si>
    <t>s2</t>
  </si>
  <si>
    <t>t</t>
  </si>
  <si>
    <t>theta</t>
  </si>
  <si>
    <t>phi</t>
  </si>
  <si>
    <t>R</t>
  </si>
  <si>
    <t>x</t>
  </si>
  <si>
    <t>y</t>
  </si>
  <si>
    <t>du</t>
  </si>
  <si>
    <t>dv</t>
  </si>
  <si>
    <t xml:space="preserve">dt = </t>
  </si>
  <si>
    <t>j1</t>
  </si>
  <si>
    <t>j2</t>
  </si>
  <si>
    <t>a2</t>
  </si>
  <si>
    <t>a1</t>
  </si>
  <si>
    <t>v2</t>
  </si>
  <si>
    <t>v1</t>
  </si>
  <si>
    <t>use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</si>
</sst>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Sheet1!$P$8:$P$210</c:f>
              <c:numCache>
                <c:formatCode>General</c:formatCode>
                <c:ptCount val="203"/>
                <c:pt idx="0">
                  <c:v>0</c:v>
                </c:pt>
                <c:pt idx="1">
                  <c:v>0.99574283374085226</c:v>
                </c:pt>
                <c:pt idx="2">
                  <c:v>3.9036510316877027</c:v>
                </c:pt>
                <c:pt idx="3">
                  <c:v>8.4920822938980045</c:v>
                </c:pt>
                <c:pt idx="4">
                  <c:v>14.395524816575085</c:v>
                </c:pt>
                <c:pt idx="5">
                  <c:v>21.14371375281041</c:v>
                </c:pt>
                <c:pt idx="6">
                  <c:v>28.199092240685129</c:v>
                </c:pt>
                <c:pt idx="7">
                  <c:v>34.999632874708794</c:v>
                </c:pt>
                <c:pt idx="8">
                  <c:v>41.003608486730002</c:v>
                </c:pt>
                <c:pt idx="9">
                  <c:v>45.73274582157876</c:v>
                </c:pt>
                <c:pt idx="10">
                  <c:v>48.810324510378912</c:v>
                </c:pt>
                <c:pt idx="11">
                  <c:v>49.99118639915875</c:v>
                </c:pt>
                <c:pt idx="12">
                  <c:v>49.18126470684706</c:v>
                </c:pt>
                <c:pt idx="13">
                  <c:v>46.445077331124693</c:v>
                </c:pt>
                <c:pt idx="14">
                  <c:v>42.000587389683467</c:v>
                </c:pt>
                <c:pt idx="15">
                  <c:v>36.201840403229248</c:v>
                </c:pt>
                <c:pt idx="16">
                  <c:v>29.51076123227709</c:v>
                </c:pt>
                <c:pt idx="17">
                  <c:v>22.460357407584457</c:v>
                </c:pt>
                <c:pt idx="18">
                  <c:v>15.61226005582469</c:v>
                </c:pt>
                <c:pt idx="19">
                  <c:v>9.5119846860197459</c:v>
                </c:pt>
                <c:pt idx="20">
                  <c:v>4.6454757368359516</c:v>
                </c:pt>
                <c:pt idx="21">
                  <c:v>1.4003965211921452</c:v>
                </c:pt>
                <c:pt idx="22">
                  <c:v>3.5248189000221863E-2</c:v>
                </c:pt>
                <c:pt idx="23">
                  <c:v>0.65877767376205254</c:v>
                </c:pt>
                <c:pt idx="24">
                  <c:v>3.22131497419142</c:v>
                </c:pt>
                <c:pt idx="25">
                  <c:v>7.5187298380406311</c:v>
                </c:pt>
                <c:pt idx="26">
                  <c:v>13.208692660966545</c:v>
                </c:pt>
                <c:pt idx="27">
                  <c:v>19.837944266554736</c:v>
                </c:pt>
                <c:pt idx="28">
                  <c:v>26.878402272458843</c:v>
                </c:pt>
                <c:pt idx="29">
                  <c:v>33.769227830228274</c:v>
                </c:pt>
                <c:pt idx="30">
                  <c:v>39.961501726446457</c:v>
                </c:pt>
                <c:pt idx="31">
                  <c:v>44.961950972575806</c:v>
                </c:pt>
                <c:pt idx="32">
                  <c:v>48.372242648430877</c:v>
                </c:pt>
                <c:pt idx="33">
                  <c:v>49.920714874235763</c:v>
                </c:pt>
                <c:pt idx="34">
                  <c:v>49.484017240223103</c:v>
                </c:pt>
                <c:pt idx="35">
                  <c:v>47.096936829559283</c:v>
                </c:pt>
                <c:pt idx="36">
                  <c:v>42.949627099242825</c:v>
                </c:pt>
                <c:pt idx="37">
                  <c:v>37.372460364735041</c:v>
                </c:pt>
                <c:pt idx="38">
                  <c:v>30.809710530713048</c:v>
                </c:pt>
                <c:pt idx="39">
                  <c:v>23.784162486525751</c:v>
                </c:pt>
                <c:pt idx="40">
                  <c:v>16.85546736162128</c:v>
                </c:pt>
                <c:pt idx="41">
                  <c:v>10.57556103742353</c:v>
                </c:pt>
                <c:pt idx="42">
                  <c:v>5.4446972514432046</c:v>
                </c:pt>
                <c:pt idx="43">
                  <c:v>1.8715976713435318</c:v>
                </c:pt>
                <c:pt idx="44">
                  <c:v>0.1408933612146468</c:v>
                </c:pt>
                <c:pt idx="45">
                  <c:v>0.39045123418736838</c:v>
                </c:pt>
                <c:pt idx="46">
                  <c:v>2.6003916531724007</c:v>
                </c:pt>
                <c:pt idx="47">
                  <c:v>6.5946720313538556</c:v>
                </c:pt>
                <c:pt idx="48">
                  <c:v>12.055110283729665</c:v>
                </c:pt>
                <c:pt idx="49">
                  <c:v>18.546731029588816</c:v>
                </c:pt>
                <c:pt idx="50">
                  <c:v>25.552415481967099</c:v>
                </c:pt>
                <c:pt idx="51">
                  <c:v>32.514094833752083</c:v>
                </c:pt>
                <c:pt idx="52">
                  <c:v>38.877205698916441</c:v>
                </c:pt>
                <c:pt idx="53">
                  <c:v>44.1348663139173</c:v>
                </c:pt>
                <c:pt idx="54">
                  <c:v>47.86825444838437</c:v>
                </c:pt>
                <c:pt idx="55">
                  <c:v>49.779970543880161</c:v>
                </c:pt>
                <c:pt idx="56">
                  <c:v>49.717728392225709</c:v>
                </c:pt>
                <c:pt idx="57">
                  <c:v>47.686486167538334</c:v>
                </c:pt>
                <c:pt idx="58">
                  <c:v>43.848051460923983</c:v>
                </c:pt>
                <c:pt idx="59">
                  <c:v>38.508191780534126</c:v>
                </c:pt>
                <c:pt idx="60">
                  <c:v>32.092277287163157</c:v>
                </c:pt>
                <c:pt idx="61">
                  <c:v>25.111396051104528</c:v>
                </c:pt>
                <c:pt idx="62">
                  <c:v>18.121641069478351</c:v>
                </c:pt>
                <c:pt idx="63">
                  <c:v>11.679812216889317</c:v>
                </c:pt>
                <c:pt idx="64">
                  <c:v>6.2990618866294721</c:v>
                </c:pt>
                <c:pt idx="65">
                  <c:v>2.4080175652192111</c:v>
                </c:pt>
                <c:pt idx="66">
                  <c:v>0.31663761256351775</c:v>
                </c:pt>
                <c:pt idx="67">
                  <c:v>0.19152015670128741</c:v>
                </c:pt>
                <c:pt idx="68">
                  <c:v>2.0426319824365757</c:v>
                </c:pt>
                <c:pt idx="69">
                  <c:v>5.7225145829750748</c:v>
                </c:pt>
                <c:pt idx="70">
                  <c:v>10.938030620037276</c:v>
                </c:pt>
                <c:pt idx="71">
                  <c:v>17.273715076169967</c:v>
                </c:pt>
                <c:pt idx="72">
                  <c:v>24.224870959850154</c:v>
                </c:pt>
                <c:pt idx="73">
                  <c:v>31.237773178486631</c:v>
                </c:pt>
                <c:pt idx="74">
                  <c:v>37.75377796184479</c:v>
                </c:pt>
                <c:pt idx="75">
                  <c:v>43.253824104512631</c:v>
                </c:pt>
                <c:pt idx="76">
                  <c:v>47.299781083945717</c:v>
                </c:pt>
                <c:pt idx="77">
                  <c:v>49.569350286712506</c:v>
                </c:pt>
                <c:pt idx="78">
                  <c:v>49.881739131266279</c:v>
                </c:pt>
                <c:pt idx="79">
                  <c:v>48.212062901342641</c:v>
                </c:pt>
                <c:pt idx="80">
                  <c:v>44.693327048190696</c:v>
                </c:pt>
                <c:pt idx="81">
                  <c:v>39.605832052578691</c:v>
                </c:pt>
                <c:pt idx="82">
                  <c:v>33.354844849192474</c:v>
                </c:pt>
                <c:pt idx="83">
                  <c:v>26.438315494958253</c:v>
                </c:pt>
                <c:pt idx="84">
                  <c:v>19.40721075298298</c:v>
                </c:pt>
                <c:pt idx="85">
                  <c:v>12.821624396074911</c:v>
                </c:pt>
                <c:pt idx="86">
                  <c:v>7.2061604579038647</c:v>
                </c:pt>
                <c:pt idx="87">
                  <c:v>3.0081435764349598</c:v>
                </c:pt>
                <c:pt idx="88">
                  <c:v>0.56198536971985691</c:v>
                </c:pt>
                <c:pt idx="89">
                  <c:v>6.2545398121191309E-2</c:v>
                </c:pt>
                <c:pt idx="90">
                  <c:v>1.5496087634472113</c:v>
                </c:pt>
                <c:pt idx="91">
                  <c:v>4.9047168505505621</c:v>
                </c:pt>
                <c:pt idx="92">
                  <c:v>9.8606036726985131</c:v>
                </c:pt>
                <c:pt idx="93">
                  <c:v>16.0224861268523</c:v>
                </c:pt>
                <c:pt idx="94">
                  <c:v>22.899512189325758</c:v>
                </c:pt>
                <c:pt idx="95">
                  <c:v>29.943861906586324</c:v>
                </c:pt>
                <c:pt idx="96">
                  <c:v>36.594386418687876</c:v>
                </c:pt>
                <c:pt idx="97">
                  <c:v>42.321308755746969</c:v>
                </c:pt>
                <c:pt idx="98">
                  <c:v>46.668425567642245</c:v>
                </c:pt>
                <c:pt idx="99">
                  <c:v>49.289448021343375</c:v>
                </c:pt>
                <c:pt idx="100">
                  <c:v>49.975586970822626</c:v>
                </c:pt>
                <c:pt idx="101">
                  <c:v>48.672184980728439</c:v>
                </c:pt>
                <c:pt idx="102">
                  <c:v>45.483070306350399</c:v>
                </c:pt>
                <c:pt idx="103">
                  <c:v>40.662285994327689</c:v>
                </c:pt>
                <c:pt idx="104">
                  <c:v>34.593852959196859</c:v>
                </c:pt>
                <c:pt idx="105">
                  <c:v>27.76117909749933</c:v>
                </c:pt>
                <c:pt idx="106">
                  <c:v>20.708551291881001</c:v>
                </c:pt>
                <c:pt idx="107">
                  <c:v>13.997777830060745</c:v>
                </c:pt>
                <c:pt idx="108">
                  <c:v>8.1634350787158247</c:v>
                </c:pt>
                <c:pt idx="109">
                  <c:v>3.6702834365854056</c:v>
                </c:pt>
                <c:pt idx="110">
                  <c:v>0.87624478755447122</c:v>
                </c:pt>
                <c:pt idx="111">
                  <c:v>3.8906485804244273E-3</c:v>
                </c:pt>
                <c:pt idx="112">
                  <c:v>1.1227122502526705</c:v>
                </c:pt>
                <c:pt idx="113">
                  <c:v>4.143584905203241</c:v>
                </c:pt>
                <c:pt idx="114">
                  <c:v>8.8258676296072789</c:v>
                </c:pt>
                <c:pt idx="115">
                  <c:v>14.796572465994871</c:v>
                </c:pt>
                <c:pt idx="116">
                  <c:v>21.580076490108837</c:v>
                </c:pt>
                <c:pt idx="117">
                  <c:v>28.636009660376079</c:v>
                </c:pt>
                <c:pt idx="118">
                  <c:v>35.402300385624763</c:v>
                </c:pt>
                <c:pt idx="119">
                  <c:v>41.339949825801</c:v>
                </c:pt>
                <c:pt idx="120">
                  <c:v>45.975968230559126</c:v>
                </c:pt>
                <c:pt idx="121">
                  <c:v>48.941053031608853</c:v>
                </c:pt>
                <c:pt idx="122">
                  <c:v>49.999007273583842</c:v>
                </c:pt>
                <c:pt idx="123">
                  <c:v>49.065554928094315</c:v>
                </c:pt>
                <c:pt idx="124">
                  <c:v>46.215054273833047</c:v>
                </c:pt>
                <c:pt idx="125">
                  <c:v>41.674574558724387</c:v>
                </c:pt>
                <c:pt idx="126">
                  <c:v>35.805807793813543</c:v>
                </c:pt>
                <c:pt idx="127">
                  <c:v>29.076256575025024</c:v>
                </c:pt>
                <c:pt idx="128">
                  <c:v>22.02199309439089</c:v>
                </c:pt>
                <c:pt idx="129">
                  <c:v>15.204955936564037</c:v>
                </c:pt>
                <c:pt idx="130">
                  <c:v>9.1681863733245592</c:v>
                </c:pt>
                <c:pt idx="131">
                  <c:v>4.3925700071957028</c:v>
                </c:pt>
                <c:pt idx="132">
                  <c:v>1.2585297000389355</c:v>
                </c:pt>
                <c:pt idx="133">
                  <c:v>1.5721305974762068E-2</c:v>
                </c:pt>
                <c:pt idx="134">
                  <c:v>0.76314622917137243</c:v>
                </c:pt>
                <c:pt idx="135">
                  <c:v>3.4412650287461801</c:v>
                </c:pt>
                <c:pt idx="136">
                  <c:v>7.8367402964925246</c:v>
                </c:pt>
                <c:pt idx="137">
                  <c:v>13.599430992510921</c:v>
                </c:pt>
                <c:pt idx="138">
                  <c:v>20.270284479711339</c:v>
                </c:pt>
                <c:pt idx="139">
                  <c:v>27.317904393708581</c:v>
                </c:pt>
                <c:pt idx="140">
                  <c:v>34.180881372559277</c:v>
                </c:pt>
                <c:pt idx="141">
                  <c:v>40.312514604677915</c:v>
                </c:pt>
                <c:pt idx="142">
                  <c:v>45.224361702063739</c:v>
                </c:pt>
                <c:pt idx="143">
                  <c:v>48.525147740904536</c:v>
                </c:pt>
                <c:pt idx="144">
                  <c:v>49.951933997689295</c:v>
                </c:pt>
                <c:pt idx="145">
                  <c:v>49.391063497180149</c:v>
                </c:pt>
                <c:pt idx="146">
                  <c:v>46.88721486190019</c:v>
                </c:pt>
                <c:pt idx="147">
                  <c:v>42.639843238677564</c:v>
                </c:pt>
                <c:pt idx="148">
                  <c:v>36.987291815996926</c:v>
                </c:pt>
                <c:pt idx="149">
                  <c:v>30.379839599577142</c:v>
                </c:pt>
                <c:pt idx="150">
                  <c:v>23.343832444921023</c:v>
                </c:pt>
                <c:pt idx="151">
                  <c:v>16.439754648220422</c:v>
                </c:pt>
                <c:pt idx="152">
                  <c:v>10.217581088647655</c:v>
                </c:pt>
                <c:pt idx="153">
                  <c:v>5.172966544781632</c:v>
                </c:pt>
                <c:pt idx="154">
                  <c:v>1.7077621191055079</c:v>
                </c:pt>
                <c:pt idx="155">
                  <c:v>9.8004009564410355E-2</c:v>
                </c:pt>
                <c:pt idx="156">
                  <c:v>0.47192462428888016</c:v>
                </c:pt>
                <c:pt idx="157">
                  <c:v>2.7997376614789284</c:v>
                </c:pt>
                <c:pt idx="158">
                  <c:v>6.8960108691289133</c:v>
                </c:pt>
                <c:pt idx="159">
                  <c:v>12.434437471913867</c:v>
                </c:pt>
                <c:pt idx="160">
                  <c:v>18.973829581839965</c:v>
                </c:pt>
                <c:pt idx="161">
                  <c:v>25.993262972468777</c:v>
                </c:pt>
                <c:pt idx="162">
                  <c:v>32.933573604149117</c:v>
                </c:pt>
                <c:pt idx="163">
                  <c:v>39.241900310846489</c:v>
                </c:pt>
                <c:pt idx="164">
                  <c:v>44.415725403673704</c:v>
                </c:pt>
                <c:pt idx="165">
                  <c:v>48.042904941893859</c:v>
                </c:pt>
                <c:pt idx="166">
                  <c:v>49.834499882957019</c:v>
                </c:pt>
                <c:pt idx="167">
                  <c:v>49.647792800980781</c:v>
                </c:pt>
                <c:pt idx="168">
                  <c:v>47.497656675076072</c:v>
                </c:pt>
                <c:pt idx="169">
                  <c:v>43.555370116357842</c:v>
                </c:pt>
                <c:pt idx="170">
                  <c:v>38.134973411977818</c:v>
                </c:pt>
                <c:pt idx="171">
                  <c:v>31.668252255889509</c:v>
                </c:pt>
                <c:pt idx="172">
                  <c:v>24.670341948010943</c:v>
                </c:pt>
                <c:pt idx="173">
                  <c:v>17.69869201156062</c:v>
                </c:pt>
                <c:pt idx="174">
                  <c:v>11.308660083624162</c:v>
                </c:pt>
                <c:pt idx="175">
                  <c:v>6.009272444171005</c:v>
                </c:pt>
                <c:pt idx="176">
                  <c:v>2.2226752744171749</c:v>
                </c:pt>
                <c:pt idx="177">
                  <c:v>0.25050673404633272</c:v>
                </c:pt>
                <c:pt idx="178">
                  <c:v>0.24986863833875106</c:v>
                </c:pt>
                <c:pt idx="179">
                  <c:v>2.2208118176326757</c:v>
                </c:pt>
                <c:pt idx="180">
                  <c:v>6.0063320682087191</c:v>
                </c:pt>
                <c:pt idx="181">
                  <c:v>11.304877017147525</c:v>
                </c:pt>
                <c:pt idx="182">
                  <c:v>17.694367611476327</c:v>
                </c:pt>
                <c:pt idx="183">
                  <c:v>24.665820693550529</c:v>
                </c:pt>
                <c:pt idx="184">
                  <c:v>31.663894307591253</c:v>
                </c:pt>
                <c:pt idx="185">
                  <c:v>38.13112592150474</c:v>
                </c:pt>
                <c:pt idx="186">
                  <c:v>43.552339572595258</c:v>
                </c:pt>
                <c:pt idx="187">
                  <c:v>47.495684489402699</c:v>
                </c:pt>
                <c:pt idx="188">
                  <c:v>49.647036076576704</c:v>
                </c:pt>
                <c:pt idx="189">
                  <c:v>49.835018900054436</c:v>
                </c:pt>
                <c:pt idx="190">
                  <c:v>48.044658355888345</c:v>
                </c:pt>
                <c:pt idx="191">
                  <c:v>44.418573538611689</c:v>
                </c:pt>
                <c:pt idx="192">
                  <c:v>39.245616285931654</c:v>
                </c:pt>
                <c:pt idx="193">
                  <c:v>32.937861406936548</c:v>
                </c:pt>
                <c:pt idx="194">
                  <c:v>25.997781039046629</c:v>
                </c:pt>
                <c:pt idx="195">
                  <c:v>18.978218005614856</c:v>
                </c:pt>
                <c:pt idx="196">
                  <c:v>12.438346673563776</c:v>
                </c:pt>
                <c:pt idx="197">
                  <c:v>6.8991294438915576</c:v>
                </c:pt>
                <c:pt idx="198">
                  <c:v>2.8018171854765965</c:v>
                </c:pt>
                <c:pt idx="199">
                  <c:v>0.4727994438321117</c:v>
                </c:pt>
                <c:pt idx="200">
                  <c:v>9.7604437029926938E-2</c:v>
                </c:pt>
                <c:pt idx="201">
                  <c:v>1.7061199842123318</c:v>
                </c:pt>
                <c:pt idx="202">
                  <c:v>5.1702126590539166</c:v>
                </c:pt>
              </c:numCache>
            </c:numRef>
          </c:xVal>
          <c:yVal>
            <c:numRef>
              <c:f>Sheet1!$Q$8:$Q$210</c:f>
              <c:numCache>
                <c:formatCode>General</c:formatCode>
                <c:ptCount val="203"/>
                <c:pt idx="0">
                  <c:v>0</c:v>
                </c:pt>
                <c:pt idx="1">
                  <c:v>-6.9853874549731465</c:v>
                </c:pt>
                <c:pt idx="2">
                  <c:v>-13.414322950010874</c:v>
                </c:pt>
                <c:pt idx="3">
                  <c:v>-18.774681169291902</c:v>
                </c:pt>
                <c:pt idx="4">
                  <c:v>-22.639459050165595</c:v>
                </c:pt>
                <c:pt idx="5">
                  <c:v>-24.70079060232154</c:v>
                </c:pt>
                <c:pt idx="6">
                  <c:v>-24.794471336077887</c:v>
                </c:pt>
                <c:pt idx="7">
                  <c:v>-22.913038697890837</c:v>
                </c:pt>
                <c:pt idx="8">
                  <c:v>-19.206366533091661</c:v>
                </c:pt>
                <c:pt idx="9">
                  <c:v>-13.969726221290395</c:v>
                </c:pt>
                <c:pt idx="10">
                  <c:v>-7.6202655275554054</c:v>
                </c:pt>
                <c:pt idx="11">
                  <c:v>-0.66377885059915709</c:v>
                </c:pt>
                <c:pt idx="12">
                  <c:v>6.3455840690509193</c:v>
                </c:pt>
                <c:pt idx="13">
                  <c:v>12.849461399688391</c:v>
                </c:pt>
                <c:pt idx="14">
                  <c:v>18.329758001832314</c:v>
                </c:pt>
                <c:pt idx="15">
                  <c:v>22.349916590013954</c:v>
                </c:pt>
                <c:pt idx="16">
                  <c:v>24.589693635858627</c:v>
                </c:pt>
                <c:pt idx="17">
                  <c:v>24.870669783960164</c:v>
                </c:pt>
                <c:pt idx="18">
                  <c:v>23.170462635444625</c:v>
                </c:pt>
                <c:pt idx="19">
                  <c:v>19.624509717032762</c:v>
                </c:pt>
                <c:pt idx="20">
                  <c:v>14.515279605307855</c:v>
                </c:pt>
                <c:pt idx="21">
                  <c:v>8.2497706418445489</c:v>
                </c:pt>
                <c:pt idx="22">
                  <c:v>1.3270896786514532</c:v>
                </c:pt>
                <c:pt idx="23">
                  <c:v>-5.7013064875215322</c:v>
                </c:pt>
                <c:pt idx="24">
                  <c:v>-12.275539847461735</c:v>
                </c:pt>
                <c:pt idx="25">
                  <c:v>-17.871910740729117</c:v>
                </c:pt>
                <c:pt idx="26">
                  <c:v>-22.044615470369529</c:v>
                </c:pt>
                <c:pt idx="27">
                  <c:v>-24.461258769834487</c:v>
                </c:pt>
                <c:pt idx="28">
                  <c:v>-24.929332219351991</c:v>
                </c:pt>
                <c:pt idx="29">
                  <c:v>-23.411549356280325</c:v>
                </c:pt>
                <c:pt idx="30">
                  <c:v>-20.028815893345751</c:v>
                </c:pt>
                <c:pt idx="31">
                  <c:v>-15.050598438882069</c:v>
                </c:pt>
                <c:pt idx="32">
                  <c:v>-8.8734589412961427</c:v>
                </c:pt>
                <c:pt idx="33">
                  <c:v>-1.9894647916070731</c:v>
                </c:pt>
                <c:pt idx="34">
                  <c:v>5.0530089828197955</c:v>
                </c:pt>
                <c:pt idx="35">
                  <c:v>11.692962958568987</c:v>
                </c:pt>
                <c:pt idx="36">
                  <c:v>17.401462208622799</c:v>
                </c:pt>
                <c:pt idx="37">
                  <c:v>21.723770955408742</c:v>
                </c:pt>
                <c:pt idx="38">
                  <c:v>24.315576562140617</c:v>
                </c:pt>
                <c:pt idx="39">
                  <c:v>24.970417280070212</c:v>
                </c:pt>
                <c:pt idx="40">
                  <c:v>23.636128873027921</c:v>
                </c:pt>
                <c:pt idx="41">
                  <c:v>20.418999990570214</c:v>
                </c:pt>
                <c:pt idx="42">
                  <c:v>15.575305275091324</c:v>
                </c:pt>
                <c:pt idx="43">
                  <c:v>9.4908906707325755</c:v>
                </c:pt>
                <c:pt idx="44">
                  <c:v>2.6504371566778397</c:v>
                </c:pt>
                <c:pt idx="45">
                  <c:v>-4.4011486617802893</c:v>
                </c:pt>
                <c:pt idx="46">
                  <c:v>-11.10214150102275</c:v>
                </c:pt>
                <c:pt idx="47">
                  <c:v>-16.918744113159587</c:v>
                </c:pt>
                <c:pt idx="48">
                  <c:v>-21.387609268770518</c:v>
                </c:pt>
                <c:pt idx="49">
                  <c:v>-24.15274973156324</c:v>
                </c:pt>
                <c:pt idx="50">
                  <c:v>-24.993895997528735</c:v>
                </c:pt>
                <c:pt idx="51">
                  <c:v>-23.844042837349964</c:v>
                </c:pt>
                <c:pt idx="52">
                  <c:v>-20.794786894555106</c:v>
                </c:pt>
                <c:pt idx="53">
                  <c:v>-16.089030149406536</c:v>
                </c:pt>
                <c:pt idx="54">
                  <c:v>-10.101630486409006</c:v>
                </c:pt>
                <c:pt idx="55">
                  <c:v>-3.3095407301362858</c:v>
                </c:pt>
                <c:pt idx="56">
                  <c:v>3.7461851433369677</c:v>
                </c:pt>
                <c:pt idx="57">
                  <c:v>10.503492055982683</c:v>
                </c:pt>
                <c:pt idx="58">
                  <c:v>16.424096813108502</c:v>
                </c:pt>
                <c:pt idx="59">
                  <c:v>21.036367434048824</c:v>
                </c:pt>
                <c:pt idx="60">
                  <c:v>23.972893085357668</c:v>
                </c:pt>
                <c:pt idx="61">
                  <c:v>24.999751817164075</c:v>
                </c:pt>
                <c:pt idx="62">
                  <c:v>24.03514465159121</c:v>
                </c:pt>
                <c:pt idx="63">
                  <c:v>21.15591164243861</c:v>
                </c:pt>
                <c:pt idx="64">
                  <c:v>16.591410840548985</c:v>
                </c:pt>
                <c:pt idx="65">
                  <c:v>10.705247762969208</c:v>
                </c:pt>
                <c:pt idx="66">
                  <c:v>3.966310785917682</c:v>
                </c:pt>
                <c:pt idx="67">
                  <c:v>-3.0885802344511681</c:v>
                </c:pt>
                <c:pt idx="68">
                  <c:v>-9.8974367240289478</c:v>
                </c:pt>
                <c:pt idx="69">
                  <c:v>-15.917869078378301</c:v>
                </c:pt>
                <c:pt idx="70">
                  <c:v>-20.670293107670034</c:v>
                </c:pt>
                <c:pt idx="71">
                  <c:v>-23.776133438298942</c:v>
                </c:pt>
                <c:pt idx="72">
                  <c:v>-24.987980610107662</c:v>
                </c:pt>
                <c:pt idx="73">
                  <c:v>-24.209299572142783</c:v>
                </c:pt>
                <c:pt idx="74">
                  <c:v>-21.502119609470174</c:v>
                </c:pt>
                <c:pt idx="75">
                  <c:v>-17.082093125888086</c:v>
                </c:pt>
                <c:pt idx="76">
                  <c:v>-11.301316897074244</c:v>
                </c:pt>
                <c:pt idx="77">
                  <c:v>-4.62028424329272</c:v>
                </c:pt>
                <c:pt idx="78">
                  <c:v>2.4287976044971629</c:v>
                </c:pt>
                <c:pt idx="79">
                  <c:v>9.2844028275442447</c:v>
                </c:pt>
                <c:pt idx="80">
                  <c:v>15.400417844104091</c:v>
                </c:pt>
                <c:pt idx="81">
                  <c:v>20.289644404273428</c:v>
                </c:pt>
                <c:pt idx="82">
                  <c:v>23.562609523266335</c:v>
                </c:pt>
                <c:pt idx="83">
                  <c:v>24.958590676097131</c:v>
                </c:pt>
                <c:pt idx="84">
                  <c:v>24.366384804448337</c:v>
                </c:pt>
                <c:pt idx="85">
                  <c:v>21.833166688543432</c:v>
                </c:pt>
                <c:pt idx="86">
                  <c:v>17.560731031199602</c:v>
                </c:pt>
                <c:pt idx="87">
                  <c:v>11.889417607490367</c:v>
                </c:pt>
                <c:pt idx="88">
                  <c:v>5.2709999933802676</c:v>
                </c:pt>
                <c:pt idx="89">
                  <c:v>-1.7673024583343508</c:v>
                </c:pt>
                <c:pt idx="90">
                  <c:v>-8.6648226094138483</c:v>
                </c:pt>
                <c:pt idx="91">
                  <c:v>-14.872107958976583</c:v>
                </c:pt>
                <c:pt idx="92">
                  <c:v>-19.894689714717625</c:v>
                </c:pt>
                <c:pt idx="93">
                  <c:v>-23.33247189342444</c:v>
                </c:pt>
                <c:pt idx="94">
                  <c:v>-24.911602737624278</c:v>
                </c:pt>
                <c:pt idx="95">
                  <c:v>-24.506289589585055</c:v>
                </c:pt>
                <c:pt idx="96">
                  <c:v>-22.148819462313249</c:v>
                </c:pt>
                <c:pt idx="97">
                  <c:v>-18.02698707460798</c:v>
                </c:pt>
                <c:pt idx="98">
                  <c:v>-12.469135231424328</c:v>
                </c:pt>
                <c:pt idx="99">
                  <c:v>-5.9179992242697699</c:v>
                </c:pt>
                <c:pt idx="100">
                  <c:v>1.1045612082968299</c:v>
                </c:pt>
                <c:pt idx="101">
                  <c:v>8.0391329282562527</c:v>
                </c:pt>
                <c:pt idx="102">
                  <c:v>14.333311927991573</c:v>
                </c:pt>
                <c:pt idx="103">
                  <c:v>19.485707516841305</c:v>
                </c:pt>
                <c:pt idx="104">
                  <c:v>23.085882816069841</c:v>
                </c:pt>
                <c:pt idx="105">
                  <c:v>24.847049925323773</c:v>
                </c:pt>
                <c:pt idx="106">
                  <c:v>24.628915282358324</c:v>
                </c:pt>
                <c:pt idx="107">
                  <c:v>22.448855367775369</c:v>
                </c:pt>
                <c:pt idx="108">
                  <c:v>18.480532504540644</c:v>
                </c:pt>
                <c:pt idx="109">
                  <c:v>13.040061016897024</c:v>
                </c:pt>
                <c:pt idx="110">
                  <c:v>6.5608257445239122</c:v>
                </c:pt>
                <c:pt idx="111">
                  <c:v>-0.44104114533177263</c:v>
                </c:pt>
                <c:pt idx="112">
                  <c:v>-7.4077749503995411</c:v>
                </c:pt>
                <c:pt idx="113">
                  <c:v>-13.784409649801285</c:v>
                </c:pt>
                <c:pt idx="114">
                  <c:v>-19.062986179112002</c:v>
                </c:pt>
                <c:pt idx="115">
                  <c:v>-22.823016158218589</c:v>
                </c:pt>
                <c:pt idx="116">
                  <c:v>-24.764977754613355</c:v>
                </c:pt>
                <c:pt idx="117">
                  <c:v>-24.734175420855497</c:v>
                </c:pt>
                <c:pt idx="118">
                  <c:v>-22.733062853193168</c:v>
                </c:pt>
                <c:pt idx="119">
                  <c:v>-18.921047531527044</c:v>
                </c:pt>
                <c:pt idx="120">
                  <c:v>-13.60179241094988</c:v>
                </c:pt>
                <c:pt idx="121">
                  <c:v>-7.1990263048339944</c:v>
                </c:pt>
                <c:pt idx="122">
                  <c:v>-0.2227898904820842</c:v>
                </c:pt>
                <c:pt idx="123">
                  <c:v>6.7711938388200208</c:v>
                </c:pt>
                <c:pt idx="124">
                  <c:v>13.225788148852107</c:v>
                </c:pt>
                <c:pt idx="125">
                  <c:v>18.626823757300659</c:v>
                </c:pt>
                <c:pt idx="126">
                  <c:v>22.544057264014338</c:v>
                </c:pt>
                <c:pt idx="127">
                  <c:v>24.665444093601167</c:v>
                </c:pt>
                <c:pt idx="128">
                  <c:v>24.821995787408881</c:v>
                </c:pt>
                <c:pt idx="129">
                  <c:v>23.001241527259957</c:v>
                </c:pt>
                <c:pt idx="130">
                  <c:v>19.348221553678108</c:v>
                </c:pt>
                <c:pt idx="131">
                  <c:v>14.153933343479842</c:v>
                </c:pt>
                <c:pt idx="132">
                  <c:v>7.8321509176003197</c:v>
                </c:pt>
                <c:pt idx="133">
                  <c:v>0.88646383980260879</c:v>
                </c:pt>
                <c:pt idx="134">
                  <c:v>-6.12983843926341</c:v>
                </c:pt>
                <c:pt idx="135">
                  <c:v>-12.657841302498571</c:v>
                </c:pt>
                <c:pt idx="136">
                  <c:v>-18.177527784326383</c:v>
                </c:pt>
                <c:pt idx="137">
                  <c:v>-22.24920282404474</c:v>
                </c:pt>
                <c:pt idx="138">
                  <c:v>-24.54851912228396</c:v>
                </c:pt>
                <c:pt idx="139">
                  <c:v>-24.892314460926023</c:v>
                </c:pt>
                <c:pt idx="140">
                  <c:v>-23.253202300392825</c:v>
                </c:pt>
                <c:pt idx="141">
                  <c:v>-19.761753375688237</c:v>
                </c:pt>
                <c:pt idx="142">
                  <c:v>-14.696094506504</c:v>
                </c:pt>
                <c:pt idx="143">
                  <c:v>-8.4597531742133931</c:v>
                </c:pt>
                <c:pt idx="144">
                  <c:v>-1.5495127540476368</c:v>
                </c:pt>
                <c:pt idx="145">
                  <c:v>5.4841609637687574</c:v>
                </c:pt>
                <c:pt idx="146">
                  <c:v>12.080969563284826</c:v>
                </c:pt>
                <c:pt idx="147">
                  <c:v>17.715415053418319</c:v>
                </c:pt>
                <c:pt idx="148">
                  <c:v>21.938660736656928</c:v>
                </c:pt>
                <c:pt idx="149">
                  <c:v>24.414285283063705</c:v>
                </c:pt>
                <c:pt idx="150">
                  <c:v>24.945081860549251</c:v>
                </c:pt>
                <c:pt idx="151">
                  <c:v>23.488767518057134</c:v>
                </c:pt>
                <c:pt idx="152">
                  <c:v>20.161351421204198</c:v>
                </c:pt>
                <c:pt idx="153">
                  <c:v>15.227893628655664</c:v>
                </c:pt>
                <c:pt idx="154">
                  <c:v>9.0813905598109841</c:v>
                </c:pt>
                <c:pt idx="155">
                  <c:v>2.2114691253396161</c:v>
                </c:pt>
                <c:pt idx="156">
                  <c:v>-4.8346166718194388</c:v>
                </c:pt>
                <c:pt idx="157">
                  <c:v>-11.495579676590634</c:v>
                </c:pt>
                <c:pt idx="158">
                  <c:v>-17.240811394748864</c:v>
                </c:pt>
                <c:pt idx="159">
                  <c:v>-21.612649961371194</c:v>
                </c:pt>
                <c:pt idx="160">
                  <c:v>-24.262837222618739</c:v>
                </c:pt>
                <c:pt idx="161">
                  <c:v>-24.980260780614817</c:v>
                </c:pt>
                <c:pt idx="162">
                  <c:v>-23.707771086028913</c:v>
                </c:pt>
                <c:pt idx="163">
                  <c:v>-20.546733938412466</c:v>
                </c:pt>
                <c:pt idx="164">
                  <c:v>-15.748955744719687</c:v>
                </c:pt>
                <c:pt idx="165">
                  <c:v>-9.6966247652903981</c:v>
                </c:pt>
                <c:pt idx="166">
                  <c:v>-2.8718662161401527</c:v>
                </c:pt>
                <c:pt idx="167">
                  <c:v>4.1816635493448127</c:v>
                </c:pt>
                <c:pt idx="168">
                  <c:v>10.902084393839743</c:v>
                </c:pt>
                <c:pt idx="169">
                  <c:v>16.754051445694365</c:v>
                </c:pt>
                <c:pt idx="170">
                  <c:v>21.27140036449493</c:v>
                </c:pt>
                <c:pt idx="171">
                  <c:v>24.094281725169228</c:v>
                </c:pt>
                <c:pt idx="172">
                  <c:v>24.997826416885896</c:v>
                </c:pt>
                <c:pt idx="173">
                  <c:v>23.910058587505617</c:v>
                </c:pt>
                <c:pt idx="174">
                  <c:v>20.91762919869873</c:v>
                </c:pt>
                <c:pt idx="175">
                  <c:v>16.258913460015634</c:v>
                </c:pt>
                <c:pt idx="176">
                  <c:v>10.305021996354682</c:v>
                </c:pt>
                <c:pt idx="177">
                  <c:v>3.5302383883407691</c:v>
                </c:pt>
                <c:pt idx="178">
                  <c:v>-3.5257619858001181</c:v>
                </c:pt>
                <c:pt idx="179">
                  <c:v>-10.300902181474097</c:v>
                </c:pt>
                <c:pt idx="180">
                  <c:v>-16.25547841488661</c:v>
                </c:pt>
                <c:pt idx="181">
                  <c:v>-20.91515255704693</c:v>
                </c:pt>
                <c:pt idx="182">
                  <c:v>-23.908737637185165</c:v>
                </c:pt>
                <c:pt idx="183">
                  <c:v>-24.997766384042023</c:v>
                </c:pt>
                <c:pt idx="184">
                  <c:v>-24.095487391983859</c:v>
                </c:pt>
                <c:pt idx="185">
                  <c:v>-21.273775688240821</c:v>
                </c:pt>
                <c:pt idx="186">
                  <c:v>-16.757407209443699</c:v>
                </c:pt>
                <c:pt idx="187">
                  <c:v>-10.90615327937611</c:v>
                </c:pt>
                <c:pt idx="188">
                  <c:v>-4.18612143157908</c:v>
                </c:pt>
                <c:pt idx="189">
                  <c:v>2.8673744495510585</c:v>
                </c:pt>
                <c:pt idx="190">
                  <c:v>9.6924569258978295</c:v>
                </c:pt>
                <c:pt idx="191">
                  <c:v>15.745443840220229</c:v>
                </c:pt>
                <c:pt idx="192">
                  <c:v>20.544157725105165</c:v>
                </c:pt>
                <c:pt idx="193">
                  <c:v>23.706335783588887</c:v>
                </c:pt>
                <c:pt idx="194">
                  <c:v>24.980080724411575</c:v>
                </c:pt>
                <c:pt idx="195">
                  <c:v>24.263926755826201</c:v>
                </c:pt>
                <c:pt idx="196">
                  <c:v>21.614922292398685</c:v>
                </c:pt>
                <c:pt idx="197">
                  <c:v>17.244085511009462</c:v>
                </c:pt>
                <c:pt idx="198">
                  <c:v>11.49959476386007</c:v>
                </c:pt>
                <c:pt idx="199">
                  <c:v>4.8390528905476815</c:v>
                </c:pt>
                <c:pt idx="200">
                  <c:v>-2.2069651617931711</c:v>
                </c:pt>
                <c:pt idx="201">
                  <c:v>-9.0771776346003232</c:v>
                </c:pt>
                <c:pt idx="202">
                  <c:v>-15.224307340987796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FA-4F89-8613-FC7F22259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20568"/>
        <c:axId val="264320240"/>
      </c:scatterChart>
      <c:valAx>
        <c:axId val="264320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20240"/>
        <c:crosses val="autoZero"/>
        <c:crossBetween val="midCat"/>
      </c:valAx>
      <c:valAx>
        <c:axId val="26432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20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266700</xdr:colOff>
      <xdr:row>2</xdr:row>
      <xdr:rowOff>180975</xdr:rowOff>
    </xdr:from>
    <xdr:to>
      <xdr:col>26</xdr:col>
      <xdr:colOff>571500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11"/>
  <sheetViews>
    <sheetView tabSelected="1" workbookViewId="0">
      <selection activeCell="H4" sqref="H4"/>
    </sheetView>
  </sheetViews>
  <sheetFormatPr defaultRowHeight="15" x14ac:dyDescent="0.25"/>
  <sheetData>
    <row r="3" spans="1:17" x14ac:dyDescent="0.25">
      <c r="G3" t="s">
        <v>12</v>
      </c>
      <c r="H3">
        <v>0.1</v>
      </c>
      <c r="I3" t="s">
        <v>0</v>
      </c>
      <c r="K3">
        <v>50</v>
      </c>
    </row>
    <row r="4" spans="1:17" x14ac:dyDescent="0.25">
      <c r="G4" t="s">
        <v>19</v>
      </c>
      <c r="H4">
        <v>1</v>
      </c>
      <c r="I4" t="s">
        <v>1</v>
      </c>
      <c r="K4">
        <f>h/2</f>
        <v>25</v>
      </c>
    </row>
    <row r="7" spans="1:17" x14ac:dyDescent="0.25">
      <c r="A7" t="s">
        <v>14</v>
      </c>
      <c r="B7" t="s">
        <v>13</v>
      </c>
      <c r="C7" t="s">
        <v>15</v>
      </c>
      <c r="D7" t="s">
        <v>16</v>
      </c>
      <c r="E7" t="s">
        <v>17</v>
      </c>
      <c r="F7" t="s">
        <v>18</v>
      </c>
      <c r="G7" t="s">
        <v>4</v>
      </c>
      <c r="H7" s="1" t="s">
        <v>3</v>
      </c>
      <c r="I7" s="1" t="s">
        <v>2</v>
      </c>
      <c r="J7" s="1"/>
      <c r="K7" t="s">
        <v>7</v>
      </c>
      <c r="L7" t="s">
        <v>6</v>
      </c>
      <c r="M7" t="s">
        <v>10</v>
      </c>
      <c r="N7" t="s">
        <v>11</v>
      </c>
      <c r="O7" t="s">
        <v>5</v>
      </c>
      <c r="P7" t="s">
        <v>8</v>
      </c>
      <c r="Q7" t="s">
        <v>9</v>
      </c>
    </row>
    <row r="8" spans="1:17" x14ac:dyDescent="0.25">
      <c r="A8">
        <v>5000</v>
      </c>
      <c r="B8">
        <v>5000</v>
      </c>
      <c r="C8">
        <f>A8*dt</f>
        <v>500</v>
      </c>
      <c r="D8">
        <f>B8*dt</f>
        <v>500</v>
      </c>
      <c r="E8">
        <f>C8*dt</f>
        <v>50</v>
      </c>
      <c r="F8">
        <f>D8*dt</f>
        <v>50</v>
      </c>
      <c r="G8">
        <v>0</v>
      </c>
      <c r="H8" s="1">
        <f>IF(use_dist = 1, 300, E8*dt)</f>
        <v>300</v>
      </c>
      <c r="I8" s="1">
        <v>0</v>
      </c>
      <c r="J8" s="1" t="e">
        <f>(SQRT((H8/I8)+(w/2)))</f>
        <v>#DIV/0!</v>
      </c>
      <c r="K8">
        <f t="shared" ref="K8:K71" si="0">(-I8*(w)-H8*(w))/(H8-I8)</f>
        <v>-25</v>
      </c>
      <c r="L8">
        <f t="shared" ref="L8:L71" si="1">H8/(K8-w)</f>
        <v>-6</v>
      </c>
      <c r="M8">
        <f>-K8+(K8*COS(L8))</f>
        <v>0.99574283374085226</v>
      </c>
      <c r="N8">
        <f t="shared" ref="N8:N71" si="2">K8*SIN(L8)</f>
        <v>-6.9853874549731465</v>
      </c>
      <c r="O8">
        <v>0</v>
      </c>
      <c r="P8">
        <v>0</v>
      </c>
      <c r="Q8">
        <v>0</v>
      </c>
    </row>
    <row r="9" spans="1:17" x14ac:dyDescent="0.25">
      <c r="A9">
        <v>0</v>
      </c>
      <c r="B9">
        <v>0</v>
      </c>
      <c r="C9">
        <f>A9*dt +C8</f>
        <v>500</v>
      </c>
      <c r="D9">
        <f>B9*dt +D8</f>
        <v>500</v>
      </c>
      <c r="E9">
        <f>C9*dt +E8</f>
        <v>100</v>
      </c>
      <c r="F9">
        <f>D9*dt +F8</f>
        <v>100</v>
      </c>
      <c r="G9">
        <f t="shared" ref="G9:G72" si="3">G8+dt</f>
        <v>0.1</v>
      </c>
      <c r="H9" s="1">
        <f>IF(use_dist = 1, 300, E9*dt)</f>
        <v>300</v>
      </c>
      <c r="I9" s="1">
        <f>I8</f>
        <v>0</v>
      </c>
      <c r="J9" s="1"/>
      <c r="K9">
        <f t="shared" si="0"/>
        <v>-25</v>
      </c>
      <c r="L9">
        <f t="shared" si="1"/>
        <v>-6</v>
      </c>
      <c r="M9">
        <f t="shared" ref="M9:M72" si="4">-K9+(K9*COS(L9))</f>
        <v>0.99574283374085226</v>
      </c>
      <c r="N9">
        <f t="shared" si="2"/>
        <v>-6.9853874549731465</v>
      </c>
      <c r="O9">
        <f>L8</f>
        <v>-6</v>
      </c>
      <c r="P9">
        <f>M8*COS(O8)-N8*SIN(O8)+P8</f>
        <v>0.99574283374085226</v>
      </c>
      <c r="Q9">
        <f>M8*SIN(O8)+N8*COS(O8)+Q8</f>
        <v>-6.9853874549731465</v>
      </c>
    </row>
    <row r="10" spans="1:17" x14ac:dyDescent="0.25">
      <c r="A10">
        <v>0</v>
      </c>
      <c r="B10">
        <v>0</v>
      </c>
      <c r="C10">
        <f>A10*dt +C9</f>
        <v>500</v>
      </c>
      <c r="D10">
        <f>B10*dt +D9</f>
        <v>500</v>
      </c>
      <c r="E10">
        <f>C10*dt +E9</f>
        <v>150</v>
      </c>
      <c r="F10">
        <f>D10*dt +F9</f>
        <v>150</v>
      </c>
      <c r="G10">
        <f t="shared" si="3"/>
        <v>0.2</v>
      </c>
      <c r="H10" s="1">
        <f>IF(use_dist = 1, 300, E10*dt)</f>
        <v>300</v>
      </c>
      <c r="I10" s="1">
        <f t="shared" ref="H10:I73" si="5">I9</f>
        <v>0</v>
      </c>
      <c r="J10" s="1"/>
      <c r="K10">
        <f t="shared" si="0"/>
        <v>-25</v>
      </c>
      <c r="L10">
        <f t="shared" si="1"/>
        <v>-6</v>
      </c>
      <c r="M10">
        <f t="shared" si="4"/>
        <v>0.99574283374085226</v>
      </c>
      <c r="N10">
        <f t="shared" si="2"/>
        <v>-6.9853874549731465</v>
      </c>
      <c r="O10">
        <f t="shared" ref="O10:O73" si="6">L9+O9</f>
        <v>-12</v>
      </c>
      <c r="P10">
        <f t="shared" ref="P10:P73" si="7">M9*COS(O9)-N9*SIN(O9)+P9</f>
        <v>3.9036510316877027</v>
      </c>
      <c r="Q10">
        <f t="shared" ref="Q10:Q73" si="8">M9*SIN(O9)+N9*COS(O9)+Q9</f>
        <v>-13.414322950010874</v>
      </c>
    </row>
    <row r="11" spans="1:17" x14ac:dyDescent="0.25">
      <c r="A11">
        <v>0</v>
      </c>
      <c r="B11">
        <v>0</v>
      </c>
      <c r="C11">
        <f>A11*dt +C10</f>
        <v>500</v>
      </c>
      <c r="D11">
        <f>B11*dt +D10</f>
        <v>500</v>
      </c>
      <c r="E11">
        <f>C11*dt +E10</f>
        <v>200</v>
      </c>
      <c r="F11">
        <f>D11*dt +F10</f>
        <v>200</v>
      </c>
      <c r="G11">
        <f t="shared" si="3"/>
        <v>0.30000000000000004</v>
      </c>
      <c r="H11" s="1">
        <f>IF(use_dist = 1, 300, E11*dt)</f>
        <v>300</v>
      </c>
      <c r="I11" s="1">
        <f t="shared" si="5"/>
        <v>0</v>
      </c>
      <c r="J11" s="1"/>
      <c r="K11">
        <f t="shared" si="0"/>
        <v>-25</v>
      </c>
      <c r="L11">
        <f t="shared" si="1"/>
        <v>-6</v>
      </c>
      <c r="M11">
        <f t="shared" si="4"/>
        <v>0.99574283374085226</v>
      </c>
      <c r="N11">
        <f t="shared" si="2"/>
        <v>-6.9853874549731465</v>
      </c>
      <c r="O11">
        <f t="shared" si="6"/>
        <v>-18</v>
      </c>
      <c r="P11">
        <f t="shared" si="7"/>
        <v>8.4920822938980045</v>
      </c>
      <c r="Q11">
        <f t="shared" si="8"/>
        <v>-18.774681169291902</v>
      </c>
    </row>
    <row r="12" spans="1:17" x14ac:dyDescent="0.25">
      <c r="A12">
        <v>0</v>
      </c>
      <c r="B12">
        <v>0</v>
      </c>
      <c r="C12">
        <f>A12*dt +C11</f>
        <v>500</v>
      </c>
      <c r="D12">
        <f>B12*dt +D11</f>
        <v>500</v>
      </c>
      <c r="E12">
        <f>C12*dt +E11</f>
        <v>250</v>
      </c>
      <c r="F12">
        <f>D12*dt +F11</f>
        <v>250</v>
      </c>
      <c r="G12">
        <f t="shared" si="3"/>
        <v>0.4</v>
      </c>
      <c r="H12" s="1">
        <f>IF(use_dist = 1, 300, E12*dt)</f>
        <v>300</v>
      </c>
      <c r="I12" s="1">
        <f t="shared" si="5"/>
        <v>0</v>
      </c>
      <c r="J12" s="1"/>
      <c r="K12">
        <f t="shared" si="0"/>
        <v>-25</v>
      </c>
      <c r="L12">
        <f t="shared" si="1"/>
        <v>-6</v>
      </c>
      <c r="M12">
        <f t="shared" si="4"/>
        <v>0.99574283374085226</v>
      </c>
      <c r="N12">
        <f t="shared" si="2"/>
        <v>-6.9853874549731465</v>
      </c>
      <c r="O12">
        <f t="shared" si="6"/>
        <v>-24</v>
      </c>
      <c r="P12">
        <f t="shared" si="7"/>
        <v>14.395524816575085</v>
      </c>
      <c r="Q12">
        <f t="shared" si="8"/>
        <v>-22.639459050165595</v>
      </c>
    </row>
    <row r="13" spans="1:17" x14ac:dyDescent="0.25">
      <c r="A13">
        <v>-5000</v>
      </c>
      <c r="B13">
        <v>-5000</v>
      </c>
      <c r="C13">
        <f>A13*dt +C12</f>
        <v>0</v>
      </c>
      <c r="D13">
        <f>B13*dt +D12</f>
        <v>0</v>
      </c>
      <c r="E13">
        <f>C13*dt +E12</f>
        <v>250</v>
      </c>
      <c r="F13">
        <f>D13*dt +F12</f>
        <v>250</v>
      </c>
      <c r="G13">
        <f t="shared" si="3"/>
        <v>0.5</v>
      </c>
      <c r="H13" s="1">
        <f>IF(use_dist = 1, 300, E13*dt)</f>
        <v>300</v>
      </c>
      <c r="I13" s="1">
        <f t="shared" si="5"/>
        <v>0</v>
      </c>
      <c r="J13" s="1"/>
      <c r="K13">
        <f t="shared" si="0"/>
        <v>-25</v>
      </c>
      <c r="L13">
        <f t="shared" si="1"/>
        <v>-6</v>
      </c>
      <c r="M13">
        <f t="shared" si="4"/>
        <v>0.99574283374085226</v>
      </c>
      <c r="N13">
        <f t="shared" si="2"/>
        <v>-6.9853874549731465</v>
      </c>
      <c r="O13">
        <f t="shared" si="6"/>
        <v>-30</v>
      </c>
      <c r="P13">
        <f t="shared" si="7"/>
        <v>21.14371375281041</v>
      </c>
      <c r="Q13">
        <f t="shared" si="8"/>
        <v>-24.70079060232154</v>
      </c>
    </row>
    <row r="14" spans="1:17" x14ac:dyDescent="0.25">
      <c r="A14">
        <v>0</v>
      </c>
      <c r="B14">
        <v>0</v>
      </c>
      <c r="C14">
        <f>A14*dt +C13</f>
        <v>0</v>
      </c>
      <c r="D14">
        <f>B14*dt +D13</f>
        <v>0</v>
      </c>
      <c r="E14">
        <f>C14*dt +E13</f>
        <v>250</v>
      </c>
      <c r="F14">
        <f>D14*dt +F13</f>
        <v>250</v>
      </c>
      <c r="G14">
        <f t="shared" si="3"/>
        <v>0.6</v>
      </c>
      <c r="H14" s="1">
        <f>IF(use_dist = 1, 300, E14*dt)</f>
        <v>300</v>
      </c>
      <c r="I14" s="1">
        <f t="shared" si="5"/>
        <v>0</v>
      </c>
      <c r="J14" s="1"/>
      <c r="K14">
        <f t="shared" si="0"/>
        <v>-25</v>
      </c>
      <c r="L14">
        <f t="shared" si="1"/>
        <v>-6</v>
      </c>
      <c r="M14">
        <f t="shared" si="4"/>
        <v>0.99574283374085226</v>
      </c>
      <c r="N14">
        <f t="shared" si="2"/>
        <v>-6.9853874549731465</v>
      </c>
      <c r="O14">
        <f t="shared" si="6"/>
        <v>-36</v>
      </c>
      <c r="P14">
        <f t="shared" si="7"/>
        <v>28.199092240685129</v>
      </c>
      <c r="Q14">
        <f t="shared" si="8"/>
        <v>-24.794471336077887</v>
      </c>
    </row>
    <row r="15" spans="1:17" x14ac:dyDescent="0.25">
      <c r="A15">
        <v>0</v>
      </c>
      <c r="B15">
        <v>0</v>
      </c>
      <c r="C15">
        <f>A15*dt +C14</f>
        <v>0</v>
      </c>
      <c r="D15">
        <f>B15*dt +D14</f>
        <v>0</v>
      </c>
      <c r="E15">
        <f>C15*dt +E14</f>
        <v>250</v>
      </c>
      <c r="F15">
        <f>D15*dt +F14</f>
        <v>250</v>
      </c>
      <c r="G15">
        <f t="shared" si="3"/>
        <v>0.7</v>
      </c>
      <c r="H15" s="1">
        <f>IF(use_dist = 1, 300, E15*dt)</f>
        <v>300</v>
      </c>
      <c r="I15" s="1">
        <f t="shared" si="5"/>
        <v>0</v>
      </c>
      <c r="J15" s="1"/>
      <c r="K15">
        <f t="shared" si="0"/>
        <v>-25</v>
      </c>
      <c r="L15">
        <f t="shared" si="1"/>
        <v>-6</v>
      </c>
      <c r="M15">
        <f t="shared" si="4"/>
        <v>0.99574283374085226</v>
      </c>
      <c r="N15">
        <f t="shared" si="2"/>
        <v>-6.9853874549731465</v>
      </c>
      <c r="O15">
        <f t="shared" si="6"/>
        <v>-42</v>
      </c>
      <c r="P15">
        <f t="shared" si="7"/>
        <v>34.999632874708794</v>
      </c>
      <c r="Q15">
        <f t="shared" si="8"/>
        <v>-22.913038697890837</v>
      </c>
    </row>
    <row r="16" spans="1:17" x14ac:dyDescent="0.25">
      <c r="A16">
        <v>0</v>
      </c>
      <c r="B16">
        <v>0</v>
      </c>
      <c r="C16">
        <f>A16*dt +C15</f>
        <v>0</v>
      </c>
      <c r="D16">
        <f>B16*dt +D15</f>
        <v>0</v>
      </c>
      <c r="E16">
        <f>C16*dt +E15</f>
        <v>250</v>
      </c>
      <c r="F16">
        <f>D16*dt +F15</f>
        <v>250</v>
      </c>
      <c r="G16">
        <f t="shared" si="3"/>
        <v>0.79999999999999993</v>
      </c>
      <c r="H16" s="1">
        <f>IF(use_dist = 1, 300, E16*dt)</f>
        <v>300</v>
      </c>
      <c r="I16" s="1">
        <f t="shared" si="5"/>
        <v>0</v>
      </c>
      <c r="J16" s="1"/>
      <c r="K16">
        <f t="shared" si="0"/>
        <v>-25</v>
      </c>
      <c r="L16">
        <f t="shared" si="1"/>
        <v>-6</v>
      </c>
      <c r="M16">
        <f t="shared" si="4"/>
        <v>0.99574283374085226</v>
      </c>
      <c r="N16">
        <f t="shared" si="2"/>
        <v>-6.9853874549731465</v>
      </c>
      <c r="O16">
        <f t="shared" si="6"/>
        <v>-48</v>
      </c>
      <c r="P16">
        <f t="shared" si="7"/>
        <v>41.003608486730002</v>
      </c>
      <c r="Q16">
        <f t="shared" si="8"/>
        <v>-19.206366533091661</v>
      </c>
    </row>
    <row r="17" spans="1:17" x14ac:dyDescent="0.25">
      <c r="A17">
        <v>0</v>
      </c>
      <c r="B17">
        <v>0</v>
      </c>
      <c r="C17">
        <f>A17*dt +C16</f>
        <v>0</v>
      </c>
      <c r="D17">
        <f>B17*dt +D16</f>
        <v>0</v>
      </c>
      <c r="E17">
        <f>C17*dt +E16</f>
        <v>250</v>
      </c>
      <c r="F17">
        <f>D17*dt +F16</f>
        <v>250</v>
      </c>
      <c r="G17">
        <f t="shared" si="3"/>
        <v>0.89999999999999991</v>
      </c>
      <c r="H17" s="1">
        <f>IF(use_dist = 1, 300, E17*dt)</f>
        <v>300</v>
      </c>
      <c r="I17" s="1">
        <f t="shared" si="5"/>
        <v>0</v>
      </c>
      <c r="J17" s="1"/>
      <c r="K17">
        <f t="shared" si="0"/>
        <v>-25</v>
      </c>
      <c r="L17">
        <f t="shared" si="1"/>
        <v>-6</v>
      </c>
      <c r="M17">
        <f t="shared" si="4"/>
        <v>0.99574283374085226</v>
      </c>
      <c r="N17">
        <f t="shared" si="2"/>
        <v>-6.9853874549731465</v>
      </c>
      <c r="O17">
        <f t="shared" si="6"/>
        <v>-54</v>
      </c>
      <c r="P17">
        <f t="shared" si="7"/>
        <v>45.73274582157876</v>
      </c>
      <c r="Q17">
        <f t="shared" si="8"/>
        <v>-13.969726221290395</v>
      </c>
    </row>
    <row r="18" spans="1:17" x14ac:dyDescent="0.25">
      <c r="A18">
        <v>0</v>
      </c>
      <c r="B18">
        <v>0</v>
      </c>
      <c r="C18">
        <f>A18*dt +C17</f>
        <v>0</v>
      </c>
      <c r="D18">
        <f>B18*dt +D17</f>
        <v>0</v>
      </c>
      <c r="E18">
        <f>C18*dt +E17</f>
        <v>250</v>
      </c>
      <c r="F18">
        <f>D18*dt +F17</f>
        <v>250</v>
      </c>
      <c r="G18">
        <f t="shared" si="3"/>
        <v>0.99999999999999989</v>
      </c>
      <c r="H18" s="1">
        <f>IF(use_dist = 1, 300, E18*dt)</f>
        <v>300</v>
      </c>
      <c r="I18" s="1">
        <f t="shared" si="5"/>
        <v>0</v>
      </c>
      <c r="J18" s="1"/>
      <c r="K18">
        <f t="shared" si="0"/>
        <v>-25</v>
      </c>
      <c r="L18">
        <f t="shared" si="1"/>
        <v>-6</v>
      </c>
      <c r="M18">
        <f t="shared" si="4"/>
        <v>0.99574283374085226</v>
      </c>
      <c r="N18">
        <f t="shared" si="2"/>
        <v>-6.9853874549731465</v>
      </c>
      <c r="O18">
        <f t="shared" si="6"/>
        <v>-60</v>
      </c>
      <c r="P18">
        <f t="shared" si="7"/>
        <v>48.810324510378912</v>
      </c>
      <c r="Q18">
        <f t="shared" si="8"/>
        <v>-7.6202655275554054</v>
      </c>
    </row>
    <row r="19" spans="1:17" x14ac:dyDescent="0.25">
      <c r="A19">
        <v>0</v>
      </c>
      <c r="B19">
        <v>0</v>
      </c>
      <c r="C19">
        <f>A19*dt +C18</f>
        <v>0</v>
      </c>
      <c r="D19">
        <f>B19*dt +D18</f>
        <v>0</v>
      </c>
      <c r="E19">
        <f>C19*dt +E18</f>
        <v>250</v>
      </c>
      <c r="F19">
        <f>D19*dt +F18</f>
        <v>250</v>
      </c>
      <c r="G19">
        <f t="shared" si="3"/>
        <v>1.0999999999999999</v>
      </c>
      <c r="H19" s="1">
        <f>IF(use_dist = 1, 300, E19*dt)</f>
        <v>300</v>
      </c>
      <c r="I19" s="1">
        <f t="shared" si="5"/>
        <v>0</v>
      </c>
      <c r="J19" s="1"/>
      <c r="K19">
        <f t="shared" si="0"/>
        <v>-25</v>
      </c>
      <c r="L19">
        <f t="shared" si="1"/>
        <v>-6</v>
      </c>
      <c r="M19">
        <f t="shared" si="4"/>
        <v>0.99574283374085226</v>
      </c>
      <c r="N19">
        <f t="shared" si="2"/>
        <v>-6.9853874549731465</v>
      </c>
      <c r="O19">
        <f t="shared" si="6"/>
        <v>-66</v>
      </c>
      <c r="P19">
        <f t="shared" si="7"/>
        <v>49.99118639915875</v>
      </c>
      <c r="Q19">
        <f t="shared" si="8"/>
        <v>-0.66377885059915709</v>
      </c>
    </row>
    <row r="20" spans="1:17" x14ac:dyDescent="0.25">
      <c r="A20">
        <v>0</v>
      </c>
      <c r="B20">
        <v>0</v>
      </c>
      <c r="C20">
        <f>A20*dt +C19</f>
        <v>0</v>
      </c>
      <c r="D20">
        <f>B20*dt +D19</f>
        <v>0</v>
      </c>
      <c r="E20">
        <f>C20*dt +E19</f>
        <v>250</v>
      </c>
      <c r="F20">
        <f>D20*dt +F19</f>
        <v>250</v>
      </c>
      <c r="G20">
        <f t="shared" si="3"/>
        <v>1.2</v>
      </c>
      <c r="H20" s="1">
        <f>IF(use_dist = 1, 300, E20*dt)</f>
        <v>300</v>
      </c>
      <c r="I20" s="1">
        <f t="shared" si="5"/>
        <v>0</v>
      </c>
      <c r="J20" s="1"/>
      <c r="K20">
        <f t="shared" si="0"/>
        <v>-25</v>
      </c>
      <c r="L20">
        <f t="shared" si="1"/>
        <v>-6</v>
      </c>
      <c r="M20">
        <f t="shared" si="4"/>
        <v>0.99574283374085226</v>
      </c>
      <c r="N20">
        <f t="shared" si="2"/>
        <v>-6.9853874549731465</v>
      </c>
      <c r="O20">
        <f t="shared" si="6"/>
        <v>-72</v>
      </c>
      <c r="P20">
        <f t="shared" si="7"/>
        <v>49.18126470684706</v>
      </c>
      <c r="Q20">
        <f t="shared" si="8"/>
        <v>6.3455840690509193</v>
      </c>
    </row>
    <row r="21" spans="1:17" x14ac:dyDescent="0.25">
      <c r="A21">
        <v>0</v>
      </c>
      <c r="B21">
        <v>0</v>
      </c>
      <c r="C21">
        <f>A21*dt +C20</f>
        <v>0</v>
      </c>
      <c r="D21">
        <f>B21*dt +D20</f>
        <v>0</v>
      </c>
      <c r="E21">
        <f>C21*dt +E20</f>
        <v>250</v>
      </c>
      <c r="F21">
        <f>D21*dt +F20</f>
        <v>250</v>
      </c>
      <c r="G21">
        <f t="shared" si="3"/>
        <v>1.3</v>
      </c>
      <c r="H21" s="1">
        <f>IF(use_dist = 1, 300, E21*dt)</f>
        <v>300</v>
      </c>
      <c r="I21" s="1">
        <f t="shared" si="5"/>
        <v>0</v>
      </c>
      <c r="J21" s="1"/>
      <c r="K21">
        <f t="shared" si="0"/>
        <v>-25</v>
      </c>
      <c r="L21">
        <f t="shared" si="1"/>
        <v>-6</v>
      </c>
      <c r="M21">
        <f t="shared" si="4"/>
        <v>0.99574283374085226</v>
      </c>
      <c r="N21">
        <f t="shared" si="2"/>
        <v>-6.9853874549731465</v>
      </c>
      <c r="O21">
        <f t="shared" si="6"/>
        <v>-78</v>
      </c>
      <c r="P21">
        <f t="shared" si="7"/>
        <v>46.445077331124693</v>
      </c>
      <c r="Q21">
        <f t="shared" si="8"/>
        <v>12.849461399688391</v>
      </c>
    </row>
    <row r="22" spans="1:17" x14ac:dyDescent="0.25">
      <c r="A22">
        <v>0</v>
      </c>
      <c r="B22">
        <v>0</v>
      </c>
      <c r="C22">
        <f>A22*dt +C21</f>
        <v>0</v>
      </c>
      <c r="D22">
        <f>B22*dt +D21</f>
        <v>0</v>
      </c>
      <c r="E22">
        <f>C22*dt +E21</f>
        <v>250</v>
      </c>
      <c r="F22">
        <f>D22*dt +F21</f>
        <v>250</v>
      </c>
      <c r="G22">
        <f t="shared" si="3"/>
        <v>1.4000000000000001</v>
      </c>
      <c r="H22" s="1">
        <f>IF(use_dist = 1, 300, E22*dt)</f>
        <v>300</v>
      </c>
      <c r="I22" s="1">
        <f t="shared" si="5"/>
        <v>0</v>
      </c>
      <c r="J22" s="1"/>
      <c r="K22">
        <f t="shared" si="0"/>
        <v>-25</v>
      </c>
      <c r="L22">
        <f t="shared" si="1"/>
        <v>-6</v>
      </c>
      <c r="M22">
        <f t="shared" si="4"/>
        <v>0.99574283374085226</v>
      </c>
      <c r="N22">
        <f t="shared" si="2"/>
        <v>-6.9853874549731465</v>
      </c>
      <c r="O22">
        <f t="shared" si="6"/>
        <v>-84</v>
      </c>
      <c r="P22">
        <f t="shared" si="7"/>
        <v>42.000587389683467</v>
      </c>
      <c r="Q22">
        <f t="shared" si="8"/>
        <v>18.329758001832314</v>
      </c>
    </row>
    <row r="23" spans="1:17" x14ac:dyDescent="0.25">
      <c r="A23">
        <v>0</v>
      </c>
      <c r="B23">
        <v>0</v>
      </c>
      <c r="C23">
        <f>A23*dt +C22</f>
        <v>0</v>
      </c>
      <c r="D23">
        <f>B23*dt +D22</f>
        <v>0</v>
      </c>
      <c r="E23">
        <f>C23*dt +E22</f>
        <v>250</v>
      </c>
      <c r="F23">
        <f>D23*dt +F22</f>
        <v>250</v>
      </c>
      <c r="G23">
        <f t="shared" si="3"/>
        <v>1.5000000000000002</v>
      </c>
      <c r="H23" s="1">
        <f>IF(use_dist = 1, 300, E23*dt)</f>
        <v>300</v>
      </c>
      <c r="I23" s="1">
        <f t="shared" si="5"/>
        <v>0</v>
      </c>
      <c r="J23" s="1"/>
      <c r="K23">
        <f t="shared" si="0"/>
        <v>-25</v>
      </c>
      <c r="L23">
        <f t="shared" si="1"/>
        <v>-6</v>
      </c>
      <c r="M23">
        <f t="shared" si="4"/>
        <v>0.99574283374085226</v>
      </c>
      <c r="N23">
        <f t="shared" si="2"/>
        <v>-6.9853874549731465</v>
      </c>
      <c r="O23">
        <f t="shared" si="6"/>
        <v>-90</v>
      </c>
      <c r="P23">
        <f t="shared" si="7"/>
        <v>36.201840403229248</v>
      </c>
      <c r="Q23">
        <f t="shared" si="8"/>
        <v>22.349916590013954</v>
      </c>
    </row>
    <row r="24" spans="1:17" x14ac:dyDescent="0.25">
      <c r="A24">
        <v>0</v>
      </c>
      <c r="B24">
        <v>0</v>
      </c>
      <c r="C24">
        <f>A24*dt +C23</f>
        <v>0</v>
      </c>
      <c r="D24">
        <f>B24*dt +D23</f>
        <v>0</v>
      </c>
      <c r="E24">
        <f>C24*dt +E23</f>
        <v>250</v>
      </c>
      <c r="F24">
        <f>D24*dt +F23</f>
        <v>250</v>
      </c>
      <c r="G24">
        <f t="shared" si="3"/>
        <v>1.6000000000000003</v>
      </c>
      <c r="H24" s="1">
        <f>IF(use_dist = 1, 300, E24*dt)</f>
        <v>300</v>
      </c>
      <c r="I24" s="1">
        <f t="shared" si="5"/>
        <v>0</v>
      </c>
      <c r="J24" s="1"/>
      <c r="K24">
        <f t="shared" si="0"/>
        <v>-25</v>
      </c>
      <c r="L24">
        <f t="shared" si="1"/>
        <v>-6</v>
      </c>
      <c r="M24">
        <f t="shared" si="4"/>
        <v>0.99574283374085226</v>
      </c>
      <c r="N24">
        <f t="shared" si="2"/>
        <v>-6.9853874549731465</v>
      </c>
      <c r="O24">
        <f t="shared" si="6"/>
        <v>-96</v>
      </c>
      <c r="P24">
        <f t="shared" si="7"/>
        <v>29.51076123227709</v>
      </c>
      <c r="Q24">
        <f t="shared" si="8"/>
        <v>24.589693635858627</v>
      </c>
    </row>
    <row r="25" spans="1:17" x14ac:dyDescent="0.25">
      <c r="A25">
        <v>0</v>
      </c>
      <c r="B25">
        <v>0</v>
      </c>
      <c r="C25">
        <f>A25*dt +C24</f>
        <v>0</v>
      </c>
      <c r="D25">
        <f>B25*dt +D24</f>
        <v>0</v>
      </c>
      <c r="E25">
        <f>C25*dt +E24</f>
        <v>250</v>
      </c>
      <c r="F25">
        <f>D25*dt +F24</f>
        <v>250</v>
      </c>
      <c r="G25">
        <f t="shared" si="3"/>
        <v>1.7000000000000004</v>
      </c>
      <c r="H25" s="1">
        <f>IF(use_dist = 1, 300, E25*dt)</f>
        <v>300</v>
      </c>
      <c r="I25" s="1">
        <f t="shared" si="5"/>
        <v>0</v>
      </c>
      <c r="J25" s="1"/>
      <c r="K25">
        <f t="shared" si="0"/>
        <v>-25</v>
      </c>
      <c r="L25">
        <f t="shared" si="1"/>
        <v>-6</v>
      </c>
      <c r="M25">
        <f t="shared" si="4"/>
        <v>0.99574283374085226</v>
      </c>
      <c r="N25">
        <f t="shared" si="2"/>
        <v>-6.9853874549731465</v>
      </c>
      <c r="O25">
        <f t="shared" si="6"/>
        <v>-102</v>
      </c>
      <c r="P25">
        <f t="shared" si="7"/>
        <v>22.460357407584457</v>
      </c>
      <c r="Q25">
        <f t="shared" si="8"/>
        <v>24.870669783960164</v>
      </c>
    </row>
    <row r="26" spans="1:17" x14ac:dyDescent="0.25">
      <c r="A26">
        <v>0</v>
      </c>
      <c r="B26">
        <v>0</v>
      </c>
      <c r="C26">
        <f>A26*dt +C25</f>
        <v>0</v>
      </c>
      <c r="D26">
        <f>B26*dt +D25</f>
        <v>0</v>
      </c>
      <c r="E26">
        <f>C26*dt +E25</f>
        <v>250</v>
      </c>
      <c r="F26">
        <f>D26*dt +F25</f>
        <v>250</v>
      </c>
      <c r="G26">
        <f t="shared" si="3"/>
        <v>1.8000000000000005</v>
      </c>
      <c r="H26" s="1">
        <f>IF(use_dist = 1, 300, E26*dt)</f>
        <v>300</v>
      </c>
      <c r="I26" s="1">
        <f t="shared" si="5"/>
        <v>0</v>
      </c>
      <c r="J26" s="1"/>
      <c r="K26">
        <f t="shared" si="0"/>
        <v>-25</v>
      </c>
      <c r="L26">
        <f t="shared" si="1"/>
        <v>-6</v>
      </c>
      <c r="M26">
        <f t="shared" si="4"/>
        <v>0.99574283374085226</v>
      </c>
      <c r="N26">
        <f t="shared" si="2"/>
        <v>-6.9853874549731465</v>
      </c>
      <c r="O26">
        <f t="shared" si="6"/>
        <v>-108</v>
      </c>
      <c r="P26">
        <f t="shared" si="7"/>
        <v>15.61226005582469</v>
      </c>
      <c r="Q26">
        <f t="shared" si="8"/>
        <v>23.170462635444625</v>
      </c>
    </row>
    <row r="27" spans="1:17" x14ac:dyDescent="0.25">
      <c r="A27">
        <v>0</v>
      </c>
      <c r="B27">
        <v>0</v>
      </c>
      <c r="C27">
        <f>A27*dt +C26</f>
        <v>0</v>
      </c>
      <c r="D27">
        <f>B27*dt +D26</f>
        <v>0</v>
      </c>
      <c r="E27">
        <f>C27*dt +E26</f>
        <v>250</v>
      </c>
      <c r="F27">
        <f>D27*dt +F26</f>
        <v>250</v>
      </c>
      <c r="G27">
        <f t="shared" si="3"/>
        <v>1.9000000000000006</v>
      </c>
      <c r="H27" s="1">
        <f>IF(use_dist = 1, 300, E27*dt)</f>
        <v>300</v>
      </c>
      <c r="I27" s="1">
        <f t="shared" si="5"/>
        <v>0</v>
      </c>
      <c r="J27" s="1"/>
      <c r="K27">
        <f t="shared" si="0"/>
        <v>-25</v>
      </c>
      <c r="L27">
        <f t="shared" si="1"/>
        <v>-6</v>
      </c>
      <c r="M27">
        <f t="shared" si="4"/>
        <v>0.99574283374085226</v>
      </c>
      <c r="N27">
        <f t="shared" si="2"/>
        <v>-6.9853874549731465</v>
      </c>
      <c r="O27">
        <f t="shared" si="6"/>
        <v>-114</v>
      </c>
      <c r="P27">
        <f t="shared" si="7"/>
        <v>9.5119846860197459</v>
      </c>
      <c r="Q27">
        <f t="shared" si="8"/>
        <v>19.624509717032762</v>
      </c>
    </row>
    <row r="28" spans="1:17" x14ac:dyDescent="0.25">
      <c r="A28">
        <v>0</v>
      </c>
      <c r="B28">
        <v>0</v>
      </c>
      <c r="C28">
        <f>A28*dt +C27</f>
        <v>0</v>
      </c>
      <c r="D28">
        <f>B28*dt +D27</f>
        <v>0</v>
      </c>
      <c r="E28">
        <f>C28*dt +E27</f>
        <v>250</v>
      </c>
      <c r="F28">
        <f>D28*dt +F27</f>
        <v>250</v>
      </c>
      <c r="G28">
        <f t="shared" si="3"/>
        <v>2.0000000000000004</v>
      </c>
      <c r="H28" s="1">
        <f>IF(use_dist = 1, 300, E28*dt)</f>
        <v>300</v>
      </c>
      <c r="I28" s="1">
        <f t="shared" si="5"/>
        <v>0</v>
      </c>
      <c r="J28" s="1"/>
      <c r="K28">
        <f t="shared" si="0"/>
        <v>-25</v>
      </c>
      <c r="L28">
        <f t="shared" si="1"/>
        <v>-6</v>
      </c>
      <c r="M28">
        <f t="shared" si="4"/>
        <v>0.99574283374085226</v>
      </c>
      <c r="N28">
        <f t="shared" si="2"/>
        <v>-6.9853874549731465</v>
      </c>
      <c r="O28">
        <f t="shared" si="6"/>
        <v>-120</v>
      </c>
      <c r="P28">
        <f t="shared" si="7"/>
        <v>4.6454757368359516</v>
      </c>
      <c r="Q28">
        <f t="shared" si="8"/>
        <v>14.515279605307855</v>
      </c>
    </row>
    <row r="29" spans="1:17" x14ac:dyDescent="0.25">
      <c r="A29">
        <v>0</v>
      </c>
      <c r="B29">
        <v>0</v>
      </c>
      <c r="C29">
        <f>A29*dt +C28</f>
        <v>0</v>
      </c>
      <c r="D29">
        <f>B29*dt +D28</f>
        <v>0</v>
      </c>
      <c r="E29">
        <f>C29*dt +E28</f>
        <v>250</v>
      </c>
      <c r="F29">
        <f>D29*dt +F28</f>
        <v>250</v>
      </c>
      <c r="G29">
        <f t="shared" si="3"/>
        <v>2.1000000000000005</v>
      </c>
      <c r="H29" s="1">
        <f>IF(use_dist = 1, 300, E29*dt)</f>
        <v>300</v>
      </c>
      <c r="I29" s="1">
        <f t="shared" si="5"/>
        <v>0</v>
      </c>
      <c r="J29" s="1"/>
      <c r="K29">
        <f t="shared" si="0"/>
        <v>-25</v>
      </c>
      <c r="L29">
        <f t="shared" si="1"/>
        <v>-6</v>
      </c>
      <c r="M29">
        <f t="shared" si="4"/>
        <v>0.99574283374085226</v>
      </c>
      <c r="N29">
        <f t="shared" si="2"/>
        <v>-6.9853874549731465</v>
      </c>
      <c r="O29">
        <f t="shared" si="6"/>
        <v>-126</v>
      </c>
      <c r="P29">
        <f t="shared" si="7"/>
        <v>1.4003965211921452</v>
      </c>
      <c r="Q29">
        <f t="shared" si="8"/>
        <v>8.2497706418445489</v>
      </c>
    </row>
    <row r="30" spans="1:17" x14ac:dyDescent="0.25">
      <c r="A30">
        <v>0</v>
      </c>
      <c r="B30">
        <v>0</v>
      </c>
      <c r="C30">
        <f>A30*dt +C29</f>
        <v>0</v>
      </c>
      <c r="D30">
        <f>B30*dt +D29</f>
        <v>0</v>
      </c>
      <c r="E30">
        <f>C30*dt +E29</f>
        <v>250</v>
      </c>
      <c r="F30">
        <f>D30*dt +F29</f>
        <v>250</v>
      </c>
      <c r="G30">
        <f t="shared" si="3"/>
        <v>2.2000000000000006</v>
      </c>
      <c r="H30" s="1">
        <f>IF(use_dist = 1, 300, E30*dt)</f>
        <v>300</v>
      </c>
      <c r="I30" s="1">
        <f t="shared" si="5"/>
        <v>0</v>
      </c>
      <c r="J30" s="1"/>
      <c r="K30">
        <f t="shared" si="0"/>
        <v>-25</v>
      </c>
      <c r="L30">
        <f t="shared" si="1"/>
        <v>-6</v>
      </c>
      <c r="M30">
        <f t="shared" si="4"/>
        <v>0.99574283374085226</v>
      </c>
      <c r="N30">
        <f t="shared" si="2"/>
        <v>-6.9853874549731465</v>
      </c>
      <c r="O30">
        <f t="shared" si="6"/>
        <v>-132</v>
      </c>
      <c r="P30">
        <f t="shared" si="7"/>
        <v>3.5248189000221863E-2</v>
      </c>
      <c r="Q30">
        <f t="shared" si="8"/>
        <v>1.3270896786514532</v>
      </c>
    </row>
    <row r="31" spans="1:17" x14ac:dyDescent="0.25">
      <c r="A31">
        <v>0</v>
      </c>
      <c r="B31">
        <v>0</v>
      </c>
      <c r="C31">
        <f>A31*dt +C30</f>
        <v>0</v>
      </c>
      <c r="D31">
        <f>B31*dt +D30</f>
        <v>0</v>
      </c>
      <c r="E31">
        <f>C31*dt +E30</f>
        <v>250</v>
      </c>
      <c r="F31">
        <f>D31*dt +F30</f>
        <v>250</v>
      </c>
      <c r="G31">
        <f t="shared" si="3"/>
        <v>2.3000000000000007</v>
      </c>
      <c r="H31" s="1">
        <f>IF(use_dist = 1, 300, E31*dt)</f>
        <v>300</v>
      </c>
      <c r="I31" s="1">
        <f t="shared" si="5"/>
        <v>0</v>
      </c>
      <c r="J31" s="1"/>
      <c r="K31">
        <f t="shared" si="0"/>
        <v>-25</v>
      </c>
      <c r="L31">
        <f t="shared" si="1"/>
        <v>-6</v>
      </c>
      <c r="M31">
        <f t="shared" si="4"/>
        <v>0.99574283374085226</v>
      </c>
      <c r="N31">
        <f t="shared" si="2"/>
        <v>-6.9853874549731465</v>
      </c>
      <c r="O31">
        <f t="shared" si="6"/>
        <v>-138</v>
      </c>
      <c r="P31">
        <f t="shared" si="7"/>
        <v>0.65877767376205254</v>
      </c>
      <c r="Q31">
        <f t="shared" si="8"/>
        <v>-5.7013064875215322</v>
      </c>
    </row>
    <row r="32" spans="1:17" x14ac:dyDescent="0.25">
      <c r="A32">
        <v>0</v>
      </c>
      <c r="B32">
        <v>0</v>
      </c>
      <c r="C32">
        <f>A32*dt +C31</f>
        <v>0</v>
      </c>
      <c r="D32">
        <f>B32*dt +D31</f>
        <v>0</v>
      </c>
      <c r="E32">
        <f>C32*dt +E31</f>
        <v>250</v>
      </c>
      <c r="F32">
        <f>D32*dt +F31</f>
        <v>250</v>
      </c>
      <c r="G32">
        <f t="shared" si="3"/>
        <v>2.4000000000000008</v>
      </c>
      <c r="H32" s="1">
        <f>IF(use_dist = 1, 300, E32*dt)</f>
        <v>300</v>
      </c>
      <c r="I32" s="1">
        <f t="shared" si="5"/>
        <v>0</v>
      </c>
      <c r="J32" s="1"/>
      <c r="K32">
        <f t="shared" si="0"/>
        <v>-25</v>
      </c>
      <c r="L32">
        <f t="shared" si="1"/>
        <v>-6</v>
      </c>
      <c r="M32">
        <f t="shared" si="4"/>
        <v>0.99574283374085226</v>
      </c>
      <c r="N32">
        <f t="shared" si="2"/>
        <v>-6.9853874549731465</v>
      </c>
      <c r="O32">
        <f t="shared" si="6"/>
        <v>-144</v>
      </c>
      <c r="P32">
        <f t="shared" si="7"/>
        <v>3.22131497419142</v>
      </c>
      <c r="Q32">
        <f t="shared" si="8"/>
        <v>-12.275539847461735</v>
      </c>
    </row>
    <row r="33" spans="1:17" x14ac:dyDescent="0.25">
      <c r="A33">
        <v>0</v>
      </c>
      <c r="B33">
        <v>0</v>
      </c>
      <c r="C33">
        <f>A33*dt +C32</f>
        <v>0</v>
      </c>
      <c r="D33">
        <f>B33*dt +D32</f>
        <v>0</v>
      </c>
      <c r="E33">
        <f>C33*dt +E32</f>
        <v>250</v>
      </c>
      <c r="F33">
        <f>D33*dt +F32</f>
        <v>250</v>
      </c>
      <c r="G33">
        <f t="shared" si="3"/>
        <v>2.5000000000000009</v>
      </c>
      <c r="H33" s="1">
        <f>IF(use_dist = 1, 300, E33*dt)</f>
        <v>300</v>
      </c>
      <c r="I33" s="1">
        <f t="shared" si="5"/>
        <v>0</v>
      </c>
      <c r="J33" s="1"/>
      <c r="K33">
        <f t="shared" si="0"/>
        <v>-25</v>
      </c>
      <c r="L33">
        <f t="shared" si="1"/>
        <v>-6</v>
      </c>
      <c r="M33">
        <f t="shared" si="4"/>
        <v>0.99574283374085226</v>
      </c>
      <c r="N33">
        <f t="shared" si="2"/>
        <v>-6.9853874549731465</v>
      </c>
      <c r="O33">
        <f t="shared" si="6"/>
        <v>-150</v>
      </c>
      <c r="P33">
        <f t="shared" si="7"/>
        <v>7.5187298380406311</v>
      </c>
      <c r="Q33">
        <f t="shared" si="8"/>
        <v>-17.871910740729117</v>
      </c>
    </row>
    <row r="34" spans="1:17" x14ac:dyDescent="0.25">
      <c r="A34">
        <v>0</v>
      </c>
      <c r="B34">
        <v>0</v>
      </c>
      <c r="C34">
        <f>A34*dt +C33</f>
        <v>0</v>
      </c>
      <c r="D34">
        <f>B34*dt +D33</f>
        <v>0</v>
      </c>
      <c r="E34">
        <f>C34*dt +E33</f>
        <v>250</v>
      </c>
      <c r="F34">
        <f>D34*dt +F33</f>
        <v>250</v>
      </c>
      <c r="G34">
        <f t="shared" si="3"/>
        <v>2.600000000000001</v>
      </c>
      <c r="H34" s="1">
        <f>IF(use_dist = 1, 300, E34*dt)</f>
        <v>300</v>
      </c>
      <c r="I34" s="1">
        <f t="shared" si="5"/>
        <v>0</v>
      </c>
      <c r="J34" s="1"/>
      <c r="K34">
        <f t="shared" si="0"/>
        <v>-25</v>
      </c>
      <c r="L34">
        <f t="shared" si="1"/>
        <v>-6</v>
      </c>
      <c r="M34">
        <f t="shared" si="4"/>
        <v>0.99574283374085226</v>
      </c>
      <c r="N34">
        <f t="shared" si="2"/>
        <v>-6.9853874549731465</v>
      </c>
      <c r="O34">
        <f t="shared" si="6"/>
        <v>-156</v>
      </c>
      <c r="P34">
        <f t="shared" si="7"/>
        <v>13.208692660966545</v>
      </c>
      <c r="Q34">
        <f t="shared" si="8"/>
        <v>-22.044615470369529</v>
      </c>
    </row>
    <row r="35" spans="1:17" x14ac:dyDescent="0.25">
      <c r="A35">
        <v>0</v>
      </c>
      <c r="B35">
        <v>0</v>
      </c>
      <c r="C35">
        <f>A35*dt +C34</f>
        <v>0</v>
      </c>
      <c r="D35">
        <f>B35*dt +D34</f>
        <v>0</v>
      </c>
      <c r="E35">
        <f>C35*dt +E34</f>
        <v>250</v>
      </c>
      <c r="F35">
        <f>D35*dt +F34</f>
        <v>250</v>
      </c>
      <c r="G35">
        <f t="shared" si="3"/>
        <v>2.7000000000000011</v>
      </c>
      <c r="H35" s="1">
        <f>IF(use_dist = 1, 300, E35*dt)</f>
        <v>300</v>
      </c>
      <c r="I35" s="1">
        <f t="shared" si="5"/>
        <v>0</v>
      </c>
      <c r="J35" s="1"/>
      <c r="K35">
        <f t="shared" si="0"/>
        <v>-25</v>
      </c>
      <c r="L35">
        <f t="shared" si="1"/>
        <v>-6</v>
      </c>
      <c r="M35">
        <f t="shared" si="4"/>
        <v>0.99574283374085226</v>
      </c>
      <c r="N35">
        <f t="shared" si="2"/>
        <v>-6.9853874549731465</v>
      </c>
      <c r="O35">
        <f t="shared" si="6"/>
        <v>-162</v>
      </c>
      <c r="P35">
        <f t="shared" si="7"/>
        <v>19.837944266554736</v>
      </c>
      <c r="Q35">
        <f t="shared" si="8"/>
        <v>-24.461258769834487</v>
      </c>
    </row>
    <row r="36" spans="1:17" x14ac:dyDescent="0.25">
      <c r="A36">
        <v>0</v>
      </c>
      <c r="B36">
        <v>0</v>
      </c>
      <c r="C36">
        <f>A36*dt +C35</f>
        <v>0</v>
      </c>
      <c r="D36">
        <f>B36*dt +D35</f>
        <v>0</v>
      </c>
      <c r="E36">
        <f>C36*dt +E35</f>
        <v>250</v>
      </c>
      <c r="F36">
        <f>D36*dt +F35</f>
        <v>250</v>
      </c>
      <c r="G36">
        <f t="shared" si="3"/>
        <v>2.8000000000000012</v>
      </c>
      <c r="H36" s="1">
        <f>IF(use_dist = 1, 300, E36*dt)</f>
        <v>300</v>
      </c>
      <c r="I36" s="1">
        <f t="shared" si="5"/>
        <v>0</v>
      </c>
      <c r="J36" s="1"/>
      <c r="K36">
        <f t="shared" si="0"/>
        <v>-25</v>
      </c>
      <c r="L36">
        <f t="shared" si="1"/>
        <v>-6</v>
      </c>
      <c r="M36">
        <f t="shared" si="4"/>
        <v>0.99574283374085226</v>
      </c>
      <c r="N36">
        <f t="shared" si="2"/>
        <v>-6.9853874549731465</v>
      </c>
      <c r="O36">
        <f t="shared" si="6"/>
        <v>-168</v>
      </c>
      <c r="P36">
        <f t="shared" si="7"/>
        <v>26.878402272458843</v>
      </c>
      <c r="Q36">
        <f t="shared" si="8"/>
        <v>-24.929332219351991</v>
      </c>
    </row>
    <row r="37" spans="1:17" x14ac:dyDescent="0.25">
      <c r="A37">
        <v>0</v>
      </c>
      <c r="B37">
        <v>0</v>
      </c>
      <c r="C37">
        <f>A37*dt +C36</f>
        <v>0</v>
      </c>
      <c r="D37">
        <f>B37*dt +D36</f>
        <v>0</v>
      </c>
      <c r="E37">
        <f>C37*dt +E36</f>
        <v>250</v>
      </c>
      <c r="F37">
        <f>D37*dt +F36</f>
        <v>250</v>
      </c>
      <c r="G37">
        <f t="shared" si="3"/>
        <v>2.9000000000000012</v>
      </c>
      <c r="H37" s="1">
        <f>IF(use_dist = 1, 300, E37*dt)</f>
        <v>300</v>
      </c>
      <c r="I37" s="1">
        <f t="shared" si="5"/>
        <v>0</v>
      </c>
      <c r="J37" s="1"/>
      <c r="K37">
        <f t="shared" si="0"/>
        <v>-25</v>
      </c>
      <c r="L37">
        <f t="shared" si="1"/>
        <v>-6</v>
      </c>
      <c r="M37">
        <f t="shared" si="4"/>
        <v>0.99574283374085226</v>
      </c>
      <c r="N37">
        <f t="shared" si="2"/>
        <v>-6.9853874549731465</v>
      </c>
      <c r="O37">
        <f t="shared" si="6"/>
        <v>-174</v>
      </c>
      <c r="P37">
        <f t="shared" si="7"/>
        <v>33.769227830228274</v>
      </c>
      <c r="Q37">
        <f t="shared" si="8"/>
        <v>-23.411549356280325</v>
      </c>
    </row>
    <row r="38" spans="1:17" x14ac:dyDescent="0.25">
      <c r="A38">
        <v>0</v>
      </c>
      <c r="B38">
        <v>0</v>
      </c>
      <c r="C38">
        <f>A38*dt +C37</f>
        <v>0</v>
      </c>
      <c r="D38">
        <f>B38*dt +D37</f>
        <v>0</v>
      </c>
      <c r="E38">
        <f>C38*dt +E37</f>
        <v>250</v>
      </c>
      <c r="F38">
        <f>D38*dt +F37</f>
        <v>250</v>
      </c>
      <c r="G38">
        <f t="shared" si="3"/>
        <v>3.0000000000000013</v>
      </c>
      <c r="H38" s="1">
        <f>IF(use_dist = 1, 300, E38*dt)</f>
        <v>300</v>
      </c>
      <c r="I38" s="1">
        <f t="shared" si="5"/>
        <v>0</v>
      </c>
      <c r="J38" s="1"/>
      <c r="K38">
        <f t="shared" si="0"/>
        <v>-25</v>
      </c>
      <c r="L38">
        <f t="shared" si="1"/>
        <v>-6</v>
      </c>
      <c r="M38">
        <f t="shared" si="4"/>
        <v>0.99574283374085226</v>
      </c>
      <c r="N38">
        <f t="shared" si="2"/>
        <v>-6.9853874549731465</v>
      </c>
      <c r="O38">
        <f t="shared" si="6"/>
        <v>-180</v>
      </c>
      <c r="P38">
        <f t="shared" si="7"/>
        <v>39.961501726446457</v>
      </c>
      <c r="Q38">
        <f t="shared" si="8"/>
        <v>-20.028815893345751</v>
      </c>
    </row>
    <row r="39" spans="1:17" x14ac:dyDescent="0.25">
      <c r="A39">
        <v>0</v>
      </c>
      <c r="B39">
        <v>0</v>
      </c>
      <c r="C39">
        <f>A39*dt +C38</f>
        <v>0</v>
      </c>
      <c r="D39">
        <f>B39*dt +D38</f>
        <v>0</v>
      </c>
      <c r="E39">
        <f>C39*dt +E38</f>
        <v>250</v>
      </c>
      <c r="F39">
        <f>D39*dt +F38</f>
        <v>250</v>
      </c>
      <c r="G39">
        <f t="shared" si="3"/>
        <v>3.1000000000000014</v>
      </c>
      <c r="H39" s="1">
        <f>IF(use_dist = 1, 300, E39*dt)</f>
        <v>300</v>
      </c>
      <c r="I39" s="1">
        <f t="shared" si="5"/>
        <v>0</v>
      </c>
      <c r="J39" s="1"/>
      <c r="K39">
        <f t="shared" si="0"/>
        <v>-25</v>
      </c>
      <c r="L39">
        <f t="shared" si="1"/>
        <v>-6</v>
      </c>
      <c r="M39">
        <f t="shared" si="4"/>
        <v>0.99574283374085226</v>
      </c>
      <c r="N39">
        <f t="shared" si="2"/>
        <v>-6.9853874549731465</v>
      </c>
      <c r="O39">
        <f t="shared" si="6"/>
        <v>-186</v>
      </c>
      <c r="P39">
        <f t="shared" si="7"/>
        <v>44.961950972575806</v>
      </c>
      <c r="Q39">
        <f t="shared" si="8"/>
        <v>-15.050598438882069</v>
      </c>
    </row>
    <row r="40" spans="1:17" x14ac:dyDescent="0.25">
      <c r="A40">
        <v>0</v>
      </c>
      <c r="B40">
        <v>0</v>
      </c>
      <c r="C40">
        <f>A40*dt +C39</f>
        <v>0</v>
      </c>
      <c r="D40">
        <f>B40*dt +D39</f>
        <v>0</v>
      </c>
      <c r="E40">
        <f>C40*dt +E39</f>
        <v>250</v>
      </c>
      <c r="F40">
        <f>D40*dt +F39</f>
        <v>250</v>
      </c>
      <c r="G40">
        <f t="shared" si="3"/>
        <v>3.2000000000000015</v>
      </c>
      <c r="H40" s="1">
        <f>IF(use_dist = 1, 300, E40*dt)</f>
        <v>300</v>
      </c>
      <c r="I40" s="1">
        <f t="shared" si="5"/>
        <v>0</v>
      </c>
      <c r="J40" s="1"/>
      <c r="K40">
        <f t="shared" si="0"/>
        <v>-25</v>
      </c>
      <c r="L40">
        <f t="shared" si="1"/>
        <v>-6</v>
      </c>
      <c r="M40">
        <f t="shared" si="4"/>
        <v>0.99574283374085226</v>
      </c>
      <c r="N40">
        <f t="shared" si="2"/>
        <v>-6.9853874549731465</v>
      </c>
      <c r="O40">
        <f t="shared" si="6"/>
        <v>-192</v>
      </c>
      <c r="P40">
        <f t="shared" si="7"/>
        <v>48.372242648430877</v>
      </c>
      <c r="Q40">
        <f t="shared" si="8"/>
        <v>-8.8734589412961427</v>
      </c>
    </row>
    <row r="41" spans="1:17" x14ac:dyDescent="0.25">
      <c r="A41">
        <v>0</v>
      </c>
      <c r="B41">
        <v>0</v>
      </c>
      <c r="C41">
        <f>A41*dt +C40</f>
        <v>0</v>
      </c>
      <c r="D41">
        <f>B41*dt +D40</f>
        <v>0</v>
      </c>
      <c r="E41">
        <f>C41*dt +E40</f>
        <v>250</v>
      </c>
      <c r="F41">
        <f>D41*dt +F40</f>
        <v>250</v>
      </c>
      <c r="G41">
        <f t="shared" si="3"/>
        <v>3.3000000000000016</v>
      </c>
      <c r="H41" s="1">
        <f>IF(use_dist = 1, 300, E41*dt)</f>
        <v>300</v>
      </c>
      <c r="I41" s="1">
        <f t="shared" si="5"/>
        <v>0</v>
      </c>
      <c r="J41" s="1"/>
      <c r="K41">
        <f t="shared" si="0"/>
        <v>-25</v>
      </c>
      <c r="L41">
        <f t="shared" si="1"/>
        <v>-6</v>
      </c>
      <c r="M41">
        <f t="shared" si="4"/>
        <v>0.99574283374085226</v>
      </c>
      <c r="N41">
        <f t="shared" si="2"/>
        <v>-6.9853874549731465</v>
      </c>
      <c r="O41">
        <f t="shared" si="6"/>
        <v>-198</v>
      </c>
      <c r="P41">
        <f t="shared" si="7"/>
        <v>49.920714874235763</v>
      </c>
      <c r="Q41">
        <f t="shared" si="8"/>
        <v>-1.9894647916070731</v>
      </c>
    </row>
    <row r="42" spans="1:17" x14ac:dyDescent="0.25">
      <c r="A42">
        <v>0</v>
      </c>
      <c r="B42">
        <v>0</v>
      </c>
      <c r="C42">
        <f>A42*dt +C41</f>
        <v>0</v>
      </c>
      <c r="D42">
        <f>B42*dt +D41</f>
        <v>0</v>
      </c>
      <c r="E42">
        <f>C42*dt +E41</f>
        <v>250</v>
      </c>
      <c r="F42">
        <f>D42*dt +F41</f>
        <v>250</v>
      </c>
      <c r="G42">
        <f t="shared" si="3"/>
        <v>3.4000000000000017</v>
      </c>
      <c r="H42" s="1">
        <f>IF(use_dist = 1, 300, E42*dt)</f>
        <v>300</v>
      </c>
      <c r="I42" s="1">
        <f t="shared" si="5"/>
        <v>0</v>
      </c>
      <c r="J42" s="1"/>
      <c r="K42">
        <f t="shared" si="0"/>
        <v>-25</v>
      </c>
      <c r="L42">
        <f t="shared" si="1"/>
        <v>-6</v>
      </c>
      <c r="M42">
        <f t="shared" si="4"/>
        <v>0.99574283374085226</v>
      </c>
      <c r="N42">
        <f t="shared" si="2"/>
        <v>-6.9853874549731465</v>
      </c>
      <c r="O42">
        <f t="shared" si="6"/>
        <v>-204</v>
      </c>
      <c r="P42">
        <f t="shared" si="7"/>
        <v>49.484017240223103</v>
      </c>
      <c r="Q42">
        <f t="shared" si="8"/>
        <v>5.0530089828197955</v>
      </c>
    </row>
    <row r="43" spans="1:17" x14ac:dyDescent="0.25">
      <c r="A43">
        <v>0</v>
      </c>
      <c r="B43">
        <v>0</v>
      </c>
      <c r="C43">
        <f>A43*dt +C42</f>
        <v>0</v>
      </c>
      <c r="D43">
        <f>B43*dt +D42</f>
        <v>0</v>
      </c>
      <c r="E43">
        <f>C43*dt +E42</f>
        <v>250</v>
      </c>
      <c r="F43">
        <f>D43*dt +F42</f>
        <v>250</v>
      </c>
      <c r="G43">
        <f t="shared" si="3"/>
        <v>3.5000000000000018</v>
      </c>
      <c r="H43" s="1">
        <f>IF(use_dist = 1, 300, E43*dt)</f>
        <v>300</v>
      </c>
      <c r="I43" s="1">
        <f t="shared" si="5"/>
        <v>0</v>
      </c>
      <c r="J43" s="1"/>
      <c r="K43">
        <f t="shared" si="0"/>
        <v>-25</v>
      </c>
      <c r="L43">
        <f t="shared" si="1"/>
        <v>-6</v>
      </c>
      <c r="M43">
        <f t="shared" si="4"/>
        <v>0.99574283374085226</v>
      </c>
      <c r="N43">
        <f t="shared" si="2"/>
        <v>-6.9853874549731465</v>
      </c>
      <c r="O43">
        <f t="shared" si="6"/>
        <v>-210</v>
      </c>
      <c r="P43">
        <f t="shared" si="7"/>
        <v>47.096936829559283</v>
      </c>
      <c r="Q43">
        <f t="shared" si="8"/>
        <v>11.692962958568987</v>
      </c>
    </row>
    <row r="44" spans="1:17" x14ac:dyDescent="0.25">
      <c r="A44">
        <v>0</v>
      </c>
      <c r="B44">
        <v>0</v>
      </c>
      <c r="C44">
        <f>A44*dt +C43</f>
        <v>0</v>
      </c>
      <c r="D44">
        <f>B44*dt +D43</f>
        <v>0</v>
      </c>
      <c r="E44">
        <f>C44*dt +E43</f>
        <v>250</v>
      </c>
      <c r="F44">
        <f>D44*dt +F43</f>
        <v>250</v>
      </c>
      <c r="G44">
        <f t="shared" si="3"/>
        <v>3.6000000000000019</v>
      </c>
      <c r="H44" s="1">
        <f>IF(use_dist = 1, 300, E44*dt)</f>
        <v>300</v>
      </c>
      <c r="I44" s="1">
        <f t="shared" si="5"/>
        <v>0</v>
      </c>
      <c r="J44" s="1"/>
      <c r="K44">
        <f t="shared" si="0"/>
        <v>-25</v>
      </c>
      <c r="L44">
        <f t="shared" si="1"/>
        <v>-6</v>
      </c>
      <c r="M44">
        <f t="shared" si="4"/>
        <v>0.99574283374085226</v>
      </c>
      <c r="N44">
        <f t="shared" si="2"/>
        <v>-6.9853874549731465</v>
      </c>
      <c r="O44">
        <f t="shared" si="6"/>
        <v>-216</v>
      </c>
      <c r="P44">
        <f t="shared" si="7"/>
        <v>42.949627099242825</v>
      </c>
      <c r="Q44">
        <f t="shared" si="8"/>
        <v>17.401462208622799</v>
      </c>
    </row>
    <row r="45" spans="1:17" x14ac:dyDescent="0.25">
      <c r="A45">
        <v>0</v>
      </c>
      <c r="B45">
        <v>0</v>
      </c>
      <c r="C45">
        <f>A45*dt +C44</f>
        <v>0</v>
      </c>
      <c r="D45">
        <f>B45*dt +D44</f>
        <v>0</v>
      </c>
      <c r="E45">
        <f>C45*dt +E44</f>
        <v>250</v>
      </c>
      <c r="F45">
        <f>D45*dt +F44</f>
        <v>250</v>
      </c>
      <c r="G45">
        <f t="shared" si="3"/>
        <v>3.700000000000002</v>
      </c>
      <c r="H45" s="1">
        <f>IF(use_dist = 1, 300, E45*dt)</f>
        <v>300</v>
      </c>
      <c r="I45" s="1">
        <f t="shared" si="5"/>
        <v>0</v>
      </c>
      <c r="J45" s="1"/>
      <c r="K45">
        <f t="shared" si="0"/>
        <v>-25</v>
      </c>
      <c r="L45">
        <f t="shared" si="1"/>
        <v>-6</v>
      </c>
      <c r="M45">
        <f t="shared" si="4"/>
        <v>0.99574283374085226</v>
      </c>
      <c r="N45">
        <f t="shared" si="2"/>
        <v>-6.9853874549731465</v>
      </c>
      <c r="O45">
        <f t="shared" si="6"/>
        <v>-222</v>
      </c>
      <c r="P45">
        <f t="shared" si="7"/>
        <v>37.372460364735041</v>
      </c>
      <c r="Q45">
        <f t="shared" si="8"/>
        <v>21.723770955408742</v>
      </c>
    </row>
    <row r="46" spans="1:17" x14ac:dyDescent="0.25">
      <c r="A46">
        <v>0</v>
      </c>
      <c r="B46">
        <v>0</v>
      </c>
      <c r="C46">
        <f>A46*dt +C45</f>
        <v>0</v>
      </c>
      <c r="D46">
        <f>B46*dt +D45</f>
        <v>0</v>
      </c>
      <c r="E46">
        <f>C46*dt +E45</f>
        <v>250</v>
      </c>
      <c r="F46">
        <f>D46*dt +F45</f>
        <v>250</v>
      </c>
      <c r="G46">
        <f t="shared" si="3"/>
        <v>3.800000000000002</v>
      </c>
      <c r="H46" s="1">
        <f>IF(use_dist = 1, 300, E46*dt)</f>
        <v>300</v>
      </c>
      <c r="I46" s="1">
        <f t="shared" si="5"/>
        <v>0</v>
      </c>
      <c r="J46" s="1"/>
      <c r="K46">
        <f t="shared" si="0"/>
        <v>-25</v>
      </c>
      <c r="L46">
        <f t="shared" si="1"/>
        <v>-6</v>
      </c>
      <c r="M46">
        <f t="shared" si="4"/>
        <v>0.99574283374085226</v>
      </c>
      <c r="N46">
        <f t="shared" si="2"/>
        <v>-6.9853874549731465</v>
      </c>
      <c r="O46">
        <f t="shared" si="6"/>
        <v>-228</v>
      </c>
      <c r="P46">
        <f t="shared" si="7"/>
        <v>30.809710530713048</v>
      </c>
      <c r="Q46">
        <f t="shared" si="8"/>
        <v>24.315576562140617</v>
      </c>
    </row>
    <row r="47" spans="1:17" x14ac:dyDescent="0.25">
      <c r="A47">
        <v>0</v>
      </c>
      <c r="B47">
        <v>0</v>
      </c>
      <c r="C47">
        <f>A47*dt +C46</f>
        <v>0</v>
      </c>
      <c r="D47">
        <f>B47*dt +D46</f>
        <v>0</v>
      </c>
      <c r="E47">
        <f>C47*dt +E46</f>
        <v>250</v>
      </c>
      <c r="F47">
        <f>D47*dt +F46</f>
        <v>250</v>
      </c>
      <c r="G47">
        <f t="shared" si="3"/>
        <v>3.9000000000000021</v>
      </c>
      <c r="H47" s="1">
        <f>IF(use_dist = 1, 300, E47*dt)</f>
        <v>300</v>
      </c>
      <c r="I47" s="1">
        <f t="shared" si="5"/>
        <v>0</v>
      </c>
      <c r="J47" s="1"/>
      <c r="K47">
        <f t="shared" si="0"/>
        <v>-25</v>
      </c>
      <c r="L47">
        <f t="shared" si="1"/>
        <v>-6</v>
      </c>
      <c r="M47">
        <f t="shared" si="4"/>
        <v>0.99574283374085226</v>
      </c>
      <c r="N47">
        <f t="shared" si="2"/>
        <v>-6.9853874549731465</v>
      </c>
      <c r="O47">
        <f t="shared" si="6"/>
        <v>-234</v>
      </c>
      <c r="P47">
        <f t="shared" si="7"/>
        <v>23.784162486525751</v>
      </c>
      <c r="Q47">
        <f t="shared" si="8"/>
        <v>24.970417280070212</v>
      </c>
    </row>
    <row r="48" spans="1:17" x14ac:dyDescent="0.25">
      <c r="A48">
        <v>0</v>
      </c>
      <c r="B48">
        <v>0</v>
      </c>
      <c r="C48">
        <f>A48*dt +C47</f>
        <v>0</v>
      </c>
      <c r="D48">
        <f>B48*dt +D47</f>
        <v>0</v>
      </c>
      <c r="E48">
        <f>C48*dt +E47</f>
        <v>250</v>
      </c>
      <c r="F48">
        <f>D48*dt +F47</f>
        <v>250</v>
      </c>
      <c r="G48">
        <f t="shared" si="3"/>
        <v>4.0000000000000018</v>
      </c>
      <c r="H48" s="1">
        <f>IF(use_dist = 1, 300, E48*dt)</f>
        <v>300</v>
      </c>
      <c r="I48" s="1">
        <f t="shared" si="5"/>
        <v>0</v>
      </c>
      <c r="J48" s="1"/>
      <c r="K48">
        <f t="shared" si="0"/>
        <v>-25</v>
      </c>
      <c r="L48">
        <f t="shared" si="1"/>
        <v>-6</v>
      </c>
      <c r="M48">
        <f t="shared" si="4"/>
        <v>0.99574283374085226</v>
      </c>
      <c r="N48">
        <f t="shared" si="2"/>
        <v>-6.9853874549731465</v>
      </c>
      <c r="O48">
        <f t="shared" si="6"/>
        <v>-240</v>
      </c>
      <c r="P48">
        <f t="shared" si="7"/>
        <v>16.85546736162128</v>
      </c>
      <c r="Q48">
        <f t="shared" si="8"/>
        <v>23.636128873027921</v>
      </c>
    </row>
    <row r="49" spans="1:17" x14ac:dyDescent="0.25">
      <c r="A49">
        <v>0</v>
      </c>
      <c r="B49">
        <v>0</v>
      </c>
      <c r="C49">
        <f>A49*dt +C48</f>
        <v>0</v>
      </c>
      <c r="D49">
        <f>B49*dt +D48</f>
        <v>0</v>
      </c>
      <c r="E49">
        <f>C49*dt +E48</f>
        <v>250</v>
      </c>
      <c r="F49">
        <f>D49*dt +F48</f>
        <v>250</v>
      </c>
      <c r="G49">
        <f t="shared" si="3"/>
        <v>4.1000000000000014</v>
      </c>
      <c r="H49" s="1">
        <f>IF(use_dist = 1, 300, E49*dt)</f>
        <v>300</v>
      </c>
      <c r="I49" s="1">
        <f t="shared" si="5"/>
        <v>0</v>
      </c>
      <c r="J49" s="1"/>
      <c r="K49">
        <f t="shared" si="0"/>
        <v>-25</v>
      </c>
      <c r="L49">
        <f t="shared" si="1"/>
        <v>-6</v>
      </c>
      <c r="M49">
        <f t="shared" si="4"/>
        <v>0.99574283374085226</v>
      </c>
      <c r="N49">
        <f t="shared" si="2"/>
        <v>-6.9853874549731465</v>
      </c>
      <c r="O49">
        <f t="shared" si="6"/>
        <v>-246</v>
      </c>
      <c r="P49">
        <f t="shared" si="7"/>
        <v>10.57556103742353</v>
      </c>
      <c r="Q49">
        <f t="shared" si="8"/>
        <v>20.418999990570214</v>
      </c>
    </row>
    <row r="50" spans="1:17" x14ac:dyDescent="0.25">
      <c r="A50">
        <v>0</v>
      </c>
      <c r="B50">
        <v>0</v>
      </c>
      <c r="C50">
        <f>A50*dt +C49</f>
        <v>0</v>
      </c>
      <c r="D50">
        <f>B50*dt +D49</f>
        <v>0</v>
      </c>
      <c r="E50">
        <f>C50*dt +E49</f>
        <v>250</v>
      </c>
      <c r="F50">
        <f>D50*dt +F49</f>
        <v>250</v>
      </c>
      <c r="G50">
        <f t="shared" si="3"/>
        <v>4.2000000000000011</v>
      </c>
      <c r="H50" s="1">
        <f>IF(use_dist = 1, 300, E50*dt)</f>
        <v>300</v>
      </c>
      <c r="I50" s="1">
        <f t="shared" si="5"/>
        <v>0</v>
      </c>
      <c r="J50" s="1"/>
      <c r="K50">
        <f t="shared" si="0"/>
        <v>-25</v>
      </c>
      <c r="L50">
        <f t="shared" si="1"/>
        <v>-6</v>
      </c>
      <c r="M50">
        <f t="shared" si="4"/>
        <v>0.99574283374085226</v>
      </c>
      <c r="N50">
        <f t="shared" si="2"/>
        <v>-6.9853874549731465</v>
      </c>
      <c r="O50">
        <f t="shared" si="6"/>
        <v>-252</v>
      </c>
      <c r="P50">
        <f t="shared" si="7"/>
        <v>5.4446972514432046</v>
      </c>
      <c r="Q50">
        <f t="shared" si="8"/>
        <v>15.575305275091324</v>
      </c>
    </row>
    <row r="51" spans="1:17" x14ac:dyDescent="0.25">
      <c r="A51">
        <v>0</v>
      </c>
      <c r="B51">
        <v>0</v>
      </c>
      <c r="C51">
        <f>A51*dt +C50</f>
        <v>0</v>
      </c>
      <c r="D51">
        <f>B51*dt +D50</f>
        <v>0</v>
      </c>
      <c r="E51">
        <f>C51*dt +E50</f>
        <v>250</v>
      </c>
      <c r="F51">
        <f>D51*dt +F50</f>
        <v>250</v>
      </c>
      <c r="G51">
        <f t="shared" si="3"/>
        <v>4.3000000000000007</v>
      </c>
      <c r="H51" s="1">
        <f>IF(use_dist = 1, 300, E51*dt)</f>
        <v>300</v>
      </c>
      <c r="I51" s="1">
        <f t="shared" si="5"/>
        <v>0</v>
      </c>
      <c r="J51" s="1"/>
      <c r="K51">
        <f t="shared" si="0"/>
        <v>-25</v>
      </c>
      <c r="L51">
        <f t="shared" si="1"/>
        <v>-6</v>
      </c>
      <c r="M51">
        <f t="shared" si="4"/>
        <v>0.99574283374085226</v>
      </c>
      <c r="N51">
        <f t="shared" si="2"/>
        <v>-6.9853874549731465</v>
      </c>
      <c r="O51">
        <f t="shared" si="6"/>
        <v>-258</v>
      </c>
      <c r="P51">
        <f t="shared" si="7"/>
        <v>1.8715976713435318</v>
      </c>
      <c r="Q51">
        <f t="shared" si="8"/>
        <v>9.4908906707325755</v>
      </c>
    </row>
    <row r="52" spans="1:17" x14ac:dyDescent="0.25">
      <c r="A52">
        <v>0</v>
      </c>
      <c r="B52">
        <v>0</v>
      </c>
      <c r="C52">
        <f>A52*dt +C51</f>
        <v>0</v>
      </c>
      <c r="D52">
        <f>B52*dt +D51</f>
        <v>0</v>
      </c>
      <c r="E52">
        <f>C52*dt +E51</f>
        <v>250</v>
      </c>
      <c r="F52">
        <f>D52*dt +F51</f>
        <v>250</v>
      </c>
      <c r="G52">
        <f t="shared" si="3"/>
        <v>4.4000000000000004</v>
      </c>
      <c r="H52" s="1">
        <f>IF(use_dist = 1, 300, E52*dt)</f>
        <v>300</v>
      </c>
      <c r="I52" s="1">
        <f t="shared" si="5"/>
        <v>0</v>
      </c>
      <c r="J52" s="1"/>
      <c r="K52">
        <f t="shared" si="0"/>
        <v>-25</v>
      </c>
      <c r="L52">
        <f t="shared" si="1"/>
        <v>-6</v>
      </c>
      <c r="M52">
        <f t="shared" si="4"/>
        <v>0.99574283374085226</v>
      </c>
      <c r="N52">
        <f t="shared" si="2"/>
        <v>-6.9853874549731465</v>
      </c>
      <c r="O52">
        <f t="shared" si="6"/>
        <v>-264</v>
      </c>
      <c r="P52">
        <f t="shared" si="7"/>
        <v>0.1408933612146468</v>
      </c>
      <c r="Q52">
        <f t="shared" si="8"/>
        <v>2.6504371566778397</v>
      </c>
    </row>
    <row r="53" spans="1:17" x14ac:dyDescent="0.25">
      <c r="A53">
        <v>0</v>
      </c>
      <c r="B53">
        <v>0</v>
      </c>
      <c r="C53">
        <f>A53*dt +C52</f>
        <v>0</v>
      </c>
      <c r="D53">
        <f>B53*dt +D52</f>
        <v>0</v>
      </c>
      <c r="E53">
        <f>C53*dt +E52</f>
        <v>250</v>
      </c>
      <c r="F53">
        <f>D53*dt +F52</f>
        <v>250</v>
      </c>
      <c r="G53">
        <f t="shared" si="3"/>
        <v>4.5</v>
      </c>
      <c r="H53" s="1">
        <f>IF(use_dist = 1, 300, E53*dt)</f>
        <v>300</v>
      </c>
      <c r="I53" s="1">
        <f t="shared" si="5"/>
        <v>0</v>
      </c>
      <c r="J53" s="1"/>
      <c r="K53">
        <f t="shared" si="0"/>
        <v>-25</v>
      </c>
      <c r="L53">
        <f t="shared" si="1"/>
        <v>-6</v>
      </c>
      <c r="M53">
        <f t="shared" si="4"/>
        <v>0.99574283374085226</v>
      </c>
      <c r="N53">
        <f t="shared" si="2"/>
        <v>-6.9853874549731465</v>
      </c>
      <c r="O53">
        <f t="shared" si="6"/>
        <v>-270</v>
      </c>
      <c r="P53">
        <f t="shared" si="7"/>
        <v>0.39045123418736838</v>
      </c>
      <c r="Q53">
        <f t="shared" si="8"/>
        <v>-4.4011486617802893</v>
      </c>
    </row>
    <row r="54" spans="1:17" x14ac:dyDescent="0.25">
      <c r="A54">
        <v>0</v>
      </c>
      <c r="B54">
        <v>0</v>
      </c>
      <c r="C54">
        <f>A54*dt +C53</f>
        <v>0</v>
      </c>
      <c r="D54">
        <f>B54*dt +D53</f>
        <v>0</v>
      </c>
      <c r="E54">
        <f>C54*dt +E53</f>
        <v>250</v>
      </c>
      <c r="F54">
        <f>D54*dt +F53</f>
        <v>250</v>
      </c>
      <c r="G54">
        <f t="shared" si="3"/>
        <v>4.5999999999999996</v>
      </c>
      <c r="H54" s="1">
        <f>IF(use_dist = 1, 300, E54*dt)</f>
        <v>300</v>
      </c>
      <c r="I54" s="1">
        <f t="shared" si="5"/>
        <v>0</v>
      </c>
      <c r="J54" s="1"/>
      <c r="K54">
        <f t="shared" si="0"/>
        <v>-25</v>
      </c>
      <c r="L54">
        <f t="shared" si="1"/>
        <v>-6</v>
      </c>
      <c r="M54">
        <f t="shared" si="4"/>
        <v>0.99574283374085226</v>
      </c>
      <c r="N54">
        <f t="shared" si="2"/>
        <v>-6.9853874549731465</v>
      </c>
      <c r="O54">
        <f t="shared" si="6"/>
        <v>-276</v>
      </c>
      <c r="P54">
        <f t="shared" si="7"/>
        <v>2.6003916531724007</v>
      </c>
      <c r="Q54">
        <f t="shared" si="8"/>
        <v>-11.10214150102275</v>
      </c>
    </row>
    <row r="55" spans="1:17" x14ac:dyDescent="0.25">
      <c r="A55">
        <v>0</v>
      </c>
      <c r="B55">
        <v>0</v>
      </c>
      <c r="C55">
        <f>A55*dt +C54</f>
        <v>0</v>
      </c>
      <c r="D55">
        <f>B55*dt +D54</f>
        <v>0</v>
      </c>
      <c r="E55">
        <f>C55*dt +E54</f>
        <v>250</v>
      </c>
      <c r="F55">
        <f>D55*dt +F54</f>
        <v>250</v>
      </c>
      <c r="G55">
        <f t="shared" si="3"/>
        <v>4.6999999999999993</v>
      </c>
      <c r="H55" s="1">
        <f>IF(use_dist = 1, 300, E55*dt)</f>
        <v>300</v>
      </c>
      <c r="I55" s="1">
        <f t="shared" si="5"/>
        <v>0</v>
      </c>
      <c r="J55" s="1"/>
      <c r="K55">
        <f t="shared" si="0"/>
        <v>-25</v>
      </c>
      <c r="L55">
        <f t="shared" si="1"/>
        <v>-6</v>
      </c>
      <c r="M55">
        <f t="shared" si="4"/>
        <v>0.99574283374085226</v>
      </c>
      <c r="N55">
        <f t="shared" si="2"/>
        <v>-6.9853874549731465</v>
      </c>
      <c r="O55">
        <f t="shared" si="6"/>
        <v>-282</v>
      </c>
      <c r="P55">
        <f t="shared" si="7"/>
        <v>6.5946720313538556</v>
      </c>
      <c r="Q55">
        <f t="shared" si="8"/>
        <v>-16.918744113159587</v>
      </c>
    </row>
    <row r="56" spans="1:17" x14ac:dyDescent="0.25">
      <c r="A56">
        <v>0</v>
      </c>
      <c r="B56">
        <v>0</v>
      </c>
      <c r="C56">
        <f>A56*dt +C55</f>
        <v>0</v>
      </c>
      <c r="D56">
        <f>B56*dt +D55</f>
        <v>0</v>
      </c>
      <c r="E56">
        <f>C56*dt +E55</f>
        <v>250</v>
      </c>
      <c r="F56">
        <f>D56*dt +F55</f>
        <v>250</v>
      </c>
      <c r="G56">
        <f t="shared" si="3"/>
        <v>4.7999999999999989</v>
      </c>
      <c r="H56" s="1">
        <f>IF(use_dist = 1, 300, E56*dt)</f>
        <v>300</v>
      </c>
      <c r="I56" s="1">
        <f t="shared" si="5"/>
        <v>0</v>
      </c>
      <c r="J56" s="1"/>
      <c r="K56">
        <f t="shared" si="0"/>
        <v>-25</v>
      </c>
      <c r="L56">
        <f t="shared" si="1"/>
        <v>-6</v>
      </c>
      <c r="M56">
        <f t="shared" si="4"/>
        <v>0.99574283374085226</v>
      </c>
      <c r="N56">
        <f t="shared" si="2"/>
        <v>-6.9853874549731465</v>
      </c>
      <c r="O56">
        <f t="shared" si="6"/>
        <v>-288</v>
      </c>
      <c r="P56">
        <f t="shared" si="7"/>
        <v>12.055110283729665</v>
      </c>
      <c r="Q56">
        <f t="shared" si="8"/>
        <v>-21.387609268770518</v>
      </c>
    </row>
    <row r="57" spans="1:17" x14ac:dyDescent="0.25">
      <c r="A57">
        <v>0</v>
      </c>
      <c r="B57">
        <v>0</v>
      </c>
      <c r="C57">
        <f>A57*dt +C56</f>
        <v>0</v>
      </c>
      <c r="D57">
        <f>B57*dt +D56</f>
        <v>0</v>
      </c>
      <c r="E57">
        <f>C57*dt +E56</f>
        <v>250</v>
      </c>
      <c r="F57">
        <f>D57*dt +F56</f>
        <v>250</v>
      </c>
      <c r="G57">
        <f t="shared" si="3"/>
        <v>4.8999999999999986</v>
      </c>
      <c r="H57" s="1">
        <f>IF(use_dist = 1, 300, E57*dt)</f>
        <v>300</v>
      </c>
      <c r="I57" s="1">
        <f t="shared" si="5"/>
        <v>0</v>
      </c>
      <c r="J57" s="1"/>
      <c r="K57">
        <f t="shared" si="0"/>
        <v>-25</v>
      </c>
      <c r="L57">
        <f t="shared" si="1"/>
        <v>-6</v>
      </c>
      <c r="M57">
        <f t="shared" si="4"/>
        <v>0.99574283374085226</v>
      </c>
      <c r="N57">
        <f t="shared" si="2"/>
        <v>-6.9853874549731465</v>
      </c>
      <c r="O57">
        <f t="shared" si="6"/>
        <v>-294</v>
      </c>
      <c r="P57">
        <f t="shared" si="7"/>
        <v>18.546731029588816</v>
      </c>
      <c r="Q57">
        <f t="shared" si="8"/>
        <v>-24.15274973156324</v>
      </c>
    </row>
    <row r="58" spans="1:17" x14ac:dyDescent="0.25">
      <c r="A58">
        <v>0</v>
      </c>
      <c r="B58">
        <v>0</v>
      </c>
      <c r="C58">
        <f>A58*dt +C57</f>
        <v>0</v>
      </c>
      <c r="D58">
        <f>B58*dt +D57</f>
        <v>0</v>
      </c>
      <c r="E58">
        <f>C58*dt +E57</f>
        <v>250</v>
      </c>
      <c r="F58">
        <f>D58*dt +F57</f>
        <v>250</v>
      </c>
      <c r="G58">
        <f t="shared" si="3"/>
        <v>4.9999999999999982</v>
      </c>
      <c r="H58" s="1">
        <f>IF(use_dist = 1, 300, E58*dt)</f>
        <v>300</v>
      </c>
      <c r="I58" s="1">
        <f t="shared" si="5"/>
        <v>0</v>
      </c>
      <c r="J58" s="1"/>
      <c r="K58">
        <f t="shared" si="0"/>
        <v>-25</v>
      </c>
      <c r="L58">
        <f t="shared" si="1"/>
        <v>-6</v>
      </c>
      <c r="M58">
        <f t="shared" si="4"/>
        <v>0.99574283374085226</v>
      </c>
      <c r="N58">
        <f t="shared" si="2"/>
        <v>-6.9853874549731465</v>
      </c>
      <c r="O58">
        <f t="shared" si="6"/>
        <v>-300</v>
      </c>
      <c r="P58">
        <f t="shared" si="7"/>
        <v>25.552415481967099</v>
      </c>
      <c r="Q58">
        <f t="shared" si="8"/>
        <v>-24.993895997528735</v>
      </c>
    </row>
    <row r="59" spans="1:17" x14ac:dyDescent="0.25">
      <c r="A59">
        <v>0</v>
      </c>
      <c r="B59">
        <v>0</v>
      </c>
      <c r="C59">
        <f>A59*dt +C58</f>
        <v>0</v>
      </c>
      <c r="D59">
        <f>B59*dt +D58</f>
        <v>0</v>
      </c>
      <c r="E59">
        <f>C59*dt +E58</f>
        <v>250</v>
      </c>
      <c r="F59">
        <f>D59*dt +F58</f>
        <v>250</v>
      </c>
      <c r="G59">
        <f t="shared" si="3"/>
        <v>5.0999999999999979</v>
      </c>
      <c r="H59" s="1">
        <f>IF(use_dist = 1, 300, E59*dt)</f>
        <v>300</v>
      </c>
      <c r="I59" s="1">
        <f t="shared" si="5"/>
        <v>0</v>
      </c>
      <c r="J59" s="1"/>
      <c r="K59">
        <f t="shared" si="0"/>
        <v>-25</v>
      </c>
      <c r="L59">
        <f t="shared" si="1"/>
        <v>-6</v>
      </c>
      <c r="M59">
        <f t="shared" si="4"/>
        <v>0.99574283374085226</v>
      </c>
      <c r="N59">
        <f t="shared" si="2"/>
        <v>-6.9853874549731465</v>
      </c>
      <c r="O59">
        <f t="shared" si="6"/>
        <v>-306</v>
      </c>
      <c r="P59">
        <f t="shared" si="7"/>
        <v>32.514094833752083</v>
      </c>
      <c r="Q59">
        <f t="shared" si="8"/>
        <v>-23.844042837349964</v>
      </c>
    </row>
    <row r="60" spans="1:17" x14ac:dyDescent="0.25">
      <c r="A60">
        <v>0</v>
      </c>
      <c r="B60">
        <v>0</v>
      </c>
      <c r="C60">
        <f>A60*dt +C59</f>
        <v>0</v>
      </c>
      <c r="D60">
        <f>B60*dt +D59</f>
        <v>0</v>
      </c>
      <c r="E60">
        <f>C60*dt +E59</f>
        <v>250</v>
      </c>
      <c r="F60">
        <f>D60*dt +F59</f>
        <v>250</v>
      </c>
      <c r="G60">
        <f t="shared" si="3"/>
        <v>5.1999999999999975</v>
      </c>
      <c r="H60" s="1">
        <f>IF(use_dist = 1, 300, E60*dt)</f>
        <v>300</v>
      </c>
      <c r="I60" s="1">
        <f t="shared" si="5"/>
        <v>0</v>
      </c>
      <c r="J60" s="1"/>
      <c r="K60">
        <f t="shared" si="0"/>
        <v>-25</v>
      </c>
      <c r="L60">
        <f t="shared" si="1"/>
        <v>-6</v>
      </c>
      <c r="M60">
        <f t="shared" si="4"/>
        <v>0.99574283374085226</v>
      </c>
      <c r="N60">
        <f t="shared" si="2"/>
        <v>-6.9853874549731465</v>
      </c>
      <c r="O60">
        <f t="shared" si="6"/>
        <v>-312</v>
      </c>
      <c r="P60">
        <f t="shared" si="7"/>
        <v>38.877205698916441</v>
      </c>
      <c r="Q60">
        <f t="shared" si="8"/>
        <v>-20.794786894555106</v>
      </c>
    </row>
    <row r="61" spans="1:17" x14ac:dyDescent="0.25">
      <c r="A61">
        <v>0</v>
      </c>
      <c r="B61">
        <v>0</v>
      </c>
      <c r="C61">
        <f>A61*dt +C60</f>
        <v>0</v>
      </c>
      <c r="D61">
        <f>B61*dt +D60</f>
        <v>0</v>
      </c>
      <c r="E61">
        <f>C61*dt +E60</f>
        <v>250</v>
      </c>
      <c r="F61">
        <f>D61*dt +F60</f>
        <v>250</v>
      </c>
      <c r="G61">
        <f t="shared" si="3"/>
        <v>5.2999999999999972</v>
      </c>
      <c r="H61" s="1">
        <f>IF(use_dist = 1, 300, E61*dt)</f>
        <v>300</v>
      </c>
      <c r="I61" s="1">
        <f t="shared" si="5"/>
        <v>0</v>
      </c>
      <c r="J61" s="1"/>
      <c r="K61">
        <f t="shared" si="0"/>
        <v>-25</v>
      </c>
      <c r="L61">
        <f t="shared" si="1"/>
        <v>-6</v>
      </c>
      <c r="M61">
        <f t="shared" si="4"/>
        <v>0.99574283374085226</v>
      </c>
      <c r="N61">
        <f t="shared" si="2"/>
        <v>-6.9853874549731465</v>
      </c>
      <c r="O61">
        <f t="shared" si="6"/>
        <v>-318</v>
      </c>
      <c r="P61">
        <f t="shared" si="7"/>
        <v>44.1348663139173</v>
      </c>
      <c r="Q61">
        <f t="shared" si="8"/>
        <v>-16.089030149406536</v>
      </c>
    </row>
    <row r="62" spans="1:17" x14ac:dyDescent="0.25">
      <c r="A62">
        <v>0</v>
      </c>
      <c r="B62">
        <v>0</v>
      </c>
      <c r="C62">
        <f>A62*dt +C61</f>
        <v>0</v>
      </c>
      <c r="D62">
        <f>B62*dt +D61</f>
        <v>0</v>
      </c>
      <c r="E62">
        <f>C62*dt +E61</f>
        <v>250</v>
      </c>
      <c r="F62">
        <f>D62*dt +F61</f>
        <v>250</v>
      </c>
      <c r="G62">
        <f t="shared" si="3"/>
        <v>5.3999999999999968</v>
      </c>
      <c r="H62" s="1">
        <f>IF(use_dist = 1, 300, E62*dt)</f>
        <v>300</v>
      </c>
      <c r="I62" s="1">
        <f t="shared" si="5"/>
        <v>0</v>
      </c>
      <c r="J62" s="1"/>
      <c r="K62">
        <f t="shared" si="0"/>
        <v>-25</v>
      </c>
      <c r="L62">
        <f t="shared" si="1"/>
        <v>-6</v>
      </c>
      <c r="M62">
        <f t="shared" si="4"/>
        <v>0.99574283374085226</v>
      </c>
      <c r="N62">
        <f t="shared" si="2"/>
        <v>-6.9853874549731465</v>
      </c>
      <c r="O62">
        <f t="shared" si="6"/>
        <v>-324</v>
      </c>
      <c r="P62">
        <f t="shared" si="7"/>
        <v>47.86825444838437</v>
      </c>
      <c r="Q62">
        <f t="shared" si="8"/>
        <v>-10.101630486409006</v>
      </c>
    </row>
    <row r="63" spans="1:17" x14ac:dyDescent="0.25">
      <c r="A63">
        <v>0</v>
      </c>
      <c r="B63">
        <v>0</v>
      </c>
      <c r="C63">
        <f>A63*dt +C62</f>
        <v>0</v>
      </c>
      <c r="D63">
        <f>B63*dt +D62</f>
        <v>0</v>
      </c>
      <c r="E63">
        <f>C63*dt +E62</f>
        <v>250</v>
      </c>
      <c r="F63">
        <f>D63*dt +F62</f>
        <v>250</v>
      </c>
      <c r="G63">
        <f t="shared" si="3"/>
        <v>5.4999999999999964</v>
      </c>
      <c r="H63" s="1">
        <f>IF(use_dist = 1, 300, E63*dt)</f>
        <v>300</v>
      </c>
      <c r="I63" s="1">
        <f t="shared" si="5"/>
        <v>0</v>
      </c>
      <c r="J63" s="1"/>
      <c r="K63">
        <f t="shared" si="0"/>
        <v>-25</v>
      </c>
      <c r="L63">
        <f t="shared" si="1"/>
        <v>-6</v>
      </c>
      <c r="M63">
        <f t="shared" si="4"/>
        <v>0.99574283374085226</v>
      </c>
      <c r="N63">
        <f t="shared" si="2"/>
        <v>-6.9853874549731465</v>
      </c>
      <c r="O63">
        <f t="shared" si="6"/>
        <v>-330</v>
      </c>
      <c r="P63">
        <f t="shared" si="7"/>
        <v>49.779970543880161</v>
      </c>
      <c r="Q63">
        <f t="shared" si="8"/>
        <v>-3.3095407301362858</v>
      </c>
    </row>
    <row r="64" spans="1:17" x14ac:dyDescent="0.25">
      <c r="A64">
        <v>0</v>
      </c>
      <c r="B64">
        <v>0</v>
      </c>
      <c r="C64">
        <f>A64*dt +C63</f>
        <v>0</v>
      </c>
      <c r="D64">
        <f>B64*dt +D63</f>
        <v>0</v>
      </c>
      <c r="E64">
        <f>C64*dt +E63</f>
        <v>250</v>
      </c>
      <c r="F64">
        <f>D64*dt +F63</f>
        <v>250</v>
      </c>
      <c r="G64">
        <f t="shared" si="3"/>
        <v>5.5999999999999961</v>
      </c>
      <c r="H64" s="1">
        <f>IF(use_dist = 1, 300, E64*dt)</f>
        <v>300</v>
      </c>
      <c r="I64" s="1">
        <f t="shared" si="5"/>
        <v>0</v>
      </c>
      <c r="J64" s="1"/>
      <c r="K64">
        <f t="shared" si="0"/>
        <v>-25</v>
      </c>
      <c r="L64">
        <f t="shared" si="1"/>
        <v>-6</v>
      </c>
      <c r="M64">
        <f t="shared" si="4"/>
        <v>0.99574283374085226</v>
      </c>
      <c r="N64">
        <f t="shared" si="2"/>
        <v>-6.9853874549731465</v>
      </c>
      <c r="O64">
        <f t="shared" si="6"/>
        <v>-336</v>
      </c>
      <c r="P64">
        <f t="shared" si="7"/>
        <v>49.717728392225709</v>
      </c>
      <c r="Q64">
        <f t="shared" si="8"/>
        <v>3.7461851433369677</v>
      </c>
    </row>
    <row r="65" spans="1:17" x14ac:dyDescent="0.25">
      <c r="A65">
        <v>0</v>
      </c>
      <c r="B65">
        <v>0</v>
      </c>
      <c r="C65">
        <f>A65*dt +C64</f>
        <v>0</v>
      </c>
      <c r="D65">
        <f>B65*dt +D64</f>
        <v>0</v>
      </c>
      <c r="E65">
        <f>C65*dt +E64</f>
        <v>250</v>
      </c>
      <c r="F65">
        <f>D65*dt +F64</f>
        <v>250</v>
      </c>
      <c r="G65">
        <f t="shared" si="3"/>
        <v>5.6999999999999957</v>
      </c>
      <c r="H65" s="1">
        <f>IF(use_dist = 1, 300, E65*dt)</f>
        <v>300</v>
      </c>
      <c r="I65" s="1">
        <f t="shared" si="5"/>
        <v>0</v>
      </c>
      <c r="J65" s="1"/>
      <c r="K65">
        <f t="shared" si="0"/>
        <v>-25</v>
      </c>
      <c r="L65">
        <f t="shared" si="1"/>
        <v>-6</v>
      </c>
      <c r="M65">
        <f t="shared" si="4"/>
        <v>0.99574283374085226</v>
      </c>
      <c r="N65">
        <f t="shared" si="2"/>
        <v>-6.9853874549731465</v>
      </c>
      <c r="O65">
        <f t="shared" si="6"/>
        <v>-342</v>
      </c>
      <c r="P65">
        <f t="shared" si="7"/>
        <v>47.686486167538334</v>
      </c>
      <c r="Q65">
        <f t="shared" si="8"/>
        <v>10.503492055982683</v>
      </c>
    </row>
    <row r="66" spans="1:17" x14ac:dyDescent="0.25">
      <c r="A66">
        <v>0</v>
      </c>
      <c r="B66">
        <v>0</v>
      </c>
      <c r="C66">
        <f>A66*dt +C65</f>
        <v>0</v>
      </c>
      <c r="D66">
        <f>B66*dt +D65</f>
        <v>0</v>
      </c>
      <c r="E66">
        <f>C66*dt +E65</f>
        <v>250</v>
      </c>
      <c r="F66">
        <f>D66*dt +F65</f>
        <v>250</v>
      </c>
      <c r="G66">
        <f t="shared" si="3"/>
        <v>5.7999999999999954</v>
      </c>
      <c r="H66" s="1">
        <f>IF(use_dist = 1, 300, E66*dt)</f>
        <v>300</v>
      </c>
      <c r="I66" s="1">
        <f t="shared" si="5"/>
        <v>0</v>
      </c>
      <c r="J66" s="1"/>
      <c r="K66">
        <f t="shared" si="0"/>
        <v>-25</v>
      </c>
      <c r="L66">
        <f t="shared" si="1"/>
        <v>-6</v>
      </c>
      <c r="M66">
        <f t="shared" si="4"/>
        <v>0.99574283374085226</v>
      </c>
      <c r="N66">
        <f t="shared" si="2"/>
        <v>-6.9853874549731465</v>
      </c>
      <c r="O66">
        <f t="shared" si="6"/>
        <v>-348</v>
      </c>
      <c r="P66">
        <f t="shared" si="7"/>
        <v>43.848051460923983</v>
      </c>
      <c r="Q66">
        <f t="shared" si="8"/>
        <v>16.424096813108502</v>
      </c>
    </row>
    <row r="67" spans="1:17" x14ac:dyDescent="0.25">
      <c r="A67">
        <v>0</v>
      </c>
      <c r="B67">
        <v>0</v>
      </c>
      <c r="C67">
        <f>A67*dt +C66</f>
        <v>0</v>
      </c>
      <c r="D67">
        <f>B67*dt +D66</f>
        <v>0</v>
      </c>
      <c r="E67">
        <f>C67*dt +E66</f>
        <v>250</v>
      </c>
      <c r="F67">
        <f>D67*dt +F66</f>
        <v>250</v>
      </c>
      <c r="G67">
        <f t="shared" si="3"/>
        <v>5.899999999999995</v>
      </c>
      <c r="H67" s="1">
        <f>IF(use_dist = 1, 300, E67*dt)</f>
        <v>300</v>
      </c>
      <c r="I67" s="1">
        <f t="shared" si="5"/>
        <v>0</v>
      </c>
      <c r="J67" s="1"/>
      <c r="K67">
        <f t="shared" si="0"/>
        <v>-25</v>
      </c>
      <c r="L67">
        <f t="shared" si="1"/>
        <v>-6</v>
      </c>
      <c r="M67">
        <f t="shared" si="4"/>
        <v>0.99574283374085226</v>
      </c>
      <c r="N67">
        <f t="shared" si="2"/>
        <v>-6.9853874549731465</v>
      </c>
      <c r="O67">
        <f t="shared" si="6"/>
        <v>-354</v>
      </c>
      <c r="P67">
        <f t="shared" si="7"/>
        <v>38.508191780534126</v>
      </c>
      <c r="Q67">
        <f t="shared" si="8"/>
        <v>21.036367434048824</v>
      </c>
    </row>
    <row r="68" spans="1:17" x14ac:dyDescent="0.25">
      <c r="A68">
        <v>0</v>
      </c>
      <c r="B68">
        <v>0</v>
      </c>
      <c r="C68">
        <f>A68*dt +C67</f>
        <v>0</v>
      </c>
      <c r="D68">
        <f>B68*dt +D67</f>
        <v>0</v>
      </c>
      <c r="E68">
        <f>C68*dt +E67</f>
        <v>250</v>
      </c>
      <c r="F68">
        <f>D68*dt +F67</f>
        <v>250</v>
      </c>
      <c r="G68">
        <f t="shared" si="3"/>
        <v>5.9999999999999947</v>
      </c>
      <c r="H68" s="1">
        <f>IF(use_dist = 1, 300, E68*dt)</f>
        <v>300</v>
      </c>
      <c r="I68" s="1">
        <f t="shared" si="5"/>
        <v>0</v>
      </c>
      <c r="J68" s="1"/>
      <c r="K68">
        <f t="shared" si="0"/>
        <v>-25</v>
      </c>
      <c r="L68">
        <f t="shared" si="1"/>
        <v>-6</v>
      </c>
      <c r="M68">
        <f t="shared" si="4"/>
        <v>0.99574283374085226</v>
      </c>
      <c r="N68">
        <f t="shared" si="2"/>
        <v>-6.9853874549731465</v>
      </c>
      <c r="O68">
        <f t="shared" si="6"/>
        <v>-360</v>
      </c>
      <c r="P68">
        <f t="shared" si="7"/>
        <v>32.092277287163157</v>
      </c>
      <c r="Q68">
        <f t="shared" si="8"/>
        <v>23.972893085357668</v>
      </c>
    </row>
    <row r="69" spans="1:17" x14ac:dyDescent="0.25">
      <c r="A69">
        <v>0</v>
      </c>
      <c r="B69">
        <v>0</v>
      </c>
      <c r="C69">
        <f>A69*dt +C68</f>
        <v>0</v>
      </c>
      <c r="D69">
        <f>B69*dt +D68</f>
        <v>0</v>
      </c>
      <c r="E69">
        <f>C69*dt +E68</f>
        <v>250</v>
      </c>
      <c r="F69">
        <f>D69*dt +F68</f>
        <v>250</v>
      </c>
      <c r="G69">
        <f t="shared" si="3"/>
        <v>6.0999999999999943</v>
      </c>
      <c r="H69" s="1">
        <f>IF(use_dist = 1, 300, E69*dt)</f>
        <v>300</v>
      </c>
      <c r="I69" s="1">
        <f t="shared" si="5"/>
        <v>0</v>
      </c>
      <c r="J69" s="1"/>
      <c r="K69">
        <f t="shared" si="0"/>
        <v>-25</v>
      </c>
      <c r="L69">
        <f t="shared" si="1"/>
        <v>-6</v>
      </c>
      <c r="M69">
        <f t="shared" si="4"/>
        <v>0.99574283374085226</v>
      </c>
      <c r="N69">
        <f t="shared" si="2"/>
        <v>-6.9853874549731465</v>
      </c>
      <c r="O69">
        <f t="shared" si="6"/>
        <v>-366</v>
      </c>
      <c r="P69">
        <f t="shared" si="7"/>
        <v>25.111396051104528</v>
      </c>
      <c r="Q69">
        <f t="shared" si="8"/>
        <v>24.999751817164075</v>
      </c>
    </row>
    <row r="70" spans="1:17" x14ac:dyDescent="0.25">
      <c r="A70">
        <v>0</v>
      </c>
      <c r="B70">
        <v>0</v>
      </c>
      <c r="C70">
        <f>A70*dt +C69</f>
        <v>0</v>
      </c>
      <c r="D70">
        <f>B70*dt +D69</f>
        <v>0</v>
      </c>
      <c r="E70">
        <f>C70*dt +E69</f>
        <v>250</v>
      </c>
      <c r="F70">
        <f>D70*dt +F69</f>
        <v>250</v>
      </c>
      <c r="G70">
        <f t="shared" si="3"/>
        <v>6.199999999999994</v>
      </c>
      <c r="H70" s="1">
        <f>IF(use_dist = 1, 300, E70*dt)</f>
        <v>300</v>
      </c>
      <c r="I70" s="1">
        <f t="shared" si="5"/>
        <v>0</v>
      </c>
      <c r="J70" s="1"/>
      <c r="K70">
        <f t="shared" si="0"/>
        <v>-25</v>
      </c>
      <c r="L70">
        <f t="shared" si="1"/>
        <v>-6</v>
      </c>
      <c r="M70">
        <f t="shared" si="4"/>
        <v>0.99574283374085226</v>
      </c>
      <c r="N70">
        <f t="shared" si="2"/>
        <v>-6.9853874549731465</v>
      </c>
      <c r="O70">
        <f t="shared" si="6"/>
        <v>-372</v>
      </c>
      <c r="P70">
        <f t="shared" si="7"/>
        <v>18.121641069478351</v>
      </c>
      <c r="Q70">
        <f t="shared" si="8"/>
        <v>24.03514465159121</v>
      </c>
    </row>
    <row r="71" spans="1:17" x14ac:dyDescent="0.25">
      <c r="A71">
        <v>0</v>
      </c>
      <c r="B71">
        <v>0</v>
      </c>
      <c r="C71">
        <f>A71*dt +C70</f>
        <v>0</v>
      </c>
      <c r="D71">
        <f>B71*dt +D70</f>
        <v>0</v>
      </c>
      <c r="E71">
        <f>C71*dt +E70</f>
        <v>250</v>
      </c>
      <c r="F71">
        <f>D71*dt +F70</f>
        <v>250</v>
      </c>
      <c r="G71">
        <f t="shared" si="3"/>
        <v>6.2999999999999936</v>
      </c>
      <c r="H71" s="1">
        <f>IF(use_dist = 1, 300, E71*dt)</f>
        <v>300</v>
      </c>
      <c r="I71" s="1">
        <f t="shared" si="5"/>
        <v>0</v>
      </c>
      <c r="J71" s="1"/>
      <c r="K71">
        <f t="shared" si="0"/>
        <v>-25</v>
      </c>
      <c r="L71">
        <f t="shared" si="1"/>
        <v>-6</v>
      </c>
      <c r="M71">
        <f t="shared" si="4"/>
        <v>0.99574283374085226</v>
      </c>
      <c r="N71">
        <f t="shared" si="2"/>
        <v>-6.9853874549731465</v>
      </c>
      <c r="O71">
        <f t="shared" si="6"/>
        <v>-378</v>
      </c>
      <c r="P71">
        <f t="shared" si="7"/>
        <v>11.679812216889317</v>
      </c>
      <c r="Q71">
        <f t="shared" si="8"/>
        <v>21.15591164243861</v>
      </c>
    </row>
    <row r="72" spans="1:17" x14ac:dyDescent="0.25">
      <c r="A72">
        <v>0</v>
      </c>
      <c r="B72">
        <v>0</v>
      </c>
      <c r="C72">
        <f>A72*dt +C71</f>
        <v>0</v>
      </c>
      <c r="D72">
        <f>B72*dt +D71</f>
        <v>0</v>
      </c>
      <c r="E72">
        <f>C72*dt +E71</f>
        <v>250</v>
      </c>
      <c r="F72">
        <f>D72*dt +F71</f>
        <v>250</v>
      </c>
      <c r="G72">
        <f t="shared" si="3"/>
        <v>6.3999999999999932</v>
      </c>
      <c r="H72" s="1">
        <f>IF(use_dist = 1, 300, E72*dt)</f>
        <v>300</v>
      </c>
      <c r="I72" s="1">
        <f t="shared" si="5"/>
        <v>0</v>
      </c>
      <c r="J72" s="1"/>
      <c r="K72">
        <f t="shared" ref="K72:K135" si="9">(-I72*(w)-H72*(w))/(H72-I72)</f>
        <v>-25</v>
      </c>
      <c r="L72">
        <f t="shared" ref="L72:L135" si="10">H72/(K72-w)</f>
        <v>-6</v>
      </c>
      <c r="M72">
        <f t="shared" si="4"/>
        <v>0.99574283374085226</v>
      </c>
      <c r="N72">
        <f t="shared" ref="N72:N135" si="11">K72*SIN(L72)</f>
        <v>-6.9853874549731465</v>
      </c>
      <c r="O72">
        <f t="shared" si="6"/>
        <v>-384</v>
      </c>
      <c r="P72">
        <f t="shared" si="7"/>
        <v>6.2990618866294721</v>
      </c>
      <c r="Q72">
        <f t="shared" si="8"/>
        <v>16.591410840548985</v>
      </c>
    </row>
    <row r="73" spans="1:17" x14ac:dyDescent="0.25">
      <c r="A73">
        <v>0</v>
      </c>
      <c r="B73">
        <v>0</v>
      </c>
      <c r="C73">
        <f>A73*dt +C72</f>
        <v>0</v>
      </c>
      <c r="D73">
        <f>B73*dt +D72</f>
        <v>0</v>
      </c>
      <c r="E73">
        <f>C73*dt +E72</f>
        <v>250</v>
      </c>
      <c r="F73">
        <f>D73*dt +F72</f>
        <v>250</v>
      </c>
      <c r="G73">
        <f t="shared" ref="G73:G136" si="12">G72+dt</f>
        <v>6.4999999999999929</v>
      </c>
      <c r="H73" s="1">
        <f>IF(use_dist = 1, 300, E73*dt)</f>
        <v>300</v>
      </c>
      <c r="I73" s="1">
        <f t="shared" si="5"/>
        <v>0</v>
      </c>
      <c r="J73" s="1"/>
      <c r="K73">
        <f t="shared" si="9"/>
        <v>-25</v>
      </c>
      <c r="L73">
        <f t="shared" si="10"/>
        <v>-6</v>
      </c>
      <c r="M73">
        <f t="shared" ref="M73:M136" si="13">-K73+(K73*COS(L73))</f>
        <v>0.99574283374085226</v>
      </c>
      <c r="N73">
        <f t="shared" si="11"/>
        <v>-6.9853874549731465</v>
      </c>
      <c r="O73">
        <f t="shared" si="6"/>
        <v>-390</v>
      </c>
      <c r="P73">
        <f t="shared" si="7"/>
        <v>2.4080175652192111</v>
      </c>
      <c r="Q73">
        <f t="shared" si="8"/>
        <v>10.705247762969208</v>
      </c>
    </row>
    <row r="74" spans="1:17" x14ac:dyDescent="0.25">
      <c r="A74">
        <v>0</v>
      </c>
      <c r="B74">
        <v>0</v>
      </c>
      <c r="C74">
        <f>A74*dt +C73</f>
        <v>0</v>
      </c>
      <c r="D74">
        <f>B74*dt +D73</f>
        <v>0</v>
      </c>
      <c r="E74">
        <f>C74*dt +E73</f>
        <v>250</v>
      </c>
      <c r="F74">
        <f>D74*dt +F73</f>
        <v>250</v>
      </c>
      <c r="G74">
        <f t="shared" si="12"/>
        <v>6.5999999999999925</v>
      </c>
      <c r="H74" s="1">
        <f>IF(use_dist = 1, 300, E74*dt)</f>
        <v>300</v>
      </c>
      <c r="I74" s="1">
        <f t="shared" ref="H74:I137" si="14">I73</f>
        <v>0</v>
      </c>
      <c r="J74" s="1"/>
      <c r="K74">
        <f t="shared" si="9"/>
        <v>-25</v>
      </c>
      <c r="L74">
        <f t="shared" si="10"/>
        <v>-6</v>
      </c>
      <c r="M74">
        <f t="shared" si="13"/>
        <v>0.99574283374085226</v>
      </c>
      <c r="N74">
        <f t="shared" si="11"/>
        <v>-6.9853874549731465</v>
      </c>
      <c r="O74">
        <f t="shared" ref="O74:O137" si="15">L73+O73</f>
        <v>-396</v>
      </c>
      <c r="P74">
        <f t="shared" ref="P74:P137" si="16">M73*COS(O73)-N73*SIN(O73)+P73</f>
        <v>0.31663761256351775</v>
      </c>
      <c r="Q74">
        <f t="shared" ref="Q74:Q137" si="17">M73*SIN(O73)+N73*COS(O73)+Q73</f>
        <v>3.966310785917682</v>
      </c>
    </row>
    <row r="75" spans="1:17" x14ac:dyDescent="0.25">
      <c r="A75">
        <v>0</v>
      </c>
      <c r="B75">
        <v>0</v>
      </c>
      <c r="C75">
        <f>A75*dt +C74</f>
        <v>0</v>
      </c>
      <c r="D75">
        <f>B75*dt +D74</f>
        <v>0</v>
      </c>
      <c r="E75">
        <f>C75*dt +E74</f>
        <v>250</v>
      </c>
      <c r="F75">
        <f>D75*dt +F74</f>
        <v>250</v>
      </c>
      <c r="G75">
        <f t="shared" si="12"/>
        <v>6.6999999999999922</v>
      </c>
      <c r="H75" s="1">
        <f>IF(use_dist = 1, 300, E75*dt)</f>
        <v>300</v>
      </c>
      <c r="I75" s="1">
        <f t="shared" si="14"/>
        <v>0</v>
      </c>
      <c r="J75" s="1"/>
      <c r="K75">
        <f t="shared" si="9"/>
        <v>-25</v>
      </c>
      <c r="L75">
        <f t="shared" si="10"/>
        <v>-6</v>
      </c>
      <c r="M75">
        <f t="shared" si="13"/>
        <v>0.99574283374085226</v>
      </c>
      <c r="N75">
        <f t="shared" si="11"/>
        <v>-6.9853874549731465</v>
      </c>
      <c r="O75">
        <f t="shared" si="15"/>
        <v>-402</v>
      </c>
      <c r="P75">
        <f t="shared" si="16"/>
        <v>0.19152015670128741</v>
      </c>
      <c r="Q75">
        <f t="shared" si="17"/>
        <v>-3.0885802344511681</v>
      </c>
    </row>
    <row r="76" spans="1:17" x14ac:dyDescent="0.25">
      <c r="A76">
        <v>0</v>
      </c>
      <c r="B76">
        <v>0</v>
      </c>
      <c r="C76">
        <f>A76*dt +C75</f>
        <v>0</v>
      </c>
      <c r="D76">
        <f>B76*dt +D75</f>
        <v>0</v>
      </c>
      <c r="E76">
        <f>C76*dt +E75</f>
        <v>250</v>
      </c>
      <c r="F76">
        <f>D76*dt +F75</f>
        <v>250</v>
      </c>
      <c r="G76">
        <f t="shared" si="12"/>
        <v>6.7999999999999918</v>
      </c>
      <c r="H76" s="1">
        <f>IF(use_dist = 1, 300, E76*dt)</f>
        <v>300</v>
      </c>
      <c r="I76" s="1">
        <f t="shared" si="14"/>
        <v>0</v>
      </c>
      <c r="J76" s="1"/>
      <c r="K76">
        <f t="shared" si="9"/>
        <v>-25</v>
      </c>
      <c r="L76">
        <f t="shared" si="10"/>
        <v>-6</v>
      </c>
      <c r="M76">
        <f t="shared" si="13"/>
        <v>0.99574283374085226</v>
      </c>
      <c r="N76">
        <f t="shared" si="11"/>
        <v>-6.9853874549731465</v>
      </c>
      <c r="O76">
        <f t="shared" si="15"/>
        <v>-408</v>
      </c>
      <c r="P76">
        <f t="shared" si="16"/>
        <v>2.0426319824365757</v>
      </c>
      <c r="Q76">
        <f t="shared" si="17"/>
        <v>-9.8974367240289478</v>
      </c>
    </row>
    <row r="77" spans="1:17" x14ac:dyDescent="0.25">
      <c r="A77">
        <v>0</v>
      </c>
      <c r="B77">
        <v>0</v>
      </c>
      <c r="C77">
        <f>A77*dt +C76</f>
        <v>0</v>
      </c>
      <c r="D77">
        <f>B77*dt +D76</f>
        <v>0</v>
      </c>
      <c r="E77">
        <f>C77*dt +E76</f>
        <v>250</v>
      </c>
      <c r="F77">
        <f>D77*dt +F76</f>
        <v>250</v>
      </c>
      <c r="G77">
        <f t="shared" si="12"/>
        <v>6.8999999999999915</v>
      </c>
      <c r="H77" s="1">
        <f>IF(use_dist = 1, 300, E77*dt)</f>
        <v>300</v>
      </c>
      <c r="I77" s="1">
        <f t="shared" si="14"/>
        <v>0</v>
      </c>
      <c r="J77" s="1"/>
      <c r="K77">
        <f t="shared" si="9"/>
        <v>-25</v>
      </c>
      <c r="L77">
        <f t="shared" si="10"/>
        <v>-6</v>
      </c>
      <c r="M77">
        <f t="shared" si="13"/>
        <v>0.99574283374085226</v>
      </c>
      <c r="N77">
        <f t="shared" si="11"/>
        <v>-6.9853874549731465</v>
      </c>
      <c r="O77">
        <f t="shared" si="15"/>
        <v>-414</v>
      </c>
      <c r="P77">
        <f t="shared" si="16"/>
        <v>5.7225145829750748</v>
      </c>
      <c r="Q77">
        <f t="shared" si="17"/>
        <v>-15.917869078378301</v>
      </c>
    </row>
    <row r="78" spans="1:17" x14ac:dyDescent="0.25">
      <c r="A78">
        <v>0</v>
      </c>
      <c r="B78">
        <v>0</v>
      </c>
      <c r="C78">
        <f>A78*dt +C77</f>
        <v>0</v>
      </c>
      <c r="D78">
        <f>B78*dt +D77</f>
        <v>0</v>
      </c>
      <c r="E78">
        <f>C78*dt +E77</f>
        <v>250</v>
      </c>
      <c r="F78">
        <f>D78*dt +F77</f>
        <v>250</v>
      </c>
      <c r="G78">
        <f t="shared" si="12"/>
        <v>6.9999999999999911</v>
      </c>
      <c r="H78" s="1">
        <f>IF(use_dist = 1, 300, E78*dt)</f>
        <v>300</v>
      </c>
      <c r="I78" s="1">
        <f t="shared" si="14"/>
        <v>0</v>
      </c>
      <c r="J78" s="1"/>
      <c r="K78">
        <f t="shared" si="9"/>
        <v>-25</v>
      </c>
      <c r="L78">
        <f t="shared" si="10"/>
        <v>-6</v>
      </c>
      <c r="M78">
        <f t="shared" si="13"/>
        <v>0.99574283374085226</v>
      </c>
      <c r="N78">
        <f t="shared" si="11"/>
        <v>-6.9853874549731465</v>
      </c>
      <c r="O78">
        <f t="shared" si="15"/>
        <v>-420</v>
      </c>
      <c r="P78">
        <f t="shared" si="16"/>
        <v>10.938030620037276</v>
      </c>
      <c r="Q78">
        <f t="shared" si="17"/>
        <v>-20.670293107670034</v>
      </c>
    </row>
    <row r="79" spans="1:17" x14ac:dyDescent="0.25">
      <c r="A79">
        <v>0</v>
      </c>
      <c r="B79">
        <v>0</v>
      </c>
      <c r="C79">
        <f>A79*dt +C78</f>
        <v>0</v>
      </c>
      <c r="D79">
        <f>B79*dt +D78</f>
        <v>0</v>
      </c>
      <c r="E79">
        <f>C79*dt +E78</f>
        <v>250</v>
      </c>
      <c r="F79">
        <f>D79*dt +F78</f>
        <v>250</v>
      </c>
      <c r="G79">
        <f t="shared" si="12"/>
        <v>7.0999999999999908</v>
      </c>
      <c r="H79" s="1">
        <f>IF(use_dist = 1, 300, E79*dt)</f>
        <v>300</v>
      </c>
      <c r="I79" s="1">
        <f t="shared" si="14"/>
        <v>0</v>
      </c>
      <c r="J79" s="1"/>
      <c r="K79">
        <f t="shared" si="9"/>
        <v>-25</v>
      </c>
      <c r="L79">
        <f t="shared" si="10"/>
        <v>-6</v>
      </c>
      <c r="M79">
        <f t="shared" si="13"/>
        <v>0.99574283374085226</v>
      </c>
      <c r="N79">
        <f t="shared" si="11"/>
        <v>-6.9853874549731465</v>
      </c>
      <c r="O79">
        <f t="shared" si="15"/>
        <v>-426</v>
      </c>
      <c r="P79">
        <f t="shared" si="16"/>
        <v>17.273715076169967</v>
      </c>
      <c r="Q79">
        <f t="shared" si="17"/>
        <v>-23.776133438298942</v>
      </c>
    </row>
    <row r="80" spans="1:17" x14ac:dyDescent="0.25">
      <c r="A80">
        <v>0</v>
      </c>
      <c r="B80">
        <v>0</v>
      </c>
      <c r="C80">
        <f>A80*dt +C79</f>
        <v>0</v>
      </c>
      <c r="D80">
        <f>B80*dt +D79</f>
        <v>0</v>
      </c>
      <c r="E80">
        <f>C80*dt +E79</f>
        <v>250</v>
      </c>
      <c r="F80">
        <f>D80*dt +F79</f>
        <v>250</v>
      </c>
      <c r="G80">
        <f t="shared" si="12"/>
        <v>7.1999999999999904</v>
      </c>
      <c r="H80" s="1">
        <f>IF(use_dist = 1, 300, E80*dt)</f>
        <v>300</v>
      </c>
      <c r="I80" s="1">
        <f t="shared" si="14"/>
        <v>0</v>
      </c>
      <c r="J80" s="1"/>
      <c r="K80">
        <f t="shared" si="9"/>
        <v>-25</v>
      </c>
      <c r="L80">
        <f t="shared" si="10"/>
        <v>-6</v>
      </c>
      <c r="M80">
        <f t="shared" si="13"/>
        <v>0.99574283374085226</v>
      </c>
      <c r="N80">
        <f t="shared" si="11"/>
        <v>-6.9853874549731465</v>
      </c>
      <c r="O80">
        <f t="shared" si="15"/>
        <v>-432</v>
      </c>
      <c r="P80">
        <f t="shared" si="16"/>
        <v>24.224870959850154</v>
      </c>
      <c r="Q80">
        <f t="shared" si="17"/>
        <v>-24.987980610107662</v>
      </c>
    </row>
    <row r="81" spans="1:17" x14ac:dyDescent="0.25">
      <c r="A81">
        <v>0</v>
      </c>
      <c r="B81">
        <v>0</v>
      </c>
      <c r="C81">
        <f>A81*dt +C80</f>
        <v>0</v>
      </c>
      <c r="D81">
        <f>B81*dt +D80</f>
        <v>0</v>
      </c>
      <c r="E81">
        <f>C81*dt +E80</f>
        <v>250</v>
      </c>
      <c r="F81">
        <f>D81*dt +F80</f>
        <v>250</v>
      </c>
      <c r="G81">
        <f t="shared" si="12"/>
        <v>7.2999999999999901</v>
      </c>
      <c r="H81" s="1">
        <f>IF(use_dist = 1, 300, E81*dt)</f>
        <v>300</v>
      </c>
      <c r="I81" s="1">
        <f t="shared" si="14"/>
        <v>0</v>
      </c>
      <c r="J81" s="1"/>
      <c r="K81">
        <f t="shared" si="9"/>
        <v>-25</v>
      </c>
      <c r="L81">
        <f t="shared" si="10"/>
        <v>-6</v>
      </c>
      <c r="M81">
        <f t="shared" si="13"/>
        <v>0.99574283374085226</v>
      </c>
      <c r="N81">
        <f t="shared" si="11"/>
        <v>-6.9853874549731465</v>
      </c>
      <c r="O81">
        <f t="shared" si="15"/>
        <v>-438</v>
      </c>
      <c r="P81">
        <f t="shared" si="16"/>
        <v>31.237773178486631</v>
      </c>
      <c r="Q81">
        <f t="shared" si="17"/>
        <v>-24.209299572142783</v>
      </c>
    </row>
    <row r="82" spans="1:17" x14ac:dyDescent="0.25">
      <c r="A82">
        <v>0</v>
      </c>
      <c r="B82">
        <v>0</v>
      </c>
      <c r="C82">
        <f>A82*dt +C81</f>
        <v>0</v>
      </c>
      <c r="D82">
        <f>B82*dt +D81</f>
        <v>0</v>
      </c>
      <c r="E82">
        <f>C82*dt +E81</f>
        <v>250</v>
      </c>
      <c r="F82">
        <f>D82*dt +F81</f>
        <v>250</v>
      </c>
      <c r="G82">
        <f t="shared" si="12"/>
        <v>7.3999999999999897</v>
      </c>
      <c r="H82" s="1">
        <f>IF(use_dist = 1, 300, E82*dt)</f>
        <v>300</v>
      </c>
      <c r="I82" s="1">
        <f t="shared" si="14"/>
        <v>0</v>
      </c>
      <c r="J82" s="1"/>
      <c r="K82">
        <f t="shared" si="9"/>
        <v>-25</v>
      </c>
      <c r="L82">
        <f t="shared" si="10"/>
        <v>-6</v>
      </c>
      <c r="M82">
        <f t="shared" si="13"/>
        <v>0.99574283374085226</v>
      </c>
      <c r="N82">
        <f t="shared" si="11"/>
        <v>-6.9853874549731465</v>
      </c>
      <c r="O82">
        <f t="shared" si="15"/>
        <v>-444</v>
      </c>
      <c r="P82">
        <f t="shared" si="16"/>
        <v>37.75377796184479</v>
      </c>
      <c r="Q82">
        <f t="shared" si="17"/>
        <v>-21.502119609470174</v>
      </c>
    </row>
    <row r="83" spans="1:17" x14ac:dyDescent="0.25">
      <c r="A83">
        <v>0</v>
      </c>
      <c r="B83">
        <v>0</v>
      </c>
      <c r="C83">
        <f>A83*dt +C82</f>
        <v>0</v>
      </c>
      <c r="D83">
        <f>B83*dt +D82</f>
        <v>0</v>
      </c>
      <c r="E83">
        <f>C83*dt +E82</f>
        <v>250</v>
      </c>
      <c r="F83">
        <f>D83*dt +F82</f>
        <v>250</v>
      </c>
      <c r="G83">
        <f t="shared" si="12"/>
        <v>7.4999999999999893</v>
      </c>
      <c r="H83" s="1">
        <f>IF(use_dist = 1, 300, E83*dt)</f>
        <v>300</v>
      </c>
      <c r="I83" s="1">
        <f t="shared" si="14"/>
        <v>0</v>
      </c>
      <c r="J83" s="1"/>
      <c r="K83">
        <f t="shared" si="9"/>
        <v>-25</v>
      </c>
      <c r="L83">
        <f t="shared" si="10"/>
        <v>-6</v>
      </c>
      <c r="M83">
        <f t="shared" si="13"/>
        <v>0.99574283374085226</v>
      </c>
      <c r="N83">
        <f t="shared" si="11"/>
        <v>-6.9853874549731465</v>
      </c>
      <c r="O83">
        <f t="shared" si="15"/>
        <v>-450</v>
      </c>
      <c r="P83">
        <f t="shared" si="16"/>
        <v>43.253824104512631</v>
      </c>
      <c r="Q83">
        <f t="shared" si="17"/>
        <v>-17.082093125888086</v>
      </c>
    </row>
    <row r="84" spans="1:17" x14ac:dyDescent="0.25">
      <c r="A84">
        <v>0</v>
      </c>
      <c r="B84">
        <v>0</v>
      </c>
      <c r="C84">
        <f>A84*dt +C83</f>
        <v>0</v>
      </c>
      <c r="D84">
        <f>B84*dt +D83</f>
        <v>0</v>
      </c>
      <c r="E84">
        <f>C84*dt +E83</f>
        <v>250</v>
      </c>
      <c r="F84">
        <f>D84*dt +F83</f>
        <v>250</v>
      </c>
      <c r="G84">
        <f t="shared" si="12"/>
        <v>7.599999999999989</v>
      </c>
      <c r="H84" s="1">
        <f>IF(use_dist = 1, 300, E84*dt)</f>
        <v>300</v>
      </c>
      <c r="I84" s="1">
        <f t="shared" si="14"/>
        <v>0</v>
      </c>
      <c r="J84" s="1"/>
      <c r="K84">
        <f t="shared" si="9"/>
        <v>-25</v>
      </c>
      <c r="L84">
        <f t="shared" si="10"/>
        <v>-6</v>
      </c>
      <c r="M84">
        <f t="shared" si="13"/>
        <v>0.99574283374085226</v>
      </c>
      <c r="N84">
        <f t="shared" si="11"/>
        <v>-6.9853874549731465</v>
      </c>
      <c r="O84">
        <f t="shared" si="15"/>
        <v>-456</v>
      </c>
      <c r="P84">
        <f t="shared" si="16"/>
        <v>47.299781083945717</v>
      </c>
      <c r="Q84">
        <f t="shared" si="17"/>
        <v>-11.301316897074244</v>
      </c>
    </row>
    <row r="85" spans="1:17" x14ac:dyDescent="0.25">
      <c r="A85">
        <v>0</v>
      </c>
      <c r="B85">
        <v>0</v>
      </c>
      <c r="C85">
        <f>A85*dt +C84</f>
        <v>0</v>
      </c>
      <c r="D85">
        <f>B85*dt +D84</f>
        <v>0</v>
      </c>
      <c r="E85">
        <f>C85*dt +E84</f>
        <v>250</v>
      </c>
      <c r="F85">
        <f>D85*dt +F84</f>
        <v>250</v>
      </c>
      <c r="G85">
        <f t="shared" si="12"/>
        <v>7.6999999999999886</v>
      </c>
      <c r="H85" s="1">
        <f>IF(use_dist = 1, 300, E85*dt)</f>
        <v>300</v>
      </c>
      <c r="I85" s="1">
        <f t="shared" si="14"/>
        <v>0</v>
      </c>
      <c r="J85" s="1"/>
      <c r="K85">
        <f t="shared" si="9"/>
        <v>-25</v>
      </c>
      <c r="L85">
        <f t="shared" si="10"/>
        <v>-6</v>
      </c>
      <c r="M85">
        <f t="shared" si="13"/>
        <v>0.99574283374085226</v>
      </c>
      <c r="N85">
        <f t="shared" si="11"/>
        <v>-6.9853874549731465</v>
      </c>
      <c r="O85">
        <f t="shared" si="15"/>
        <v>-462</v>
      </c>
      <c r="P85">
        <f t="shared" si="16"/>
        <v>49.569350286712506</v>
      </c>
      <c r="Q85">
        <f t="shared" si="17"/>
        <v>-4.62028424329272</v>
      </c>
    </row>
    <row r="86" spans="1:17" x14ac:dyDescent="0.25">
      <c r="A86">
        <v>0</v>
      </c>
      <c r="B86">
        <v>0</v>
      </c>
      <c r="C86">
        <f>A86*dt +C85</f>
        <v>0</v>
      </c>
      <c r="D86">
        <f>B86*dt +D85</f>
        <v>0</v>
      </c>
      <c r="E86">
        <f>C86*dt +E85</f>
        <v>250</v>
      </c>
      <c r="F86">
        <f>D86*dt +F85</f>
        <v>250</v>
      </c>
      <c r="G86">
        <f t="shared" si="12"/>
        <v>7.7999999999999883</v>
      </c>
      <c r="H86" s="1">
        <f>IF(use_dist = 1, 300, E86*dt)</f>
        <v>300</v>
      </c>
      <c r="I86" s="1">
        <f t="shared" si="14"/>
        <v>0</v>
      </c>
      <c r="J86" s="1"/>
      <c r="K86">
        <f t="shared" si="9"/>
        <v>-25</v>
      </c>
      <c r="L86">
        <f t="shared" si="10"/>
        <v>-6</v>
      </c>
      <c r="M86">
        <f t="shared" si="13"/>
        <v>0.99574283374085226</v>
      </c>
      <c r="N86">
        <f t="shared" si="11"/>
        <v>-6.9853874549731465</v>
      </c>
      <c r="O86">
        <f t="shared" si="15"/>
        <v>-468</v>
      </c>
      <c r="P86">
        <f t="shared" si="16"/>
        <v>49.881739131266279</v>
      </c>
      <c r="Q86">
        <f t="shared" si="17"/>
        <v>2.4287976044971629</v>
      </c>
    </row>
    <row r="87" spans="1:17" x14ac:dyDescent="0.25">
      <c r="A87">
        <v>0</v>
      </c>
      <c r="B87">
        <v>0</v>
      </c>
      <c r="C87">
        <f>A87*dt +C86</f>
        <v>0</v>
      </c>
      <c r="D87">
        <f>B87*dt +D86</f>
        <v>0</v>
      </c>
      <c r="E87">
        <f>C87*dt +E86</f>
        <v>250</v>
      </c>
      <c r="F87">
        <f>D87*dt +F86</f>
        <v>250</v>
      </c>
      <c r="G87">
        <f t="shared" si="12"/>
        <v>7.8999999999999879</v>
      </c>
      <c r="H87" s="1">
        <f>IF(use_dist = 1, 300, E87*dt)</f>
        <v>300</v>
      </c>
      <c r="I87" s="1">
        <f t="shared" si="14"/>
        <v>0</v>
      </c>
      <c r="J87" s="1"/>
      <c r="K87">
        <f t="shared" si="9"/>
        <v>-25</v>
      </c>
      <c r="L87">
        <f t="shared" si="10"/>
        <v>-6</v>
      </c>
      <c r="M87">
        <f t="shared" si="13"/>
        <v>0.99574283374085226</v>
      </c>
      <c r="N87">
        <f t="shared" si="11"/>
        <v>-6.9853874549731465</v>
      </c>
      <c r="O87">
        <f t="shared" si="15"/>
        <v>-474</v>
      </c>
      <c r="P87">
        <f t="shared" si="16"/>
        <v>48.212062901342641</v>
      </c>
      <c r="Q87">
        <f t="shared" si="17"/>
        <v>9.2844028275442447</v>
      </c>
    </row>
    <row r="88" spans="1:17" x14ac:dyDescent="0.25">
      <c r="A88">
        <v>0</v>
      </c>
      <c r="B88">
        <v>0</v>
      </c>
      <c r="C88">
        <f>A88*dt +C87</f>
        <v>0</v>
      </c>
      <c r="D88">
        <f>B88*dt +D87</f>
        <v>0</v>
      </c>
      <c r="E88">
        <f>C88*dt +E87</f>
        <v>250</v>
      </c>
      <c r="F88">
        <f>D88*dt +F87</f>
        <v>250</v>
      </c>
      <c r="G88">
        <f t="shared" si="12"/>
        <v>7.9999999999999876</v>
      </c>
      <c r="H88" s="1">
        <f>IF(use_dist = 1, 300, E88*dt)</f>
        <v>300</v>
      </c>
      <c r="I88" s="1">
        <f t="shared" si="14"/>
        <v>0</v>
      </c>
      <c r="J88" s="1"/>
      <c r="K88">
        <f t="shared" si="9"/>
        <v>-25</v>
      </c>
      <c r="L88">
        <f t="shared" si="10"/>
        <v>-6</v>
      </c>
      <c r="M88">
        <f t="shared" si="13"/>
        <v>0.99574283374085226</v>
      </c>
      <c r="N88">
        <f t="shared" si="11"/>
        <v>-6.9853874549731465</v>
      </c>
      <c r="O88">
        <f t="shared" si="15"/>
        <v>-480</v>
      </c>
      <c r="P88">
        <f t="shared" si="16"/>
        <v>44.693327048190696</v>
      </c>
      <c r="Q88">
        <f t="shared" si="17"/>
        <v>15.400417844104091</v>
      </c>
    </row>
    <row r="89" spans="1:17" x14ac:dyDescent="0.25">
      <c r="A89">
        <v>0</v>
      </c>
      <c r="B89">
        <v>0</v>
      </c>
      <c r="C89">
        <f>A89*dt +C88</f>
        <v>0</v>
      </c>
      <c r="D89">
        <f>B89*dt +D88</f>
        <v>0</v>
      </c>
      <c r="E89">
        <f>C89*dt +E88</f>
        <v>250</v>
      </c>
      <c r="F89">
        <f>D89*dt +F88</f>
        <v>250</v>
      </c>
      <c r="G89">
        <f t="shared" si="12"/>
        <v>8.0999999999999872</v>
      </c>
      <c r="H89" s="1">
        <f>IF(use_dist = 1, 300, E89*dt)</f>
        <v>300</v>
      </c>
      <c r="I89" s="1">
        <f t="shared" si="14"/>
        <v>0</v>
      </c>
      <c r="J89" s="1"/>
      <c r="K89">
        <f t="shared" si="9"/>
        <v>-25</v>
      </c>
      <c r="L89">
        <f t="shared" si="10"/>
        <v>-6</v>
      </c>
      <c r="M89">
        <f t="shared" si="13"/>
        <v>0.99574283374085226</v>
      </c>
      <c r="N89">
        <f t="shared" si="11"/>
        <v>-6.9853874549731465</v>
      </c>
      <c r="O89">
        <f t="shared" si="15"/>
        <v>-486</v>
      </c>
      <c r="P89">
        <f t="shared" si="16"/>
        <v>39.605832052578691</v>
      </c>
      <c r="Q89">
        <f t="shared" si="17"/>
        <v>20.289644404273428</v>
      </c>
    </row>
    <row r="90" spans="1:17" x14ac:dyDescent="0.25">
      <c r="A90">
        <v>0</v>
      </c>
      <c r="B90">
        <v>0</v>
      </c>
      <c r="C90">
        <f>A90*dt +C89</f>
        <v>0</v>
      </c>
      <c r="D90">
        <f>B90*dt +D89</f>
        <v>0</v>
      </c>
      <c r="E90">
        <f>C90*dt +E89</f>
        <v>250</v>
      </c>
      <c r="F90">
        <f>D90*dt +F89</f>
        <v>250</v>
      </c>
      <c r="G90">
        <f t="shared" si="12"/>
        <v>8.1999999999999869</v>
      </c>
      <c r="H90" s="1">
        <f>IF(use_dist = 1, 300, E90*dt)</f>
        <v>300</v>
      </c>
      <c r="I90" s="1">
        <f t="shared" si="14"/>
        <v>0</v>
      </c>
      <c r="J90" s="1"/>
      <c r="K90">
        <f t="shared" si="9"/>
        <v>-25</v>
      </c>
      <c r="L90">
        <f t="shared" si="10"/>
        <v>-6</v>
      </c>
      <c r="M90">
        <f t="shared" si="13"/>
        <v>0.99574283374085226</v>
      </c>
      <c r="N90">
        <f t="shared" si="11"/>
        <v>-6.9853874549731465</v>
      </c>
      <c r="O90">
        <f t="shared" si="15"/>
        <v>-492</v>
      </c>
      <c r="P90">
        <f t="shared" si="16"/>
        <v>33.354844849192474</v>
      </c>
      <c r="Q90">
        <f t="shared" si="17"/>
        <v>23.562609523266335</v>
      </c>
    </row>
    <row r="91" spans="1:17" x14ac:dyDescent="0.25">
      <c r="A91">
        <v>0</v>
      </c>
      <c r="B91">
        <v>0</v>
      </c>
      <c r="C91">
        <f>A91*dt +C90</f>
        <v>0</v>
      </c>
      <c r="D91">
        <f>B91*dt +D90</f>
        <v>0</v>
      </c>
      <c r="E91">
        <f>C91*dt +E90</f>
        <v>250</v>
      </c>
      <c r="F91">
        <f>D91*dt +F90</f>
        <v>250</v>
      </c>
      <c r="G91">
        <f t="shared" si="12"/>
        <v>8.2999999999999865</v>
      </c>
      <c r="H91" s="1">
        <f>IF(use_dist = 1, 300, E91*dt)</f>
        <v>300</v>
      </c>
      <c r="I91" s="1">
        <f t="shared" si="14"/>
        <v>0</v>
      </c>
      <c r="J91" s="1"/>
      <c r="K91">
        <f t="shared" si="9"/>
        <v>-25</v>
      </c>
      <c r="L91">
        <f t="shared" si="10"/>
        <v>-6</v>
      </c>
      <c r="M91">
        <f t="shared" si="13"/>
        <v>0.99574283374085226</v>
      </c>
      <c r="N91">
        <f t="shared" si="11"/>
        <v>-6.9853874549731465</v>
      </c>
      <c r="O91">
        <f t="shared" si="15"/>
        <v>-498</v>
      </c>
      <c r="P91">
        <f t="shared" si="16"/>
        <v>26.438315494958253</v>
      </c>
      <c r="Q91">
        <f t="shared" si="17"/>
        <v>24.958590676097131</v>
      </c>
    </row>
    <row r="92" spans="1:17" x14ac:dyDescent="0.25">
      <c r="A92">
        <v>0</v>
      </c>
      <c r="B92">
        <v>0</v>
      </c>
      <c r="C92">
        <f>A92*dt +C91</f>
        <v>0</v>
      </c>
      <c r="D92">
        <f>B92*dt +D91</f>
        <v>0</v>
      </c>
      <c r="E92">
        <f>C92*dt +E91</f>
        <v>250</v>
      </c>
      <c r="F92">
        <f>D92*dt +F91</f>
        <v>250</v>
      </c>
      <c r="G92">
        <f t="shared" si="12"/>
        <v>8.3999999999999861</v>
      </c>
      <c r="H92" s="1">
        <f>IF(use_dist = 1, 300, E92*dt)</f>
        <v>300</v>
      </c>
      <c r="I92" s="1">
        <f t="shared" si="14"/>
        <v>0</v>
      </c>
      <c r="J92" s="1"/>
      <c r="K92">
        <f t="shared" si="9"/>
        <v>-25</v>
      </c>
      <c r="L92">
        <f t="shared" si="10"/>
        <v>-6</v>
      </c>
      <c r="M92">
        <f t="shared" si="13"/>
        <v>0.99574283374085226</v>
      </c>
      <c r="N92">
        <f t="shared" si="11"/>
        <v>-6.9853874549731465</v>
      </c>
      <c r="O92">
        <f t="shared" si="15"/>
        <v>-504</v>
      </c>
      <c r="P92">
        <f t="shared" si="16"/>
        <v>19.40721075298298</v>
      </c>
      <c r="Q92">
        <f t="shared" si="17"/>
        <v>24.366384804448337</v>
      </c>
    </row>
    <row r="93" spans="1:17" x14ac:dyDescent="0.25">
      <c r="A93">
        <v>0</v>
      </c>
      <c r="B93">
        <v>0</v>
      </c>
      <c r="C93">
        <f>A93*dt +C92</f>
        <v>0</v>
      </c>
      <c r="D93">
        <f>B93*dt +D92</f>
        <v>0</v>
      </c>
      <c r="E93">
        <f>C93*dt +E92</f>
        <v>250</v>
      </c>
      <c r="F93">
        <f>D93*dt +F92</f>
        <v>250</v>
      </c>
      <c r="G93">
        <f t="shared" si="12"/>
        <v>8.4999999999999858</v>
      </c>
      <c r="H93" s="1">
        <f>IF(use_dist = 1, 300, E93*dt)</f>
        <v>300</v>
      </c>
      <c r="I93" s="1">
        <f t="shared" si="14"/>
        <v>0</v>
      </c>
      <c r="J93" s="1"/>
      <c r="K93">
        <f t="shared" si="9"/>
        <v>-25</v>
      </c>
      <c r="L93">
        <f t="shared" si="10"/>
        <v>-6</v>
      </c>
      <c r="M93">
        <f t="shared" si="13"/>
        <v>0.99574283374085226</v>
      </c>
      <c r="N93">
        <f t="shared" si="11"/>
        <v>-6.9853874549731465</v>
      </c>
      <c r="O93">
        <f t="shared" si="15"/>
        <v>-510</v>
      </c>
      <c r="P93">
        <f t="shared" si="16"/>
        <v>12.821624396074911</v>
      </c>
      <c r="Q93">
        <f t="shared" si="17"/>
        <v>21.833166688543432</v>
      </c>
    </row>
    <row r="94" spans="1:17" x14ac:dyDescent="0.25">
      <c r="A94">
        <v>0</v>
      </c>
      <c r="B94">
        <v>0</v>
      </c>
      <c r="C94">
        <f>A94*dt +C93</f>
        <v>0</v>
      </c>
      <c r="D94">
        <f>B94*dt +D93</f>
        <v>0</v>
      </c>
      <c r="E94">
        <f>C94*dt +E93</f>
        <v>250</v>
      </c>
      <c r="F94">
        <f>D94*dt +F93</f>
        <v>250</v>
      </c>
      <c r="G94">
        <f t="shared" si="12"/>
        <v>8.5999999999999854</v>
      </c>
      <c r="H94" s="1">
        <f>IF(use_dist = 1, 300, E94*dt)</f>
        <v>300</v>
      </c>
      <c r="I94" s="1">
        <f t="shared" si="14"/>
        <v>0</v>
      </c>
      <c r="J94" s="1"/>
      <c r="K94">
        <f t="shared" si="9"/>
        <v>-25</v>
      </c>
      <c r="L94">
        <f t="shared" si="10"/>
        <v>-6</v>
      </c>
      <c r="M94">
        <f t="shared" si="13"/>
        <v>0.99574283374085226</v>
      </c>
      <c r="N94">
        <f t="shared" si="11"/>
        <v>-6.9853874549731465</v>
      </c>
      <c r="O94">
        <f t="shared" si="15"/>
        <v>-516</v>
      </c>
      <c r="P94">
        <f t="shared" si="16"/>
        <v>7.2061604579038647</v>
      </c>
      <c r="Q94">
        <f t="shared" si="17"/>
        <v>17.560731031199602</v>
      </c>
    </row>
    <row r="95" spans="1:17" x14ac:dyDescent="0.25">
      <c r="A95">
        <v>0</v>
      </c>
      <c r="B95">
        <v>0</v>
      </c>
      <c r="C95">
        <f>A95*dt +C94</f>
        <v>0</v>
      </c>
      <c r="D95">
        <f>B95*dt +D94</f>
        <v>0</v>
      </c>
      <c r="E95">
        <f>C95*dt +E94</f>
        <v>250</v>
      </c>
      <c r="F95">
        <f>D95*dt +F94</f>
        <v>250</v>
      </c>
      <c r="G95">
        <f t="shared" si="12"/>
        <v>8.6999999999999851</v>
      </c>
      <c r="H95" s="1">
        <f>IF(use_dist = 1, 300, E95*dt)</f>
        <v>300</v>
      </c>
      <c r="I95" s="1">
        <f t="shared" si="14"/>
        <v>0</v>
      </c>
      <c r="J95" s="1"/>
      <c r="K95">
        <f t="shared" si="9"/>
        <v>-25</v>
      </c>
      <c r="L95">
        <f t="shared" si="10"/>
        <v>-6</v>
      </c>
      <c r="M95">
        <f t="shared" si="13"/>
        <v>0.99574283374085226</v>
      </c>
      <c r="N95">
        <f t="shared" si="11"/>
        <v>-6.9853874549731465</v>
      </c>
      <c r="O95">
        <f t="shared" si="15"/>
        <v>-522</v>
      </c>
      <c r="P95">
        <f t="shared" si="16"/>
        <v>3.0081435764349598</v>
      </c>
      <c r="Q95">
        <f t="shared" si="17"/>
        <v>11.889417607490367</v>
      </c>
    </row>
    <row r="96" spans="1:17" x14ac:dyDescent="0.25">
      <c r="A96">
        <v>0</v>
      </c>
      <c r="B96">
        <v>0</v>
      </c>
      <c r="C96">
        <f>A96*dt +C95</f>
        <v>0</v>
      </c>
      <c r="D96">
        <f>B96*dt +D95</f>
        <v>0</v>
      </c>
      <c r="E96">
        <f>C96*dt +E95</f>
        <v>250</v>
      </c>
      <c r="F96">
        <f>D96*dt +F95</f>
        <v>250</v>
      </c>
      <c r="G96">
        <f t="shared" si="12"/>
        <v>8.7999999999999847</v>
      </c>
      <c r="H96" s="1">
        <f>IF(use_dist = 1, 300, E96*dt)</f>
        <v>300</v>
      </c>
      <c r="I96" s="1">
        <f t="shared" si="14"/>
        <v>0</v>
      </c>
      <c r="J96" s="1"/>
      <c r="K96">
        <f t="shared" si="9"/>
        <v>-25</v>
      </c>
      <c r="L96">
        <f t="shared" si="10"/>
        <v>-6</v>
      </c>
      <c r="M96">
        <f t="shared" si="13"/>
        <v>0.99574283374085226</v>
      </c>
      <c r="N96">
        <f t="shared" si="11"/>
        <v>-6.9853874549731465</v>
      </c>
      <c r="O96">
        <f t="shared" si="15"/>
        <v>-528</v>
      </c>
      <c r="P96">
        <f t="shared" si="16"/>
        <v>0.56198536971985691</v>
      </c>
      <c r="Q96">
        <f t="shared" si="17"/>
        <v>5.2709999933802676</v>
      </c>
    </row>
    <row r="97" spans="1:17" x14ac:dyDescent="0.25">
      <c r="A97">
        <v>0</v>
      </c>
      <c r="B97">
        <v>0</v>
      </c>
      <c r="C97">
        <f>A97*dt +C96</f>
        <v>0</v>
      </c>
      <c r="D97">
        <f>B97*dt +D96</f>
        <v>0</v>
      </c>
      <c r="E97">
        <f>C97*dt +E96</f>
        <v>250</v>
      </c>
      <c r="F97">
        <f>D97*dt +F96</f>
        <v>250</v>
      </c>
      <c r="G97">
        <f t="shared" si="12"/>
        <v>8.8999999999999844</v>
      </c>
      <c r="H97" s="1">
        <f>IF(use_dist = 1, 300, E97*dt)</f>
        <v>300</v>
      </c>
      <c r="I97" s="1">
        <f t="shared" si="14"/>
        <v>0</v>
      </c>
      <c r="J97" s="1"/>
      <c r="K97">
        <f t="shared" si="9"/>
        <v>-25</v>
      </c>
      <c r="L97">
        <f t="shared" si="10"/>
        <v>-6</v>
      </c>
      <c r="M97">
        <f t="shared" si="13"/>
        <v>0.99574283374085226</v>
      </c>
      <c r="N97">
        <f t="shared" si="11"/>
        <v>-6.9853874549731465</v>
      </c>
      <c r="O97">
        <f t="shared" si="15"/>
        <v>-534</v>
      </c>
      <c r="P97">
        <f t="shared" si="16"/>
        <v>6.2545398121191309E-2</v>
      </c>
      <c r="Q97">
        <f t="shared" si="17"/>
        <v>-1.7673024583343508</v>
      </c>
    </row>
    <row r="98" spans="1:17" x14ac:dyDescent="0.25">
      <c r="A98">
        <v>0</v>
      </c>
      <c r="B98">
        <v>0</v>
      </c>
      <c r="C98">
        <f>A98*dt +C97</f>
        <v>0</v>
      </c>
      <c r="D98">
        <f>B98*dt +D97</f>
        <v>0</v>
      </c>
      <c r="E98">
        <f>C98*dt +E97</f>
        <v>250</v>
      </c>
      <c r="F98">
        <f>D98*dt +F97</f>
        <v>250</v>
      </c>
      <c r="G98">
        <f t="shared" si="12"/>
        <v>8.999999999999984</v>
      </c>
      <c r="H98" s="1">
        <f>IF(use_dist = 1, 300, E98*dt)</f>
        <v>300</v>
      </c>
      <c r="I98" s="1">
        <f t="shared" si="14"/>
        <v>0</v>
      </c>
      <c r="J98" s="1"/>
      <c r="K98">
        <f t="shared" si="9"/>
        <v>-25</v>
      </c>
      <c r="L98">
        <f t="shared" si="10"/>
        <v>-6</v>
      </c>
      <c r="M98">
        <f t="shared" si="13"/>
        <v>0.99574283374085226</v>
      </c>
      <c r="N98">
        <f t="shared" si="11"/>
        <v>-6.9853874549731465</v>
      </c>
      <c r="O98">
        <f t="shared" si="15"/>
        <v>-540</v>
      </c>
      <c r="P98">
        <f t="shared" si="16"/>
        <v>1.5496087634472113</v>
      </c>
      <c r="Q98">
        <f t="shared" si="17"/>
        <v>-8.6648226094138483</v>
      </c>
    </row>
    <row r="99" spans="1:17" x14ac:dyDescent="0.25">
      <c r="A99">
        <v>0</v>
      </c>
      <c r="B99">
        <v>0</v>
      </c>
      <c r="C99">
        <f>A99*dt +C98</f>
        <v>0</v>
      </c>
      <c r="D99">
        <f>B99*dt +D98</f>
        <v>0</v>
      </c>
      <c r="E99">
        <f>C99*dt +E98</f>
        <v>250</v>
      </c>
      <c r="F99">
        <f>D99*dt +F98</f>
        <v>250</v>
      </c>
      <c r="G99">
        <f t="shared" si="12"/>
        <v>9.0999999999999837</v>
      </c>
      <c r="H99" s="1">
        <f>IF(use_dist = 1, 300, E99*dt)</f>
        <v>300</v>
      </c>
      <c r="I99" s="1">
        <f t="shared" si="14"/>
        <v>0</v>
      </c>
      <c r="J99" s="1"/>
      <c r="K99">
        <f t="shared" si="9"/>
        <v>-25</v>
      </c>
      <c r="L99">
        <f t="shared" si="10"/>
        <v>-6</v>
      </c>
      <c r="M99">
        <f t="shared" si="13"/>
        <v>0.99574283374085226</v>
      </c>
      <c r="N99">
        <f t="shared" si="11"/>
        <v>-6.9853874549731465</v>
      </c>
      <c r="O99">
        <f t="shared" si="15"/>
        <v>-546</v>
      </c>
      <c r="P99">
        <f t="shared" si="16"/>
        <v>4.9047168505505621</v>
      </c>
      <c r="Q99">
        <f t="shared" si="17"/>
        <v>-14.872107958976583</v>
      </c>
    </row>
    <row r="100" spans="1:17" x14ac:dyDescent="0.25">
      <c r="A100">
        <v>0</v>
      </c>
      <c r="B100">
        <v>0</v>
      </c>
      <c r="C100">
        <f>A100*dt +C99</f>
        <v>0</v>
      </c>
      <c r="D100">
        <f>B100*dt +D99</f>
        <v>0</v>
      </c>
      <c r="E100">
        <f>C100*dt +E99</f>
        <v>250</v>
      </c>
      <c r="F100">
        <f>D100*dt +F99</f>
        <v>250</v>
      </c>
      <c r="G100">
        <f t="shared" si="12"/>
        <v>9.1999999999999833</v>
      </c>
      <c r="H100" s="1">
        <f>IF(use_dist = 1, 300, E100*dt)</f>
        <v>300</v>
      </c>
      <c r="I100" s="1">
        <f t="shared" si="14"/>
        <v>0</v>
      </c>
      <c r="J100" s="1"/>
      <c r="K100">
        <f t="shared" si="9"/>
        <v>-25</v>
      </c>
      <c r="L100">
        <f t="shared" si="10"/>
        <v>-6</v>
      </c>
      <c r="M100">
        <f t="shared" si="13"/>
        <v>0.99574283374085226</v>
      </c>
      <c r="N100">
        <f t="shared" si="11"/>
        <v>-6.9853874549731465</v>
      </c>
      <c r="O100">
        <f t="shared" si="15"/>
        <v>-552</v>
      </c>
      <c r="P100">
        <f t="shared" si="16"/>
        <v>9.8606036726985131</v>
      </c>
      <c r="Q100">
        <f t="shared" si="17"/>
        <v>-19.894689714717625</v>
      </c>
    </row>
    <row r="101" spans="1:17" x14ac:dyDescent="0.25">
      <c r="A101">
        <v>0</v>
      </c>
      <c r="B101">
        <v>0</v>
      </c>
      <c r="C101">
        <f>A101*dt +C100</f>
        <v>0</v>
      </c>
      <c r="D101">
        <f>B101*dt +D100</f>
        <v>0</v>
      </c>
      <c r="E101">
        <f>C101*dt +E100</f>
        <v>250</v>
      </c>
      <c r="F101">
        <f>D101*dt +F100</f>
        <v>250</v>
      </c>
      <c r="G101">
        <f t="shared" si="12"/>
        <v>9.2999999999999829</v>
      </c>
      <c r="H101" s="1">
        <f>IF(use_dist = 1, 300, E101*dt)</f>
        <v>300</v>
      </c>
      <c r="I101" s="1">
        <f t="shared" si="14"/>
        <v>0</v>
      </c>
      <c r="J101" s="1"/>
      <c r="K101">
        <f t="shared" si="9"/>
        <v>-25</v>
      </c>
      <c r="L101">
        <f t="shared" si="10"/>
        <v>-6</v>
      </c>
      <c r="M101">
        <f t="shared" si="13"/>
        <v>0.99574283374085226</v>
      </c>
      <c r="N101">
        <f t="shared" si="11"/>
        <v>-6.9853874549731465</v>
      </c>
      <c r="O101">
        <f t="shared" si="15"/>
        <v>-558</v>
      </c>
      <c r="P101">
        <f t="shared" si="16"/>
        <v>16.0224861268523</v>
      </c>
      <c r="Q101">
        <f t="shared" si="17"/>
        <v>-23.33247189342444</v>
      </c>
    </row>
    <row r="102" spans="1:17" x14ac:dyDescent="0.25">
      <c r="A102">
        <v>0</v>
      </c>
      <c r="B102">
        <v>0</v>
      </c>
      <c r="C102">
        <f>A102*dt +C101</f>
        <v>0</v>
      </c>
      <c r="D102">
        <f>B102*dt +D101</f>
        <v>0</v>
      </c>
      <c r="E102">
        <f>C102*dt +E101</f>
        <v>250</v>
      </c>
      <c r="F102">
        <f>D102*dt +F101</f>
        <v>250</v>
      </c>
      <c r="G102">
        <f t="shared" si="12"/>
        <v>9.3999999999999826</v>
      </c>
      <c r="H102" s="1">
        <f>IF(use_dist = 1, 300, E102*dt)</f>
        <v>300</v>
      </c>
      <c r="I102" s="1">
        <f t="shared" si="14"/>
        <v>0</v>
      </c>
      <c r="J102" s="1"/>
      <c r="K102">
        <f t="shared" si="9"/>
        <v>-25</v>
      </c>
      <c r="L102">
        <f t="shared" si="10"/>
        <v>-6</v>
      </c>
      <c r="M102">
        <f t="shared" si="13"/>
        <v>0.99574283374085226</v>
      </c>
      <c r="N102">
        <f t="shared" si="11"/>
        <v>-6.9853874549731465</v>
      </c>
      <c r="O102">
        <f t="shared" si="15"/>
        <v>-564</v>
      </c>
      <c r="P102">
        <f t="shared" si="16"/>
        <v>22.899512189325758</v>
      </c>
      <c r="Q102">
        <f t="shared" si="17"/>
        <v>-24.911602737624278</v>
      </c>
    </row>
    <row r="103" spans="1:17" x14ac:dyDescent="0.25">
      <c r="A103">
        <v>0</v>
      </c>
      <c r="B103">
        <v>0</v>
      </c>
      <c r="C103">
        <f>A103*dt +C102</f>
        <v>0</v>
      </c>
      <c r="D103">
        <f>B103*dt +D102</f>
        <v>0</v>
      </c>
      <c r="E103">
        <f>C103*dt +E102</f>
        <v>250</v>
      </c>
      <c r="F103">
        <f>D103*dt +F102</f>
        <v>250</v>
      </c>
      <c r="G103">
        <f t="shared" si="12"/>
        <v>9.4999999999999822</v>
      </c>
      <c r="H103" s="1">
        <f>IF(use_dist = 1, 300, E103*dt)</f>
        <v>300</v>
      </c>
      <c r="I103" s="1">
        <f t="shared" si="14"/>
        <v>0</v>
      </c>
      <c r="J103" s="1"/>
      <c r="K103">
        <f t="shared" si="9"/>
        <v>-25</v>
      </c>
      <c r="L103">
        <f t="shared" si="10"/>
        <v>-6</v>
      </c>
      <c r="M103">
        <f t="shared" si="13"/>
        <v>0.99574283374085226</v>
      </c>
      <c r="N103">
        <f t="shared" si="11"/>
        <v>-6.9853874549731465</v>
      </c>
      <c r="O103">
        <f t="shared" si="15"/>
        <v>-570</v>
      </c>
      <c r="P103">
        <f t="shared" si="16"/>
        <v>29.943861906586324</v>
      </c>
      <c r="Q103">
        <f t="shared" si="17"/>
        <v>-24.506289589585055</v>
      </c>
    </row>
    <row r="104" spans="1:17" x14ac:dyDescent="0.25">
      <c r="A104">
        <v>0</v>
      </c>
      <c r="B104">
        <v>0</v>
      </c>
      <c r="C104">
        <f>A104*dt +C103</f>
        <v>0</v>
      </c>
      <c r="D104">
        <f>B104*dt +D103</f>
        <v>0</v>
      </c>
      <c r="E104">
        <f>C104*dt +E103</f>
        <v>250</v>
      </c>
      <c r="F104">
        <f>D104*dt +F103</f>
        <v>250</v>
      </c>
      <c r="G104">
        <f t="shared" si="12"/>
        <v>9.5999999999999819</v>
      </c>
      <c r="H104" s="1">
        <f>IF(use_dist = 1, 300, E104*dt)</f>
        <v>300</v>
      </c>
      <c r="I104" s="1">
        <f t="shared" si="14"/>
        <v>0</v>
      </c>
      <c r="J104" s="1"/>
      <c r="K104">
        <f t="shared" si="9"/>
        <v>-25</v>
      </c>
      <c r="L104">
        <f t="shared" si="10"/>
        <v>-6</v>
      </c>
      <c r="M104">
        <f t="shared" si="13"/>
        <v>0.99574283374085226</v>
      </c>
      <c r="N104">
        <f t="shared" si="11"/>
        <v>-6.9853874549731465</v>
      </c>
      <c r="O104">
        <f t="shared" si="15"/>
        <v>-576</v>
      </c>
      <c r="P104">
        <f t="shared" si="16"/>
        <v>36.594386418687876</v>
      </c>
      <c r="Q104">
        <f t="shared" si="17"/>
        <v>-22.148819462313249</v>
      </c>
    </row>
    <row r="105" spans="1:17" x14ac:dyDescent="0.25">
      <c r="A105">
        <v>0</v>
      </c>
      <c r="B105">
        <v>0</v>
      </c>
      <c r="C105">
        <f>A105*dt +C104</f>
        <v>0</v>
      </c>
      <c r="D105">
        <f>B105*dt +D104</f>
        <v>0</v>
      </c>
      <c r="E105">
        <f>C105*dt +E104</f>
        <v>250</v>
      </c>
      <c r="F105">
        <f>D105*dt +F104</f>
        <v>250</v>
      </c>
      <c r="G105">
        <f t="shared" si="12"/>
        <v>9.6999999999999815</v>
      </c>
      <c r="H105" s="1">
        <f>IF(use_dist = 1, 300, E105*dt)</f>
        <v>300</v>
      </c>
      <c r="I105" s="1">
        <f t="shared" si="14"/>
        <v>0</v>
      </c>
      <c r="J105" s="1"/>
      <c r="K105">
        <f t="shared" si="9"/>
        <v>-25</v>
      </c>
      <c r="L105">
        <f t="shared" si="10"/>
        <v>-6</v>
      </c>
      <c r="M105">
        <f t="shared" si="13"/>
        <v>0.99574283374085226</v>
      </c>
      <c r="N105">
        <f t="shared" si="11"/>
        <v>-6.9853874549731465</v>
      </c>
      <c r="O105">
        <f t="shared" si="15"/>
        <v>-582</v>
      </c>
      <c r="P105">
        <f t="shared" si="16"/>
        <v>42.321308755746969</v>
      </c>
      <c r="Q105">
        <f t="shared" si="17"/>
        <v>-18.02698707460798</v>
      </c>
    </row>
    <row r="106" spans="1:17" x14ac:dyDescent="0.25">
      <c r="A106">
        <v>0</v>
      </c>
      <c r="B106">
        <v>0</v>
      </c>
      <c r="C106">
        <f>A106*dt +C105</f>
        <v>0</v>
      </c>
      <c r="D106">
        <f>B106*dt +D105</f>
        <v>0</v>
      </c>
      <c r="E106">
        <f>C106*dt +E105</f>
        <v>250</v>
      </c>
      <c r="F106">
        <f>D106*dt +F105</f>
        <v>250</v>
      </c>
      <c r="G106">
        <f t="shared" si="12"/>
        <v>9.7999999999999812</v>
      </c>
      <c r="H106" s="1">
        <f>IF(use_dist = 1, 300, E106*dt)</f>
        <v>300</v>
      </c>
      <c r="I106" s="1">
        <f t="shared" si="14"/>
        <v>0</v>
      </c>
      <c r="J106" s="1"/>
      <c r="K106">
        <f t="shared" si="9"/>
        <v>-25</v>
      </c>
      <c r="L106">
        <f t="shared" si="10"/>
        <v>-6</v>
      </c>
      <c r="M106">
        <f t="shared" si="13"/>
        <v>0.99574283374085226</v>
      </c>
      <c r="N106">
        <f t="shared" si="11"/>
        <v>-6.9853874549731465</v>
      </c>
      <c r="O106">
        <f t="shared" si="15"/>
        <v>-588</v>
      </c>
      <c r="P106">
        <f t="shared" si="16"/>
        <v>46.668425567642245</v>
      </c>
      <c r="Q106">
        <f t="shared" si="17"/>
        <v>-12.469135231424328</v>
      </c>
    </row>
    <row r="107" spans="1:17" x14ac:dyDescent="0.25">
      <c r="A107">
        <v>0</v>
      </c>
      <c r="B107">
        <v>0</v>
      </c>
      <c r="C107">
        <f>A107*dt +C106</f>
        <v>0</v>
      </c>
      <c r="D107">
        <f>B107*dt +D106</f>
        <v>0</v>
      </c>
      <c r="E107">
        <f>C107*dt +E106</f>
        <v>250</v>
      </c>
      <c r="F107">
        <f>D107*dt +F106</f>
        <v>250</v>
      </c>
      <c r="G107">
        <f t="shared" si="12"/>
        <v>9.8999999999999808</v>
      </c>
      <c r="H107" s="1">
        <f>IF(use_dist = 1, 300, E107*dt)</f>
        <v>300</v>
      </c>
      <c r="I107" s="1">
        <f t="shared" si="14"/>
        <v>0</v>
      </c>
      <c r="J107" s="1"/>
      <c r="K107">
        <f t="shared" si="9"/>
        <v>-25</v>
      </c>
      <c r="L107">
        <f t="shared" si="10"/>
        <v>-6</v>
      </c>
      <c r="M107">
        <f t="shared" si="13"/>
        <v>0.99574283374085226</v>
      </c>
      <c r="N107">
        <f t="shared" si="11"/>
        <v>-6.9853874549731465</v>
      </c>
      <c r="O107">
        <f t="shared" si="15"/>
        <v>-594</v>
      </c>
      <c r="P107">
        <f t="shared" si="16"/>
        <v>49.289448021343375</v>
      </c>
      <c r="Q107">
        <f t="shared" si="17"/>
        <v>-5.9179992242697699</v>
      </c>
    </row>
    <row r="108" spans="1:17" x14ac:dyDescent="0.25">
      <c r="A108">
        <v>0</v>
      </c>
      <c r="B108">
        <v>0</v>
      </c>
      <c r="C108">
        <f>A108*dt +C107</f>
        <v>0</v>
      </c>
      <c r="D108">
        <f>B108*dt +D107</f>
        <v>0</v>
      </c>
      <c r="E108">
        <f>C108*dt +E107</f>
        <v>250</v>
      </c>
      <c r="F108">
        <f>D108*dt +F107</f>
        <v>250</v>
      </c>
      <c r="G108">
        <f t="shared" si="12"/>
        <v>9.9999999999999805</v>
      </c>
      <c r="H108" s="1">
        <f>IF(use_dist = 1, 300, E108*dt)</f>
        <v>300</v>
      </c>
      <c r="I108" s="1">
        <f t="shared" si="14"/>
        <v>0</v>
      </c>
      <c r="J108" s="1"/>
      <c r="K108">
        <f t="shared" si="9"/>
        <v>-25</v>
      </c>
      <c r="L108">
        <f t="shared" si="10"/>
        <v>-6</v>
      </c>
      <c r="M108">
        <f t="shared" si="13"/>
        <v>0.99574283374085226</v>
      </c>
      <c r="N108">
        <f t="shared" si="11"/>
        <v>-6.9853874549731465</v>
      </c>
      <c r="O108">
        <f t="shared" si="15"/>
        <v>-600</v>
      </c>
      <c r="P108">
        <f t="shared" si="16"/>
        <v>49.975586970822626</v>
      </c>
      <c r="Q108">
        <f t="shared" si="17"/>
        <v>1.1045612082968299</v>
      </c>
    </row>
    <row r="109" spans="1:17" x14ac:dyDescent="0.25">
      <c r="A109">
        <v>0</v>
      </c>
      <c r="B109">
        <v>0</v>
      </c>
      <c r="C109">
        <f>A109*dt +C108</f>
        <v>0</v>
      </c>
      <c r="D109">
        <f>B109*dt +D108</f>
        <v>0</v>
      </c>
      <c r="E109">
        <f>C109*dt +E108</f>
        <v>250</v>
      </c>
      <c r="F109">
        <f>D109*dt +F108</f>
        <v>250</v>
      </c>
      <c r="G109">
        <f t="shared" si="12"/>
        <v>10.09999999999998</v>
      </c>
      <c r="H109" s="1">
        <f>IF(use_dist = 1, 300, E109*dt)</f>
        <v>300</v>
      </c>
      <c r="I109" s="1">
        <f t="shared" si="14"/>
        <v>0</v>
      </c>
      <c r="J109" s="1"/>
      <c r="K109">
        <f t="shared" si="9"/>
        <v>-25</v>
      </c>
      <c r="L109">
        <f t="shared" si="10"/>
        <v>-6</v>
      </c>
      <c r="M109">
        <f t="shared" si="13"/>
        <v>0.99574283374085226</v>
      </c>
      <c r="N109">
        <f t="shared" si="11"/>
        <v>-6.9853874549731465</v>
      </c>
      <c r="O109">
        <f t="shared" si="15"/>
        <v>-606</v>
      </c>
      <c r="P109">
        <f t="shared" si="16"/>
        <v>48.672184980728439</v>
      </c>
      <c r="Q109">
        <f t="shared" si="17"/>
        <v>8.0391329282562527</v>
      </c>
    </row>
    <row r="110" spans="1:17" x14ac:dyDescent="0.25">
      <c r="A110">
        <v>0</v>
      </c>
      <c r="B110">
        <v>0</v>
      </c>
      <c r="C110">
        <f>A110*dt +C109</f>
        <v>0</v>
      </c>
      <c r="D110">
        <f>B110*dt +D109</f>
        <v>0</v>
      </c>
      <c r="E110">
        <f>C110*dt +E109</f>
        <v>250</v>
      </c>
      <c r="F110">
        <f>D110*dt +F109</f>
        <v>250</v>
      </c>
      <c r="G110">
        <f t="shared" si="12"/>
        <v>10.19999999999998</v>
      </c>
      <c r="H110" s="1">
        <f>IF(use_dist = 1, 300, E110*dt)</f>
        <v>300</v>
      </c>
      <c r="I110" s="1">
        <f t="shared" si="14"/>
        <v>0</v>
      </c>
      <c r="J110" s="1"/>
      <c r="K110">
        <f t="shared" si="9"/>
        <v>-25</v>
      </c>
      <c r="L110">
        <f t="shared" si="10"/>
        <v>-6</v>
      </c>
      <c r="M110">
        <f t="shared" si="13"/>
        <v>0.99574283374085226</v>
      </c>
      <c r="N110">
        <f t="shared" si="11"/>
        <v>-6.9853874549731465</v>
      </c>
      <c r="O110">
        <f t="shared" si="15"/>
        <v>-612</v>
      </c>
      <c r="P110">
        <f t="shared" si="16"/>
        <v>45.483070306350399</v>
      </c>
      <c r="Q110">
        <f t="shared" si="17"/>
        <v>14.333311927991573</v>
      </c>
    </row>
    <row r="111" spans="1:17" x14ac:dyDescent="0.25">
      <c r="A111">
        <v>0</v>
      </c>
      <c r="B111">
        <v>0</v>
      </c>
      <c r="C111">
        <f>A111*dt +C110</f>
        <v>0</v>
      </c>
      <c r="D111">
        <f>B111*dt +D110</f>
        <v>0</v>
      </c>
      <c r="E111">
        <f>C111*dt +E110</f>
        <v>250</v>
      </c>
      <c r="F111">
        <f>D111*dt +F110</f>
        <v>250</v>
      </c>
      <c r="G111">
        <f t="shared" si="12"/>
        <v>10.299999999999979</v>
      </c>
      <c r="H111" s="1">
        <f>IF(use_dist = 1, 300, E111*dt)</f>
        <v>300</v>
      </c>
      <c r="I111" s="1">
        <f t="shared" si="14"/>
        <v>0</v>
      </c>
      <c r="J111" s="1"/>
      <c r="K111">
        <f t="shared" si="9"/>
        <v>-25</v>
      </c>
      <c r="L111">
        <f t="shared" si="10"/>
        <v>-6</v>
      </c>
      <c r="M111">
        <f t="shared" si="13"/>
        <v>0.99574283374085226</v>
      </c>
      <c r="N111">
        <f t="shared" si="11"/>
        <v>-6.9853874549731465</v>
      </c>
      <c r="O111">
        <f t="shared" si="15"/>
        <v>-618</v>
      </c>
      <c r="P111">
        <f t="shared" si="16"/>
        <v>40.662285994327689</v>
      </c>
      <c r="Q111">
        <f t="shared" si="17"/>
        <v>19.485707516841305</v>
      </c>
    </row>
    <row r="112" spans="1:17" x14ac:dyDescent="0.25">
      <c r="A112">
        <v>0</v>
      </c>
      <c r="B112">
        <v>0</v>
      </c>
      <c r="C112">
        <f>A112*dt +C111</f>
        <v>0</v>
      </c>
      <c r="D112">
        <f>B112*dt +D111</f>
        <v>0</v>
      </c>
      <c r="E112">
        <f>C112*dt +E111</f>
        <v>250</v>
      </c>
      <c r="F112">
        <f>D112*dt +F111</f>
        <v>250</v>
      </c>
      <c r="G112">
        <f t="shared" si="12"/>
        <v>10.399999999999979</v>
      </c>
      <c r="H112" s="1">
        <f>IF(use_dist = 1, 300, E112*dt)</f>
        <v>300</v>
      </c>
      <c r="I112" s="1">
        <f t="shared" si="14"/>
        <v>0</v>
      </c>
      <c r="J112" s="1"/>
      <c r="K112">
        <f t="shared" si="9"/>
        <v>-25</v>
      </c>
      <c r="L112">
        <f t="shared" si="10"/>
        <v>-6</v>
      </c>
      <c r="M112">
        <f t="shared" si="13"/>
        <v>0.99574283374085226</v>
      </c>
      <c r="N112">
        <f t="shared" si="11"/>
        <v>-6.9853874549731465</v>
      </c>
      <c r="O112">
        <f t="shared" si="15"/>
        <v>-624</v>
      </c>
      <c r="P112">
        <f t="shared" si="16"/>
        <v>34.593852959196859</v>
      </c>
      <c r="Q112">
        <f t="shared" si="17"/>
        <v>23.085882816069841</v>
      </c>
    </row>
    <row r="113" spans="1:17" x14ac:dyDescent="0.25">
      <c r="A113">
        <v>0</v>
      </c>
      <c r="B113">
        <v>0</v>
      </c>
      <c r="C113">
        <f>A113*dt +C112</f>
        <v>0</v>
      </c>
      <c r="D113">
        <f>B113*dt +D112</f>
        <v>0</v>
      </c>
      <c r="E113">
        <f>C113*dt +E112</f>
        <v>250</v>
      </c>
      <c r="F113">
        <f>D113*dt +F112</f>
        <v>250</v>
      </c>
      <c r="G113">
        <f t="shared" si="12"/>
        <v>10.499999999999979</v>
      </c>
      <c r="H113" s="1">
        <f>IF(use_dist = 1, 300, E113*dt)</f>
        <v>300</v>
      </c>
      <c r="I113" s="1">
        <f t="shared" si="14"/>
        <v>0</v>
      </c>
      <c r="J113" s="1"/>
      <c r="K113">
        <f t="shared" si="9"/>
        <v>-25</v>
      </c>
      <c r="L113">
        <f t="shared" si="10"/>
        <v>-6</v>
      </c>
      <c r="M113">
        <f t="shared" si="13"/>
        <v>0.99574283374085226</v>
      </c>
      <c r="N113">
        <f t="shared" si="11"/>
        <v>-6.9853874549731465</v>
      </c>
      <c r="O113">
        <f t="shared" si="15"/>
        <v>-630</v>
      </c>
      <c r="P113">
        <f t="shared" si="16"/>
        <v>27.76117909749933</v>
      </c>
      <c r="Q113">
        <f t="shared" si="17"/>
        <v>24.847049925323773</v>
      </c>
    </row>
    <row r="114" spans="1:17" x14ac:dyDescent="0.25">
      <c r="A114">
        <v>0</v>
      </c>
      <c r="B114">
        <v>0</v>
      </c>
      <c r="C114">
        <f>A114*dt +C113</f>
        <v>0</v>
      </c>
      <c r="D114">
        <f>B114*dt +D113</f>
        <v>0</v>
      </c>
      <c r="E114">
        <f>C114*dt +E113</f>
        <v>250</v>
      </c>
      <c r="F114">
        <f>D114*dt +F113</f>
        <v>250</v>
      </c>
      <c r="G114">
        <f t="shared" si="12"/>
        <v>10.599999999999978</v>
      </c>
      <c r="H114" s="1">
        <f>IF(use_dist = 1, 300, E114*dt)</f>
        <v>300</v>
      </c>
      <c r="I114" s="1">
        <f t="shared" si="14"/>
        <v>0</v>
      </c>
      <c r="J114" s="1"/>
      <c r="K114">
        <f t="shared" si="9"/>
        <v>-25</v>
      </c>
      <c r="L114">
        <f t="shared" si="10"/>
        <v>-6</v>
      </c>
      <c r="M114">
        <f t="shared" si="13"/>
        <v>0.99574283374085226</v>
      </c>
      <c r="N114">
        <f t="shared" si="11"/>
        <v>-6.9853874549731465</v>
      </c>
      <c r="O114">
        <f t="shared" si="15"/>
        <v>-636</v>
      </c>
      <c r="P114">
        <f t="shared" si="16"/>
        <v>20.708551291881001</v>
      </c>
      <c r="Q114">
        <f t="shared" si="17"/>
        <v>24.628915282358324</v>
      </c>
    </row>
    <row r="115" spans="1:17" x14ac:dyDescent="0.25">
      <c r="A115">
        <v>0</v>
      </c>
      <c r="B115">
        <v>0</v>
      </c>
      <c r="C115">
        <f>A115*dt +C114</f>
        <v>0</v>
      </c>
      <c r="D115">
        <f>B115*dt +D114</f>
        <v>0</v>
      </c>
      <c r="E115">
        <f>C115*dt +E114</f>
        <v>250</v>
      </c>
      <c r="F115">
        <f>D115*dt +F114</f>
        <v>250</v>
      </c>
      <c r="G115">
        <f t="shared" si="12"/>
        <v>10.699999999999978</v>
      </c>
      <c r="H115" s="1">
        <f>IF(use_dist = 1, 300, E115*dt)</f>
        <v>300</v>
      </c>
      <c r="I115" s="1">
        <f t="shared" si="14"/>
        <v>0</v>
      </c>
      <c r="J115" s="1"/>
      <c r="K115">
        <f t="shared" si="9"/>
        <v>-25</v>
      </c>
      <c r="L115">
        <f t="shared" si="10"/>
        <v>-6</v>
      </c>
      <c r="M115">
        <f t="shared" si="13"/>
        <v>0.99574283374085226</v>
      </c>
      <c r="N115">
        <f t="shared" si="11"/>
        <v>-6.9853874549731465</v>
      </c>
      <c r="O115">
        <f t="shared" si="15"/>
        <v>-642</v>
      </c>
      <c r="P115">
        <f t="shared" si="16"/>
        <v>13.997777830060745</v>
      </c>
      <c r="Q115">
        <f t="shared" si="17"/>
        <v>22.448855367775369</v>
      </c>
    </row>
    <row r="116" spans="1:17" x14ac:dyDescent="0.25">
      <c r="A116">
        <v>0</v>
      </c>
      <c r="B116">
        <v>0</v>
      </c>
      <c r="C116">
        <f>A116*dt +C115</f>
        <v>0</v>
      </c>
      <c r="D116">
        <f>B116*dt +D115</f>
        <v>0</v>
      </c>
      <c r="E116">
        <f>C116*dt +E115</f>
        <v>250</v>
      </c>
      <c r="F116">
        <f>D116*dt +F115</f>
        <v>250</v>
      </c>
      <c r="G116">
        <f t="shared" si="12"/>
        <v>10.799999999999978</v>
      </c>
      <c r="H116" s="1">
        <f>IF(use_dist = 1, 300, E116*dt)</f>
        <v>300</v>
      </c>
      <c r="I116" s="1">
        <f t="shared" si="14"/>
        <v>0</v>
      </c>
      <c r="J116" s="1"/>
      <c r="K116">
        <f t="shared" si="9"/>
        <v>-25</v>
      </c>
      <c r="L116">
        <f t="shared" si="10"/>
        <v>-6</v>
      </c>
      <c r="M116">
        <f t="shared" si="13"/>
        <v>0.99574283374085226</v>
      </c>
      <c r="N116">
        <f t="shared" si="11"/>
        <v>-6.9853874549731465</v>
      </c>
      <c r="O116">
        <f t="shared" si="15"/>
        <v>-648</v>
      </c>
      <c r="P116">
        <f t="shared" si="16"/>
        <v>8.1634350787158247</v>
      </c>
      <c r="Q116">
        <f t="shared" si="17"/>
        <v>18.480532504540644</v>
      </c>
    </row>
    <row r="117" spans="1:17" x14ac:dyDescent="0.25">
      <c r="A117">
        <v>0</v>
      </c>
      <c r="B117">
        <v>0</v>
      </c>
      <c r="C117">
        <f>A117*dt +C116</f>
        <v>0</v>
      </c>
      <c r="D117">
        <f>B117*dt +D116</f>
        <v>0</v>
      </c>
      <c r="E117">
        <f>C117*dt +E116</f>
        <v>250</v>
      </c>
      <c r="F117">
        <f>D117*dt +F116</f>
        <v>250</v>
      </c>
      <c r="G117">
        <f t="shared" si="12"/>
        <v>10.899999999999977</v>
      </c>
      <c r="H117" s="1">
        <f>IF(use_dist = 1, 300, E117*dt)</f>
        <v>300</v>
      </c>
      <c r="I117" s="1">
        <f t="shared" si="14"/>
        <v>0</v>
      </c>
      <c r="J117" s="1"/>
      <c r="K117">
        <f t="shared" si="9"/>
        <v>-25</v>
      </c>
      <c r="L117">
        <f t="shared" si="10"/>
        <v>-6</v>
      </c>
      <c r="M117">
        <f t="shared" si="13"/>
        <v>0.99574283374085226</v>
      </c>
      <c r="N117">
        <f t="shared" si="11"/>
        <v>-6.9853874549731465</v>
      </c>
      <c r="O117">
        <f t="shared" si="15"/>
        <v>-654</v>
      </c>
      <c r="P117">
        <f t="shared" si="16"/>
        <v>3.6702834365854056</v>
      </c>
      <c r="Q117">
        <f t="shared" si="17"/>
        <v>13.040061016897024</v>
      </c>
    </row>
    <row r="118" spans="1:17" x14ac:dyDescent="0.25">
      <c r="A118">
        <v>0</v>
      </c>
      <c r="B118">
        <v>0</v>
      </c>
      <c r="C118">
        <f>A118*dt +C117</f>
        <v>0</v>
      </c>
      <c r="D118">
        <f>B118*dt +D117</f>
        <v>0</v>
      </c>
      <c r="E118">
        <f>C118*dt +E117</f>
        <v>250</v>
      </c>
      <c r="F118">
        <f>D118*dt +F117</f>
        <v>250</v>
      </c>
      <c r="G118">
        <f t="shared" si="12"/>
        <v>10.999999999999977</v>
      </c>
      <c r="H118" s="1">
        <f>IF(use_dist = 1, 300, E118*dt)</f>
        <v>300</v>
      </c>
      <c r="I118" s="1">
        <f t="shared" si="14"/>
        <v>0</v>
      </c>
      <c r="J118" s="1"/>
      <c r="K118">
        <f t="shared" si="9"/>
        <v>-25</v>
      </c>
      <c r="L118">
        <f t="shared" si="10"/>
        <v>-6</v>
      </c>
      <c r="M118">
        <f t="shared" si="13"/>
        <v>0.99574283374085226</v>
      </c>
      <c r="N118">
        <f t="shared" si="11"/>
        <v>-6.9853874549731465</v>
      </c>
      <c r="O118">
        <f t="shared" si="15"/>
        <v>-660</v>
      </c>
      <c r="P118">
        <f t="shared" si="16"/>
        <v>0.87624478755447122</v>
      </c>
      <c r="Q118">
        <f t="shared" si="17"/>
        <v>6.5608257445239122</v>
      </c>
    </row>
    <row r="119" spans="1:17" x14ac:dyDescent="0.25">
      <c r="A119">
        <v>0</v>
      </c>
      <c r="B119">
        <v>0</v>
      </c>
      <c r="C119">
        <f>A119*dt +C118</f>
        <v>0</v>
      </c>
      <c r="D119">
        <f>B119*dt +D118</f>
        <v>0</v>
      </c>
      <c r="E119">
        <f>C119*dt +E118</f>
        <v>250</v>
      </c>
      <c r="F119">
        <f>D119*dt +F118</f>
        <v>250</v>
      </c>
      <c r="G119">
        <f t="shared" si="12"/>
        <v>11.099999999999977</v>
      </c>
      <c r="H119" s="1">
        <f>IF(use_dist = 1, 300, E119*dt)</f>
        <v>300</v>
      </c>
      <c r="I119" s="1">
        <f t="shared" si="14"/>
        <v>0</v>
      </c>
      <c r="J119" s="1"/>
      <c r="K119">
        <f t="shared" si="9"/>
        <v>-25</v>
      </c>
      <c r="L119">
        <f t="shared" si="10"/>
        <v>-6</v>
      </c>
      <c r="M119">
        <f t="shared" si="13"/>
        <v>0.99574283374085226</v>
      </c>
      <c r="N119">
        <f t="shared" si="11"/>
        <v>-6.9853874549731465</v>
      </c>
      <c r="O119">
        <f t="shared" si="15"/>
        <v>-666</v>
      </c>
      <c r="P119">
        <f t="shared" si="16"/>
        <v>3.8906485804244273E-3</v>
      </c>
      <c r="Q119">
        <f t="shared" si="17"/>
        <v>-0.44104114533177263</v>
      </c>
    </row>
    <row r="120" spans="1:17" x14ac:dyDescent="0.25">
      <c r="A120">
        <v>0</v>
      </c>
      <c r="B120">
        <v>0</v>
      </c>
      <c r="C120">
        <f>A120*dt +C119</f>
        <v>0</v>
      </c>
      <c r="D120">
        <f>B120*dt +D119</f>
        <v>0</v>
      </c>
      <c r="E120">
        <f>C120*dt +E119</f>
        <v>250</v>
      </c>
      <c r="F120">
        <f>D120*dt +F119</f>
        <v>250</v>
      </c>
      <c r="G120">
        <f t="shared" si="12"/>
        <v>11.199999999999976</v>
      </c>
      <c r="H120" s="1">
        <f>IF(use_dist = 1, 300, E120*dt)</f>
        <v>300</v>
      </c>
      <c r="I120" s="1">
        <f t="shared" si="14"/>
        <v>0</v>
      </c>
      <c r="J120" s="1"/>
      <c r="K120">
        <f t="shared" si="9"/>
        <v>-25</v>
      </c>
      <c r="L120">
        <f t="shared" si="10"/>
        <v>-6</v>
      </c>
      <c r="M120">
        <f t="shared" si="13"/>
        <v>0.99574283374085226</v>
      </c>
      <c r="N120">
        <f t="shared" si="11"/>
        <v>-6.9853874549731465</v>
      </c>
      <c r="O120">
        <f t="shared" si="15"/>
        <v>-672</v>
      </c>
      <c r="P120">
        <f t="shared" si="16"/>
        <v>1.1227122502526705</v>
      </c>
      <c r="Q120">
        <f t="shared" si="17"/>
        <v>-7.4077749503995411</v>
      </c>
    </row>
    <row r="121" spans="1:17" x14ac:dyDescent="0.25">
      <c r="A121">
        <v>0</v>
      </c>
      <c r="B121">
        <v>0</v>
      </c>
      <c r="C121">
        <f>A121*dt +C120</f>
        <v>0</v>
      </c>
      <c r="D121">
        <f>B121*dt +D120</f>
        <v>0</v>
      </c>
      <c r="E121">
        <f>C121*dt +E120</f>
        <v>250</v>
      </c>
      <c r="F121">
        <f>D121*dt +F120</f>
        <v>250</v>
      </c>
      <c r="G121">
        <f t="shared" si="12"/>
        <v>11.299999999999976</v>
      </c>
      <c r="H121" s="1">
        <f>IF(use_dist = 1, 300, E121*dt)</f>
        <v>300</v>
      </c>
      <c r="I121" s="1">
        <f t="shared" si="14"/>
        <v>0</v>
      </c>
      <c r="J121" s="1"/>
      <c r="K121">
        <f t="shared" si="9"/>
        <v>-25</v>
      </c>
      <c r="L121">
        <f t="shared" si="10"/>
        <v>-6</v>
      </c>
      <c r="M121">
        <f t="shared" si="13"/>
        <v>0.99574283374085226</v>
      </c>
      <c r="N121">
        <f t="shared" si="11"/>
        <v>-6.9853874549731465</v>
      </c>
      <c r="O121">
        <f t="shared" si="15"/>
        <v>-678</v>
      </c>
      <c r="P121">
        <f t="shared" si="16"/>
        <v>4.143584905203241</v>
      </c>
      <c r="Q121">
        <f t="shared" si="17"/>
        <v>-13.784409649801285</v>
      </c>
    </row>
    <row r="122" spans="1:17" x14ac:dyDescent="0.25">
      <c r="A122">
        <v>0</v>
      </c>
      <c r="B122">
        <v>0</v>
      </c>
      <c r="C122">
        <f>A122*dt +C121</f>
        <v>0</v>
      </c>
      <c r="D122">
        <f>B122*dt +D121</f>
        <v>0</v>
      </c>
      <c r="E122">
        <f>C122*dt +E121</f>
        <v>250</v>
      </c>
      <c r="F122">
        <f>D122*dt +F121</f>
        <v>250</v>
      </c>
      <c r="G122">
        <f t="shared" si="12"/>
        <v>11.399999999999975</v>
      </c>
      <c r="H122" s="1">
        <f>IF(use_dist = 1, 300, E122*dt)</f>
        <v>300</v>
      </c>
      <c r="I122" s="1">
        <f t="shared" si="14"/>
        <v>0</v>
      </c>
      <c r="J122" s="1"/>
      <c r="K122">
        <f t="shared" si="9"/>
        <v>-25</v>
      </c>
      <c r="L122">
        <f t="shared" si="10"/>
        <v>-6</v>
      </c>
      <c r="M122">
        <f t="shared" si="13"/>
        <v>0.99574283374085226</v>
      </c>
      <c r="N122">
        <f t="shared" si="11"/>
        <v>-6.9853874549731465</v>
      </c>
      <c r="O122">
        <f t="shared" si="15"/>
        <v>-684</v>
      </c>
      <c r="P122">
        <f t="shared" si="16"/>
        <v>8.8258676296072789</v>
      </c>
      <c r="Q122">
        <f t="shared" si="17"/>
        <v>-19.062986179112002</v>
      </c>
    </row>
    <row r="123" spans="1:17" x14ac:dyDescent="0.25">
      <c r="A123">
        <v>0</v>
      </c>
      <c r="B123">
        <v>0</v>
      </c>
      <c r="C123">
        <f>A123*dt +C122</f>
        <v>0</v>
      </c>
      <c r="D123">
        <f>B123*dt +D122</f>
        <v>0</v>
      </c>
      <c r="E123">
        <f>C123*dt +E122</f>
        <v>250</v>
      </c>
      <c r="F123">
        <f>D123*dt +F122</f>
        <v>250</v>
      </c>
      <c r="G123">
        <f t="shared" si="12"/>
        <v>11.499999999999975</v>
      </c>
      <c r="H123" s="1">
        <f>IF(use_dist = 1, 300, E123*dt)</f>
        <v>300</v>
      </c>
      <c r="I123" s="1">
        <f t="shared" si="14"/>
        <v>0</v>
      </c>
      <c r="J123" s="1"/>
      <c r="K123">
        <f t="shared" si="9"/>
        <v>-25</v>
      </c>
      <c r="L123">
        <f t="shared" si="10"/>
        <v>-6</v>
      </c>
      <c r="M123">
        <f t="shared" si="13"/>
        <v>0.99574283374085226</v>
      </c>
      <c r="N123">
        <f t="shared" si="11"/>
        <v>-6.9853874549731465</v>
      </c>
      <c r="O123">
        <f t="shared" si="15"/>
        <v>-690</v>
      </c>
      <c r="P123">
        <f t="shared" si="16"/>
        <v>14.796572465994871</v>
      </c>
      <c r="Q123">
        <f t="shared" si="17"/>
        <v>-22.823016158218589</v>
      </c>
    </row>
    <row r="124" spans="1:17" x14ac:dyDescent="0.25">
      <c r="A124">
        <v>0</v>
      </c>
      <c r="B124">
        <v>0</v>
      </c>
      <c r="C124">
        <f>A124*dt +C123</f>
        <v>0</v>
      </c>
      <c r="D124">
        <f>B124*dt +D123</f>
        <v>0</v>
      </c>
      <c r="E124">
        <f>C124*dt +E123</f>
        <v>250</v>
      </c>
      <c r="F124">
        <f>D124*dt +F123</f>
        <v>250</v>
      </c>
      <c r="G124">
        <f t="shared" si="12"/>
        <v>11.599999999999975</v>
      </c>
      <c r="H124" s="1">
        <f>IF(use_dist = 1, 300, E124*dt)</f>
        <v>300</v>
      </c>
      <c r="I124" s="1">
        <f t="shared" si="14"/>
        <v>0</v>
      </c>
      <c r="J124" s="1"/>
      <c r="K124">
        <f t="shared" si="9"/>
        <v>-25</v>
      </c>
      <c r="L124">
        <f t="shared" si="10"/>
        <v>-6</v>
      </c>
      <c r="M124">
        <f t="shared" si="13"/>
        <v>0.99574283374085226</v>
      </c>
      <c r="N124">
        <f t="shared" si="11"/>
        <v>-6.9853874549731465</v>
      </c>
      <c r="O124">
        <f t="shared" si="15"/>
        <v>-696</v>
      </c>
      <c r="P124">
        <f t="shared" si="16"/>
        <v>21.580076490108837</v>
      </c>
      <c r="Q124">
        <f t="shared" si="17"/>
        <v>-24.764977754613355</v>
      </c>
    </row>
    <row r="125" spans="1:17" x14ac:dyDescent="0.25">
      <c r="A125">
        <v>0</v>
      </c>
      <c r="B125">
        <v>0</v>
      </c>
      <c r="C125">
        <f>A125*dt +C124</f>
        <v>0</v>
      </c>
      <c r="D125">
        <f>B125*dt +D124</f>
        <v>0</v>
      </c>
      <c r="E125">
        <f>C125*dt +E124</f>
        <v>250</v>
      </c>
      <c r="F125">
        <f>D125*dt +F124</f>
        <v>250</v>
      </c>
      <c r="G125">
        <f t="shared" si="12"/>
        <v>11.699999999999974</v>
      </c>
      <c r="H125" s="1">
        <f>IF(use_dist = 1, 300, E125*dt)</f>
        <v>300</v>
      </c>
      <c r="I125" s="1">
        <f t="shared" si="14"/>
        <v>0</v>
      </c>
      <c r="J125" s="1"/>
      <c r="K125">
        <f t="shared" si="9"/>
        <v>-25</v>
      </c>
      <c r="L125">
        <f t="shared" si="10"/>
        <v>-6</v>
      </c>
      <c r="M125">
        <f t="shared" si="13"/>
        <v>0.99574283374085226</v>
      </c>
      <c r="N125">
        <f t="shared" si="11"/>
        <v>-6.9853874549731465</v>
      </c>
      <c r="O125">
        <f t="shared" si="15"/>
        <v>-702</v>
      </c>
      <c r="P125">
        <f t="shared" si="16"/>
        <v>28.636009660376079</v>
      </c>
      <c r="Q125">
        <f t="shared" si="17"/>
        <v>-24.734175420855497</v>
      </c>
    </row>
    <row r="126" spans="1:17" x14ac:dyDescent="0.25">
      <c r="A126">
        <v>0</v>
      </c>
      <c r="B126">
        <v>0</v>
      </c>
      <c r="C126">
        <f>A126*dt +C125</f>
        <v>0</v>
      </c>
      <c r="D126">
        <f>B126*dt +D125</f>
        <v>0</v>
      </c>
      <c r="E126">
        <f>C126*dt +E125</f>
        <v>250</v>
      </c>
      <c r="F126">
        <f>D126*dt +F125</f>
        <v>250</v>
      </c>
      <c r="G126">
        <f t="shared" si="12"/>
        <v>11.799999999999974</v>
      </c>
      <c r="H126" s="1">
        <f>IF(use_dist = 1, 300, E126*dt)</f>
        <v>300</v>
      </c>
      <c r="I126" s="1">
        <f t="shared" si="14"/>
        <v>0</v>
      </c>
      <c r="J126" s="1"/>
      <c r="K126">
        <f t="shared" si="9"/>
        <v>-25</v>
      </c>
      <c r="L126">
        <f t="shared" si="10"/>
        <v>-6</v>
      </c>
      <c r="M126">
        <f t="shared" si="13"/>
        <v>0.99574283374085226</v>
      </c>
      <c r="N126">
        <f t="shared" si="11"/>
        <v>-6.9853874549731465</v>
      </c>
      <c r="O126">
        <f t="shared" si="15"/>
        <v>-708</v>
      </c>
      <c r="P126">
        <f t="shared" si="16"/>
        <v>35.402300385624763</v>
      </c>
      <c r="Q126">
        <f t="shared" si="17"/>
        <v>-22.733062853193168</v>
      </c>
    </row>
    <row r="127" spans="1:17" x14ac:dyDescent="0.25">
      <c r="A127">
        <v>0</v>
      </c>
      <c r="B127">
        <v>0</v>
      </c>
      <c r="C127">
        <f>A127*dt +C126</f>
        <v>0</v>
      </c>
      <c r="D127">
        <f>B127*dt +D126</f>
        <v>0</v>
      </c>
      <c r="E127">
        <f>C127*dt +E126</f>
        <v>250</v>
      </c>
      <c r="F127">
        <f>D127*dt +F126</f>
        <v>250</v>
      </c>
      <c r="G127">
        <f t="shared" si="12"/>
        <v>11.899999999999974</v>
      </c>
      <c r="H127" s="1">
        <f>IF(use_dist = 1, 300, E127*dt)</f>
        <v>300</v>
      </c>
      <c r="I127" s="1">
        <f t="shared" si="14"/>
        <v>0</v>
      </c>
      <c r="J127" s="1"/>
      <c r="K127">
        <f t="shared" si="9"/>
        <v>-25</v>
      </c>
      <c r="L127">
        <f t="shared" si="10"/>
        <v>-6</v>
      </c>
      <c r="M127">
        <f t="shared" si="13"/>
        <v>0.99574283374085226</v>
      </c>
      <c r="N127">
        <f t="shared" si="11"/>
        <v>-6.9853874549731465</v>
      </c>
      <c r="O127">
        <f t="shared" si="15"/>
        <v>-714</v>
      </c>
      <c r="P127">
        <f t="shared" si="16"/>
        <v>41.339949825801</v>
      </c>
      <c r="Q127">
        <f t="shared" si="17"/>
        <v>-18.921047531527044</v>
      </c>
    </row>
    <row r="128" spans="1:17" x14ac:dyDescent="0.25">
      <c r="A128">
        <v>0</v>
      </c>
      <c r="B128">
        <v>0</v>
      </c>
      <c r="C128">
        <f>A128*dt +C127</f>
        <v>0</v>
      </c>
      <c r="D128">
        <f>B128*dt +D127</f>
        <v>0</v>
      </c>
      <c r="E128">
        <f>C128*dt +E127</f>
        <v>250</v>
      </c>
      <c r="F128">
        <f>D128*dt +F127</f>
        <v>250</v>
      </c>
      <c r="G128">
        <f t="shared" si="12"/>
        <v>11.999999999999973</v>
      </c>
      <c r="H128" s="1">
        <f>IF(use_dist = 1, 300, E128*dt)</f>
        <v>300</v>
      </c>
      <c r="I128" s="1">
        <f t="shared" si="14"/>
        <v>0</v>
      </c>
      <c r="J128" s="1"/>
      <c r="K128">
        <f t="shared" si="9"/>
        <v>-25</v>
      </c>
      <c r="L128">
        <f t="shared" si="10"/>
        <v>-6</v>
      </c>
      <c r="M128">
        <f t="shared" si="13"/>
        <v>0.99574283374085226</v>
      </c>
      <c r="N128">
        <f t="shared" si="11"/>
        <v>-6.9853874549731465</v>
      </c>
      <c r="O128">
        <f t="shared" si="15"/>
        <v>-720</v>
      </c>
      <c r="P128">
        <f t="shared" si="16"/>
        <v>45.975968230559126</v>
      </c>
      <c r="Q128">
        <f t="shared" si="17"/>
        <v>-13.60179241094988</v>
      </c>
    </row>
    <row r="129" spans="1:17" x14ac:dyDescent="0.25">
      <c r="A129">
        <v>0</v>
      </c>
      <c r="B129">
        <v>0</v>
      </c>
      <c r="C129">
        <f>A129*dt +C128</f>
        <v>0</v>
      </c>
      <c r="D129">
        <f>B129*dt +D128</f>
        <v>0</v>
      </c>
      <c r="E129">
        <f>C129*dt +E128</f>
        <v>250</v>
      </c>
      <c r="F129">
        <f>D129*dt +F128</f>
        <v>250</v>
      </c>
      <c r="G129">
        <f t="shared" si="12"/>
        <v>12.099999999999973</v>
      </c>
      <c r="H129" s="1">
        <f>IF(use_dist = 1, 300, E129*dt)</f>
        <v>300</v>
      </c>
      <c r="I129" s="1">
        <f t="shared" si="14"/>
        <v>0</v>
      </c>
      <c r="J129" s="1"/>
      <c r="K129">
        <f t="shared" si="9"/>
        <v>-25</v>
      </c>
      <c r="L129">
        <f t="shared" si="10"/>
        <v>-6</v>
      </c>
      <c r="M129">
        <f t="shared" si="13"/>
        <v>0.99574283374085226</v>
      </c>
      <c r="N129">
        <f t="shared" si="11"/>
        <v>-6.9853874549731465</v>
      </c>
      <c r="O129">
        <f t="shared" si="15"/>
        <v>-726</v>
      </c>
      <c r="P129">
        <f t="shared" si="16"/>
        <v>48.941053031608853</v>
      </c>
      <c r="Q129">
        <f t="shared" si="17"/>
        <v>-7.1990263048339944</v>
      </c>
    </row>
    <row r="130" spans="1:17" x14ac:dyDescent="0.25">
      <c r="A130">
        <v>0</v>
      </c>
      <c r="B130">
        <v>0</v>
      </c>
      <c r="C130">
        <f>A130*dt +C129</f>
        <v>0</v>
      </c>
      <c r="D130">
        <f>B130*dt +D129</f>
        <v>0</v>
      </c>
      <c r="E130">
        <f>C130*dt +E129</f>
        <v>250</v>
      </c>
      <c r="F130">
        <f>D130*dt +F129</f>
        <v>250</v>
      </c>
      <c r="G130">
        <f t="shared" si="12"/>
        <v>12.199999999999973</v>
      </c>
      <c r="H130" s="1">
        <f>IF(use_dist = 1, 300, E130*dt)</f>
        <v>300</v>
      </c>
      <c r="I130" s="1">
        <f t="shared" si="14"/>
        <v>0</v>
      </c>
      <c r="J130" s="1"/>
      <c r="K130">
        <f t="shared" si="9"/>
        <v>-25</v>
      </c>
      <c r="L130">
        <f t="shared" si="10"/>
        <v>-6</v>
      </c>
      <c r="M130">
        <f t="shared" si="13"/>
        <v>0.99574283374085226</v>
      </c>
      <c r="N130">
        <f t="shared" si="11"/>
        <v>-6.9853874549731465</v>
      </c>
      <c r="O130">
        <f t="shared" si="15"/>
        <v>-732</v>
      </c>
      <c r="P130">
        <f t="shared" si="16"/>
        <v>49.999007273583842</v>
      </c>
      <c r="Q130">
        <f t="shared" si="17"/>
        <v>-0.2227898904820842</v>
      </c>
    </row>
    <row r="131" spans="1:17" x14ac:dyDescent="0.25">
      <c r="A131">
        <v>0</v>
      </c>
      <c r="B131">
        <v>0</v>
      </c>
      <c r="C131">
        <f>A131*dt +C130</f>
        <v>0</v>
      </c>
      <c r="D131">
        <f>B131*dt +D130</f>
        <v>0</v>
      </c>
      <c r="E131">
        <f>C131*dt +E130</f>
        <v>250</v>
      </c>
      <c r="F131">
        <f>D131*dt +F130</f>
        <v>250</v>
      </c>
      <c r="G131">
        <f t="shared" si="12"/>
        <v>12.299999999999972</v>
      </c>
      <c r="H131" s="1">
        <f>IF(use_dist = 1, 300, E131*dt)</f>
        <v>300</v>
      </c>
      <c r="I131" s="1">
        <f t="shared" si="14"/>
        <v>0</v>
      </c>
      <c r="J131" s="1"/>
      <c r="K131">
        <f t="shared" si="9"/>
        <v>-25</v>
      </c>
      <c r="L131">
        <f t="shared" si="10"/>
        <v>-6</v>
      </c>
      <c r="M131">
        <f t="shared" si="13"/>
        <v>0.99574283374085226</v>
      </c>
      <c r="N131">
        <f t="shared" si="11"/>
        <v>-6.9853874549731465</v>
      </c>
      <c r="O131">
        <f t="shared" si="15"/>
        <v>-738</v>
      </c>
      <c r="P131">
        <f t="shared" si="16"/>
        <v>49.065554928094315</v>
      </c>
      <c r="Q131">
        <f t="shared" si="17"/>
        <v>6.7711938388200208</v>
      </c>
    </row>
    <row r="132" spans="1:17" x14ac:dyDescent="0.25">
      <c r="A132">
        <v>0</v>
      </c>
      <c r="B132">
        <v>0</v>
      </c>
      <c r="C132">
        <f>A132*dt +C131</f>
        <v>0</v>
      </c>
      <c r="D132">
        <f>B132*dt +D131</f>
        <v>0</v>
      </c>
      <c r="E132">
        <f>C132*dt +E131</f>
        <v>250</v>
      </c>
      <c r="F132">
        <f>D132*dt +F131</f>
        <v>250</v>
      </c>
      <c r="G132">
        <f t="shared" si="12"/>
        <v>12.399999999999972</v>
      </c>
      <c r="H132" s="1">
        <f>IF(use_dist = 1, 300, E132*dt)</f>
        <v>300</v>
      </c>
      <c r="I132" s="1">
        <f t="shared" si="14"/>
        <v>0</v>
      </c>
      <c r="J132" s="1"/>
      <c r="K132">
        <f t="shared" si="9"/>
        <v>-25</v>
      </c>
      <c r="L132">
        <f t="shared" si="10"/>
        <v>-6</v>
      </c>
      <c r="M132">
        <f t="shared" si="13"/>
        <v>0.99574283374085226</v>
      </c>
      <c r="N132">
        <f t="shared" si="11"/>
        <v>-6.9853874549731465</v>
      </c>
      <c r="O132">
        <f t="shared" si="15"/>
        <v>-744</v>
      </c>
      <c r="P132">
        <f t="shared" si="16"/>
        <v>46.215054273833047</v>
      </c>
      <c r="Q132">
        <f t="shared" si="17"/>
        <v>13.225788148852107</v>
      </c>
    </row>
    <row r="133" spans="1:17" x14ac:dyDescent="0.25">
      <c r="A133">
        <v>0</v>
      </c>
      <c r="B133">
        <v>0</v>
      </c>
      <c r="C133">
        <f>A133*dt +C132</f>
        <v>0</v>
      </c>
      <c r="D133">
        <f>B133*dt +D132</f>
        <v>0</v>
      </c>
      <c r="E133">
        <f>C133*dt +E132</f>
        <v>250</v>
      </c>
      <c r="F133">
        <f>D133*dt +F132</f>
        <v>250</v>
      </c>
      <c r="G133">
        <f t="shared" si="12"/>
        <v>12.499999999999972</v>
      </c>
      <c r="H133" s="1">
        <f>IF(use_dist = 1, 300, E133*dt)</f>
        <v>300</v>
      </c>
      <c r="I133" s="1">
        <f t="shared" si="14"/>
        <v>0</v>
      </c>
      <c r="J133" s="1"/>
      <c r="K133">
        <f t="shared" si="9"/>
        <v>-25</v>
      </c>
      <c r="L133">
        <f t="shared" si="10"/>
        <v>-6</v>
      </c>
      <c r="M133">
        <f t="shared" si="13"/>
        <v>0.99574283374085226</v>
      </c>
      <c r="N133">
        <f t="shared" si="11"/>
        <v>-6.9853874549731465</v>
      </c>
      <c r="O133">
        <f t="shared" si="15"/>
        <v>-750</v>
      </c>
      <c r="P133">
        <f t="shared" si="16"/>
        <v>41.674574558724387</v>
      </c>
      <c r="Q133">
        <f t="shared" si="17"/>
        <v>18.626823757300659</v>
      </c>
    </row>
    <row r="134" spans="1:17" x14ac:dyDescent="0.25">
      <c r="A134">
        <v>0</v>
      </c>
      <c r="B134">
        <v>0</v>
      </c>
      <c r="C134">
        <f>A134*dt +C133</f>
        <v>0</v>
      </c>
      <c r="D134">
        <f>B134*dt +D133</f>
        <v>0</v>
      </c>
      <c r="E134">
        <f>C134*dt +E133</f>
        <v>250</v>
      </c>
      <c r="F134">
        <f>D134*dt +F133</f>
        <v>250</v>
      </c>
      <c r="G134">
        <f t="shared" si="12"/>
        <v>12.599999999999971</v>
      </c>
      <c r="H134" s="1">
        <f>IF(use_dist = 1, 300, E134*dt)</f>
        <v>300</v>
      </c>
      <c r="I134" s="1">
        <f t="shared" si="14"/>
        <v>0</v>
      </c>
      <c r="J134" s="1"/>
      <c r="K134">
        <f t="shared" si="9"/>
        <v>-25</v>
      </c>
      <c r="L134">
        <f t="shared" si="10"/>
        <v>-6</v>
      </c>
      <c r="M134">
        <f t="shared" si="13"/>
        <v>0.99574283374085226</v>
      </c>
      <c r="N134">
        <f t="shared" si="11"/>
        <v>-6.9853874549731465</v>
      </c>
      <c r="O134">
        <f t="shared" si="15"/>
        <v>-756</v>
      </c>
      <c r="P134">
        <f t="shared" si="16"/>
        <v>35.805807793813543</v>
      </c>
      <c r="Q134">
        <f t="shared" si="17"/>
        <v>22.544057264014338</v>
      </c>
    </row>
    <row r="135" spans="1:17" x14ac:dyDescent="0.25">
      <c r="A135">
        <v>0</v>
      </c>
      <c r="B135">
        <v>0</v>
      </c>
      <c r="C135">
        <f>A135*dt +C134</f>
        <v>0</v>
      </c>
      <c r="D135">
        <f>B135*dt +D134</f>
        <v>0</v>
      </c>
      <c r="E135">
        <f>C135*dt +E134</f>
        <v>250</v>
      </c>
      <c r="F135">
        <f>D135*dt +F134</f>
        <v>250</v>
      </c>
      <c r="G135">
        <f t="shared" si="12"/>
        <v>12.699999999999971</v>
      </c>
      <c r="H135" s="1">
        <f>IF(use_dist = 1, 300, E135*dt)</f>
        <v>300</v>
      </c>
      <c r="I135" s="1">
        <f t="shared" si="14"/>
        <v>0</v>
      </c>
      <c r="J135" s="1"/>
      <c r="K135">
        <f t="shared" si="9"/>
        <v>-25</v>
      </c>
      <c r="L135">
        <f t="shared" si="10"/>
        <v>-6</v>
      </c>
      <c r="M135">
        <f t="shared" si="13"/>
        <v>0.99574283374085226</v>
      </c>
      <c r="N135">
        <f t="shared" si="11"/>
        <v>-6.9853874549731465</v>
      </c>
      <c r="O135">
        <f t="shared" si="15"/>
        <v>-762</v>
      </c>
      <c r="P135">
        <f t="shared" si="16"/>
        <v>29.076256575025024</v>
      </c>
      <c r="Q135">
        <f t="shared" si="17"/>
        <v>24.665444093601167</v>
      </c>
    </row>
    <row r="136" spans="1:17" x14ac:dyDescent="0.25">
      <c r="A136">
        <v>0</v>
      </c>
      <c r="B136">
        <v>0</v>
      </c>
      <c r="C136">
        <f>A136*dt +C135</f>
        <v>0</v>
      </c>
      <c r="D136">
        <f>B136*dt +D135</f>
        <v>0</v>
      </c>
      <c r="E136">
        <f>C136*dt +E135</f>
        <v>250</v>
      </c>
      <c r="F136">
        <f>D136*dt +F135</f>
        <v>250</v>
      </c>
      <c r="G136">
        <f t="shared" si="12"/>
        <v>12.799999999999971</v>
      </c>
      <c r="H136" s="1">
        <f>IF(use_dist = 1, 300, E136*dt)</f>
        <v>300</v>
      </c>
      <c r="I136" s="1">
        <f t="shared" si="14"/>
        <v>0</v>
      </c>
      <c r="J136" s="1"/>
      <c r="K136">
        <f t="shared" ref="K136:K199" si="18">(-I136*(w)-H136*(w))/(H136-I136)</f>
        <v>-25</v>
      </c>
      <c r="L136">
        <f t="shared" ref="L136:L199" si="19">H136/(K136-w)</f>
        <v>-6</v>
      </c>
      <c r="M136">
        <f t="shared" si="13"/>
        <v>0.99574283374085226</v>
      </c>
      <c r="N136">
        <f t="shared" ref="N136:N199" si="20">K136*SIN(L136)</f>
        <v>-6.9853874549731465</v>
      </c>
      <c r="O136">
        <f t="shared" si="15"/>
        <v>-768</v>
      </c>
      <c r="P136">
        <f t="shared" si="16"/>
        <v>22.02199309439089</v>
      </c>
      <c r="Q136">
        <f t="shared" si="17"/>
        <v>24.821995787408881</v>
      </c>
    </row>
    <row r="137" spans="1:17" x14ac:dyDescent="0.25">
      <c r="A137">
        <v>0</v>
      </c>
      <c r="B137">
        <v>0</v>
      </c>
      <c r="C137">
        <f>A137*dt +C136</f>
        <v>0</v>
      </c>
      <c r="D137">
        <f>B137*dt +D136</f>
        <v>0</v>
      </c>
      <c r="E137">
        <f>C137*dt +E136</f>
        <v>250</v>
      </c>
      <c r="F137">
        <f>D137*dt +F136</f>
        <v>250</v>
      </c>
      <c r="G137">
        <f t="shared" ref="G137:G200" si="21">G136+dt</f>
        <v>12.89999999999997</v>
      </c>
      <c r="H137" s="1">
        <f>IF(use_dist = 1, 300, E137*dt)</f>
        <v>300</v>
      </c>
      <c r="I137" s="1">
        <f t="shared" si="14"/>
        <v>0</v>
      </c>
      <c r="J137" s="1"/>
      <c r="K137">
        <f t="shared" si="18"/>
        <v>-25</v>
      </c>
      <c r="L137">
        <f t="shared" si="19"/>
        <v>-6</v>
      </c>
      <c r="M137">
        <f t="shared" ref="M137:M200" si="22">-K137+(K137*COS(L137))</f>
        <v>0.99574283374085226</v>
      </c>
      <c r="N137">
        <f t="shared" si="20"/>
        <v>-6.9853874549731465</v>
      </c>
      <c r="O137">
        <f t="shared" si="15"/>
        <v>-774</v>
      </c>
      <c r="P137">
        <f t="shared" si="16"/>
        <v>15.204955936564037</v>
      </c>
      <c r="Q137">
        <f t="shared" si="17"/>
        <v>23.001241527259957</v>
      </c>
    </row>
    <row r="138" spans="1:17" x14ac:dyDescent="0.25">
      <c r="A138">
        <v>0</v>
      </c>
      <c r="B138">
        <v>0</v>
      </c>
      <c r="C138">
        <f>A138*dt +C137</f>
        <v>0</v>
      </c>
      <c r="D138">
        <f>B138*dt +D137</f>
        <v>0</v>
      </c>
      <c r="E138">
        <f>C138*dt +E137</f>
        <v>250</v>
      </c>
      <c r="F138">
        <f>D138*dt +F137</f>
        <v>250</v>
      </c>
      <c r="G138">
        <f t="shared" si="21"/>
        <v>12.99999999999997</v>
      </c>
      <c r="H138" s="1">
        <f>IF(use_dist = 1, 300, E138*dt)</f>
        <v>300</v>
      </c>
      <c r="I138" s="1">
        <f t="shared" ref="H138:I201" si="23">I137</f>
        <v>0</v>
      </c>
      <c r="J138" s="1"/>
      <c r="K138">
        <f t="shared" si="18"/>
        <v>-25</v>
      </c>
      <c r="L138">
        <f t="shared" si="19"/>
        <v>-6</v>
      </c>
      <c r="M138">
        <f t="shared" si="22"/>
        <v>0.99574283374085226</v>
      </c>
      <c r="N138">
        <f t="shared" si="20"/>
        <v>-6.9853874549731465</v>
      </c>
      <c r="O138">
        <f t="shared" ref="O138:O201" si="24">L137+O137</f>
        <v>-780</v>
      </c>
      <c r="P138">
        <f t="shared" ref="P138:P201" si="25">M137*COS(O137)-N137*SIN(O137)+P137</f>
        <v>9.1681863733245592</v>
      </c>
      <c r="Q138">
        <f t="shared" ref="Q138:Q201" si="26">M137*SIN(O137)+N137*COS(O137)+Q137</f>
        <v>19.348221553678108</v>
      </c>
    </row>
    <row r="139" spans="1:17" x14ac:dyDescent="0.25">
      <c r="A139">
        <v>0</v>
      </c>
      <c r="B139">
        <v>0</v>
      </c>
      <c r="C139">
        <f>A139*dt +C138</f>
        <v>0</v>
      </c>
      <c r="D139">
        <f>B139*dt +D138</f>
        <v>0</v>
      </c>
      <c r="E139">
        <f>C139*dt +E138</f>
        <v>250</v>
      </c>
      <c r="F139">
        <f>D139*dt +F138</f>
        <v>250</v>
      </c>
      <c r="G139">
        <f t="shared" si="21"/>
        <v>13.099999999999969</v>
      </c>
      <c r="H139" s="1">
        <f>IF(use_dist = 1, 300, E139*dt)</f>
        <v>300</v>
      </c>
      <c r="I139" s="1">
        <f t="shared" si="23"/>
        <v>0</v>
      </c>
      <c r="J139" s="1"/>
      <c r="K139">
        <f t="shared" si="18"/>
        <v>-25</v>
      </c>
      <c r="L139">
        <f t="shared" si="19"/>
        <v>-6</v>
      </c>
      <c r="M139">
        <f t="shared" si="22"/>
        <v>0.99574283374085226</v>
      </c>
      <c r="N139">
        <f t="shared" si="20"/>
        <v>-6.9853874549731465</v>
      </c>
      <c r="O139">
        <f t="shared" si="24"/>
        <v>-786</v>
      </c>
      <c r="P139">
        <f t="shared" si="25"/>
        <v>4.3925700071957028</v>
      </c>
      <c r="Q139">
        <f t="shared" si="26"/>
        <v>14.153933343479842</v>
      </c>
    </row>
    <row r="140" spans="1:17" x14ac:dyDescent="0.25">
      <c r="A140">
        <v>0</v>
      </c>
      <c r="B140">
        <v>0</v>
      </c>
      <c r="C140">
        <f>A140*dt +C139</f>
        <v>0</v>
      </c>
      <c r="D140">
        <f>B140*dt +D139</f>
        <v>0</v>
      </c>
      <c r="E140">
        <f>C140*dt +E139</f>
        <v>250</v>
      </c>
      <c r="F140">
        <f>D140*dt +F139</f>
        <v>250</v>
      </c>
      <c r="G140">
        <f t="shared" si="21"/>
        <v>13.199999999999969</v>
      </c>
      <c r="H140" s="1">
        <f>IF(use_dist = 1, 300, E140*dt)</f>
        <v>300</v>
      </c>
      <c r="I140" s="1">
        <f t="shared" si="23"/>
        <v>0</v>
      </c>
      <c r="J140" s="1"/>
      <c r="K140">
        <f t="shared" si="18"/>
        <v>-25</v>
      </c>
      <c r="L140">
        <f t="shared" si="19"/>
        <v>-6</v>
      </c>
      <c r="M140">
        <f t="shared" si="22"/>
        <v>0.99574283374085226</v>
      </c>
      <c r="N140">
        <f t="shared" si="20"/>
        <v>-6.9853874549731465</v>
      </c>
      <c r="O140">
        <f t="shared" si="24"/>
        <v>-792</v>
      </c>
      <c r="P140">
        <f t="shared" si="25"/>
        <v>1.2585297000389355</v>
      </c>
      <c r="Q140">
        <f t="shared" si="26"/>
        <v>7.8321509176003197</v>
      </c>
    </row>
    <row r="141" spans="1:17" x14ac:dyDescent="0.25">
      <c r="A141">
        <v>0</v>
      </c>
      <c r="B141">
        <v>0</v>
      </c>
      <c r="C141">
        <f>A141*dt +C140</f>
        <v>0</v>
      </c>
      <c r="D141">
        <f>B141*dt +D140</f>
        <v>0</v>
      </c>
      <c r="E141">
        <f>C141*dt +E140</f>
        <v>250</v>
      </c>
      <c r="F141">
        <f>D141*dt +F140</f>
        <v>250</v>
      </c>
      <c r="G141">
        <f t="shared" si="21"/>
        <v>13.299999999999969</v>
      </c>
      <c r="H141" s="1">
        <f>IF(use_dist = 1, 300, E141*dt)</f>
        <v>300</v>
      </c>
      <c r="I141" s="1">
        <f t="shared" si="23"/>
        <v>0</v>
      </c>
      <c r="J141" s="1"/>
      <c r="K141">
        <f t="shared" si="18"/>
        <v>-25</v>
      </c>
      <c r="L141">
        <f t="shared" si="19"/>
        <v>-6</v>
      </c>
      <c r="M141">
        <f t="shared" si="22"/>
        <v>0.99574283374085226</v>
      </c>
      <c r="N141">
        <f t="shared" si="20"/>
        <v>-6.9853874549731465</v>
      </c>
      <c r="O141">
        <f t="shared" si="24"/>
        <v>-798</v>
      </c>
      <c r="P141">
        <f t="shared" si="25"/>
        <v>1.5721305974762068E-2</v>
      </c>
      <c r="Q141">
        <f t="shared" si="26"/>
        <v>0.88646383980260879</v>
      </c>
    </row>
    <row r="142" spans="1:17" x14ac:dyDescent="0.25">
      <c r="A142">
        <v>0</v>
      </c>
      <c r="B142">
        <v>0</v>
      </c>
      <c r="C142">
        <f>A142*dt +C141</f>
        <v>0</v>
      </c>
      <c r="D142">
        <f>B142*dt +D141</f>
        <v>0</v>
      </c>
      <c r="E142">
        <f>C142*dt +E141</f>
        <v>250</v>
      </c>
      <c r="F142">
        <f>D142*dt +F141</f>
        <v>250</v>
      </c>
      <c r="G142">
        <f t="shared" si="21"/>
        <v>13.399999999999968</v>
      </c>
      <c r="H142" s="1">
        <f>IF(use_dist = 1, 300, E142*dt)</f>
        <v>300</v>
      </c>
      <c r="I142" s="1">
        <f t="shared" si="23"/>
        <v>0</v>
      </c>
      <c r="J142" s="1"/>
      <c r="K142">
        <f t="shared" si="18"/>
        <v>-25</v>
      </c>
      <c r="L142">
        <f t="shared" si="19"/>
        <v>-6</v>
      </c>
      <c r="M142">
        <f t="shared" si="22"/>
        <v>0.99574283374085226</v>
      </c>
      <c r="N142">
        <f t="shared" si="20"/>
        <v>-6.9853874549731465</v>
      </c>
      <c r="O142">
        <f t="shared" si="24"/>
        <v>-804</v>
      </c>
      <c r="P142">
        <f t="shared" si="25"/>
        <v>0.76314622917137243</v>
      </c>
      <c r="Q142">
        <f t="shared" si="26"/>
        <v>-6.12983843926341</v>
      </c>
    </row>
    <row r="143" spans="1:17" x14ac:dyDescent="0.25">
      <c r="A143">
        <v>0</v>
      </c>
      <c r="B143">
        <v>0</v>
      </c>
      <c r="C143">
        <f>A143*dt +C142</f>
        <v>0</v>
      </c>
      <c r="D143">
        <f>B143*dt +D142</f>
        <v>0</v>
      </c>
      <c r="E143">
        <f>C143*dt +E142</f>
        <v>250</v>
      </c>
      <c r="F143">
        <f>D143*dt +F142</f>
        <v>250</v>
      </c>
      <c r="G143">
        <f t="shared" si="21"/>
        <v>13.499999999999968</v>
      </c>
      <c r="H143" s="1">
        <f>IF(use_dist = 1, 300, E143*dt)</f>
        <v>300</v>
      </c>
      <c r="I143" s="1">
        <f t="shared" si="23"/>
        <v>0</v>
      </c>
      <c r="J143" s="1"/>
      <c r="K143">
        <f t="shared" si="18"/>
        <v>-25</v>
      </c>
      <c r="L143">
        <f t="shared" si="19"/>
        <v>-6</v>
      </c>
      <c r="M143">
        <f t="shared" si="22"/>
        <v>0.99574283374085226</v>
      </c>
      <c r="N143">
        <f t="shared" si="20"/>
        <v>-6.9853874549731465</v>
      </c>
      <c r="O143">
        <f t="shared" si="24"/>
        <v>-810</v>
      </c>
      <c r="P143">
        <f t="shared" si="25"/>
        <v>3.4412650287461801</v>
      </c>
      <c r="Q143">
        <f t="shared" si="26"/>
        <v>-12.657841302498571</v>
      </c>
    </row>
    <row r="144" spans="1:17" x14ac:dyDescent="0.25">
      <c r="A144">
        <v>0</v>
      </c>
      <c r="B144">
        <v>0</v>
      </c>
      <c r="C144">
        <f>A144*dt +C143</f>
        <v>0</v>
      </c>
      <c r="D144">
        <f>B144*dt +D143</f>
        <v>0</v>
      </c>
      <c r="E144">
        <f>C144*dt +E143</f>
        <v>250</v>
      </c>
      <c r="F144">
        <f>D144*dt +F143</f>
        <v>250</v>
      </c>
      <c r="G144">
        <f t="shared" si="21"/>
        <v>13.599999999999968</v>
      </c>
      <c r="H144" s="1">
        <f>IF(use_dist = 1, 300, E144*dt)</f>
        <v>300</v>
      </c>
      <c r="I144" s="1">
        <f t="shared" si="23"/>
        <v>0</v>
      </c>
      <c r="J144" s="1"/>
      <c r="K144">
        <f t="shared" si="18"/>
        <v>-25</v>
      </c>
      <c r="L144">
        <f t="shared" si="19"/>
        <v>-6</v>
      </c>
      <c r="M144">
        <f t="shared" si="22"/>
        <v>0.99574283374085226</v>
      </c>
      <c r="N144">
        <f t="shared" si="20"/>
        <v>-6.9853874549731465</v>
      </c>
      <c r="O144">
        <f t="shared" si="24"/>
        <v>-816</v>
      </c>
      <c r="P144">
        <f t="shared" si="25"/>
        <v>7.8367402964925246</v>
      </c>
      <c r="Q144">
        <f t="shared" si="26"/>
        <v>-18.177527784326383</v>
      </c>
    </row>
    <row r="145" spans="1:17" x14ac:dyDescent="0.25">
      <c r="A145">
        <v>0</v>
      </c>
      <c r="B145">
        <v>0</v>
      </c>
      <c r="C145">
        <f>A145*dt +C144</f>
        <v>0</v>
      </c>
      <c r="D145">
        <f>B145*dt +D144</f>
        <v>0</v>
      </c>
      <c r="E145">
        <f>C145*dt +E144</f>
        <v>250</v>
      </c>
      <c r="F145">
        <f>D145*dt +F144</f>
        <v>250</v>
      </c>
      <c r="G145">
        <f t="shared" si="21"/>
        <v>13.699999999999967</v>
      </c>
      <c r="H145" s="1">
        <f>IF(use_dist = 1, 300, E145*dt)</f>
        <v>300</v>
      </c>
      <c r="I145" s="1">
        <f t="shared" si="23"/>
        <v>0</v>
      </c>
      <c r="J145" s="1"/>
      <c r="K145">
        <f t="shared" si="18"/>
        <v>-25</v>
      </c>
      <c r="L145">
        <f t="shared" si="19"/>
        <v>-6</v>
      </c>
      <c r="M145">
        <f t="shared" si="22"/>
        <v>0.99574283374085226</v>
      </c>
      <c r="N145">
        <f t="shared" si="20"/>
        <v>-6.9853874549731465</v>
      </c>
      <c r="O145">
        <f t="shared" si="24"/>
        <v>-822</v>
      </c>
      <c r="P145">
        <f t="shared" si="25"/>
        <v>13.599430992510921</v>
      </c>
      <c r="Q145">
        <f t="shared" si="26"/>
        <v>-22.24920282404474</v>
      </c>
    </row>
    <row r="146" spans="1:17" x14ac:dyDescent="0.25">
      <c r="A146">
        <v>0</v>
      </c>
      <c r="B146">
        <v>0</v>
      </c>
      <c r="C146">
        <f>A146*dt +C145</f>
        <v>0</v>
      </c>
      <c r="D146">
        <f>B146*dt +D145</f>
        <v>0</v>
      </c>
      <c r="E146">
        <f>C146*dt +E145</f>
        <v>250</v>
      </c>
      <c r="F146">
        <f>D146*dt +F145</f>
        <v>250</v>
      </c>
      <c r="G146">
        <f t="shared" si="21"/>
        <v>13.799999999999967</v>
      </c>
      <c r="H146" s="1">
        <f>IF(use_dist = 1, 300, E146*dt)</f>
        <v>300</v>
      </c>
      <c r="I146" s="1">
        <f t="shared" si="23"/>
        <v>0</v>
      </c>
      <c r="J146" s="1"/>
      <c r="K146">
        <f t="shared" si="18"/>
        <v>-25</v>
      </c>
      <c r="L146">
        <f t="shared" si="19"/>
        <v>-6</v>
      </c>
      <c r="M146">
        <f t="shared" si="22"/>
        <v>0.99574283374085226</v>
      </c>
      <c r="N146">
        <f t="shared" si="20"/>
        <v>-6.9853874549731465</v>
      </c>
      <c r="O146">
        <f t="shared" si="24"/>
        <v>-828</v>
      </c>
      <c r="P146">
        <f t="shared" si="25"/>
        <v>20.270284479711339</v>
      </c>
      <c r="Q146">
        <f t="shared" si="26"/>
        <v>-24.54851912228396</v>
      </c>
    </row>
    <row r="147" spans="1:17" x14ac:dyDescent="0.25">
      <c r="A147">
        <v>0</v>
      </c>
      <c r="B147">
        <v>0</v>
      </c>
      <c r="C147">
        <f>A147*dt +C146</f>
        <v>0</v>
      </c>
      <c r="D147">
        <f>B147*dt +D146</f>
        <v>0</v>
      </c>
      <c r="E147">
        <f>C147*dt +E146</f>
        <v>250</v>
      </c>
      <c r="F147">
        <f>D147*dt +F146</f>
        <v>250</v>
      </c>
      <c r="G147">
        <f t="shared" si="21"/>
        <v>13.899999999999967</v>
      </c>
      <c r="H147" s="1">
        <f>IF(use_dist = 1, 300, E147*dt)</f>
        <v>300</v>
      </c>
      <c r="I147" s="1">
        <f t="shared" si="23"/>
        <v>0</v>
      </c>
      <c r="J147" s="1"/>
      <c r="K147">
        <f t="shared" si="18"/>
        <v>-25</v>
      </c>
      <c r="L147">
        <f t="shared" si="19"/>
        <v>-6</v>
      </c>
      <c r="M147">
        <f t="shared" si="22"/>
        <v>0.99574283374085226</v>
      </c>
      <c r="N147">
        <f t="shared" si="20"/>
        <v>-6.9853874549731465</v>
      </c>
      <c r="O147">
        <f t="shared" si="24"/>
        <v>-834</v>
      </c>
      <c r="P147">
        <f t="shared" si="25"/>
        <v>27.317904393708581</v>
      </c>
      <c r="Q147">
        <f t="shared" si="26"/>
        <v>-24.892314460926023</v>
      </c>
    </row>
    <row r="148" spans="1:17" x14ac:dyDescent="0.25">
      <c r="A148">
        <v>0</v>
      </c>
      <c r="B148">
        <v>0</v>
      </c>
      <c r="C148">
        <f>A148*dt +C147</f>
        <v>0</v>
      </c>
      <c r="D148">
        <f>B148*dt +D147</f>
        <v>0</v>
      </c>
      <c r="E148">
        <f>C148*dt +E147</f>
        <v>250</v>
      </c>
      <c r="F148">
        <f>D148*dt +F147</f>
        <v>250</v>
      </c>
      <c r="G148">
        <f t="shared" si="21"/>
        <v>13.999999999999966</v>
      </c>
      <c r="H148" s="1">
        <f>IF(use_dist = 1, 300, E148*dt)</f>
        <v>300</v>
      </c>
      <c r="I148" s="1">
        <f t="shared" si="23"/>
        <v>0</v>
      </c>
      <c r="J148" s="1"/>
      <c r="K148">
        <f t="shared" si="18"/>
        <v>-25</v>
      </c>
      <c r="L148">
        <f t="shared" si="19"/>
        <v>-6</v>
      </c>
      <c r="M148">
        <f t="shared" si="22"/>
        <v>0.99574283374085226</v>
      </c>
      <c r="N148">
        <f t="shared" si="20"/>
        <v>-6.9853874549731465</v>
      </c>
      <c r="O148">
        <f t="shared" si="24"/>
        <v>-840</v>
      </c>
      <c r="P148">
        <f t="shared" si="25"/>
        <v>34.180881372559277</v>
      </c>
      <c r="Q148">
        <f t="shared" si="26"/>
        <v>-23.253202300392825</v>
      </c>
    </row>
    <row r="149" spans="1:17" x14ac:dyDescent="0.25">
      <c r="A149">
        <v>0</v>
      </c>
      <c r="B149">
        <v>0</v>
      </c>
      <c r="C149">
        <f>A149*dt +C148</f>
        <v>0</v>
      </c>
      <c r="D149">
        <f>B149*dt +D148</f>
        <v>0</v>
      </c>
      <c r="E149">
        <f>C149*dt +E148</f>
        <v>250</v>
      </c>
      <c r="F149">
        <f>D149*dt +F148</f>
        <v>250</v>
      </c>
      <c r="G149">
        <f t="shared" si="21"/>
        <v>14.099999999999966</v>
      </c>
      <c r="H149" s="1">
        <f>IF(use_dist = 1, 300, E149*dt)</f>
        <v>300</v>
      </c>
      <c r="I149" s="1">
        <f t="shared" si="23"/>
        <v>0</v>
      </c>
      <c r="J149" s="1"/>
      <c r="K149">
        <f t="shared" si="18"/>
        <v>-25</v>
      </c>
      <c r="L149">
        <f t="shared" si="19"/>
        <v>-6</v>
      </c>
      <c r="M149">
        <f t="shared" si="22"/>
        <v>0.99574283374085226</v>
      </c>
      <c r="N149">
        <f t="shared" si="20"/>
        <v>-6.9853874549731465</v>
      </c>
      <c r="O149">
        <f t="shared" si="24"/>
        <v>-846</v>
      </c>
      <c r="P149">
        <f t="shared" si="25"/>
        <v>40.312514604677915</v>
      </c>
      <c r="Q149">
        <f t="shared" si="26"/>
        <v>-19.761753375688237</v>
      </c>
    </row>
    <row r="150" spans="1:17" x14ac:dyDescent="0.25">
      <c r="A150">
        <v>0</v>
      </c>
      <c r="B150">
        <v>0</v>
      </c>
      <c r="C150">
        <f>A150*dt +C149</f>
        <v>0</v>
      </c>
      <c r="D150">
        <f>B150*dt +D149</f>
        <v>0</v>
      </c>
      <c r="E150">
        <f>C150*dt +E149</f>
        <v>250</v>
      </c>
      <c r="F150">
        <f>D150*dt +F149</f>
        <v>250</v>
      </c>
      <c r="G150">
        <f t="shared" si="21"/>
        <v>14.199999999999966</v>
      </c>
      <c r="H150" s="1">
        <f>IF(use_dist = 1, 300, E150*dt)</f>
        <v>300</v>
      </c>
      <c r="I150" s="1">
        <f t="shared" si="23"/>
        <v>0</v>
      </c>
      <c r="J150" s="1"/>
      <c r="K150">
        <f t="shared" si="18"/>
        <v>-25</v>
      </c>
      <c r="L150">
        <f t="shared" si="19"/>
        <v>-6</v>
      </c>
      <c r="M150">
        <f t="shared" si="22"/>
        <v>0.99574283374085226</v>
      </c>
      <c r="N150">
        <f t="shared" si="20"/>
        <v>-6.9853874549731465</v>
      </c>
      <c r="O150">
        <f t="shared" si="24"/>
        <v>-852</v>
      </c>
      <c r="P150">
        <f t="shared" si="25"/>
        <v>45.224361702063739</v>
      </c>
      <c r="Q150">
        <f t="shared" si="26"/>
        <v>-14.696094506504</v>
      </c>
    </row>
    <row r="151" spans="1:17" x14ac:dyDescent="0.25">
      <c r="A151">
        <v>0</v>
      </c>
      <c r="B151">
        <v>0</v>
      </c>
      <c r="C151">
        <f>A151*dt +C150</f>
        <v>0</v>
      </c>
      <c r="D151">
        <f>B151*dt +D150</f>
        <v>0</v>
      </c>
      <c r="E151">
        <f>C151*dt +E150</f>
        <v>250</v>
      </c>
      <c r="F151">
        <f>D151*dt +F150</f>
        <v>250</v>
      </c>
      <c r="G151">
        <f t="shared" si="21"/>
        <v>14.299999999999965</v>
      </c>
      <c r="H151" s="1">
        <f>IF(use_dist = 1, 300, E151*dt)</f>
        <v>300</v>
      </c>
      <c r="I151" s="1">
        <f t="shared" si="23"/>
        <v>0</v>
      </c>
      <c r="J151" s="1"/>
      <c r="K151">
        <f t="shared" si="18"/>
        <v>-25</v>
      </c>
      <c r="L151">
        <f t="shared" si="19"/>
        <v>-6</v>
      </c>
      <c r="M151">
        <f t="shared" si="22"/>
        <v>0.99574283374085226</v>
      </c>
      <c r="N151">
        <f t="shared" si="20"/>
        <v>-6.9853874549731465</v>
      </c>
      <c r="O151">
        <f t="shared" si="24"/>
        <v>-858</v>
      </c>
      <c r="P151">
        <f t="shared" si="25"/>
        <v>48.525147740904536</v>
      </c>
      <c r="Q151">
        <f t="shared" si="26"/>
        <v>-8.4597531742133931</v>
      </c>
    </row>
    <row r="152" spans="1:17" x14ac:dyDescent="0.25">
      <c r="A152">
        <v>0</v>
      </c>
      <c r="B152">
        <v>0</v>
      </c>
      <c r="C152">
        <f>A152*dt +C151</f>
        <v>0</v>
      </c>
      <c r="D152">
        <f>B152*dt +D151</f>
        <v>0</v>
      </c>
      <c r="E152">
        <f>C152*dt +E151</f>
        <v>250</v>
      </c>
      <c r="F152">
        <f>D152*dt +F151</f>
        <v>250</v>
      </c>
      <c r="G152">
        <f t="shared" si="21"/>
        <v>14.399999999999965</v>
      </c>
      <c r="H152" s="1">
        <f>IF(use_dist = 1, 300, E152*dt)</f>
        <v>300</v>
      </c>
      <c r="I152" s="1">
        <f t="shared" si="23"/>
        <v>0</v>
      </c>
      <c r="J152" s="1"/>
      <c r="K152">
        <f t="shared" si="18"/>
        <v>-25</v>
      </c>
      <c r="L152">
        <f t="shared" si="19"/>
        <v>-6</v>
      </c>
      <c r="M152">
        <f t="shared" si="22"/>
        <v>0.99574283374085226</v>
      </c>
      <c r="N152">
        <f t="shared" si="20"/>
        <v>-6.9853874549731465</v>
      </c>
      <c r="O152">
        <f t="shared" si="24"/>
        <v>-864</v>
      </c>
      <c r="P152">
        <f t="shared" si="25"/>
        <v>49.951933997689295</v>
      </c>
      <c r="Q152">
        <f t="shared" si="26"/>
        <v>-1.5495127540476368</v>
      </c>
    </row>
    <row r="153" spans="1:17" x14ac:dyDescent="0.25">
      <c r="A153">
        <v>0</v>
      </c>
      <c r="B153">
        <v>0</v>
      </c>
      <c r="C153">
        <f>A153*dt +C152</f>
        <v>0</v>
      </c>
      <c r="D153">
        <f>B153*dt +D152</f>
        <v>0</v>
      </c>
      <c r="E153">
        <f>C153*dt +E152</f>
        <v>250</v>
      </c>
      <c r="F153">
        <f>D153*dt +F152</f>
        <v>250</v>
      </c>
      <c r="G153">
        <f t="shared" si="21"/>
        <v>14.499999999999964</v>
      </c>
      <c r="H153" s="1">
        <f>IF(use_dist = 1, 300, E153*dt)</f>
        <v>300</v>
      </c>
      <c r="I153" s="1">
        <f t="shared" si="23"/>
        <v>0</v>
      </c>
      <c r="J153" s="1"/>
      <c r="K153">
        <f t="shared" si="18"/>
        <v>-25</v>
      </c>
      <c r="L153">
        <f t="shared" si="19"/>
        <v>-6</v>
      </c>
      <c r="M153">
        <f t="shared" si="22"/>
        <v>0.99574283374085226</v>
      </c>
      <c r="N153">
        <f t="shared" si="20"/>
        <v>-6.9853874549731465</v>
      </c>
      <c r="O153">
        <f t="shared" si="24"/>
        <v>-870</v>
      </c>
      <c r="P153">
        <f t="shared" si="25"/>
        <v>49.391063497180149</v>
      </c>
      <c r="Q153">
        <f t="shared" si="26"/>
        <v>5.4841609637687574</v>
      </c>
    </row>
    <row r="154" spans="1:17" x14ac:dyDescent="0.25">
      <c r="A154">
        <v>0</v>
      </c>
      <c r="B154">
        <v>0</v>
      </c>
      <c r="C154">
        <f>A154*dt +C153</f>
        <v>0</v>
      </c>
      <c r="D154">
        <f>B154*dt +D153</f>
        <v>0</v>
      </c>
      <c r="E154">
        <f>C154*dt +E153</f>
        <v>250</v>
      </c>
      <c r="F154">
        <f>D154*dt +F153</f>
        <v>250</v>
      </c>
      <c r="G154">
        <f t="shared" si="21"/>
        <v>14.599999999999964</v>
      </c>
      <c r="H154" s="1">
        <f>IF(use_dist = 1, 300, E154*dt)</f>
        <v>300</v>
      </c>
      <c r="I154" s="1">
        <f t="shared" si="23"/>
        <v>0</v>
      </c>
      <c r="J154" s="1"/>
      <c r="K154">
        <f t="shared" si="18"/>
        <v>-25</v>
      </c>
      <c r="L154">
        <f t="shared" si="19"/>
        <v>-6</v>
      </c>
      <c r="M154">
        <f t="shared" si="22"/>
        <v>0.99574283374085226</v>
      </c>
      <c r="N154">
        <f t="shared" si="20"/>
        <v>-6.9853874549731465</v>
      </c>
      <c r="O154">
        <f t="shared" si="24"/>
        <v>-876</v>
      </c>
      <c r="P154">
        <f t="shared" si="25"/>
        <v>46.88721486190019</v>
      </c>
      <c r="Q154">
        <f t="shared" si="26"/>
        <v>12.080969563284826</v>
      </c>
    </row>
    <row r="155" spans="1:17" x14ac:dyDescent="0.25">
      <c r="A155">
        <v>0</v>
      </c>
      <c r="B155">
        <v>0</v>
      </c>
      <c r="C155">
        <f>A155*dt +C154</f>
        <v>0</v>
      </c>
      <c r="D155">
        <f>B155*dt +D154</f>
        <v>0</v>
      </c>
      <c r="E155">
        <f>C155*dt +E154</f>
        <v>250</v>
      </c>
      <c r="F155">
        <f>D155*dt +F154</f>
        <v>250</v>
      </c>
      <c r="G155">
        <f t="shared" si="21"/>
        <v>14.699999999999964</v>
      </c>
      <c r="H155" s="1">
        <f>IF(use_dist = 1, 300, E155*dt)</f>
        <v>300</v>
      </c>
      <c r="I155" s="1">
        <f t="shared" si="23"/>
        <v>0</v>
      </c>
      <c r="J155" s="1"/>
      <c r="K155">
        <f t="shared" si="18"/>
        <v>-25</v>
      </c>
      <c r="L155">
        <f t="shared" si="19"/>
        <v>-6</v>
      </c>
      <c r="M155">
        <f t="shared" si="22"/>
        <v>0.99574283374085226</v>
      </c>
      <c r="N155">
        <f t="shared" si="20"/>
        <v>-6.9853874549731465</v>
      </c>
      <c r="O155">
        <f t="shared" si="24"/>
        <v>-882</v>
      </c>
      <c r="P155">
        <f t="shared" si="25"/>
        <v>42.639843238677564</v>
      </c>
      <c r="Q155">
        <f t="shared" si="26"/>
        <v>17.715415053418319</v>
      </c>
    </row>
    <row r="156" spans="1:17" x14ac:dyDescent="0.25">
      <c r="A156">
        <v>0</v>
      </c>
      <c r="B156">
        <v>0</v>
      </c>
      <c r="C156">
        <f>A156*dt +C155</f>
        <v>0</v>
      </c>
      <c r="D156">
        <f>B156*dt +D155</f>
        <v>0</v>
      </c>
      <c r="E156">
        <f>C156*dt +E155</f>
        <v>250</v>
      </c>
      <c r="F156">
        <f>D156*dt +F155</f>
        <v>250</v>
      </c>
      <c r="G156">
        <f t="shared" si="21"/>
        <v>14.799999999999963</v>
      </c>
      <c r="H156" s="1">
        <f>IF(use_dist = 1, 300, E156*dt)</f>
        <v>300</v>
      </c>
      <c r="I156" s="1">
        <f t="shared" si="23"/>
        <v>0</v>
      </c>
      <c r="J156" s="1"/>
      <c r="K156">
        <f t="shared" si="18"/>
        <v>-25</v>
      </c>
      <c r="L156">
        <f t="shared" si="19"/>
        <v>-6</v>
      </c>
      <c r="M156">
        <f t="shared" si="22"/>
        <v>0.99574283374085226</v>
      </c>
      <c r="N156">
        <f t="shared" si="20"/>
        <v>-6.9853874549731465</v>
      </c>
      <c r="O156">
        <f t="shared" si="24"/>
        <v>-888</v>
      </c>
      <c r="P156">
        <f t="shared" si="25"/>
        <v>36.987291815996926</v>
      </c>
      <c r="Q156">
        <f t="shared" si="26"/>
        <v>21.938660736656928</v>
      </c>
    </row>
    <row r="157" spans="1:17" x14ac:dyDescent="0.25">
      <c r="A157">
        <v>0</v>
      </c>
      <c r="B157">
        <v>0</v>
      </c>
      <c r="C157">
        <f>A157*dt +C156</f>
        <v>0</v>
      </c>
      <c r="D157">
        <f>B157*dt +D156</f>
        <v>0</v>
      </c>
      <c r="E157">
        <f>C157*dt +E156</f>
        <v>250</v>
      </c>
      <c r="F157">
        <f>D157*dt +F156</f>
        <v>250</v>
      </c>
      <c r="G157">
        <f t="shared" si="21"/>
        <v>14.899999999999963</v>
      </c>
      <c r="H157" s="1">
        <f>IF(use_dist = 1, 300, E157*dt)</f>
        <v>300</v>
      </c>
      <c r="I157" s="1">
        <f t="shared" si="23"/>
        <v>0</v>
      </c>
      <c r="J157" s="1"/>
      <c r="K157">
        <f t="shared" si="18"/>
        <v>-25</v>
      </c>
      <c r="L157">
        <f t="shared" si="19"/>
        <v>-6</v>
      </c>
      <c r="M157">
        <f t="shared" si="22"/>
        <v>0.99574283374085226</v>
      </c>
      <c r="N157">
        <f t="shared" si="20"/>
        <v>-6.9853874549731465</v>
      </c>
      <c r="O157">
        <f t="shared" si="24"/>
        <v>-894</v>
      </c>
      <c r="P157">
        <f t="shared" si="25"/>
        <v>30.379839599577142</v>
      </c>
      <c r="Q157">
        <f t="shared" si="26"/>
        <v>24.414285283063705</v>
      </c>
    </row>
    <row r="158" spans="1:17" x14ac:dyDescent="0.25">
      <c r="A158">
        <v>0</v>
      </c>
      <c r="B158">
        <v>0</v>
      </c>
      <c r="C158">
        <f>A158*dt +C157</f>
        <v>0</v>
      </c>
      <c r="D158">
        <f>B158*dt +D157</f>
        <v>0</v>
      </c>
      <c r="E158">
        <f>C158*dt +E157</f>
        <v>250</v>
      </c>
      <c r="F158">
        <f>D158*dt +F157</f>
        <v>250</v>
      </c>
      <c r="G158">
        <f t="shared" si="21"/>
        <v>14.999999999999963</v>
      </c>
      <c r="H158" s="1">
        <f>IF(use_dist = 1, 300, E158*dt)</f>
        <v>300</v>
      </c>
      <c r="I158" s="1">
        <f t="shared" si="23"/>
        <v>0</v>
      </c>
      <c r="J158" s="1"/>
      <c r="K158">
        <f t="shared" si="18"/>
        <v>-25</v>
      </c>
      <c r="L158">
        <f t="shared" si="19"/>
        <v>-6</v>
      </c>
      <c r="M158">
        <f t="shared" si="22"/>
        <v>0.99574283374085226</v>
      </c>
      <c r="N158">
        <f t="shared" si="20"/>
        <v>-6.9853874549731465</v>
      </c>
      <c r="O158">
        <f t="shared" si="24"/>
        <v>-900</v>
      </c>
      <c r="P158">
        <f t="shared" si="25"/>
        <v>23.343832444921023</v>
      </c>
      <c r="Q158">
        <f t="shared" si="26"/>
        <v>24.945081860549251</v>
      </c>
    </row>
    <row r="159" spans="1:17" x14ac:dyDescent="0.25">
      <c r="A159">
        <v>0</v>
      </c>
      <c r="B159">
        <v>0</v>
      </c>
      <c r="C159">
        <f>A159*dt +C158</f>
        <v>0</v>
      </c>
      <c r="D159">
        <f>B159*dt +D158</f>
        <v>0</v>
      </c>
      <c r="E159">
        <f>C159*dt +E158</f>
        <v>250</v>
      </c>
      <c r="F159">
        <f>D159*dt +F158</f>
        <v>250</v>
      </c>
      <c r="G159">
        <f t="shared" si="21"/>
        <v>15.099999999999962</v>
      </c>
      <c r="H159" s="1">
        <f>IF(use_dist = 1, 300, E159*dt)</f>
        <v>300</v>
      </c>
      <c r="I159" s="1">
        <f t="shared" si="23"/>
        <v>0</v>
      </c>
      <c r="J159" s="1"/>
      <c r="K159">
        <f t="shared" si="18"/>
        <v>-25</v>
      </c>
      <c r="L159">
        <f t="shared" si="19"/>
        <v>-6</v>
      </c>
      <c r="M159">
        <f t="shared" si="22"/>
        <v>0.99574283374085226</v>
      </c>
      <c r="N159">
        <f t="shared" si="20"/>
        <v>-6.9853874549731465</v>
      </c>
      <c r="O159">
        <f t="shared" si="24"/>
        <v>-906</v>
      </c>
      <c r="P159">
        <f t="shared" si="25"/>
        <v>16.439754648220422</v>
      </c>
      <c r="Q159">
        <f t="shared" si="26"/>
        <v>23.488767518057134</v>
      </c>
    </row>
    <row r="160" spans="1:17" x14ac:dyDescent="0.25">
      <c r="A160">
        <v>0</v>
      </c>
      <c r="B160">
        <v>0</v>
      </c>
      <c r="C160">
        <f>A160*dt +C159</f>
        <v>0</v>
      </c>
      <c r="D160">
        <f>B160*dt +D159</f>
        <v>0</v>
      </c>
      <c r="E160">
        <f>C160*dt +E159</f>
        <v>250</v>
      </c>
      <c r="F160">
        <f>D160*dt +F159</f>
        <v>250</v>
      </c>
      <c r="G160">
        <f t="shared" si="21"/>
        <v>15.199999999999962</v>
      </c>
      <c r="H160" s="1">
        <f>IF(use_dist = 1, 300, E160*dt)</f>
        <v>300</v>
      </c>
      <c r="I160" s="1">
        <f t="shared" si="23"/>
        <v>0</v>
      </c>
      <c r="J160" s="1"/>
      <c r="K160">
        <f t="shared" si="18"/>
        <v>-25</v>
      </c>
      <c r="L160">
        <f t="shared" si="19"/>
        <v>-6</v>
      </c>
      <c r="M160">
        <f t="shared" si="22"/>
        <v>0.99574283374085226</v>
      </c>
      <c r="N160">
        <f t="shared" si="20"/>
        <v>-6.9853874549731465</v>
      </c>
      <c r="O160">
        <f t="shared" si="24"/>
        <v>-912</v>
      </c>
      <c r="P160">
        <f t="shared" si="25"/>
        <v>10.217581088647655</v>
      </c>
      <c r="Q160">
        <f t="shared" si="26"/>
        <v>20.161351421204198</v>
      </c>
    </row>
    <row r="161" spans="1:17" x14ac:dyDescent="0.25">
      <c r="A161">
        <v>0</v>
      </c>
      <c r="B161">
        <v>0</v>
      </c>
      <c r="C161">
        <f>A161*dt +C160</f>
        <v>0</v>
      </c>
      <c r="D161">
        <f>B161*dt +D160</f>
        <v>0</v>
      </c>
      <c r="E161">
        <f>C161*dt +E160</f>
        <v>250</v>
      </c>
      <c r="F161">
        <f>D161*dt +F160</f>
        <v>250</v>
      </c>
      <c r="G161">
        <f t="shared" si="21"/>
        <v>15.299999999999962</v>
      </c>
      <c r="H161" s="1">
        <f>IF(use_dist = 1, 300, E161*dt)</f>
        <v>300</v>
      </c>
      <c r="I161" s="1">
        <f t="shared" si="23"/>
        <v>0</v>
      </c>
      <c r="J161" s="1"/>
      <c r="K161">
        <f t="shared" si="18"/>
        <v>-25</v>
      </c>
      <c r="L161">
        <f t="shared" si="19"/>
        <v>-6</v>
      </c>
      <c r="M161">
        <f t="shared" si="22"/>
        <v>0.99574283374085226</v>
      </c>
      <c r="N161">
        <f t="shared" si="20"/>
        <v>-6.9853874549731465</v>
      </c>
      <c r="O161">
        <f t="shared" si="24"/>
        <v>-918</v>
      </c>
      <c r="P161">
        <f t="shared" si="25"/>
        <v>5.172966544781632</v>
      </c>
      <c r="Q161">
        <f t="shared" si="26"/>
        <v>15.227893628655664</v>
      </c>
    </row>
    <row r="162" spans="1:17" x14ac:dyDescent="0.25">
      <c r="A162">
        <v>0</v>
      </c>
      <c r="B162">
        <v>0</v>
      </c>
      <c r="C162">
        <f>A162*dt +C161</f>
        <v>0</v>
      </c>
      <c r="D162">
        <f>B162*dt +D161</f>
        <v>0</v>
      </c>
      <c r="E162">
        <f>C162*dt +E161</f>
        <v>250</v>
      </c>
      <c r="F162">
        <f>D162*dt +F161</f>
        <v>250</v>
      </c>
      <c r="G162">
        <f t="shared" si="21"/>
        <v>15.399999999999961</v>
      </c>
      <c r="H162" s="1">
        <f>IF(use_dist = 1, 300, E162*dt)</f>
        <v>300</v>
      </c>
      <c r="I162" s="1">
        <f t="shared" si="23"/>
        <v>0</v>
      </c>
      <c r="J162" s="1"/>
      <c r="K162">
        <f t="shared" si="18"/>
        <v>-25</v>
      </c>
      <c r="L162">
        <f t="shared" si="19"/>
        <v>-6</v>
      </c>
      <c r="M162">
        <f t="shared" si="22"/>
        <v>0.99574283374085226</v>
      </c>
      <c r="N162">
        <f t="shared" si="20"/>
        <v>-6.9853874549731465</v>
      </c>
      <c r="O162">
        <f t="shared" si="24"/>
        <v>-924</v>
      </c>
      <c r="P162">
        <f t="shared" si="25"/>
        <v>1.7077621191055079</v>
      </c>
      <c r="Q162">
        <f t="shared" si="26"/>
        <v>9.0813905598109841</v>
      </c>
    </row>
    <row r="163" spans="1:17" x14ac:dyDescent="0.25">
      <c r="A163">
        <v>0</v>
      </c>
      <c r="B163">
        <v>0</v>
      </c>
      <c r="C163">
        <f>A163*dt +C162</f>
        <v>0</v>
      </c>
      <c r="D163">
        <f>B163*dt +D162</f>
        <v>0</v>
      </c>
      <c r="E163">
        <f>C163*dt +E162</f>
        <v>250</v>
      </c>
      <c r="F163">
        <f>D163*dt +F162</f>
        <v>250</v>
      </c>
      <c r="G163">
        <f t="shared" si="21"/>
        <v>15.499999999999961</v>
      </c>
      <c r="H163" s="1">
        <f>IF(use_dist = 1, 300, E163*dt)</f>
        <v>300</v>
      </c>
      <c r="I163" s="1">
        <f t="shared" si="23"/>
        <v>0</v>
      </c>
      <c r="J163" s="1"/>
      <c r="K163">
        <f t="shared" si="18"/>
        <v>-25</v>
      </c>
      <c r="L163">
        <f t="shared" si="19"/>
        <v>-6</v>
      </c>
      <c r="M163">
        <f t="shared" si="22"/>
        <v>0.99574283374085226</v>
      </c>
      <c r="N163">
        <f t="shared" si="20"/>
        <v>-6.9853874549731465</v>
      </c>
      <c r="O163">
        <f t="shared" si="24"/>
        <v>-930</v>
      </c>
      <c r="P163">
        <f t="shared" si="25"/>
        <v>9.8004009564410355E-2</v>
      </c>
      <c r="Q163">
        <f t="shared" si="26"/>
        <v>2.2114691253396161</v>
      </c>
    </row>
    <row r="164" spans="1:17" x14ac:dyDescent="0.25">
      <c r="A164">
        <v>0</v>
      </c>
      <c r="B164">
        <v>0</v>
      </c>
      <c r="C164">
        <f>A164*dt +C163</f>
        <v>0</v>
      </c>
      <c r="D164">
        <f>B164*dt +D163</f>
        <v>0</v>
      </c>
      <c r="E164">
        <f>C164*dt +E163</f>
        <v>250</v>
      </c>
      <c r="F164">
        <f>D164*dt +F163</f>
        <v>250</v>
      </c>
      <c r="G164">
        <f t="shared" si="21"/>
        <v>15.599999999999961</v>
      </c>
      <c r="H164" s="1">
        <f>IF(use_dist = 1, 300, E164*dt)</f>
        <v>300</v>
      </c>
      <c r="I164" s="1">
        <f t="shared" si="23"/>
        <v>0</v>
      </c>
      <c r="J164" s="1"/>
      <c r="K164">
        <f t="shared" si="18"/>
        <v>-25</v>
      </c>
      <c r="L164">
        <f t="shared" si="19"/>
        <v>-6</v>
      </c>
      <c r="M164">
        <f t="shared" si="22"/>
        <v>0.99574283374085226</v>
      </c>
      <c r="N164">
        <f t="shared" si="20"/>
        <v>-6.9853874549731465</v>
      </c>
      <c r="O164">
        <f t="shared" si="24"/>
        <v>-936</v>
      </c>
      <c r="P164">
        <f t="shared" si="25"/>
        <v>0.47192462428888016</v>
      </c>
      <c r="Q164">
        <f t="shared" si="26"/>
        <v>-4.8346166718194388</v>
      </c>
    </row>
    <row r="165" spans="1:17" x14ac:dyDescent="0.25">
      <c r="A165">
        <v>0</v>
      </c>
      <c r="B165">
        <v>0</v>
      </c>
      <c r="C165">
        <f>A165*dt +C164</f>
        <v>0</v>
      </c>
      <c r="D165">
        <f>B165*dt +D164</f>
        <v>0</v>
      </c>
      <c r="E165">
        <f>C165*dt +E164</f>
        <v>250</v>
      </c>
      <c r="F165">
        <f>D165*dt +F164</f>
        <v>250</v>
      </c>
      <c r="G165">
        <f t="shared" si="21"/>
        <v>15.69999999999996</v>
      </c>
      <c r="H165" s="1">
        <f>IF(use_dist = 1, 300, E165*dt)</f>
        <v>300</v>
      </c>
      <c r="I165" s="1">
        <f t="shared" si="23"/>
        <v>0</v>
      </c>
      <c r="J165" s="1"/>
      <c r="K165">
        <f t="shared" si="18"/>
        <v>-25</v>
      </c>
      <c r="L165">
        <f t="shared" si="19"/>
        <v>-6</v>
      </c>
      <c r="M165">
        <f t="shared" si="22"/>
        <v>0.99574283374085226</v>
      </c>
      <c r="N165">
        <f t="shared" si="20"/>
        <v>-6.9853874549731465</v>
      </c>
      <c r="O165">
        <f t="shared" si="24"/>
        <v>-942</v>
      </c>
      <c r="P165">
        <f t="shared" si="25"/>
        <v>2.7997376614789284</v>
      </c>
      <c r="Q165">
        <f t="shared" si="26"/>
        <v>-11.495579676590634</v>
      </c>
    </row>
    <row r="166" spans="1:17" x14ac:dyDescent="0.25">
      <c r="A166">
        <v>0</v>
      </c>
      <c r="B166">
        <v>0</v>
      </c>
      <c r="C166">
        <f>A166*dt +C165</f>
        <v>0</v>
      </c>
      <c r="D166">
        <f>B166*dt +D165</f>
        <v>0</v>
      </c>
      <c r="E166">
        <f>C166*dt +E165</f>
        <v>250</v>
      </c>
      <c r="F166">
        <f>D166*dt +F165</f>
        <v>250</v>
      </c>
      <c r="G166">
        <f t="shared" si="21"/>
        <v>15.79999999999996</v>
      </c>
      <c r="H166" s="1">
        <f>IF(use_dist = 1, 300, E166*dt)</f>
        <v>300</v>
      </c>
      <c r="I166" s="1">
        <f t="shared" si="23"/>
        <v>0</v>
      </c>
      <c r="J166" s="1"/>
      <c r="K166">
        <f t="shared" si="18"/>
        <v>-25</v>
      </c>
      <c r="L166">
        <f t="shared" si="19"/>
        <v>-6</v>
      </c>
      <c r="M166">
        <f t="shared" si="22"/>
        <v>0.99574283374085226</v>
      </c>
      <c r="N166">
        <f t="shared" si="20"/>
        <v>-6.9853874549731465</v>
      </c>
      <c r="O166">
        <f t="shared" si="24"/>
        <v>-948</v>
      </c>
      <c r="P166">
        <f t="shared" si="25"/>
        <v>6.8960108691289133</v>
      </c>
      <c r="Q166">
        <f t="shared" si="26"/>
        <v>-17.240811394748864</v>
      </c>
    </row>
    <row r="167" spans="1:17" x14ac:dyDescent="0.25">
      <c r="A167">
        <v>0</v>
      </c>
      <c r="B167">
        <v>0</v>
      </c>
      <c r="C167">
        <f>A167*dt +C166</f>
        <v>0</v>
      </c>
      <c r="D167">
        <f>B167*dt +D166</f>
        <v>0</v>
      </c>
      <c r="E167">
        <f>C167*dt +E166</f>
        <v>250</v>
      </c>
      <c r="F167">
        <f>D167*dt +F166</f>
        <v>250</v>
      </c>
      <c r="G167">
        <f t="shared" si="21"/>
        <v>15.899999999999959</v>
      </c>
      <c r="H167" s="1">
        <f>IF(use_dist = 1, 300, E167*dt)</f>
        <v>300</v>
      </c>
      <c r="I167" s="1">
        <f t="shared" si="23"/>
        <v>0</v>
      </c>
      <c r="J167" s="1"/>
      <c r="K167">
        <f t="shared" si="18"/>
        <v>-25</v>
      </c>
      <c r="L167">
        <f t="shared" si="19"/>
        <v>-6</v>
      </c>
      <c r="M167">
        <f t="shared" si="22"/>
        <v>0.99574283374085226</v>
      </c>
      <c r="N167">
        <f t="shared" si="20"/>
        <v>-6.9853874549731465</v>
      </c>
      <c r="O167">
        <f t="shared" si="24"/>
        <v>-954</v>
      </c>
      <c r="P167">
        <f t="shared" si="25"/>
        <v>12.434437471913867</v>
      </c>
      <c r="Q167">
        <f t="shared" si="26"/>
        <v>-21.612649961371194</v>
      </c>
    </row>
    <row r="168" spans="1:17" x14ac:dyDescent="0.25">
      <c r="A168">
        <v>0</v>
      </c>
      <c r="B168">
        <v>0</v>
      </c>
      <c r="C168">
        <f>A168*dt +C167</f>
        <v>0</v>
      </c>
      <c r="D168">
        <f>B168*dt +D167</f>
        <v>0</v>
      </c>
      <c r="E168">
        <f>C168*dt +E167</f>
        <v>250</v>
      </c>
      <c r="F168">
        <f>D168*dt +F167</f>
        <v>250</v>
      </c>
      <c r="G168">
        <f t="shared" si="21"/>
        <v>15.999999999999959</v>
      </c>
      <c r="H168" s="1">
        <f>IF(use_dist = 1, 300, E168*dt)</f>
        <v>300</v>
      </c>
      <c r="I168" s="1">
        <f t="shared" si="23"/>
        <v>0</v>
      </c>
      <c r="J168" s="1"/>
      <c r="K168">
        <f t="shared" si="18"/>
        <v>-25</v>
      </c>
      <c r="L168">
        <f t="shared" si="19"/>
        <v>-6</v>
      </c>
      <c r="M168">
        <f t="shared" si="22"/>
        <v>0.99574283374085226</v>
      </c>
      <c r="N168">
        <f t="shared" si="20"/>
        <v>-6.9853874549731465</v>
      </c>
      <c r="O168">
        <f t="shared" si="24"/>
        <v>-960</v>
      </c>
      <c r="P168">
        <f t="shared" si="25"/>
        <v>18.973829581839965</v>
      </c>
      <c r="Q168">
        <f t="shared" si="26"/>
        <v>-24.262837222618739</v>
      </c>
    </row>
    <row r="169" spans="1:17" x14ac:dyDescent="0.25">
      <c r="A169">
        <v>0</v>
      </c>
      <c r="B169">
        <v>0</v>
      </c>
      <c r="C169">
        <f>A169*dt +C168</f>
        <v>0</v>
      </c>
      <c r="D169">
        <f>B169*dt +D168</f>
        <v>0</v>
      </c>
      <c r="E169">
        <f>C169*dt +E168</f>
        <v>250</v>
      </c>
      <c r="F169">
        <f>D169*dt +F168</f>
        <v>250</v>
      </c>
      <c r="G169">
        <f t="shared" si="21"/>
        <v>16.099999999999959</v>
      </c>
      <c r="H169" s="1">
        <f>IF(use_dist = 1, 300, E169*dt)</f>
        <v>300</v>
      </c>
      <c r="I169" s="1">
        <f t="shared" si="23"/>
        <v>0</v>
      </c>
      <c r="J169" s="1"/>
      <c r="K169">
        <f t="shared" si="18"/>
        <v>-25</v>
      </c>
      <c r="L169">
        <f t="shared" si="19"/>
        <v>-6</v>
      </c>
      <c r="M169">
        <f t="shared" si="22"/>
        <v>0.99574283374085226</v>
      </c>
      <c r="N169">
        <f t="shared" si="20"/>
        <v>-6.9853874549731465</v>
      </c>
      <c r="O169">
        <f t="shared" si="24"/>
        <v>-966</v>
      </c>
      <c r="P169">
        <f t="shared" si="25"/>
        <v>25.993262972468777</v>
      </c>
      <c r="Q169">
        <f t="shared" si="26"/>
        <v>-24.980260780614817</v>
      </c>
    </row>
    <row r="170" spans="1:17" x14ac:dyDescent="0.25">
      <c r="A170">
        <v>0</v>
      </c>
      <c r="B170">
        <v>0</v>
      </c>
      <c r="C170">
        <f>A170*dt +C169</f>
        <v>0</v>
      </c>
      <c r="D170">
        <f>B170*dt +D169</f>
        <v>0</v>
      </c>
      <c r="E170">
        <f>C170*dt +E169</f>
        <v>250</v>
      </c>
      <c r="F170">
        <f>D170*dt +F169</f>
        <v>250</v>
      </c>
      <c r="G170">
        <f t="shared" si="21"/>
        <v>16.19999999999996</v>
      </c>
      <c r="H170" s="1">
        <f>IF(use_dist = 1, 300, E170*dt)</f>
        <v>300</v>
      </c>
      <c r="I170" s="1">
        <f t="shared" si="23"/>
        <v>0</v>
      </c>
      <c r="J170" s="1"/>
      <c r="K170">
        <f t="shared" si="18"/>
        <v>-25</v>
      </c>
      <c r="L170">
        <f t="shared" si="19"/>
        <v>-6</v>
      </c>
      <c r="M170">
        <f t="shared" si="22"/>
        <v>0.99574283374085226</v>
      </c>
      <c r="N170">
        <f t="shared" si="20"/>
        <v>-6.9853874549731465</v>
      </c>
      <c r="O170">
        <f t="shared" si="24"/>
        <v>-972</v>
      </c>
      <c r="P170">
        <f t="shared" si="25"/>
        <v>32.933573604149117</v>
      </c>
      <c r="Q170">
        <f t="shared" si="26"/>
        <v>-23.707771086028913</v>
      </c>
    </row>
    <row r="171" spans="1:17" x14ac:dyDescent="0.25">
      <c r="A171">
        <v>0</v>
      </c>
      <c r="B171">
        <v>0</v>
      </c>
      <c r="C171">
        <f>A171*dt +C170</f>
        <v>0</v>
      </c>
      <c r="D171">
        <f>B171*dt +D170</f>
        <v>0</v>
      </c>
      <c r="E171">
        <f>C171*dt +E170</f>
        <v>250</v>
      </c>
      <c r="F171">
        <f>D171*dt +F170</f>
        <v>250</v>
      </c>
      <c r="G171">
        <f t="shared" si="21"/>
        <v>16.299999999999962</v>
      </c>
      <c r="H171" s="1">
        <f>IF(use_dist = 1, 300, E171*dt)</f>
        <v>300</v>
      </c>
      <c r="I171" s="1">
        <f t="shared" si="23"/>
        <v>0</v>
      </c>
      <c r="J171" s="1"/>
      <c r="K171">
        <f t="shared" si="18"/>
        <v>-25</v>
      </c>
      <c r="L171">
        <f t="shared" si="19"/>
        <v>-6</v>
      </c>
      <c r="M171">
        <f t="shared" si="22"/>
        <v>0.99574283374085226</v>
      </c>
      <c r="N171">
        <f t="shared" si="20"/>
        <v>-6.9853874549731465</v>
      </c>
      <c r="O171">
        <f t="shared" si="24"/>
        <v>-978</v>
      </c>
      <c r="P171">
        <f t="shared" si="25"/>
        <v>39.241900310846489</v>
      </c>
      <c r="Q171">
        <f t="shared" si="26"/>
        <v>-20.546733938412466</v>
      </c>
    </row>
    <row r="172" spans="1:17" x14ac:dyDescent="0.25">
      <c r="A172">
        <v>0</v>
      </c>
      <c r="B172">
        <v>0</v>
      </c>
      <c r="C172">
        <f>A172*dt +C171</f>
        <v>0</v>
      </c>
      <c r="D172">
        <f>B172*dt +D171</f>
        <v>0</v>
      </c>
      <c r="E172">
        <f>C172*dt +E171</f>
        <v>250</v>
      </c>
      <c r="F172">
        <f>D172*dt +F171</f>
        <v>250</v>
      </c>
      <c r="G172">
        <f t="shared" si="21"/>
        <v>16.399999999999963</v>
      </c>
      <c r="H172" s="1">
        <f>IF(use_dist = 1, 300, E172*dt)</f>
        <v>300</v>
      </c>
      <c r="I172" s="1">
        <f t="shared" si="23"/>
        <v>0</v>
      </c>
      <c r="J172" s="1"/>
      <c r="K172">
        <f t="shared" si="18"/>
        <v>-25</v>
      </c>
      <c r="L172">
        <f t="shared" si="19"/>
        <v>-6</v>
      </c>
      <c r="M172">
        <f t="shared" si="22"/>
        <v>0.99574283374085226</v>
      </c>
      <c r="N172">
        <f t="shared" si="20"/>
        <v>-6.9853874549731465</v>
      </c>
      <c r="O172">
        <f t="shared" si="24"/>
        <v>-984</v>
      </c>
      <c r="P172">
        <f t="shared" si="25"/>
        <v>44.415725403673704</v>
      </c>
      <c r="Q172">
        <f t="shared" si="26"/>
        <v>-15.748955744719687</v>
      </c>
    </row>
    <row r="173" spans="1:17" x14ac:dyDescent="0.25">
      <c r="A173">
        <v>0</v>
      </c>
      <c r="B173">
        <v>0</v>
      </c>
      <c r="C173">
        <f>A173*dt +C172</f>
        <v>0</v>
      </c>
      <c r="D173">
        <f>B173*dt +D172</f>
        <v>0</v>
      </c>
      <c r="E173">
        <f>C173*dt +E172</f>
        <v>250</v>
      </c>
      <c r="F173">
        <f>D173*dt +F172</f>
        <v>250</v>
      </c>
      <c r="G173">
        <f t="shared" si="21"/>
        <v>16.499999999999964</v>
      </c>
      <c r="H173" s="1">
        <f>IF(use_dist = 1, 300, E173*dt)</f>
        <v>300</v>
      </c>
      <c r="I173" s="1">
        <f t="shared" si="23"/>
        <v>0</v>
      </c>
      <c r="J173" s="1"/>
      <c r="K173">
        <f t="shared" si="18"/>
        <v>-25</v>
      </c>
      <c r="L173">
        <f t="shared" si="19"/>
        <v>-6</v>
      </c>
      <c r="M173">
        <f t="shared" si="22"/>
        <v>0.99574283374085226</v>
      </c>
      <c r="N173">
        <f t="shared" si="20"/>
        <v>-6.9853874549731465</v>
      </c>
      <c r="O173">
        <f t="shared" si="24"/>
        <v>-990</v>
      </c>
      <c r="P173">
        <f t="shared" si="25"/>
        <v>48.042904941893859</v>
      </c>
      <c r="Q173">
        <f t="shared" si="26"/>
        <v>-9.6966247652903981</v>
      </c>
    </row>
    <row r="174" spans="1:17" x14ac:dyDescent="0.25">
      <c r="A174">
        <v>0</v>
      </c>
      <c r="B174">
        <v>0</v>
      </c>
      <c r="C174">
        <f>A174*dt +C173</f>
        <v>0</v>
      </c>
      <c r="D174">
        <f>B174*dt +D173</f>
        <v>0</v>
      </c>
      <c r="E174">
        <f>C174*dt +E173</f>
        <v>250</v>
      </c>
      <c r="F174">
        <f>D174*dt +F173</f>
        <v>250</v>
      </c>
      <c r="G174">
        <f t="shared" si="21"/>
        <v>16.599999999999966</v>
      </c>
      <c r="H174" s="1">
        <f>IF(use_dist = 1, 300, E174*dt)</f>
        <v>300</v>
      </c>
      <c r="I174" s="1">
        <f t="shared" si="23"/>
        <v>0</v>
      </c>
      <c r="J174" s="1"/>
      <c r="K174">
        <f t="shared" si="18"/>
        <v>-25</v>
      </c>
      <c r="L174">
        <f t="shared" si="19"/>
        <v>-6</v>
      </c>
      <c r="M174">
        <f t="shared" si="22"/>
        <v>0.99574283374085226</v>
      </c>
      <c r="N174">
        <f t="shared" si="20"/>
        <v>-6.9853874549731465</v>
      </c>
      <c r="O174">
        <f t="shared" si="24"/>
        <v>-996</v>
      </c>
      <c r="P174">
        <f t="shared" si="25"/>
        <v>49.834499882957019</v>
      </c>
      <c r="Q174">
        <f t="shared" si="26"/>
        <v>-2.8718662161401527</v>
      </c>
    </row>
    <row r="175" spans="1:17" x14ac:dyDescent="0.25">
      <c r="A175">
        <v>0</v>
      </c>
      <c r="B175">
        <v>0</v>
      </c>
      <c r="C175">
        <f>A175*dt +C174</f>
        <v>0</v>
      </c>
      <c r="D175">
        <f>B175*dt +D174</f>
        <v>0</v>
      </c>
      <c r="E175">
        <f>C175*dt +E174</f>
        <v>250</v>
      </c>
      <c r="F175">
        <f>D175*dt +F174</f>
        <v>250</v>
      </c>
      <c r="G175">
        <f t="shared" si="21"/>
        <v>16.699999999999967</v>
      </c>
      <c r="H175" s="1">
        <f>IF(use_dist = 1, 300, E175*dt)</f>
        <v>300</v>
      </c>
      <c r="I175" s="1">
        <f t="shared" si="23"/>
        <v>0</v>
      </c>
      <c r="J175" s="1"/>
      <c r="K175">
        <f t="shared" si="18"/>
        <v>-25</v>
      </c>
      <c r="L175">
        <f t="shared" si="19"/>
        <v>-6</v>
      </c>
      <c r="M175">
        <f t="shared" si="22"/>
        <v>0.99574283374085226</v>
      </c>
      <c r="N175">
        <f t="shared" si="20"/>
        <v>-6.9853874549731465</v>
      </c>
      <c r="O175">
        <f t="shared" si="24"/>
        <v>-1002</v>
      </c>
      <c r="P175">
        <f t="shared" si="25"/>
        <v>49.647792800980781</v>
      </c>
      <c r="Q175">
        <f t="shared" si="26"/>
        <v>4.1816635493448127</v>
      </c>
    </row>
    <row r="176" spans="1:17" x14ac:dyDescent="0.25">
      <c r="A176">
        <v>0</v>
      </c>
      <c r="B176">
        <v>0</v>
      </c>
      <c r="C176">
        <f>A176*dt +C175</f>
        <v>0</v>
      </c>
      <c r="D176">
        <f>B176*dt +D175</f>
        <v>0</v>
      </c>
      <c r="E176">
        <f>C176*dt +E175</f>
        <v>250</v>
      </c>
      <c r="F176">
        <f>D176*dt +F175</f>
        <v>250</v>
      </c>
      <c r="G176">
        <f t="shared" si="21"/>
        <v>16.799999999999969</v>
      </c>
      <c r="H176" s="1">
        <f>IF(use_dist = 1, 300, E176*dt)</f>
        <v>300</v>
      </c>
      <c r="I176" s="1">
        <f t="shared" si="23"/>
        <v>0</v>
      </c>
      <c r="J176" s="1"/>
      <c r="K176">
        <f t="shared" si="18"/>
        <v>-25</v>
      </c>
      <c r="L176">
        <f t="shared" si="19"/>
        <v>-6</v>
      </c>
      <c r="M176">
        <f t="shared" si="22"/>
        <v>0.99574283374085226</v>
      </c>
      <c r="N176">
        <f t="shared" si="20"/>
        <v>-6.9853874549731465</v>
      </c>
      <c r="O176">
        <f t="shared" si="24"/>
        <v>-1008</v>
      </c>
      <c r="P176">
        <f t="shared" si="25"/>
        <v>47.497656675076072</v>
      </c>
      <c r="Q176">
        <f t="shared" si="26"/>
        <v>10.902084393839743</v>
      </c>
    </row>
    <row r="177" spans="1:17" x14ac:dyDescent="0.25">
      <c r="A177">
        <v>0</v>
      </c>
      <c r="B177">
        <v>0</v>
      </c>
      <c r="C177">
        <f>A177*dt +C176</f>
        <v>0</v>
      </c>
      <c r="D177">
        <f>B177*dt +D176</f>
        <v>0</v>
      </c>
      <c r="E177">
        <f>C177*dt +E176</f>
        <v>250</v>
      </c>
      <c r="F177">
        <f>D177*dt +F176</f>
        <v>250</v>
      </c>
      <c r="G177">
        <f t="shared" si="21"/>
        <v>16.89999999999997</v>
      </c>
      <c r="H177" s="1">
        <f>IF(use_dist = 1, 300, E177*dt)</f>
        <v>300</v>
      </c>
      <c r="I177" s="1">
        <f t="shared" si="23"/>
        <v>0</v>
      </c>
      <c r="J177" s="1"/>
      <c r="K177">
        <f t="shared" si="18"/>
        <v>-25</v>
      </c>
      <c r="L177">
        <f t="shared" si="19"/>
        <v>-6</v>
      </c>
      <c r="M177">
        <f t="shared" si="22"/>
        <v>0.99574283374085226</v>
      </c>
      <c r="N177">
        <f t="shared" si="20"/>
        <v>-6.9853874549731465</v>
      </c>
      <c r="O177">
        <f t="shared" si="24"/>
        <v>-1014</v>
      </c>
      <c r="P177">
        <f t="shared" si="25"/>
        <v>43.555370116357842</v>
      </c>
      <c r="Q177">
        <f t="shared" si="26"/>
        <v>16.754051445694365</v>
      </c>
    </row>
    <row r="178" spans="1:17" x14ac:dyDescent="0.25">
      <c r="A178">
        <v>0</v>
      </c>
      <c r="B178">
        <v>0</v>
      </c>
      <c r="C178">
        <f>A178*dt +C177</f>
        <v>0</v>
      </c>
      <c r="D178">
        <f>B178*dt +D177</f>
        <v>0</v>
      </c>
      <c r="E178">
        <f>C178*dt +E177</f>
        <v>250</v>
      </c>
      <c r="F178">
        <f>D178*dt +F177</f>
        <v>250</v>
      </c>
      <c r="G178">
        <f t="shared" si="21"/>
        <v>16.999999999999972</v>
      </c>
      <c r="H178" s="1">
        <f>IF(use_dist = 1, 300, E178*dt)</f>
        <v>300</v>
      </c>
      <c r="I178" s="1">
        <f t="shared" si="23"/>
        <v>0</v>
      </c>
      <c r="J178" s="1"/>
      <c r="K178">
        <f t="shared" si="18"/>
        <v>-25</v>
      </c>
      <c r="L178">
        <f t="shared" si="19"/>
        <v>-6</v>
      </c>
      <c r="M178">
        <f t="shared" si="22"/>
        <v>0.99574283374085226</v>
      </c>
      <c r="N178">
        <f t="shared" si="20"/>
        <v>-6.9853874549731465</v>
      </c>
      <c r="O178">
        <f t="shared" si="24"/>
        <v>-1020</v>
      </c>
      <c r="P178">
        <f t="shared" si="25"/>
        <v>38.134973411977818</v>
      </c>
      <c r="Q178">
        <f t="shared" si="26"/>
        <v>21.27140036449493</v>
      </c>
    </row>
    <row r="179" spans="1:17" x14ac:dyDescent="0.25">
      <c r="A179">
        <v>0</v>
      </c>
      <c r="B179">
        <v>0</v>
      </c>
      <c r="C179">
        <f>A179*dt +C178</f>
        <v>0</v>
      </c>
      <c r="D179">
        <f>B179*dt +D178</f>
        <v>0</v>
      </c>
      <c r="E179">
        <f>C179*dt +E178</f>
        <v>250</v>
      </c>
      <c r="F179">
        <f>D179*dt +F178</f>
        <v>250</v>
      </c>
      <c r="G179">
        <f t="shared" si="21"/>
        <v>17.099999999999973</v>
      </c>
      <c r="H179" s="1">
        <f>IF(use_dist = 1, 300, E179*dt)</f>
        <v>300</v>
      </c>
      <c r="I179" s="1">
        <f t="shared" si="23"/>
        <v>0</v>
      </c>
      <c r="J179" s="1"/>
      <c r="K179">
        <f t="shared" si="18"/>
        <v>-25</v>
      </c>
      <c r="L179">
        <f t="shared" si="19"/>
        <v>-6</v>
      </c>
      <c r="M179">
        <f t="shared" si="22"/>
        <v>0.99574283374085226</v>
      </c>
      <c r="N179">
        <f t="shared" si="20"/>
        <v>-6.9853874549731465</v>
      </c>
      <c r="O179">
        <f t="shared" si="24"/>
        <v>-1026</v>
      </c>
      <c r="P179">
        <f t="shared" si="25"/>
        <v>31.668252255889509</v>
      </c>
      <c r="Q179">
        <f t="shared" si="26"/>
        <v>24.094281725169228</v>
      </c>
    </row>
    <row r="180" spans="1:17" x14ac:dyDescent="0.25">
      <c r="A180">
        <v>0</v>
      </c>
      <c r="B180">
        <v>0</v>
      </c>
      <c r="C180">
        <f>A180*dt +C179</f>
        <v>0</v>
      </c>
      <c r="D180">
        <f>B180*dt +D179</f>
        <v>0</v>
      </c>
      <c r="E180">
        <f>C180*dt +E179</f>
        <v>250</v>
      </c>
      <c r="F180">
        <f>D180*dt +F179</f>
        <v>250</v>
      </c>
      <c r="G180">
        <f t="shared" si="21"/>
        <v>17.199999999999974</v>
      </c>
      <c r="H180" s="1">
        <f>IF(use_dist = 1, 300, E180*dt)</f>
        <v>300</v>
      </c>
      <c r="I180" s="1">
        <f t="shared" si="23"/>
        <v>0</v>
      </c>
      <c r="J180" s="1"/>
      <c r="K180">
        <f t="shared" si="18"/>
        <v>-25</v>
      </c>
      <c r="L180">
        <f t="shared" si="19"/>
        <v>-6</v>
      </c>
      <c r="M180">
        <f t="shared" si="22"/>
        <v>0.99574283374085226</v>
      </c>
      <c r="N180">
        <f t="shared" si="20"/>
        <v>-6.9853874549731465</v>
      </c>
      <c r="O180">
        <f t="shared" si="24"/>
        <v>-1032</v>
      </c>
      <c r="P180">
        <f t="shared" si="25"/>
        <v>24.670341948010943</v>
      </c>
      <c r="Q180">
        <f t="shared" si="26"/>
        <v>24.997826416885896</v>
      </c>
    </row>
    <row r="181" spans="1:17" x14ac:dyDescent="0.25">
      <c r="A181">
        <v>0</v>
      </c>
      <c r="B181">
        <v>0</v>
      </c>
      <c r="C181">
        <f>A181*dt +C180</f>
        <v>0</v>
      </c>
      <c r="D181">
        <f>B181*dt +D180</f>
        <v>0</v>
      </c>
      <c r="E181">
        <f>C181*dt +E180</f>
        <v>250</v>
      </c>
      <c r="F181">
        <f>D181*dt +F180</f>
        <v>250</v>
      </c>
      <c r="G181">
        <f t="shared" si="21"/>
        <v>17.299999999999976</v>
      </c>
      <c r="H181" s="1">
        <f>IF(use_dist = 1, 300, E181*dt)</f>
        <v>300</v>
      </c>
      <c r="I181" s="1">
        <f t="shared" si="23"/>
        <v>0</v>
      </c>
      <c r="J181" s="1"/>
      <c r="K181">
        <f t="shared" si="18"/>
        <v>-25</v>
      </c>
      <c r="L181">
        <f t="shared" si="19"/>
        <v>-6</v>
      </c>
      <c r="M181">
        <f t="shared" si="22"/>
        <v>0.99574283374085226</v>
      </c>
      <c r="N181">
        <f t="shared" si="20"/>
        <v>-6.9853874549731465</v>
      </c>
      <c r="O181">
        <f t="shared" si="24"/>
        <v>-1038</v>
      </c>
      <c r="P181">
        <f t="shared" si="25"/>
        <v>17.69869201156062</v>
      </c>
      <c r="Q181">
        <f t="shared" si="26"/>
        <v>23.910058587505617</v>
      </c>
    </row>
    <row r="182" spans="1:17" x14ac:dyDescent="0.25">
      <c r="A182">
        <v>0</v>
      </c>
      <c r="B182">
        <v>0</v>
      </c>
      <c r="C182">
        <f>A182*dt +C181</f>
        <v>0</v>
      </c>
      <c r="D182">
        <f>B182*dt +D181</f>
        <v>0</v>
      </c>
      <c r="E182">
        <f>C182*dt +E181</f>
        <v>250</v>
      </c>
      <c r="F182">
        <f>D182*dt +F181</f>
        <v>250</v>
      </c>
      <c r="G182">
        <f t="shared" si="21"/>
        <v>17.399999999999977</v>
      </c>
      <c r="H182" s="1">
        <f>IF(use_dist = 1, 300, E182*dt)</f>
        <v>300</v>
      </c>
      <c r="I182" s="1">
        <f t="shared" si="23"/>
        <v>0</v>
      </c>
      <c r="J182" s="1"/>
      <c r="K182">
        <f t="shared" si="18"/>
        <v>-25</v>
      </c>
      <c r="L182">
        <f t="shared" si="19"/>
        <v>-6</v>
      </c>
      <c r="M182">
        <f t="shared" si="22"/>
        <v>0.99574283374085226</v>
      </c>
      <c r="N182">
        <f t="shared" si="20"/>
        <v>-6.9853874549731465</v>
      </c>
      <c r="O182">
        <f t="shared" si="24"/>
        <v>-1044</v>
      </c>
      <c r="P182">
        <f t="shared" si="25"/>
        <v>11.308660083624162</v>
      </c>
      <c r="Q182">
        <f t="shared" si="26"/>
        <v>20.91762919869873</v>
      </c>
    </row>
    <row r="183" spans="1:17" x14ac:dyDescent="0.25">
      <c r="A183">
        <v>0</v>
      </c>
      <c r="B183">
        <v>0</v>
      </c>
      <c r="C183">
        <f>A183*dt +C182</f>
        <v>0</v>
      </c>
      <c r="D183">
        <f>B183*dt +D182</f>
        <v>0</v>
      </c>
      <c r="E183">
        <f>C183*dt +E182</f>
        <v>250</v>
      </c>
      <c r="F183">
        <f>D183*dt +F182</f>
        <v>250</v>
      </c>
      <c r="G183">
        <f t="shared" si="21"/>
        <v>17.499999999999979</v>
      </c>
      <c r="H183" s="1">
        <f>IF(use_dist = 1, 300, E183*dt)</f>
        <v>300</v>
      </c>
      <c r="I183" s="1">
        <f t="shared" si="23"/>
        <v>0</v>
      </c>
      <c r="J183" s="1"/>
      <c r="K183">
        <f t="shared" si="18"/>
        <v>-25</v>
      </c>
      <c r="L183">
        <f t="shared" si="19"/>
        <v>-6</v>
      </c>
      <c r="M183">
        <f t="shared" si="22"/>
        <v>0.99574283374085226</v>
      </c>
      <c r="N183">
        <f t="shared" si="20"/>
        <v>-6.9853874549731465</v>
      </c>
      <c r="O183">
        <f t="shared" si="24"/>
        <v>-1050</v>
      </c>
      <c r="P183">
        <f t="shared" si="25"/>
        <v>6.009272444171005</v>
      </c>
      <c r="Q183">
        <f t="shared" si="26"/>
        <v>16.258913460015634</v>
      </c>
    </row>
    <row r="184" spans="1:17" x14ac:dyDescent="0.25">
      <c r="A184">
        <v>0</v>
      </c>
      <c r="B184">
        <v>0</v>
      </c>
      <c r="C184">
        <f>A184*dt +C183</f>
        <v>0</v>
      </c>
      <c r="D184">
        <f>B184*dt +D183</f>
        <v>0</v>
      </c>
      <c r="E184">
        <f>C184*dt +E183</f>
        <v>250</v>
      </c>
      <c r="F184">
        <f>D184*dt +F183</f>
        <v>250</v>
      </c>
      <c r="G184">
        <f t="shared" si="21"/>
        <v>17.59999999999998</v>
      </c>
      <c r="H184" s="1">
        <f>IF(use_dist = 1, 300, E184*dt)</f>
        <v>300</v>
      </c>
      <c r="I184" s="1">
        <f t="shared" si="23"/>
        <v>0</v>
      </c>
      <c r="J184" s="1"/>
      <c r="K184">
        <f t="shared" si="18"/>
        <v>-25</v>
      </c>
      <c r="L184">
        <f t="shared" si="19"/>
        <v>-6</v>
      </c>
      <c r="M184">
        <f t="shared" si="22"/>
        <v>0.99574283374085226</v>
      </c>
      <c r="N184">
        <f t="shared" si="20"/>
        <v>-6.9853874549731465</v>
      </c>
      <c r="O184">
        <f t="shared" si="24"/>
        <v>-1056</v>
      </c>
      <c r="P184">
        <f t="shared" si="25"/>
        <v>2.2226752744171749</v>
      </c>
      <c r="Q184">
        <f t="shared" si="26"/>
        <v>10.305021996354682</v>
      </c>
    </row>
    <row r="185" spans="1:17" x14ac:dyDescent="0.25">
      <c r="A185">
        <v>0</v>
      </c>
      <c r="B185">
        <v>0</v>
      </c>
      <c r="C185">
        <f>A185*dt +C184</f>
        <v>0</v>
      </c>
      <c r="D185">
        <f>B185*dt +D184</f>
        <v>0</v>
      </c>
      <c r="E185">
        <f>C185*dt +E184</f>
        <v>250</v>
      </c>
      <c r="F185">
        <f>D185*dt +F184</f>
        <v>250</v>
      </c>
      <c r="G185">
        <f t="shared" si="21"/>
        <v>17.699999999999982</v>
      </c>
      <c r="H185" s="1">
        <f>IF(use_dist = 1, 300, E185*dt)</f>
        <v>300</v>
      </c>
      <c r="I185" s="1">
        <f t="shared" si="23"/>
        <v>0</v>
      </c>
      <c r="J185" s="1"/>
      <c r="K185">
        <f t="shared" si="18"/>
        <v>-25</v>
      </c>
      <c r="L185">
        <f t="shared" si="19"/>
        <v>-6</v>
      </c>
      <c r="M185">
        <f t="shared" si="22"/>
        <v>0.99574283374085226</v>
      </c>
      <c r="N185">
        <f t="shared" si="20"/>
        <v>-6.9853874549731465</v>
      </c>
      <c r="O185">
        <f t="shared" si="24"/>
        <v>-1062</v>
      </c>
      <c r="P185">
        <f t="shared" si="25"/>
        <v>0.25050673404633272</v>
      </c>
      <c r="Q185">
        <f t="shared" si="26"/>
        <v>3.5302383883407691</v>
      </c>
    </row>
    <row r="186" spans="1:17" x14ac:dyDescent="0.25">
      <c r="A186">
        <v>0</v>
      </c>
      <c r="B186">
        <v>0</v>
      </c>
      <c r="C186">
        <f>A186*dt +C185</f>
        <v>0</v>
      </c>
      <c r="D186">
        <f>B186*dt +D185</f>
        <v>0</v>
      </c>
      <c r="E186">
        <f>C186*dt +E185</f>
        <v>250</v>
      </c>
      <c r="F186">
        <f>D186*dt +F185</f>
        <v>250</v>
      </c>
      <c r="G186">
        <f t="shared" si="21"/>
        <v>17.799999999999983</v>
      </c>
      <c r="H186" s="1">
        <f>IF(use_dist = 1, 300, E186*dt)</f>
        <v>300</v>
      </c>
      <c r="I186" s="1">
        <f t="shared" si="23"/>
        <v>0</v>
      </c>
      <c r="J186" s="1"/>
      <c r="K186">
        <f t="shared" si="18"/>
        <v>-25</v>
      </c>
      <c r="L186">
        <f t="shared" si="19"/>
        <v>-6</v>
      </c>
      <c r="M186">
        <f t="shared" si="22"/>
        <v>0.99574283374085226</v>
      </c>
      <c r="N186">
        <f t="shared" si="20"/>
        <v>-6.9853874549731465</v>
      </c>
      <c r="O186">
        <f t="shared" si="24"/>
        <v>-1068</v>
      </c>
      <c r="P186">
        <f t="shared" si="25"/>
        <v>0.24986863833875106</v>
      </c>
      <c r="Q186">
        <f t="shared" si="26"/>
        <v>-3.5257619858001181</v>
      </c>
    </row>
    <row r="187" spans="1:17" x14ac:dyDescent="0.25">
      <c r="A187">
        <v>0</v>
      </c>
      <c r="B187">
        <v>0</v>
      </c>
      <c r="C187">
        <f>A187*dt +C186</f>
        <v>0</v>
      </c>
      <c r="D187">
        <f>B187*dt +D186</f>
        <v>0</v>
      </c>
      <c r="E187">
        <f>C187*dt +E186</f>
        <v>250</v>
      </c>
      <c r="F187">
        <f>D187*dt +F186</f>
        <v>250</v>
      </c>
      <c r="G187">
        <f t="shared" si="21"/>
        <v>17.899999999999984</v>
      </c>
      <c r="H187" s="1">
        <f>IF(use_dist = 1, 300, E187*dt)</f>
        <v>300</v>
      </c>
      <c r="I187" s="1">
        <f t="shared" si="23"/>
        <v>0</v>
      </c>
      <c r="J187" s="1"/>
      <c r="K187">
        <f t="shared" si="18"/>
        <v>-25</v>
      </c>
      <c r="L187">
        <f t="shared" si="19"/>
        <v>-6</v>
      </c>
      <c r="M187">
        <f t="shared" si="22"/>
        <v>0.99574283374085226</v>
      </c>
      <c r="N187">
        <f t="shared" si="20"/>
        <v>-6.9853874549731465</v>
      </c>
      <c r="O187">
        <f t="shared" si="24"/>
        <v>-1074</v>
      </c>
      <c r="P187">
        <f t="shared" si="25"/>
        <v>2.2208118176326757</v>
      </c>
      <c r="Q187">
        <f t="shared" si="26"/>
        <v>-10.300902181474097</v>
      </c>
    </row>
    <row r="188" spans="1:17" x14ac:dyDescent="0.25">
      <c r="A188">
        <v>0</v>
      </c>
      <c r="B188">
        <v>0</v>
      </c>
      <c r="C188">
        <f>A188*dt +C187</f>
        <v>0</v>
      </c>
      <c r="D188">
        <f>B188*dt +D187</f>
        <v>0</v>
      </c>
      <c r="E188">
        <f>C188*dt +E187</f>
        <v>250</v>
      </c>
      <c r="F188">
        <f>D188*dt +F187</f>
        <v>250</v>
      </c>
      <c r="G188">
        <f t="shared" si="21"/>
        <v>17.999999999999986</v>
      </c>
      <c r="H188" s="1">
        <f>IF(use_dist = 1, 300, E188*dt)</f>
        <v>300</v>
      </c>
      <c r="I188" s="1">
        <f t="shared" si="23"/>
        <v>0</v>
      </c>
      <c r="J188" s="1"/>
      <c r="K188">
        <f t="shared" si="18"/>
        <v>-25</v>
      </c>
      <c r="L188">
        <f t="shared" si="19"/>
        <v>-6</v>
      </c>
      <c r="M188">
        <f t="shared" si="22"/>
        <v>0.99574283374085226</v>
      </c>
      <c r="N188">
        <f t="shared" si="20"/>
        <v>-6.9853874549731465</v>
      </c>
      <c r="O188">
        <f t="shared" si="24"/>
        <v>-1080</v>
      </c>
      <c r="P188">
        <f t="shared" si="25"/>
        <v>6.0063320682087191</v>
      </c>
      <c r="Q188">
        <f t="shared" si="26"/>
        <v>-16.25547841488661</v>
      </c>
    </row>
    <row r="189" spans="1:17" x14ac:dyDescent="0.25">
      <c r="A189">
        <v>0</v>
      </c>
      <c r="B189">
        <v>0</v>
      </c>
      <c r="C189">
        <f>A189*dt +C188</f>
        <v>0</v>
      </c>
      <c r="D189">
        <f>B189*dt +D188</f>
        <v>0</v>
      </c>
      <c r="E189">
        <f>C189*dt +E188</f>
        <v>250</v>
      </c>
      <c r="F189">
        <f>D189*dt +F188</f>
        <v>250</v>
      </c>
      <c r="G189">
        <f t="shared" si="21"/>
        <v>18.099999999999987</v>
      </c>
      <c r="H189" s="1">
        <f>IF(use_dist = 1, 300, E189*dt)</f>
        <v>300</v>
      </c>
      <c r="I189" s="1">
        <f t="shared" si="23"/>
        <v>0</v>
      </c>
      <c r="J189" s="1"/>
      <c r="K189">
        <f t="shared" si="18"/>
        <v>-25</v>
      </c>
      <c r="L189">
        <f t="shared" si="19"/>
        <v>-6</v>
      </c>
      <c r="M189">
        <f t="shared" si="22"/>
        <v>0.99574283374085226</v>
      </c>
      <c r="N189">
        <f t="shared" si="20"/>
        <v>-6.9853874549731465</v>
      </c>
      <c r="O189">
        <f t="shared" si="24"/>
        <v>-1086</v>
      </c>
      <c r="P189">
        <f t="shared" si="25"/>
        <v>11.304877017147525</v>
      </c>
      <c r="Q189">
        <f t="shared" si="26"/>
        <v>-20.91515255704693</v>
      </c>
    </row>
    <row r="190" spans="1:17" x14ac:dyDescent="0.25">
      <c r="A190">
        <v>0</v>
      </c>
      <c r="B190">
        <v>0</v>
      </c>
      <c r="C190">
        <f>A190*dt +C189</f>
        <v>0</v>
      </c>
      <c r="D190">
        <f>B190*dt +D189</f>
        <v>0</v>
      </c>
      <c r="E190">
        <f>C190*dt +E189</f>
        <v>250</v>
      </c>
      <c r="F190">
        <f>D190*dt +F189</f>
        <v>250</v>
      </c>
      <c r="G190">
        <f t="shared" si="21"/>
        <v>18.199999999999989</v>
      </c>
      <c r="H190" s="1">
        <f>IF(use_dist = 1, 300, E190*dt)</f>
        <v>300</v>
      </c>
      <c r="I190" s="1">
        <f t="shared" si="23"/>
        <v>0</v>
      </c>
      <c r="J190" s="1"/>
      <c r="K190">
        <f t="shared" si="18"/>
        <v>-25</v>
      </c>
      <c r="L190">
        <f t="shared" si="19"/>
        <v>-6</v>
      </c>
      <c r="M190">
        <f t="shared" si="22"/>
        <v>0.99574283374085226</v>
      </c>
      <c r="N190">
        <f t="shared" si="20"/>
        <v>-6.9853874549731465</v>
      </c>
      <c r="O190">
        <f t="shared" si="24"/>
        <v>-1092</v>
      </c>
      <c r="P190">
        <f t="shared" si="25"/>
        <v>17.694367611476327</v>
      </c>
      <c r="Q190">
        <f t="shared" si="26"/>
        <v>-23.908737637185165</v>
      </c>
    </row>
    <row r="191" spans="1:17" x14ac:dyDescent="0.25">
      <c r="A191">
        <v>0</v>
      </c>
      <c r="B191">
        <v>0</v>
      </c>
      <c r="C191">
        <f>A191*dt +C190</f>
        <v>0</v>
      </c>
      <c r="D191">
        <f>B191*dt +D190</f>
        <v>0</v>
      </c>
      <c r="E191">
        <f>C191*dt +E190</f>
        <v>250</v>
      </c>
      <c r="F191">
        <f>D191*dt +F190</f>
        <v>250</v>
      </c>
      <c r="G191">
        <f t="shared" si="21"/>
        <v>18.29999999999999</v>
      </c>
      <c r="H191" s="1">
        <f>IF(use_dist = 1, 300, E191*dt)</f>
        <v>300</v>
      </c>
      <c r="I191" s="1">
        <f t="shared" si="23"/>
        <v>0</v>
      </c>
      <c r="J191" s="1"/>
      <c r="K191">
        <f t="shared" si="18"/>
        <v>-25</v>
      </c>
      <c r="L191">
        <f t="shared" si="19"/>
        <v>-6</v>
      </c>
      <c r="M191">
        <f t="shared" si="22"/>
        <v>0.99574283374085226</v>
      </c>
      <c r="N191">
        <f t="shared" si="20"/>
        <v>-6.9853874549731465</v>
      </c>
      <c r="O191">
        <f t="shared" si="24"/>
        <v>-1098</v>
      </c>
      <c r="P191">
        <f t="shared" si="25"/>
        <v>24.665820693550529</v>
      </c>
      <c r="Q191">
        <f t="shared" si="26"/>
        <v>-24.997766384042023</v>
      </c>
    </row>
    <row r="192" spans="1:17" x14ac:dyDescent="0.25">
      <c r="A192">
        <v>0</v>
      </c>
      <c r="B192">
        <v>0</v>
      </c>
      <c r="C192">
        <f>A192*dt +C191</f>
        <v>0</v>
      </c>
      <c r="D192">
        <f>B192*dt +D191</f>
        <v>0</v>
      </c>
      <c r="E192">
        <f>C192*dt +E191</f>
        <v>250</v>
      </c>
      <c r="F192">
        <f>D192*dt +F191</f>
        <v>250</v>
      </c>
      <c r="G192">
        <f t="shared" si="21"/>
        <v>18.399999999999991</v>
      </c>
      <c r="H192" s="1">
        <f>IF(use_dist = 1, 300, E192*dt)</f>
        <v>300</v>
      </c>
      <c r="I192" s="1">
        <f t="shared" si="23"/>
        <v>0</v>
      </c>
      <c r="J192" s="1"/>
      <c r="K192">
        <f t="shared" si="18"/>
        <v>-25</v>
      </c>
      <c r="L192">
        <f t="shared" si="19"/>
        <v>-6</v>
      </c>
      <c r="M192">
        <f t="shared" si="22"/>
        <v>0.99574283374085226</v>
      </c>
      <c r="N192">
        <f t="shared" si="20"/>
        <v>-6.9853874549731465</v>
      </c>
      <c r="O192">
        <f t="shared" si="24"/>
        <v>-1104</v>
      </c>
      <c r="P192">
        <f t="shared" si="25"/>
        <v>31.663894307591253</v>
      </c>
      <c r="Q192">
        <f t="shared" si="26"/>
        <v>-24.095487391983859</v>
      </c>
    </row>
    <row r="193" spans="1:17" x14ac:dyDescent="0.25">
      <c r="A193">
        <v>0</v>
      </c>
      <c r="B193">
        <v>0</v>
      </c>
      <c r="C193">
        <f>A193*dt +C192</f>
        <v>0</v>
      </c>
      <c r="D193">
        <f>B193*dt +D192</f>
        <v>0</v>
      </c>
      <c r="E193">
        <f>C193*dt +E192</f>
        <v>250</v>
      </c>
      <c r="F193">
        <f>D193*dt +F192</f>
        <v>250</v>
      </c>
      <c r="G193">
        <f t="shared" si="21"/>
        <v>18.499999999999993</v>
      </c>
      <c r="H193" s="1">
        <f>IF(use_dist = 1, 300, E193*dt)</f>
        <v>300</v>
      </c>
      <c r="I193" s="1">
        <f t="shared" si="23"/>
        <v>0</v>
      </c>
      <c r="J193" s="1"/>
      <c r="K193">
        <f t="shared" si="18"/>
        <v>-25</v>
      </c>
      <c r="L193">
        <f t="shared" si="19"/>
        <v>-6</v>
      </c>
      <c r="M193">
        <f t="shared" si="22"/>
        <v>0.99574283374085226</v>
      </c>
      <c r="N193">
        <f t="shared" si="20"/>
        <v>-6.9853874549731465</v>
      </c>
      <c r="O193">
        <f t="shared" si="24"/>
        <v>-1110</v>
      </c>
      <c r="P193">
        <f t="shared" si="25"/>
        <v>38.13112592150474</v>
      </c>
      <c r="Q193">
        <f t="shared" si="26"/>
        <v>-21.273775688240821</v>
      </c>
    </row>
    <row r="194" spans="1:17" x14ac:dyDescent="0.25">
      <c r="A194">
        <v>0</v>
      </c>
      <c r="B194">
        <v>0</v>
      </c>
      <c r="C194">
        <f>A194*dt +C193</f>
        <v>0</v>
      </c>
      <c r="D194">
        <f>B194*dt +D193</f>
        <v>0</v>
      </c>
      <c r="E194">
        <f>C194*dt +E193</f>
        <v>250</v>
      </c>
      <c r="F194">
        <f>D194*dt +F193</f>
        <v>250</v>
      </c>
      <c r="G194">
        <f t="shared" si="21"/>
        <v>18.599999999999994</v>
      </c>
      <c r="H194" s="1">
        <f>IF(use_dist = 1, 300, E194*dt)</f>
        <v>300</v>
      </c>
      <c r="I194" s="1">
        <f t="shared" si="23"/>
        <v>0</v>
      </c>
      <c r="J194" s="1"/>
      <c r="K194">
        <f t="shared" si="18"/>
        <v>-25</v>
      </c>
      <c r="L194">
        <f t="shared" si="19"/>
        <v>-6</v>
      </c>
      <c r="M194">
        <f t="shared" si="22"/>
        <v>0.99574283374085226</v>
      </c>
      <c r="N194">
        <f t="shared" si="20"/>
        <v>-6.9853874549731465</v>
      </c>
      <c r="O194">
        <f t="shared" si="24"/>
        <v>-1116</v>
      </c>
      <c r="P194">
        <f t="shared" si="25"/>
        <v>43.552339572595258</v>
      </c>
      <c r="Q194">
        <f t="shared" si="26"/>
        <v>-16.757407209443699</v>
      </c>
    </row>
    <row r="195" spans="1:17" x14ac:dyDescent="0.25">
      <c r="A195">
        <v>0</v>
      </c>
      <c r="B195">
        <v>0</v>
      </c>
      <c r="C195">
        <f>A195*dt +C194</f>
        <v>0</v>
      </c>
      <c r="D195">
        <f>B195*dt +D194</f>
        <v>0</v>
      </c>
      <c r="E195">
        <f>C195*dt +E194</f>
        <v>250</v>
      </c>
      <c r="F195">
        <f>D195*dt +F194</f>
        <v>250</v>
      </c>
      <c r="G195">
        <f t="shared" si="21"/>
        <v>18.699999999999996</v>
      </c>
      <c r="H195" s="1">
        <f>IF(use_dist = 1, 300, E195*dt)</f>
        <v>300</v>
      </c>
      <c r="I195" s="1">
        <f t="shared" si="23"/>
        <v>0</v>
      </c>
      <c r="J195" s="1"/>
      <c r="K195">
        <f t="shared" si="18"/>
        <v>-25</v>
      </c>
      <c r="L195">
        <f t="shared" si="19"/>
        <v>-6</v>
      </c>
      <c r="M195">
        <f t="shared" si="22"/>
        <v>0.99574283374085226</v>
      </c>
      <c r="N195">
        <f t="shared" si="20"/>
        <v>-6.9853874549731465</v>
      </c>
      <c r="O195">
        <f t="shared" si="24"/>
        <v>-1122</v>
      </c>
      <c r="P195">
        <f t="shared" si="25"/>
        <v>47.495684489402699</v>
      </c>
      <c r="Q195">
        <f t="shared" si="26"/>
        <v>-10.90615327937611</v>
      </c>
    </row>
    <row r="196" spans="1:17" x14ac:dyDescent="0.25">
      <c r="A196">
        <v>0</v>
      </c>
      <c r="B196">
        <v>0</v>
      </c>
      <c r="C196">
        <f>A196*dt +C195</f>
        <v>0</v>
      </c>
      <c r="D196">
        <f>B196*dt +D195</f>
        <v>0</v>
      </c>
      <c r="E196">
        <f>C196*dt +E195</f>
        <v>250</v>
      </c>
      <c r="F196">
        <f>D196*dt +F195</f>
        <v>250</v>
      </c>
      <c r="G196">
        <f t="shared" si="21"/>
        <v>18.799999999999997</v>
      </c>
      <c r="H196" s="1">
        <f>IF(use_dist = 1, 300, E196*dt)</f>
        <v>300</v>
      </c>
      <c r="I196" s="1">
        <f t="shared" si="23"/>
        <v>0</v>
      </c>
      <c r="J196" s="1"/>
      <c r="K196">
        <f t="shared" si="18"/>
        <v>-25</v>
      </c>
      <c r="L196">
        <f t="shared" si="19"/>
        <v>-6</v>
      </c>
      <c r="M196">
        <f t="shared" si="22"/>
        <v>0.99574283374085226</v>
      </c>
      <c r="N196">
        <f t="shared" si="20"/>
        <v>-6.9853874549731465</v>
      </c>
      <c r="O196">
        <f t="shared" si="24"/>
        <v>-1128</v>
      </c>
      <c r="P196">
        <f t="shared" si="25"/>
        <v>49.647036076576704</v>
      </c>
      <c r="Q196">
        <f t="shared" si="26"/>
        <v>-4.18612143157908</v>
      </c>
    </row>
    <row r="197" spans="1:17" x14ac:dyDescent="0.25">
      <c r="A197">
        <v>0</v>
      </c>
      <c r="B197">
        <v>0</v>
      </c>
      <c r="C197">
        <f>A197*dt +C196</f>
        <v>0</v>
      </c>
      <c r="D197">
        <f>B197*dt +D196</f>
        <v>0</v>
      </c>
      <c r="E197">
        <f>C197*dt +E196</f>
        <v>250</v>
      </c>
      <c r="F197">
        <f>D197*dt +F196</f>
        <v>250</v>
      </c>
      <c r="G197">
        <f t="shared" si="21"/>
        <v>18.899999999999999</v>
      </c>
      <c r="H197" s="1">
        <f>IF(use_dist = 1, 300, E197*dt)</f>
        <v>300</v>
      </c>
      <c r="I197" s="1">
        <f t="shared" si="23"/>
        <v>0</v>
      </c>
      <c r="J197" s="1"/>
      <c r="K197">
        <f t="shared" si="18"/>
        <v>-25</v>
      </c>
      <c r="L197">
        <f t="shared" si="19"/>
        <v>-6</v>
      </c>
      <c r="M197">
        <f t="shared" si="22"/>
        <v>0.99574283374085226</v>
      </c>
      <c r="N197">
        <f t="shared" si="20"/>
        <v>-6.9853874549731465</v>
      </c>
      <c r="O197">
        <f t="shared" si="24"/>
        <v>-1134</v>
      </c>
      <c r="P197">
        <f t="shared" si="25"/>
        <v>49.835018900054436</v>
      </c>
      <c r="Q197">
        <f t="shared" si="26"/>
        <v>2.8673744495510585</v>
      </c>
    </row>
    <row r="198" spans="1:17" x14ac:dyDescent="0.25">
      <c r="A198">
        <v>0</v>
      </c>
      <c r="B198">
        <v>0</v>
      </c>
      <c r="C198">
        <f>A198*dt +C197</f>
        <v>0</v>
      </c>
      <c r="D198">
        <f>B198*dt +D197</f>
        <v>0</v>
      </c>
      <c r="E198">
        <f>C198*dt +E197</f>
        <v>250</v>
      </c>
      <c r="F198">
        <f>D198*dt +F197</f>
        <v>250</v>
      </c>
      <c r="G198">
        <f t="shared" si="21"/>
        <v>19</v>
      </c>
      <c r="H198" s="1">
        <f>IF(use_dist = 1, 300, E198*dt)</f>
        <v>300</v>
      </c>
      <c r="I198" s="1">
        <f t="shared" si="23"/>
        <v>0</v>
      </c>
      <c r="J198" s="1"/>
      <c r="K198">
        <f t="shared" si="18"/>
        <v>-25</v>
      </c>
      <c r="L198">
        <f t="shared" si="19"/>
        <v>-6</v>
      </c>
      <c r="M198">
        <f t="shared" si="22"/>
        <v>0.99574283374085226</v>
      </c>
      <c r="N198">
        <f t="shared" si="20"/>
        <v>-6.9853874549731465</v>
      </c>
      <c r="O198">
        <f t="shared" si="24"/>
        <v>-1140</v>
      </c>
      <c r="P198">
        <f t="shared" si="25"/>
        <v>48.044658355888345</v>
      </c>
      <c r="Q198">
        <f t="shared" si="26"/>
        <v>9.6924569258978295</v>
      </c>
    </row>
    <row r="199" spans="1:17" x14ac:dyDescent="0.25">
      <c r="A199">
        <v>0</v>
      </c>
      <c r="B199">
        <v>0</v>
      </c>
      <c r="C199">
        <f>A199*dt +C198</f>
        <v>0</v>
      </c>
      <c r="D199">
        <f>B199*dt +D198</f>
        <v>0</v>
      </c>
      <c r="E199">
        <f>C199*dt +E198</f>
        <v>250</v>
      </c>
      <c r="F199">
        <f>D199*dt +F198</f>
        <v>250</v>
      </c>
      <c r="G199">
        <f t="shared" si="21"/>
        <v>19.100000000000001</v>
      </c>
      <c r="H199" s="1">
        <f>IF(use_dist = 1, 300, E199*dt)</f>
        <v>300</v>
      </c>
      <c r="I199" s="1">
        <f t="shared" si="23"/>
        <v>0</v>
      </c>
      <c r="J199" s="1"/>
      <c r="K199">
        <f t="shared" si="18"/>
        <v>-25</v>
      </c>
      <c r="L199">
        <f t="shared" si="19"/>
        <v>-6</v>
      </c>
      <c r="M199">
        <f t="shared" si="22"/>
        <v>0.99574283374085226</v>
      </c>
      <c r="N199">
        <f t="shared" si="20"/>
        <v>-6.9853874549731465</v>
      </c>
      <c r="O199">
        <f t="shared" si="24"/>
        <v>-1146</v>
      </c>
      <c r="P199">
        <f t="shared" si="25"/>
        <v>44.418573538611689</v>
      </c>
      <c r="Q199">
        <f t="shared" si="26"/>
        <v>15.745443840220229</v>
      </c>
    </row>
    <row r="200" spans="1:17" x14ac:dyDescent="0.25">
      <c r="A200">
        <v>0</v>
      </c>
      <c r="B200">
        <v>0</v>
      </c>
      <c r="C200">
        <f>A200*dt +C199</f>
        <v>0</v>
      </c>
      <c r="D200">
        <f>B200*dt +D199</f>
        <v>0</v>
      </c>
      <c r="E200">
        <f>C200*dt +E199</f>
        <v>250</v>
      </c>
      <c r="F200">
        <f>D200*dt +F199</f>
        <v>250</v>
      </c>
      <c r="G200">
        <f t="shared" si="21"/>
        <v>19.200000000000003</v>
      </c>
      <c r="H200" s="1">
        <f>IF(use_dist = 1, 300, E200*dt)</f>
        <v>300</v>
      </c>
      <c r="I200" s="1">
        <f t="shared" si="23"/>
        <v>0</v>
      </c>
      <c r="J200" s="1"/>
      <c r="K200">
        <f t="shared" ref="K200:K210" si="27">(-I200*(w)-H200*(w))/(H200-I200)</f>
        <v>-25</v>
      </c>
      <c r="L200">
        <f t="shared" ref="L200:L210" si="28">H200/(K200-w)</f>
        <v>-6</v>
      </c>
      <c r="M200">
        <f t="shared" si="22"/>
        <v>0.99574283374085226</v>
      </c>
      <c r="N200">
        <f t="shared" ref="N200:N210" si="29">K200*SIN(L200)</f>
        <v>-6.9853874549731465</v>
      </c>
      <c r="O200">
        <f t="shared" si="24"/>
        <v>-1152</v>
      </c>
      <c r="P200">
        <f t="shared" si="25"/>
        <v>39.245616285931654</v>
      </c>
      <c r="Q200">
        <f t="shared" si="26"/>
        <v>20.544157725105165</v>
      </c>
    </row>
    <row r="201" spans="1:17" x14ac:dyDescent="0.25">
      <c r="A201">
        <v>0</v>
      </c>
      <c r="B201">
        <v>0</v>
      </c>
      <c r="C201">
        <f>A201*dt +C200</f>
        <v>0</v>
      </c>
      <c r="D201">
        <f>B201*dt +D200</f>
        <v>0</v>
      </c>
      <c r="E201">
        <f>C201*dt +E200</f>
        <v>250</v>
      </c>
      <c r="F201">
        <f>D201*dt +F200</f>
        <v>250</v>
      </c>
      <c r="G201">
        <f t="shared" ref="G201:G210" si="30">G200+dt</f>
        <v>19.300000000000004</v>
      </c>
      <c r="H201" s="1">
        <f>IF(use_dist = 1, 300, E201*dt)</f>
        <v>300</v>
      </c>
      <c r="I201" s="1">
        <f t="shared" si="23"/>
        <v>0</v>
      </c>
      <c r="J201" s="1"/>
      <c r="K201">
        <f t="shared" si="27"/>
        <v>-25</v>
      </c>
      <c r="L201">
        <f t="shared" si="28"/>
        <v>-6</v>
      </c>
      <c r="M201">
        <f t="shared" ref="M201:M210" si="31">-K201+(K201*COS(L201))</f>
        <v>0.99574283374085226</v>
      </c>
      <c r="N201">
        <f t="shared" si="29"/>
        <v>-6.9853874549731465</v>
      </c>
      <c r="O201">
        <f t="shared" si="24"/>
        <v>-1158</v>
      </c>
      <c r="P201">
        <f t="shared" si="25"/>
        <v>32.937861406936548</v>
      </c>
      <c r="Q201">
        <f t="shared" si="26"/>
        <v>23.706335783588887</v>
      </c>
    </row>
    <row r="202" spans="1:17" x14ac:dyDescent="0.25">
      <c r="A202">
        <v>0</v>
      </c>
      <c r="B202">
        <v>0</v>
      </c>
      <c r="C202">
        <f>A202*dt +C201</f>
        <v>0</v>
      </c>
      <c r="D202">
        <f>B202*dt +D201</f>
        <v>0</v>
      </c>
      <c r="E202">
        <f>C202*dt +E201</f>
        <v>250</v>
      </c>
      <c r="F202">
        <f>D202*dt +F201</f>
        <v>250</v>
      </c>
      <c r="G202">
        <f t="shared" si="30"/>
        <v>19.400000000000006</v>
      </c>
      <c r="H202" s="1">
        <f>IF(use_dist = 1, 300, E202*dt)</f>
        <v>300</v>
      </c>
      <c r="I202" s="1">
        <f t="shared" ref="H202:I210" si="32">I201</f>
        <v>0</v>
      </c>
      <c r="J202" s="1"/>
      <c r="K202">
        <f t="shared" si="27"/>
        <v>-25</v>
      </c>
      <c r="L202">
        <f t="shared" si="28"/>
        <v>-6</v>
      </c>
      <c r="M202">
        <f t="shared" si="31"/>
        <v>0.99574283374085226</v>
      </c>
      <c r="N202">
        <f t="shared" si="29"/>
        <v>-6.9853874549731465</v>
      </c>
      <c r="O202">
        <f t="shared" ref="O202:O211" si="33">L201+O201</f>
        <v>-1164</v>
      </c>
      <c r="P202">
        <f t="shared" ref="P202:P211" si="34">M201*COS(O201)-N201*SIN(O201)+P201</f>
        <v>25.997781039046629</v>
      </c>
      <c r="Q202">
        <f t="shared" ref="Q202:Q211" si="35">M201*SIN(O201)+N201*COS(O201)+Q201</f>
        <v>24.980080724411575</v>
      </c>
    </row>
    <row r="203" spans="1:17" x14ac:dyDescent="0.25">
      <c r="A203">
        <v>0</v>
      </c>
      <c r="B203">
        <v>0</v>
      </c>
      <c r="C203">
        <f>A203*dt +C202</f>
        <v>0</v>
      </c>
      <c r="D203">
        <f>B203*dt +D202</f>
        <v>0</v>
      </c>
      <c r="E203">
        <f>C203*dt +E202</f>
        <v>250</v>
      </c>
      <c r="F203">
        <f>D203*dt +F202</f>
        <v>250</v>
      </c>
      <c r="G203">
        <f t="shared" si="30"/>
        <v>19.500000000000007</v>
      </c>
      <c r="H203" s="1">
        <f>IF(use_dist = 1, 300, E203*dt)</f>
        <v>300</v>
      </c>
      <c r="I203" s="1">
        <f t="shared" si="32"/>
        <v>0</v>
      </c>
      <c r="J203" s="1"/>
      <c r="K203">
        <f t="shared" si="27"/>
        <v>-25</v>
      </c>
      <c r="L203">
        <f t="shared" si="28"/>
        <v>-6</v>
      </c>
      <c r="M203">
        <f t="shared" si="31"/>
        <v>0.99574283374085226</v>
      </c>
      <c r="N203">
        <f t="shared" si="29"/>
        <v>-6.9853874549731465</v>
      </c>
      <c r="O203">
        <f t="shared" si="33"/>
        <v>-1170</v>
      </c>
      <c r="P203">
        <f t="shared" si="34"/>
        <v>18.978218005614856</v>
      </c>
      <c r="Q203">
        <f t="shared" si="35"/>
        <v>24.263926755826201</v>
      </c>
    </row>
    <row r="204" spans="1:17" x14ac:dyDescent="0.25">
      <c r="A204">
        <v>0</v>
      </c>
      <c r="B204">
        <v>0</v>
      </c>
      <c r="C204">
        <f>A204*dt +C203</f>
        <v>0</v>
      </c>
      <c r="D204">
        <f>B204*dt +D203</f>
        <v>0</v>
      </c>
      <c r="E204">
        <f>C204*dt +E203</f>
        <v>250</v>
      </c>
      <c r="F204">
        <f>D204*dt +F203</f>
        <v>250</v>
      </c>
      <c r="G204">
        <f t="shared" si="30"/>
        <v>19.600000000000009</v>
      </c>
      <c r="H204" s="1">
        <f>IF(use_dist = 1, 300, E204*dt)</f>
        <v>300</v>
      </c>
      <c r="I204" s="1">
        <f t="shared" si="32"/>
        <v>0</v>
      </c>
      <c r="J204" s="1"/>
      <c r="K204">
        <f t="shared" si="27"/>
        <v>-25</v>
      </c>
      <c r="L204">
        <f t="shared" si="28"/>
        <v>-6</v>
      </c>
      <c r="M204">
        <f t="shared" si="31"/>
        <v>0.99574283374085226</v>
      </c>
      <c r="N204">
        <f t="shared" si="29"/>
        <v>-6.9853874549731465</v>
      </c>
      <c r="O204">
        <f t="shared" si="33"/>
        <v>-1176</v>
      </c>
      <c r="P204">
        <f t="shared" si="34"/>
        <v>12.438346673563776</v>
      </c>
      <c r="Q204">
        <f t="shared" si="35"/>
        <v>21.614922292398685</v>
      </c>
    </row>
    <row r="205" spans="1:17" x14ac:dyDescent="0.25">
      <c r="A205">
        <v>0</v>
      </c>
      <c r="B205">
        <v>0</v>
      </c>
      <c r="C205">
        <f>A205*dt +C204</f>
        <v>0</v>
      </c>
      <c r="D205">
        <f>B205*dt +D204</f>
        <v>0</v>
      </c>
      <c r="E205">
        <f>C205*dt +E204</f>
        <v>250</v>
      </c>
      <c r="F205">
        <f>D205*dt +F204</f>
        <v>250</v>
      </c>
      <c r="G205">
        <f t="shared" si="30"/>
        <v>19.70000000000001</v>
      </c>
      <c r="H205" s="1">
        <f>IF(use_dist = 1, 300, E205*dt)</f>
        <v>300</v>
      </c>
      <c r="I205" s="1">
        <f t="shared" si="32"/>
        <v>0</v>
      </c>
      <c r="J205" s="1"/>
      <c r="K205">
        <f t="shared" si="27"/>
        <v>-25</v>
      </c>
      <c r="L205">
        <f t="shared" si="28"/>
        <v>-6</v>
      </c>
      <c r="M205">
        <f t="shared" si="31"/>
        <v>0.99574283374085226</v>
      </c>
      <c r="N205">
        <f t="shared" si="29"/>
        <v>-6.9853874549731465</v>
      </c>
      <c r="O205">
        <f t="shared" si="33"/>
        <v>-1182</v>
      </c>
      <c r="P205">
        <f t="shared" si="34"/>
        <v>6.8991294438915576</v>
      </c>
      <c r="Q205">
        <f t="shared" si="35"/>
        <v>17.244085511009462</v>
      </c>
    </row>
    <row r="206" spans="1:17" x14ac:dyDescent="0.25">
      <c r="A206">
        <v>0</v>
      </c>
      <c r="B206">
        <v>0</v>
      </c>
      <c r="C206">
        <f>A206*dt +C205</f>
        <v>0</v>
      </c>
      <c r="D206">
        <f>B206*dt +D205</f>
        <v>0</v>
      </c>
      <c r="E206">
        <f>C206*dt +E205</f>
        <v>250</v>
      </c>
      <c r="F206">
        <f>D206*dt +F205</f>
        <v>250</v>
      </c>
      <c r="G206">
        <f t="shared" si="30"/>
        <v>19.800000000000011</v>
      </c>
      <c r="H206" s="1">
        <f>IF(use_dist = 1, 300, E206*dt)</f>
        <v>300</v>
      </c>
      <c r="I206" s="1">
        <f t="shared" si="32"/>
        <v>0</v>
      </c>
      <c r="J206" s="1"/>
      <c r="K206">
        <f t="shared" si="27"/>
        <v>-25</v>
      </c>
      <c r="L206">
        <f t="shared" si="28"/>
        <v>-6</v>
      </c>
      <c r="M206">
        <f t="shared" si="31"/>
        <v>0.99574283374085226</v>
      </c>
      <c r="N206">
        <f t="shared" si="29"/>
        <v>-6.9853874549731465</v>
      </c>
      <c r="O206">
        <f t="shared" si="33"/>
        <v>-1188</v>
      </c>
      <c r="P206">
        <f t="shared" si="34"/>
        <v>2.8018171854765965</v>
      </c>
      <c r="Q206">
        <f t="shared" si="35"/>
        <v>11.49959476386007</v>
      </c>
    </row>
    <row r="207" spans="1:17" x14ac:dyDescent="0.25">
      <c r="A207">
        <v>0</v>
      </c>
      <c r="B207">
        <v>0</v>
      </c>
      <c r="C207">
        <f>A207*dt +C206</f>
        <v>0</v>
      </c>
      <c r="D207">
        <f>B207*dt +D206</f>
        <v>0</v>
      </c>
      <c r="E207">
        <f>C207*dt +E206</f>
        <v>250</v>
      </c>
      <c r="F207">
        <f>D207*dt +F206</f>
        <v>250</v>
      </c>
      <c r="G207">
        <f t="shared" si="30"/>
        <v>19.900000000000013</v>
      </c>
      <c r="H207" s="1">
        <f>IF(use_dist = 1, 300, E207*dt)</f>
        <v>300</v>
      </c>
      <c r="I207" s="1">
        <f t="shared" si="32"/>
        <v>0</v>
      </c>
      <c r="J207" s="1"/>
      <c r="K207">
        <f t="shared" si="27"/>
        <v>-25</v>
      </c>
      <c r="L207">
        <f t="shared" si="28"/>
        <v>-6</v>
      </c>
      <c r="M207">
        <f t="shared" si="31"/>
        <v>0.99574283374085226</v>
      </c>
      <c r="N207">
        <f t="shared" si="29"/>
        <v>-6.9853874549731465</v>
      </c>
      <c r="O207">
        <f t="shared" si="33"/>
        <v>-1194</v>
      </c>
      <c r="P207">
        <f t="shared" si="34"/>
        <v>0.4727994438321117</v>
      </c>
      <c r="Q207">
        <f t="shared" si="35"/>
        <v>4.8390528905476815</v>
      </c>
    </row>
    <row r="208" spans="1:17" x14ac:dyDescent="0.25">
      <c r="A208">
        <v>0</v>
      </c>
      <c r="B208">
        <v>0</v>
      </c>
      <c r="C208">
        <f>A208*dt +C207</f>
        <v>0</v>
      </c>
      <c r="D208">
        <f>B208*dt +D207</f>
        <v>0</v>
      </c>
      <c r="E208">
        <f>C208*dt +E207</f>
        <v>250</v>
      </c>
      <c r="F208">
        <f>D208*dt +F207</f>
        <v>250</v>
      </c>
      <c r="G208">
        <f t="shared" si="30"/>
        <v>20.000000000000014</v>
      </c>
      <c r="H208" s="1">
        <f>IF(use_dist = 1, 300, E208*dt)</f>
        <v>300</v>
      </c>
      <c r="I208" s="1">
        <f t="shared" si="32"/>
        <v>0</v>
      </c>
      <c r="J208" s="1"/>
      <c r="K208">
        <f t="shared" si="27"/>
        <v>-25</v>
      </c>
      <c r="L208">
        <f t="shared" si="28"/>
        <v>-6</v>
      </c>
      <c r="M208">
        <f t="shared" si="31"/>
        <v>0.99574283374085226</v>
      </c>
      <c r="N208">
        <f t="shared" si="29"/>
        <v>-6.9853874549731465</v>
      </c>
      <c r="O208">
        <f t="shared" si="33"/>
        <v>-1200</v>
      </c>
      <c r="P208">
        <f t="shared" si="34"/>
        <v>9.7604437029926938E-2</v>
      </c>
      <c r="Q208">
        <f t="shared" si="35"/>
        <v>-2.2069651617931711</v>
      </c>
    </row>
    <row r="209" spans="1:17" x14ac:dyDescent="0.25">
      <c r="A209">
        <v>0</v>
      </c>
      <c r="B209">
        <v>0</v>
      </c>
      <c r="C209">
        <f>A209*dt +C208</f>
        <v>0</v>
      </c>
      <c r="D209">
        <f>B209*dt +D208</f>
        <v>0</v>
      </c>
      <c r="E209">
        <f>C209*dt +E208</f>
        <v>250</v>
      </c>
      <c r="F209">
        <f>D209*dt +F208</f>
        <v>250</v>
      </c>
      <c r="G209">
        <f t="shared" si="30"/>
        <v>20.100000000000016</v>
      </c>
      <c r="H209" s="1">
        <f>IF(use_dist = 1, 300, E209*dt)</f>
        <v>300</v>
      </c>
      <c r="I209" s="1">
        <f t="shared" si="32"/>
        <v>0</v>
      </c>
      <c r="J209" s="1"/>
      <c r="K209">
        <f t="shared" si="27"/>
        <v>-25</v>
      </c>
      <c r="L209">
        <f t="shared" si="28"/>
        <v>-6</v>
      </c>
      <c r="M209">
        <f t="shared" si="31"/>
        <v>0.99574283374085226</v>
      </c>
      <c r="N209">
        <f t="shared" si="29"/>
        <v>-6.9853874549731465</v>
      </c>
      <c r="O209">
        <f t="shared" si="33"/>
        <v>-1206</v>
      </c>
      <c r="P209">
        <f t="shared" si="34"/>
        <v>1.7061199842123318</v>
      </c>
      <c r="Q209">
        <f t="shared" si="35"/>
        <v>-9.0771776346003232</v>
      </c>
    </row>
    <row r="210" spans="1:17" x14ac:dyDescent="0.25">
      <c r="A210">
        <v>0</v>
      </c>
      <c r="B210">
        <v>0</v>
      </c>
      <c r="C210">
        <f>A210*dt +C209</f>
        <v>0</v>
      </c>
      <c r="D210">
        <f>B210*dt +D209</f>
        <v>0</v>
      </c>
      <c r="E210">
        <f>C210*dt +E209</f>
        <v>250</v>
      </c>
      <c r="F210">
        <f>D210*dt +F209</f>
        <v>250</v>
      </c>
      <c r="G210">
        <f t="shared" si="30"/>
        <v>20.200000000000017</v>
      </c>
      <c r="H210" s="1">
        <f>IF(use_dist = 1, 300, E210*dt)</f>
        <v>300</v>
      </c>
      <c r="I210" s="1">
        <f t="shared" si="32"/>
        <v>0</v>
      </c>
      <c r="J210" s="1"/>
      <c r="K210">
        <f t="shared" si="27"/>
        <v>-25</v>
      </c>
      <c r="L210">
        <f t="shared" si="28"/>
        <v>-6</v>
      </c>
      <c r="M210">
        <f t="shared" si="31"/>
        <v>0.99574283374085226</v>
      </c>
      <c r="N210">
        <f t="shared" si="29"/>
        <v>-6.9853874549731465</v>
      </c>
      <c r="O210">
        <f t="shared" si="33"/>
        <v>-1212</v>
      </c>
      <c r="P210">
        <f t="shared" si="34"/>
        <v>5.1702126590539166</v>
      </c>
      <c r="Q210">
        <f t="shared" si="35"/>
        <v>-15.224307340987796</v>
      </c>
    </row>
    <row r="211" spans="1:17" x14ac:dyDescent="0.25">
      <c r="O211">
        <f t="shared" si="33"/>
        <v>-1218</v>
      </c>
      <c r="P211">
        <f t="shared" si="34"/>
        <v>10.213934825043667</v>
      </c>
      <c r="Q211">
        <f t="shared" si="35"/>
        <v>-20.158677452698726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E10"/>
  <sheetViews>
    <sheetView workbookViewId="0">
      <selection activeCell="E10" sqref="E10"/>
    </sheetView>
  </sheetViews>
  <sheetFormatPr defaultRowHeight="15" x14ac:dyDescent="0.25"/>
  <sheetData>
    <row r="7" spans="3:5" x14ac:dyDescent="0.25">
      <c r="C7">
        <v>50</v>
      </c>
      <c r="D7">
        <v>25</v>
      </c>
      <c r="E7">
        <f>IF(C7&gt;D7,100*PI(),0)</f>
        <v>314.15926535897933</v>
      </c>
    </row>
    <row r="8" spans="3:5" x14ac:dyDescent="0.25">
      <c r="C8">
        <v>23</v>
      </c>
      <c r="E8" t="str">
        <f>IF(C8=0,"ZERO","not zero")</f>
        <v>not zero</v>
      </c>
    </row>
    <row r="10" spans="3:5" x14ac:dyDescent="0.25">
      <c r="C10">
        <v>4</v>
      </c>
      <c r="D10">
        <v>4</v>
      </c>
      <c r="E10">
        <f>IF(C10=D10,5,1)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Sheet2</vt:lpstr>
      <vt:lpstr>dt</vt:lpstr>
      <vt:lpstr>h</vt:lpstr>
      <vt:lpstr>use_dist</vt:lpstr>
      <vt:lpstr>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Brooke Beliles</dc:creator>
  <cp:lastModifiedBy>Jonathan</cp:lastModifiedBy>
  <dcterms:created xsi:type="dcterms:W3CDTF">2017-11-28T00:08:44Z</dcterms:created>
  <dcterms:modified xsi:type="dcterms:W3CDTF">2017-12-03T02:30:44Z</dcterms:modified>
</cp:coreProperties>
</file>