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mc:AlternateContent xmlns:mc="http://schemas.openxmlformats.org/markup-compatibility/2006">
    <mc:Choice Requires="x15">
      <x15ac:absPath xmlns:x15ac="http://schemas.microsoft.com/office/spreadsheetml/2010/11/ac" url="C:\Users\heikk\Desktop\school\Champlain College\MGMT-260\Week 4\"/>
    </mc:Choice>
  </mc:AlternateContent>
  <xr:revisionPtr revIDLastSave="0" documentId="8_{327192A6-EFC1-4240-8E86-F7654FC6EBE2}" xr6:coauthVersionLast="47" xr6:coauthVersionMax="47" xr10:uidLastSave="{00000000-0000-0000-0000-000000000000}"/>
  <bookViews>
    <workbookView xWindow="-108" yWindow="-108" windowWidth="30936" windowHeight="16776" xr2:uid="{00000000-000D-0000-FFFF-FFFF00000000}"/>
  </bookViews>
  <sheets>
    <sheet name="GanttChart" sheetId="9" r:id="rId1"/>
    <sheet name="Holidays" sheetId="5" r:id="rId2"/>
    <sheet name="Help &amp; Settings" sheetId="6" r:id="rId3"/>
    <sheet name="TermsOfUse" sheetId="12" r:id="rId4"/>
  </sheets>
  <definedNames>
    <definedName name="_xlnm._FilterDatabase" localSheetId="0" hidden="1">GanttChart!$A$12:$CB$70</definedName>
    <definedName name="assign_to_color">'Help &amp; Settings'!$D$246:$D$253</definedName>
    <definedName name="assign_to_names">'Help &amp; Settings'!$C$246:$C$253</definedName>
    <definedName name="dateformat">'Help &amp; Settings'!$C$102</definedName>
    <definedName name="end_range" localSheetId="0">GanttChart!$Q$11:$Q$70</definedName>
    <definedName name="enddate_highlight_days">'Help &amp; Settings'!$C$130</definedName>
    <definedName name="holidays">Holidays!$A$8:$A$242</definedName>
    <definedName name="prevLevel" localSheetId="0">GanttChart!$A1048576</definedName>
    <definedName name="prevWBS" localSheetId="0">GanttChart!$B1048576</definedName>
    <definedName name="_xlnm.Print_Area" localSheetId="0">GanttChart!$B$1:$ED$70</definedName>
    <definedName name="_xlnm.Print_Titles" localSheetId="0">GanttChart!$9:$12</definedName>
    <definedName name="priorities">'Help &amp; Settings'!$C$71:$C$77</definedName>
    <definedName name="show_overdue_in_chart">'Help &amp; Settings'!$C$133</definedName>
    <definedName name="show_percent_complete">'Help &amp; Settings'!$C$119</definedName>
    <definedName name="start_range" localSheetId="0">GanttChart!$P$11:$P$70</definedName>
    <definedName name="startday">'Help &amp; Settings'!$C$114</definedName>
    <definedName name="urgency_days">'Help &amp; Settings'!$C$240:$C$242</definedName>
    <definedName name="valuevx">42.314159</definedName>
    <definedName name="vertex42_copyright" hidden="1">"© 2006-2020 Vertex42 LLC"</definedName>
    <definedName name="vertex42_id" hidden="1">"gantt-chart_v5-0.xlsx"</definedName>
    <definedName name="vertex42_title" hidden="1">"Gantt Chart Template Pro"</definedName>
    <definedName name="wbs_range" localSheetId="0">GanttChart!$B$11:$B$70</definedName>
    <definedName name="weekend">'Help &amp; Settings'!$C$82</definedName>
    <definedName name="weeknumbering">'Help &amp; Settings'!$C$108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E75" i="9" l="1"/>
  <c r="BD75" i="9"/>
  <c r="BC75" i="9"/>
  <c r="BB75" i="9"/>
  <c r="BA75" i="9"/>
  <c r="AZ75" i="9"/>
  <c r="AY75" i="9"/>
  <c r="AX75" i="9"/>
  <c r="AW75" i="9"/>
  <c r="AV75" i="9"/>
  <c r="AU75" i="9"/>
  <c r="AT75" i="9"/>
  <c r="AS75" i="9"/>
  <c r="AR75" i="9"/>
  <c r="AB75" i="9"/>
  <c r="AA75" i="9"/>
  <c r="Z75" i="9"/>
  <c r="Y75" i="9"/>
  <c r="X75" i="9"/>
  <c r="W75" i="9"/>
  <c r="V75" i="9"/>
  <c r="AC75" i="9"/>
  <c r="AQ75" i="9"/>
  <c r="AP75" i="9"/>
  <c r="AO75" i="9"/>
  <c r="AN75" i="9"/>
  <c r="AM75" i="9"/>
  <c r="AL75" i="9"/>
  <c r="AK75" i="9"/>
  <c r="AJ75" i="9"/>
  <c r="AI75" i="9"/>
  <c r="AH75" i="9"/>
  <c r="AG75" i="9"/>
  <c r="AF75" i="9"/>
  <c r="AE75" i="9"/>
  <c r="AD75" i="9"/>
  <c r="P75" i="9"/>
  <c r="Q75" i="9" s="1"/>
  <c r="K20" i="9"/>
  <c r="K82" i="9"/>
  <c r="K81" i="9"/>
  <c r="K80" i="9"/>
  <c r="K79" i="9"/>
  <c r="K78" i="9"/>
  <c r="K77" i="9"/>
  <c r="K76" i="9"/>
  <c r="K75" i="9"/>
  <c r="K74" i="9"/>
  <c r="K73" i="9"/>
  <c r="K72" i="9"/>
  <c r="K71" i="9"/>
  <c r="K70" i="9"/>
  <c r="K69" i="9"/>
  <c r="K68" i="9"/>
  <c r="K67" i="9"/>
  <c r="K66" i="9"/>
  <c r="K65" i="9"/>
  <c r="K64" i="9"/>
  <c r="K63" i="9"/>
  <c r="K62" i="9"/>
  <c r="K61" i="9"/>
  <c r="K60" i="9"/>
  <c r="K59" i="9"/>
  <c r="K58" i="9"/>
  <c r="K57" i="9"/>
  <c r="K56" i="9"/>
  <c r="K55" i="9"/>
  <c r="K54" i="9"/>
  <c r="K53" i="9"/>
  <c r="K52" i="9"/>
  <c r="K51" i="9"/>
  <c r="K50" i="9"/>
  <c r="K49" i="9"/>
  <c r="K48" i="9"/>
  <c r="K47" i="9"/>
  <c r="K46" i="9"/>
  <c r="K45" i="9"/>
  <c r="K44" i="9"/>
  <c r="K43" i="9"/>
  <c r="K42" i="9"/>
  <c r="K41" i="9"/>
  <c r="K40" i="9"/>
  <c r="K39" i="9"/>
  <c r="K38" i="9"/>
  <c r="K37" i="9"/>
  <c r="K36" i="9"/>
  <c r="K35" i="9"/>
  <c r="K34" i="9"/>
  <c r="K33" i="9"/>
  <c r="K32" i="9"/>
  <c r="K31" i="9"/>
  <c r="K30" i="9"/>
  <c r="K29" i="9"/>
  <c r="K28" i="9"/>
  <c r="K27" i="9"/>
  <c r="K26" i="9"/>
  <c r="K25" i="9"/>
  <c r="K24" i="9"/>
  <c r="K23" i="9"/>
  <c r="K22" i="9"/>
  <c r="K21" i="9"/>
  <c r="K19" i="9"/>
  <c r="K18" i="9"/>
  <c r="K17" i="9"/>
  <c r="K16" i="9"/>
  <c r="I13" i="9"/>
  <c r="K13" i="9" s="1"/>
  <c r="P63" i="9"/>
  <c r="Q63" i="9" s="1"/>
  <c r="AA14" i="9"/>
  <c r="C10" i="9" l="1"/>
  <c r="I14" i="9"/>
  <c r="K14" i="9" s="1"/>
  <c r="P14" i="9"/>
  <c r="Q14" i="9" s="1"/>
  <c r="ED82" i="9"/>
  <c r="EC82" i="9"/>
  <c r="EB82" i="9"/>
  <c r="EA82" i="9"/>
  <c r="DZ82" i="9"/>
  <c r="DY82" i="9"/>
  <c r="DX82" i="9"/>
  <c r="DW82" i="9"/>
  <c r="DV82" i="9"/>
  <c r="DU82" i="9"/>
  <c r="DT82" i="9"/>
  <c r="DS82" i="9"/>
  <c r="DR82" i="9"/>
  <c r="DQ82" i="9"/>
  <c r="DP82" i="9"/>
  <c r="DO82" i="9"/>
  <c r="DN82" i="9"/>
  <c r="DM82" i="9"/>
  <c r="DL82" i="9"/>
  <c r="DK82" i="9"/>
  <c r="DJ82" i="9"/>
  <c r="DI82" i="9"/>
  <c r="DH82" i="9"/>
  <c r="DG82" i="9"/>
  <c r="DF82" i="9"/>
  <c r="DE82" i="9"/>
  <c r="DD82" i="9"/>
  <c r="DC82" i="9"/>
  <c r="DB82" i="9"/>
  <c r="DA82" i="9"/>
  <c r="CZ82" i="9"/>
  <c r="CY82" i="9"/>
  <c r="CX82" i="9"/>
  <c r="CW82" i="9"/>
  <c r="CV82" i="9"/>
  <c r="CU82" i="9"/>
  <c r="CT82" i="9"/>
  <c r="CS82" i="9"/>
  <c r="CR82" i="9"/>
  <c r="CQ82" i="9"/>
  <c r="CP82" i="9"/>
  <c r="CO82" i="9"/>
  <c r="CN82" i="9"/>
  <c r="CM82" i="9"/>
  <c r="CL82" i="9"/>
  <c r="CK82" i="9"/>
  <c r="CJ82" i="9"/>
  <c r="CI82" i="9"/>
  <c r="CH82" i="9"/>
  <c r="CG82" i="9"/>
  <c r="CF82" i="9"/>
  <c r="CE82" i="9"/>
  <c r="CD82" i="9"/>
  <c r="CC82" i="9"/>
  <c r="CB82" i="9"/>
  <c r="CA82" i="9"/>
  <c r="BZ82" i="9"/>
  <c r="BY82" i="9"/>
  <c r="BX82" i="9"/>
  <c r="BW82" i="9"/>
  <c r="BV82" i="9"/>
  <c r="BU82" i="9"/>
  <c r="BT82" i="9"/>
  <c r="BS82" i="9"/>
  <c r="BR82" i="9"/>
  <c r="BQ82" i="9"/>
  <c r="BP82" i="9"/>
  <c r="BO82" i="9"/>
  <c r="BN82" i="9"/>
  <c r="BM82" i="9"/>
  <c r="BL82" i="9"/>
  <c r="BK82" i="9"/>
  <c r="BJ82" i="9"/>
  <c r="BI82" i="9"/>
  <c r="BH82" i="9"/>
  <c r="BG82" i="9"/>
  <c r="BF82" i="9"/>
  <c r="BE82" i="9"/>
  <c r="BD82" i="9"/>
  <c r="BC82" i="9"/>
  <c r="BB82" i="9"/>
  <c r="BA82" i="9"/>
  <c r="AZ82" i="9"/>
  <c r="AY82" i="9"/>
  <c r="AX82" i="9"/>
  <c r="AW82" i="9"/>
  <c r="AV82" i="9"/>
  <c r="AU82" i="9"/>
  <c r="AT82" i="9"/>
  <c r="AS82" i="9"/>
  <c r="AR82" i="9"/>
  <c r="AQ82" i="9"/>
  <c r="AP82" i="9"/>
  <c r="AO82" i="9"/>
  <c r="AN82" i="9"/>
  <c r="AM82" i="9"/>
  <c r="AL82" i="9"/>
  <c r="AK82" i="9"/>
  <c r="AJ82" i="9"/>
  <c r="AI82" i="9"/>
  <c r="AH82" i="9"/>
  <c r="AG82" i="9"/>
  <c r="AF82" i="9"/>
  <c r="AE82" i="9"/>
  <c r="AD82" i="9"/>
  <c r="AC82" i="9"/>
  <c r="AB82" i="9"/>
  <c r="AA82" i="9"/>
  <c r="Z82" i="9"/>
  <c r="Y82" i="9"/>
  <c r="X82" i="9"/>
  <c r="W82" i="9"/>
  <c r="ED81" i="9"/>
  <c r="EC81" i="9"/>
  <c r="EB81" i="9"/>
  <c r="EA81" i="9"/>
  <c r="DZ81" i="9"/>
  <c r="DY81" i="9"/>
  <c r="DX81" i="9"/>
  <c r="DW81" i="9"/>
  <c r="DV81" i="9"/>
  <c r="DU81" i="9"/>
  <c r="DT81" i="9"/>
  <c r="DS81" i="9"/>
  <c r="DR81" i="9"/>
  <c r="DQ81" i="9"/>
  <c r="DP81" i="9"/>
  <c r="DO81" i="9"/>
  <c r="DN81" i="9"/>
  <c r="DM81" i="9"/>
  <c r="DL81" i="9"/>
  <c r="DK81" i="9"/>
  <c r="DJ81" i="9"/>
  <c r="DI81" i="9"/>
  <c r="DH81" i="9"/>
  <c r="DG81" i="9"/>
  <c r="DF81" i="9"/>
  <c r="DE81" i="9"/>
  <c r="DD81" i="9"/>
  <c r="DC81" i="9"/>
  <c r="DB81" i="9"/>
  <c r="DA81" i="9"/>
  <c r="CZ81" i="9"/>
  <c r="CY81" i="9"/>
  <c r="CX81" i="9"/>
  <c r="CW81" i="9"/>
  <c r="CV81" i="9"/>
  <c r="CU81" i="9"/>
  <c r="CT81" i="9"/>
  <c r="CS81" i="9"/>
  <c r="CR81" i="9"/>
  <c r="CQ81" i="9"/>
  <c r="CP81" i="9"/>
  <c r="CO81" i="9"/>
  <c r="CN81" i="9"/>
  <c r="CM81" i="9"/>
  <c r="CL81" i="9"/>
  <c r="CK81" i="9"/>
  <c r="CJ81" i="9"/>
  <c r="CI81" i="9"/>
  <c r="CH81" i="9"/>
  <c r="CG81" i="9"/>
  <c r="CF81" i="9"/>
  <c r="CE81" i="9"/>
  <c r="CD81" i="9"/>
  <c r="CC81" i="9"/>
  <c r="CB81" i="9"/>
  <c r="CA81" i="9"/>
  <c r="BZ81" i="9"/>
  <c r="BY81" i="9"/>
  <c r="BX81" i="9"/>
  <c r="BW81" i="9"/>
  <c r="BV81" i="9"/>
  <c r="BU81" i="9"/>
  <c r="BT81" i="9"/>
  <c r="BS81" i="9"/>
  <c r="BR81" i="9"/>
  <c r="BQ81" i="9"/>
  <c r="BP81" i="9"/>
  <c r="BO81" i="9"/>
  <c r="BN81" i="9"/>
  <c r="BM81" i="9"/>
  <c r="BL81" i="9"/>
  <c r="BK81" i="9"/>
  <c r="BJ81" i="9"/>
  <c r="BI81" i="9"/>
  <c r="BH81" i="9"/>
  <c r="BG81" i="9"/>
  <c r="BF81" i="9"/>
  <c r="BE81" i="9"/>
  <c r="BD81" i="9"/>
  <c r="BC81" i="9"/>
  <c r="BB81" i="9"/>
  <c r="BA81" i="9"/>
  <c r="AZ81" i="9"/>
  <c r="AY81" i="9"/>
  <c r="AX81" i="9"/>
  <c r="AW81" i="9"/>
  <c r="AV81" i="9"/>
  <c r="AU81" i="9"/>
  <c r="AT81" i="9"/>
  <c r="AS81" i="9"/>
  <c r="AR81" i="9"/>
  <c r="AQ81" i="9"/>
  <c r="AP81" i="9"/>
  <c r="AO81" i="9"/>
  <c r="AN81" i="9"/>
  <c r="AM81" i="9"/>
  <c r="AL81" i="9"/>
  <c r="AK81" i="9"/>
  <c r="AJ81" i="9"/>
  <c r="AI81" i="9"/>
  <c r="AH81" i="9"/>
  <c r="AG81" i="9"/>
  <c r="AF81" i="9"/>
  <c r="AE81" i="9"/>
  <c r="AD81" i="9"/>
  <c r="AC81" i="9"/>
  <c r="AB81" i="9"/>
  <c r="AA81" i="9"/>
  <c r="Z81" i="9"/>
  <c r="Y81" i="9"/>
  <c r="X81" i="9"/>
  <c r="W81" i="9"/>
  <c r="ED80" i="9"/>
  <c r="EC80" i="9"/>
  <c r="EB80" i="9"/>
  <c r="EA80" i="9"/>
  <c r="DZ80" i="9"/>
  <c r="DY80" i="9"/>
  <c r="DX80" i="9"/>
  <c r="DW80" i="9"/>
  <c r="DV80" i="9"/>
  <c r="DU80" i="9"/>
  <c r="DT80" i="9"/>
  <c r="DS80" i="9"/>
  <c r="DR80" i="9"/>
  <c r="DQ80" i="9"/>
  <c r="DP80" i="9"/>
  <c r="DO80" i="9"/>
  <c r="DN80" i="9"/>
  <c r="DM80" i="9"/>
  <c r="DL80" i="9"/>
  <c r="DK80" i="9"/>
  <c r="DJ80" i="9"/>
  <c r="DI80" i="9"/>
  <c r="DH80" i="9"/>
  <c r="DG80" i="9"/>
  <c r="DF80" i="9"/>
  <c r="DE80" i="9"/>
  <c r="DD80" i="9"/>
  <c r="DC80" i="9"/>
  <c r="DB80" i="9"/>
  <c r="DA80" i="9"/>
  <c r="CZ80" i="9"/>
  <c r="CY80" i="9"/>
  <c r="CX80" i="9"/>
  <c r="CW80" i="9"/>
  <c r="CV80" i="9"/>
  <c r="CU80" i="9"/>
  <c r="CT80" i="9"/>
  <c r="CS80" i="9"/>
  <c r="CR80" i="9"/>
  <c r="CQ80" i="9"/>
  <c r="CP80" i="9"/>
  <c r="CO80" i="9"/>
  <c r="CN80" i="9"/>
  <c r="CM80" i="9"/>
  <c r="CL80" i="9"/>
  <c r="CK80" i="9"/>
  <c r="CJ80" i="9"/>
  <c r="CI80" i="9"/>
  <c r="CH80" i="9"/>
  <c r="CG80" i="9"/>
  <c r="CF80" i="9"/>
  <c r="CE80" i="9"/>
  <c r="CD80" i="9"/>
  <c r="CC80" i="9"/>
  <c r="CB80" i="9"/>
  <c r="CA80" i="9"/>
  <c r="BZ80" i="9"/>
  <c r="BY80" i="9"/>
  <c r="BX80" i="9"/>
  <c r="BW80" i="9"/>
  <c r="BV80" i="9"/>
  <c r="BU80" i="9"/>
  <c r="BT80" i="9"/>
  <c r="BS80" i="9"/>
  <c r="BR80" i="9"/>
  <c r="BQ80" i="9"/>
  <c r="BP80" i="9"/>
  <c r="BO80" i="9"/>
  <c r="BN80" i="9"/>
  <c r="BM80" i="9"/>
  <c r="BL80" i="9"/>
  <c r="BK80" i="9"/>
  <c r="BJ80" i="9"/>
  <c r="BI80" i="9"/>
  <c r="BH80" i="9"/>
  <c r="BG80" i="9"/>
  <c r="BF80" i="9"/>
  <c r="BE80" i="9"/>
  <c r="BD80" i="9"/>
  <c r="BC80" i="9"/>
  <c r="BB80" i="9"/>
  <c r="BA80" i="9"/>
  <c r="AZ80" i="9"/>
  <c r="AY80" i="9"/>
  <c r="AX80" i="9"/>
  <c r="AW80" i="9"/>
  <c r="AV80" i="9"/>
  <c r="AU80" i="9"/>
  <c r="AT80" i="9"/>
  <c r="AS80" i="9"/>
  <c r="AR80" i="9"/>
  <c r="AQ80" i="9"/>
  <c r="AP80" i="9"/>
  <c r="AO80" i="9"/>
  <c r="AN80" i="9"/>
  <c r="AM80" i="9"/>
  <c r="AL80" i="9"/>
  <c r="AK80" i="9"/>
  <c r="AJ80" i="9"/>
  <c r="AI80" i="9"/>
  <c r="AH80" i="9"/>
  <c r="AG80" i="9"/>
  <c r="AF80" i="9"/>
  <c r="AE80" i="9"/>
  <c r="AD80" i="9"/>
  <c r="AC80" i="9"/>
  <c r="AB80" i="9"/>
  <c r="AA80" i="9"/>
  <c r="Z80" i="9"/>
  <c r="Y80" i="9"/>
  <c r="X80" i="9"/>
  <c r="W80" i="9"/>
  <c r="ED79" i="9"/>
  <c r="EC79" i="9"/>
  <c r="EB79" i="9"/>
  <c r="EA79" i="9"/>
  <c r="DZ79" i="9"/>
  <c r="DY79" i="9"/>
  <c r="DX79" i="9"/>
  <c r="DW79" i="9"/>
  <c r="DV79" i="9"/>
  <c r="DU79" i="9"/>
  <c r="DT79" i="9"/>
  <c r="DS79" i="9"/>
  <c r="DR79" i="9"/>
  <c r="DQ79" i="9"/>
  <c r="DP79" i="9"/>
  <c r="DO79" i="9"/>
  <c r="DN79" i="9"/>
  <c r="DM79" i="9"/>
  <c r="DL79" i="9"/>
  <c r="DK79" i="9"/>
  <c r="DJ79" i="9"/>
  <c r="DI79" i="9"/>
  <c r="DH79" i="9"/>
  <c r="DG79" i="9"/>
  <c r="DF79" i="9"/>
  <c r="DE79" i="9"/>
  <c r="DD79" i="9"/>
  <c r="DC79" i="9"/>
  <c r="DB79" i="9"/>
  <c r="DA79" i="9"/>
  <c r="CZ79" i="9"/>
  <c r="CY79" i="9"/>
  <c r="CX79" i="9"/>
  <c r="CW79" i="9"/>
  <c r="CV79" i="9"/>
  <c r="CU79" i="9"/>
  <c r="CT79" i="9"/>
  <c r="CS79" i="9"/>
  <c r="CR79" i="9"/>
  <c r="CQ79" i="9"/>
  <c r="CP79" i="9"/>
  <c r="CO79" i="9"/>
  <c r="CN79" i="9"/>
  <c r="CM79" i="9"/>
  <c r="CL79" i="9"/>
  <c r="CK79" i="9"/>
  <c r="CJ79" i="9"/>
  <c r="CI79" i="9"/>
  <c r="CH79" i="9"/>
  <c r="CG79" i="9"/>
  <c r="CF79" i="9"/>
  <c r="CE79" i="9"/>
  <c r="CD79" i="9"/>
  <c r="CC79" i="9"/>
  <c r="CB79" i="9"/>
  <c r="CA79" i="9"/>
  <c r="BZ79" i="9"/>
  <c r="BY79" i="9"/>
  <c r="BX79" i="9"/>
  <c r="BW79" i="9"/>
  <c r="BV79" i="9"/>
  <c r="BU79" i="9"/>
  <c r="BT79" i="9"/>
  <c r="BS79" i="9"/>
  <c r="BR79" i="9"/>
  <c r="BQ79" i="9"/>
  <c r="BP79" i="9"/>
  <c r="BO79" i="9"/>
  <c r="BN79" i="9"/>
  <c r="BM79" i="9"/>
  <c r="BL79" i="9"/>
  <c r="BK79" i="9"/>
  <c r="BJ79" i="9"/>
  <c r="BI79" i="9"/>
  <c r="BH79" i="9"/>
  <c r="BG79" i="9"/>
  <c r="BF79" i="9"/>
  <c r="BE79" i="9"/>
  <c r="BD79" i="9"/>
  <c r="BC79" i="9"/>
  <c r="BB79" i="9"/>
  <c r="BA79" i="9"/>
  <c r="AZ79" i="9"/>
  <c r="AY79" i="9"/>
  <c r="AX79" i="9"/>
  <c r="AW79" i="9"/>
  <c r="AV79" i="9"/>
  <c r="AU79" i="9"/>
  <c r="AT79" i="9"/>
  <c r="AS79" i="9"/>
  <c r="AR79" i="9"/>
  <c r="AQ79" i="9"/>
  <c r="AP79" i="9"/>
  <c r="AO79" i="9"/>
  <c r="AN79" i="9"/>
  <c r="AM79" i="9"/>
  <c r="AL79" i="9"/>
  <c r="AK79" i="9"/>
  <c r="AJ79" i="9"/>
  <c r="AI79" i="9"/>
  <c r="AH79" i="9"/>
  <c r="AG79" i="9"/>
  <c r="AF79" i="9"/>
  <c r="AE79" i="9"/>
  <c r="AD79" i="9"/>
  <c r="AC79" i="9"/>
  <c r="AB79" i="9"/>
  <c r="AA79" i="9"/>
  <c r="Z79" i="9"/>
  <c r="Y79" i="9"/>
  <c r="X79" i="9"/>
  <c r="W79" i="9"/>
  <c r="ED78" i="9"/>
  <c r="EC78" i="9"/>
  <c r="EB78" i="9"/>
  <c r="EA78" i="9"/>
  <c r="DZ78" i="9"/>
  <c r="DY78" i="9"/>
  <c r="DX78" i="9"/>
  <c r="DW78" i="9"/>
  <c r="DV78" i="9"/>
  <c r="DU78" i="9"/>
  <c r="DT78" i="9"/>
  <c r="DS78" i="9"/>
  <c r="DR78" i="9"/>
  <c r="DQ78" i="9"/>
  <c r="DP78" i="9"/>
  <c r="DO78" i="9"/>
  <c r="DN78" i="9"/>
  <c r="DM78" i="9"/>
  <c r="DL78" i="9"/>
  <c r="DK78" i="9"/>
  <c r="DJ78" i="9"/>
  <c r="DI78" i="9"/>
  <c r="DH78" i="9"/>
  <c r="DG78" i="9"/>
  <c r="DF78" i="9"/>
  <c r="DE78" i="9"/>
  <c r="DD78" i="9"/>
  <c r="DC78" i="9"/>
  <c r="DB78" i="9"/>
  <c r="DA78" i="9"/>
  <c r="CZ78" i="9"/>
  <c r="CY78" i="9"/>
  <c r="CX78" i="9"/>
  <c r="CW78" i="9"/>
  <c r="CV78" i="9"/>
  <c r="CU78" i="9"/>
  <c r="CT78" i="9"/>
  <c r="CS78" i="9"/>
  <c r="CR78" i="9"/>
  <c r="CQ78" i="9"/>
  <c r="CP78" i="9"/>
  <c r="CO78" i="9"/>
  <c r="CN78" i="9"/>
  <c r="CM78" i="9"/>
  <c r="CL78" i="9"/>
  <c r="CK78" i="9"/>
  <c r="CJ78" i="9"/>
  <c r="CI78" i="9"/>
  <c r="CH78" i="9"/>
  <c r="CG78" i="9"/>
  <c r="CF78" i="9"/>
  <c r="CE78" i="9"/>
  <c r="CD78" i="9"/>
  <c r="CC78" i="9"/>
  <c r="CB78" i="9"/>
  <c r="CA78" i="9"/>
  <c r="BZ78" i="9"/>
  <c r="BY78" i="9"/>
  <c r="BX78" i="9"/>
  <c r="BW78" i="9"/>
  <c r="BV78" i="9"/>
  <c r="BU78" i="9"/>
  <c r="BT78" i="9"/>
  <c r="BS78" i="9"/>
  <c r="BR78" i="9"/>
  <c r="BQ78" i="9"/>
  <c r="BP78" i="9"/>
  <c r="BO78" i="9"/>
  <c r="BN78" i="9"/>
  <c r="BM78" i="9"/>
  <c r="BL78" i="9"/>
  <c r="BK78" i="9"/>
  <c r="BJ78" i="9"/>
  <c r="BI78" i="9"/>
  <c r="BH78" i="9"/>
  <c r="BG78" i="9"/>
  <c r="BF78" i="9"/>
  <c r="BE78" i="9"/>
  <c r="BD78" i="9"/>
  <c r="BC78" i="9"/>
  <c r="BB78" i="9"/>
  <c r="BA78" i="9"/>
  <c r="AZ78" i="9"/>
  <c r="AY78" i="9"/>
  <c r="AX78" i="9"/>
  <c r="AW78" i="9"/>
  <c r="AV78" i="9"/>
  <c r="AU78" i="9"/>
  <c r="AT78" i="9"/>
  <c r="AS78" i="9"/>
  <c r="AR78" i="9"/>
  <c r="AQ78" i="9"/>
  <c r="AP78" i="9"/>
  <c r="AO78" i="9"/>
  <c r="AN78" i="9"/>
  <c r="AM78" i="9"/>
  <c r="AL78" i="9"/>
  <c r="AK78" i="9"/>
  <c r="AJ78" i="9"/>
  <c r="AI78" i="9"/>
  <c r="AH78" i="9"/>
  <c r="AG78" i="9"/>
  <c r="AF78" i="9"/>
  <c r="AE78" i="9"/>
  <c r="AD78" i="9"/>
  <c r="AC78" i="9"/>
  <c r="AB78" i="9"/>
  <c r="AA78" i="9"/>
  <c r="Z78" i="9"/>
  <c r="Y78" i="9"/>
  <c r="X78" i="9"/>
  <c r="W78" i="9"/>
  <c r="ED77" i="9"/>
  <c r="EC77" i="9"/>
  <c r="EB77" i="9"/>
  <c r="EA77" i="9"/>
  <c r="DZ77" i="9"/>
  <c r="DY77" i="9"/>
  <c r="DX77" i="9"/>
  <c r="DW77" i="9"/>
  <c r="DV77" i="9"/>
  <c r="DU77" i="9"/>
  <c r="DT77" i="9"/>
  <c r="DS77" i="9"/>
  <c r="DR77" i="9"/>
  <c r="DQ77" i="9"/>
  <c r="DP77" i="9"/>
  <c r="DO77" i="9"/>
  <c r="DN77" i="9"/>
  <c r="DM77" i="9"/>
  <c r="DL77" i="9"/>
  <c r="DK77" i="9"/>
  <c r="DJ77" i="9"/>
  <c r="DI77" i="9"/>
  <c r="DH77" i="9"/>
  <c r="DG77" i="9"/>
  <c r="DF77" i="9"/>
  <c r="DE77" i="9"/>
  <c r="DD77" i="9"/>
  <c r="DC77" i="9"/>
  <c r="DB77" i="9"/>
  <c r="DA77" i="9"/>
  <c r="CZ77" i="9"/>
  <c r="CY77" i="9"/>
  <c r="CX77" i="9"/>
  <c r="CW77" i="9"/>
  <c r="CV77" i="9"/>
  <c r="CU77" i="9"/>
  <c r="CT77" i="9"/>
  <c r="CS77" i="9"/>
  <c r="CR77" i="9"/>
  <c r="CQ77" i="9"/>
  <c r="CP77" i="9"/>
  <c r="CO77" i="9"/>
  <c r="CN77" i="9"/>
  <c r="CM77" i="9"/>
  <c r="CL77" i="9"/>
  <c r="CK77" i="9"/>
  <c r="CJ77" i="9"/>
  <c r="CI77" i="9"/>
  <c r="CH77" i="9"/>
  <c r="CG77" i="9"/>
  <c r="CF77" i="9"/>
  <c r="CE77" i="9"/>
  <c r="CD77" i="9"/>
  <c r="CC77" i="9"/>
  <c r="CB77" i="9"/>
  <c r="CA77" i="9"/>
  <c r="BZ77" i="9"/>
  <c r="BY77" i="9"/>
  <c r="BX77" i="9"/>
  <c r="BW77" i="9"/>
  <c r="BV77" i="9"/>
  <c r="BU77" i="9"/>
  <c r="BT77" i="9"/>
  <c r="BS77" i="9"/>
  <c r="BR77" i="9"/>
  <c r="BQ77" i="9"/>
  <c r="BP77" i="9"/>
  <c r="BO77" i="9"/>
  <c r="BN77" i="9"/>
  <c r="BM77" i="9"/>
  <c r="BL77" i="9"/>
  <c r="BK77" i="9"/>
  <c r="BJ77" i="9"/>
  <c r="BI77" i="9"/>
  <c r="BH77" i="9"/>
  <c r="BG77" i="9"/>
  <c r="BF77" i="9"/>
  <c r="BE77" i="9"/>
  <c r="BD77" i="9"/>
  <c r="BC77" i="9"/>
  <c r="BB77" i="9"/>
  <c r="BA77" i="9"/>
  <c r="AZ77" i="9"/>
  <c r="AY77" i="9"/>
  <c r="AX77" i="9"/>
  <c r="AW77" i="9"/>
  <c r="AV77" i="9"/>
  <c r="AU77" i="9"/>
  <c r="AT77" i="9"/>
  <c r="AS77" i="9"/>
  <c r="AR77" i="9"/>
  <c r="AQ77" i="9"/>
  <c r="AP77" i="9"/>
  <c r="AO77" i="9"/>
  <c r="AN77" i="9"/>
  <c r="AM77" i="9"/>
  <c r="AL77" i="9"/>
  <c r="AK77" i="9"/>
  <c r="AJ77" i="9"/>
  <c r="AI77" i="9"/>
  <c r="AH77" i="9"/>
  <c r="AG77" i="9"/>
  <c r="AF77" i="9"/>
  <c r="AE77" i="9"/>
  <c r="AD77" i="9"/>
  <c r="AC77" i="9"/>
  <c r="AB77" i="9"/>
  <c r="AA77" i="9"/>
  <c r="Z77" i="9"/>
  <c r="Y77" i="9"/>
  <c r="X77" i="9"/>
  <c r="W77" i="9"/>
  <c r="ED76" i="9"/>
  <c r="EC76" i="9"/>
  <c r="EB76" i="9"/>
  <c r="EA76" i="9"/>
  <c r="DZ76" i="9"/>
  <c r="DY76" i="9"/>
  <c r="DX76" i="9"/>
  <c r="DW76" i="9"/>
  <c r="DV76" i="9"/>
  <c r="DU76" i="9"/>
  <c r="DT76" i="9"/>
  <c r="DS76" i="9"/>
  <c r="DR76" i="9"/>
  <c r="DQ76" i="9"/>
  <c r="DP76" i="9"/>
  <c r="DO76" i="9"/>
  <c r="DN76" i="9"/>
  <c r="DM76" i="9"/>
  <c r="DL76" i="9"/>
  <c r="DK76" i="9"/>
  <c r="DJ76" i="9"/>
  <c r="DI76" i="9"/>
  <c r="DH76" i="9"/>
  <c r="DG76" i="9"/>
  <c r="DF76" i="9"/>
  <c r="DE76" i="9"/>
  <c r="DD76" i="9"/>
  <c r="DC76" i="9"/>
  <c r="DB76" i="9"/>
  <c r="DA76" i="9"/>
  <c r="CZ76" i="9"/>
  <c r="CY76" i="9"/>
  <c r="CX76" i="9"/>
  <c r="CW76" i="9"/>
  <c r="CV76" i="9"/>
  <c r="CU76" i="9"/>
  <c r="CT76" i="9"/>
  <c r="CS76" i="9"/>
  <c r="CR76" i="9"/>
  <c r="CQ76" i="9"/>
  <c r="CP76" i="9"/>
  <c r="CO76" i="9"/>
  <c r="CN76" i="9"/>
  <c r="CM76" i="9"/>
  <c r="CL76" i="9"/>
  <c r="CK76" i="9"/>
  <c r="CJ76" i="9"/>
  <c r="CI76" i="9"/>
  <c r="CH76" i="9"/>
  <c r="CG76" i="9"/>
  <c r="CF76" i="9"/>
  <c r="CE76" i="9"/>
  <c r="CD76" i="9"/>
  <c r="CC76" i="9"/>
  <c r="CB76" i="9"/>
  <c r="CA76" i="9"/>
  <c r="BZ76" i="9"/>
  <c r="BY76" i="9"/>
  <c r="BX76" i="9"/>
  <c r="BW76" i="9"/>
  <c r="BV76" i="9"/>
  <c r="BU76" i="9"/>
  <c r="BT76" i="9"/>
  <c r="BS76" i="9"/>
  <c r="BR76" i="9"/>
  <c r="BQ76" i="9"/>
  <c r="BP76" i="9"/>
  <c r="BO76" i="9"/>
  <c r="BN76" i="9"/>
  <c r="BM76" i="9"/>
  <c r="BL76" i="9"/>
  <c r="BK76" i="9"/>
  <c r="BJ76" i="9"/>
  <c r="BI76" i="9"/>
  <c r="BH76" i="9"/>
  <c r="BG76" i="9"/>
  <c r="BF76" i="9"/>
  <c r="BE76" i="9"/>
  <c r="BD76" i="9"/>
  <c r="BC76" i="9"/>
  <c r="BB76" i="9"/>
  <c r="BA76" i="9"/>
  <c r="AZ76" i="9"/>
  <c r="AY76" i="9"/>
  <c r="AX76" i="9"/>
  <c r="AW76" i="9"/>
  <c r="AV76" i="9"/>
  <c r="AU76" i="9"/>
  <c r="AT76" i="9"/>
  <c r="AS76" i="9"/>
  <c r="AR76" i="9"/>
  <c r="AQ76" i="9"/>
  <c r="AP76" i="9"/>
  <c r="AO76" i="9"/>
  <c r="AN76" i="9"/>
  <c r="AM76" i="9"/>
  <c r="AL76" i="9"/>
  <c r="AK76" i="9"/>
  <c r="AJ76" i="9"/>
  <c r="AI76" i="9"/>
  <c r="AH76" i="9"/>
  <c r="AG76" i="9"/>
  <c r="AF76" i="9"/>
  <c r="AE76" i="9"/>
  <c r="AD76" i="9"/>
  <c r="AC76" i="9"/>
  <c r="AB76" i="9"/>
  <c r="AA76" i="9"/>
  <c r="Z76" i="9"/>
  <c r="Y76" i="9"/>
  <c r="X76" i="9"/>
  <c r="W76" i="9"/>
  <c r="ED75" i="9"/>
  <c r="EC75" i="9"/>
  <c r="EB75" i="9"/>
  <c r="EA75" i="9"/>
  <c r="DZ75" i="9"/>
  <c r="DY75" i="9"/>
  <c r="DX75" i="9"/>
  <c r="DW75" i="9"/>
  <c r="DV75" i="9"/>
  <c r="DU75" i="9"/>
  <c r="DT75" i="9"/>
  <c r="DS75" i="9"/>
  <c r="DR75" i="9"/>
  <c r="DQ75" i="9"/>
  <c r="DP75" i="9"/>
  <c r="DO75" i="9"/>
  <c r="DN75" i="9"/>
  <c r="DM75" i="9"/>
  <c r="DL75" i="9"/>
  <c r="DK75" i="9"/>
  <c r="DJ75" i="9"/>
  <c r="DI75" i="9"/>
  <c r="DH75" i="9"/>
  <c r="DG75" i="9"/>
  <c r="DF75" i="9"/>
  <c r="DE75" i="9"/>
  <c r="DD75" i="9"/>
  <c r="DC75" i="9"/>
  <c r="DB75" i="9"/>
  <c r="DA75" i="9"/>
  <c r="CZ75" i="9"/>
  <c r="CY75" i="9"/>
  <c r="CX75" i="9"/>
  <c r="CW75" i="9"/>
  <c r="CV75" i="9"/>
  <c r="CU75" i="9"/>
  <c r="CT75" i="9"/>
  <c r="CS75" i="9"/>
  <c r="CR75" i="9"/>
  <c r="CQ75" i="9"/>
  <c r="CP75" i="9"/>
  <c r="CO75" i="9"/>
  <c r="CN75" i="9"/>
  <c r="CM75" i="9"/>
  <c r="CL75" i="9"/>
  <c r="CK75" i="9"/>
  <c r="CJ75" i="9"/>
  <c r="CI75" i="9"/>
  <c r="CH75" i="9"/>
  <c r="CG75" i="9"/>
  <c r="CF75" i="9"/>
  <c r="CE75" i="9"/>
  <c r="CD75" i="9"/>
  <c r="CC75" i="9"/>
  <c r="CB75" i="9"/>
  <c r="CA75" i="9"/>
  <c r="BZ75" i="9"/>
  <c r="BY75" i="9"/>
  <c r="BX75" i="9"/>
  <c r="BW75" i="9"/>
  <c r="BV75" i="9"/>
  <c r="BU75" i="9"/>
  <c r="BT75" i="9"/>
  <c r="BS75" i="9"/>
  <c r="BR75" i="9"/>
  <c r="BQ75" i="9"/>
  <c r="BP75" i="9"/>
  <c r="BO75" i="9"/>
  <c r="BN75" i="9"/>
  <c r="BM75" i="9"/>
  <c r="BL75" i="9"/>
  <c r="BK75" i="9"/>
  <c r="BJ75" i="9"/>
  <c r="BI75" i="9"/>
  <c r="BH75" i="9"/>
  <c r="BG75" i="9"/>
  <c r="BF75" i="9"/>
  <c r="ED74" i="9"/>
  <c r="EC74" i="9"/>
  <c r="EB74" i="9"/>
  <c r="EA74" i="9"/>
  <c r="DZ74" i="9"/>
  <c r="DY74" i="9"/>
  <c r="DX74" i="9"/>
  <c r="DW74" i="9"/>
  <c r="DV74" i="9"/>
  <c r="DU74" i="9"/>
  <c r="DT74" i="9"/>
  <c r="DS74" i="9"/>
  <c r="DR74" i="9"/>
  <c r="DQ74" i="9"/>
  <c r="DP74" i="9"/>
  <c r="DO74" i="9"/>
  <c r="DN74" i="9"/>
  <c r="DM74" i="9"/>
  <c r="DL74" i="9"/>
  <c r="DK74" i="9"/>
  <c r="DJ74" i="9"/>
  <c r="DI74" i="9"/>
  <c r="DH74" i="9"/>
  <c r="DG74" i="9"/>
  <c r="DF74" i="9"/>
  <c r="DE74" i="9"/>
  <c r="DD74" i="9"/>
  <c r="DC74" i="9"/>
  <c r="DB74" i="9"/>
  <c r="DA74" i="9"/>
  <c r="CZ74" i="9"/>
  <c r="CY74" i="9"/>
  <c r="CX74" i="9"/>
  <c r="CW74" i="9"/>
  <c r="CV74" i="9"/>
  <c r="CU74" i="9"/>
  <c r="CT74" i="9"/>
  <c r="CS74" i="9"/>
  <c r="CR74" i="9"/>
  <c r="CQ74" i="9"/>
  <c r="CP74" i="9"/>
  <c r="CO74" i="9"/>
  <c r="CN74" i="9"/>
  <c r="CM74" i="9"/>
  <c r="CL74" i="9"/>
  <c r="CK74" i="9"/>
  <c r="CJ74" i="9"/>
  <c r="CI74" i="9"/>
  <c r="CH74" i="9"/>
  <c r="CG74" i="9"/>
  <c r="CF74" i="9"/>
  <c r="CE74" i="9"/>
  <c r="CD74" i="9"/>
  <c r="CC74" i="9"/>
  <c r="CB74" i="9"/>
  <c r="CA74" i="9"/>
  <c r="BZ74" i="9"/>
  <c r="BY74" i="9"/>
  <c r="BX74" i="9"/>
  <c r="BW74" i="9"/>
  <c r="BV74" i="9"/>
  <c r="BU74" i="9"/>
  <c r="BT74" i="9"/>
  <c r="BS74" i="9"/>
  <c r="BR74" i="9"/>
  <c r="BQ74" i="9"/>
  <c r="BP74" i="9"/>
  <c r="BO74" i="9"/>
  <c r="BN74" i="9"/>
  <c r="BM74" i="9"/>
  <c r="BL74" i="9"/>
  <c r="BK74" i="9"/>
  <c r="BJ74" i="9"/>
  <c r="BI74" i="9"/>
  <c r="BH74" i="9"/>
  <c r="BG74" i="9"/>
  <c r="BF74" i="9"/>
  <c r="BE74" i="9"/>
  <c r="BD74" i="9"/>
  <c r="BC74" i="9"/>
  <c r="BB74" i="9"/>
  <c r="BA74" i="9"/>
  <c r="AZ74" i="9"/>
  <c r="AY74" i="9"/>
  <c r="AX74" i="9"/>
  <c r="AW74" i="9"/>
  <c r="AV74" i="9"/>
  <c r="AU74" i="9"/>
  <c r="AT74" i="9"/>
  <c r="AS74" i="9"/>
  <c r="AR74" i="9"/>
  <c r="AQ74" i="9"/>
  <c r="AP74" i="9"/>
  <c r="AO74" i="9"/>
  <c r="AN74" i="9"/>
  <c r="AM74" i="9"/>
  <c r="AL74" i="9"/>
  <c r="AK74" i="9"/>
  <c r="AJ74" i="9"/>
  <c r="AI74" i="9"/>
  <c r="AH74" i="9"/>
  <c r="AG74" i="9"/>
  <c r="AF74" i="9"/>
  <c r="AE74" i="9"/>
  <c r="AD74" i="9"/>
  <c r="AC74" i="9"/>
  <c r="AB74" i="9"/>
  <c r="AA74" i="9"/>
  <c r="Z74" i="9"/>
  <c r="Y74" i="9"/>
  <c r="X74" i="9"/>
  <c r="W74" i="9"/>
  <c r="ED73" i="9"/>
  <c r="EC73" i="9"/>
  <c r="EB73" i="9"/>
  <c r="EA73" i="9"/>
  <c r="DZ73" i="9"/>
  <c r="DY73" i="9"/>
  <c r="DX73" i="9"/>
  <c r="DW73" i="9"/>
  <c r="DV73" i="9"/>
  <c r="DU73" i="9"/>
  <c r="DT73" i="9"/>
  <c r="DS73" i="9"/>
  <c r="DR73" i="9"/>
  <c r="DQ73" i="9"/>
  <c r="DP73" i="9"/>
  <c r="DO73" i="9"/>
  <c r="DN73" i="9"/>
  <c r="DM73" i="9"/>
  <c r="DL73" i="9"/>
  <c r="DK73" i="9"/>
  <c r="DJ73" i="9"/>
  <c r="DI73" i="9"/>
  <c r="DH73" i="9"/>
  <c r="DG73" i="9"/>
  <c r="DF73" i="9"/>
  <c r="DE73" i="9"/>
  <c r="DD73" i="9"/>
  <c r="DC73" i="9"/>
  <c r="DB73" i="9"/>
  <c r="DA73" i="9"/>
  <c r="CZ73" i="9"/>
  <c r="CY73" i="9"/>
  <c r="CX73" i="9"/>
  <c r="CW73" i="9"/>
  <c r="CV73" i="9"/>
  <c r="CU73" i="9"/>
  <c r="CT73" i="9"/>
  <c r="CS73" i="9"/>
  <c r="CR73" i="9"/>
  <c r="CQ73" i="9"/>
  <c r="CP73" i="9"/>
  <c r="CO73" i="9"/>
  <c r="CN73" i="9"/>
  <c r="CM73" i="9"/>
  <c r="CL73" i="9"/>
  <c r="CK73" i="9"/>
  <c r="CJ73" i="9"/>
  <c r="CI73" i="9"/>
  <c r="CH73" i="9"/>
  <c r="CG73" i="9"/>
  <c r="CF73" i="9"/>
  <c r="CE73" i="9"/>
  <c r="CD73" i="9"/>
  <c r="CC73" i="9"/>
  <c r="CB73" i="9"/>
  <c r="CA73" i="9"/>
  <c r="BZ73" i="9"/>
  <c r="BY73" i="9"/>
  <c r="BX73" i="9"/>
  <c r="BW73" i="9"/>
  <c r="BV73" i="9"/>
  <c r="BU73" i="9"/>
  <c r="BT73" i="9"/>
  <c r="BS73" i="9"/>
  <c r="BR73" i="9"/>
  <c r="BQ73" i="9"/>
  <c r="BP73" i="9"/>
  <c r="BO73" i="9"/>
  <c r="BN73" i="9"/>
  <c r="BM73" i="9"/>
  <c r="BL73" i="9"/>
  <c r="BK73" i="9"/>
  <c r="BJ73" i="9"/>
  <c r="BI73" i="9"/>
  <c r="BH73" i="9"/>
  <c r="BG73" i="9"/>
  <c r="BF73" i="9"/>
  <c r="BE73" i="9"/>
  <c r="BD73" i="9"/>
  <c r="BC73" i="9"/>
  <c r="BB73" i="9"/>
  <c r="BA73" i="9"/>
  <c r="AZ73" i="9"/>
  <c r="AY73" i="9"/>
  <c r="AX73" i="9"/>
  <c r="AW73" i="9"/>
  <c r="AV73" i="9"/>
  <c r="AU73" i="9"/>
  <c r="AT73" i="9"/>
  <c r="AS73" i="9"/>
  <c r="AR73" i="9"/>
  <c r="AQ73" i="9"/>
  <c r="AP73" i="9"/>
  <c r="AO73" i="9"/>
  <c r="AN73" i="9"/>
  <c r="AM73" i="9"/>
  <c r="AL73" i="9"/>
  <c r="AK73" i="9"/>
  <c r="AJ73" i="9"/>
  <c r="AI73" i="9"/>
  <c r="AH73" i="9"/>
  <c r="AG73" i="9"/>
  <c r="AF73" i="9"/>
  <c r="AE73" i="9"/>
  <c r="AD73" i="9"/>
  <c r="AC73" i="9"/>
  <c r="AB73" i="9"/>
  <c r="AA73" i="9"/>
  <c r="Z73" i="9"/>
  <c r="Y73" i="9"/>
  <c r="X73" i="9"/>
  <c r="W73" i="9"/>
  <c r="ED72" i="9"/>
  <c r="EC72" i="9"/>
  <c r="EB72" i="9"/>
  <c r="EA72" i="9"/>
  <c r="DZ72" i="9"/>
  <c r="DY72" i="9"/>
  <c r="DX72" i="9"/>
  <c r="DW72" i="9"/>
  <c r="DV72" i="9"/>
  <c r="DU72" i="9"/>
  <c r="DT72" i="9"/>
  <c r="DS72" i="9"/>
  <c r="DR72" i="9"/>
  <c r="DQ72" i="9"/>
  <c r="DP72" i="9"/>
  <c r="DO72" i="9"/>
  <c r="DN72" i="9"/>
  <c r="DM72" i="9"/>
  <c r="DL72" i="9"/>
  <c r="DK72" i="9"/>
  <c r="DJ72" i="9"/>
  <c r="DI72" i="9"/>
  <c r="DH72" i="9"/>
  <c r="DG72" i="9"/>
  <c r="DF72" i="9"/>
  <c r="DE72" i="9"/>
  <c r="DD72" i="9"/>
  <c r="DC72" i="9"/>
  <c r="DB72" i="9"/>
  <c r="DA72" i="9"/>
  <c r="CZ72" i="9"/>
  <c r="CY72" i="9"/>
  <c r="CX72" i="9"/>
  <c r="CW72" i="9"/>
  <c r="CV72" i="9"/>
  <c r="CU72" i="9"/>
  <c r="CT72" i="9"/>
  <c r="CS72" i="9"/>
  <c r="CR72" i="9"/>
  <c r="CQ72" i="9"/>
  <c r="CP72" i="9"/>
  <c r="CO72" i="9"/>
  <c r="CN72" i="9"/>
  <c r="CM72" i="9"/>
  <c r="CL72" i="9"/>
  <c r="CK72" i="9"/>
  <c r="CJ72" i="9"/>
  <c r="CI72" i="9"/>
  <c r="CH72" i="9"/>
  <c r="CG72" i="9"/>
  <c r="CF72" i="9"/>
  <c r="CE72" i="9"/>
  <c r="CD72" i="9"/>
  <c r="CC72" i="9"/>
  <c r="CB72" i="9"/>
  <c r="CA72" i="9"/>
  <c r="BZ72" i="9"/>
  <c r="BY72" i="9"/>
  <c r="BX72" i="9"/>
  <c r="BW72" i="9"/>
  <c r="BV72" i="9"/>
  <c r="BU72" i="9"/>
  <c r="BT72" i="9"/>
  <c r="BS72" i="9"/>
  <c r="BR72" i="9"/>
  <c r="BQ72" i="9"/>
  <c r="BP72" i="9"/>
  <c r="BO72" i="9"/>
  <c r="BN72" i="9"/>
  <c r="BM72" i="9"/>
  <c r="BL72" i="9"/>
  <c r="BK72" i="9"/>
  <c r="BJ72" i="9"/>
  <c r="BI72" i="9"/>
  <c r="BH72" i="9"/>
  <c r="BG72" i="9"/>
  <c r="BF72" i="9"/>
  <c r="BE72" i="9"/>
  <c r="BD72" i="9"/>
  <c r="BC72" i="9"/>
  <c r="BB72" i="9"/>
  <c r="BA72" i="9"/>
  <c r="AZ72" i="9"/>
  <c r="AY72" i="9"/>
  <c r="AX72" i="9"/>
  <c r="AW72" i="9"/>
  <c r="AV72" i="9"/>
  <c r="AU72" i="9"/>
  <c r="AT72" i="9"/>
  <c r="AS72" i="9"/>
  <c r="AR72" i="9"/>
  <c r="AQ72" i="9"/>
  <c r="AP72" i="9"/>
  <c r="AO72" i="9"/>
  <c r="AN72" i="9"/>
  <c r="AM72" i="9"/>
  <c r="AL72" i="9"/>
  <c r="AK72" i="9"/>
  <c r="AJ72" i="9"/>
  <c r="AI72" i="9"/>
  <c r="AH72" i="9"/>
  <c r="AG72" i="9"/>
  <c r="AF72" i="9"/>
  <c r="AE72" i="9"/>
  <c r="AD72" i="9"/>
  <c r="AC72" i="9"/>
  <c r="AB72" i="9"/>
  <c r="AA72" i="9"/>
  <c r="Z72" i="9"/>
  <c r="Y72" i="9"/>
  <c r="X72" i="9"/>
  <c r="W72" i="9"/>
  <c r="ED71" i="9"/>
  <c r="EC71" i="9"/>
  <c r="EB71" i="9"/>
  <c r="EA71" i="9"/>
  <c r="DZ71" i="9"/>
  <c r="DY71" i="9"/>
  <c r="DX71" i="9"/>
  <c r="DW71" i="9"/>
  <c r="DV71" i="9"/>
  <c r="DU71" i="9"/>
  <c r="DT71" i="9"/>
  <c r="DS71" i="9"/>
  <c r="DR71" i="9"/>
  <c r="DQ71" i="9"/>
  <c r="DP71" i="9"/>
  <c r="DO71" i="9"/>
  <c r="DN71" i="9"/>
  <c r="DM71" i="9"/>
  <c r="DL71" i="9"/>
  <c r="DK71" i="9"/>
  <c r="DJ71" i="9"/>
  <c r="DI71" i="9"/>
  <c r="DH71" i="9"/>
  <c r="DG71" i="9"/>
  <c r="DF71" i="9"/>
  <c r="DE71" i="9"/>
  <c r="DD71" i="9"/>
  <c r="DC71" i="9"/>
  <c r="DB71" i="9"/>
  <c r="DA71" i="9"/>
  <c r="CZ71" i="9"/>
  <c r="CY71" i="9"/>
  <c r="CX71" i="9"/>
  <c r="CW71" i="9"/>
  <c r="CV71" i="9"/>
  <c r="CU71" i="9"/>
  <c r="CT71" i="9"/>
  <c r="CS71" i="9"/>
  <c r="CR71" i="9"/>
  <c r="CQ71" i="9"/>
  <c r="CP71" i="9"/>
  <c r="CO71" i="9"/>
  <c r="CN71" i="9"/>
  <c r="CM71" i="9"/>
  <c r="CL71" i="9"/>
  <c r="CK71" i="9"/>
  <c r="CJ71" i="9"/>
  <c r="CI71" i="9"/>
  <c r="CH71" i="9"/>
  <c r="CG71" i="9"/>
  <c r="CF71" i="9"/>
  <c r="CE71" i="9"/>
  <c r="CD71" i="9"/>
  <c r="CC71" i="9"/>
  <c r="CB71" i="9"/>
  <c r="CA71" i="9"/>
  <c r="BZ71" i="9"/>
  <c r="BY71" i="9"/>
  <c r="BX71" i="9"/>
  <c r="BW71" i="9"/>
  <c r="BV71" i="9"/>
  <c r="BU71" i="9"/>
  <c r="BT71" i="9"/>
  <c r="BS71" i="9"/>
  <c r="BR71" i="9"/>
  <c r="BQ71" i="9"/>
  <c r="BP71" i="9"/>
  <c r="BO71" i="9"/>
  <c r="BN71" i="9"/>
  <c r="BM71" i="9"/>
  <c r="BL71" i="9"/>
  <c r="BK71" i="9"/>
  <c r="BJ71" i="9"/>
  <c r="BI71" i="9"/>
  <c r="BH71" i="9"/>
  <c r="BG71" i="9"/>
  <c r="BF71" i="9"/>
  <c r="BE71" i="9"/>
  <c r="BD71" i="9"/>
  <c r="BC71" i="9"/>
  <c r="BB71" i="9"/>
  <c r="BA71" i="9"/>
  <c r="AZ71" i="9"/>
  <c r="AY71" i="9"/>
  <c r="AX71" i="9"/>
  <c r="AW71" i="9"/>
  <c r="AV71" i="9"/>
  <c r="AU71" i="9"/>
  <c r="AT71" i="9"/>
  <c r="AS71" i="9"/>
  <c r="AR71" i="9"/>
  <c r="AQ71" i="9"/>
  <c r="AP71" i="9"/>
  <c r="AO71" i="9"/>
  <c r="AN71" i="9"/>
  <c r="AM71" i="9"/>
  <c r="AL71" i="9"/>
  <c r="AK71" i="9"/>
  <c r="AJ71" i="9"/>
  <c r="AI71" i="9"/>
  <c r="AH71" i="9"/>
  <c r="AG71" i="9"/>
  <c r="AF71" i="9"/>
  <c r="AE71" i="9"/>
  <c r="AD71" i="9"/>
  <c r="AC71" i="9"/>
  <c r="AB71" i="9"/>
  <c r="AA71" i="9"/>
  <c r="Z71" i="9"/>
  <c r="Y71" i="9"/>
  <c r="X71" i="9"/>
  <c r="W71" i="9"/>
  <c r="ED70" i="9"/>
  <c r="EC70" i="9"/>
  <c r="EB70" i="9"/>
  <c r="EA70" i="9"/>
  <c r="DZ70" i="9"/>
  <c r="DY70" i="9"/>
  <c r="DX70" i="9"/>
  <c r="DW70" i="9"/>
  <c r="DV70" i="9"/>
  <c r="DU70" i="9"/>
  <c r="DT70" i="9"/>
  <c r="DS70" i="9"/>
  <c r="DR70" i="9"/>
  <c r="DQ70" i="9"/>
  <c r="DP70" i="9"/>
  <c r="DO70" i="9"/>
  <c r="DN70" i="9"/>
  <c r="DM70" i="9"/>
  <c r="DL70" i="9"/>
  <c r="DK70" i="9"/>
  <c r="DJ70" i="9"/>
  <c r="DI70" i="9"/>
  <c r="DH70" i="9"/>
  <c r="DG70" i="9"/>
  <c r="DF70" i="9"/>
  <c r="DE70" i="9"/>
  <c r="DD70" i="9"/>
  <c r="DC70" i="9"/>
  <c r="DB70" i="9"/>
  <c r="DA70" i="9"/>
  <c r="CZ70" i="9"/>
  <c r="CY70" i="9"/>
  <c r="CX70" i="9"/>
  <c r="CW70" i="9"/>
  <c r="CV70" i="9"/>
  <c r="CU70" i="9"/>
  <c r="CT70" i="9"/>
  <c r="CS70" i="9"/>
  <c r="CR70" i="9"/>
  <c r="CQ70" i="9"/>
  <c r="CP70" i="9"/>
  <c r="CO70" i="9"/>
  <c r="CN70" i="9"/>
  <c r="CM70" i="9"/>
  <c r="CL70" i="9"/>
  <c r="CK70" i="9"/>
  <c r="CJ70" i="9"/>
  <c r="CI70" i="9"/>
  <c r="CH70" i="9"/>
  <c r="CG70" i="9"/>
  <c r="CF70" i="9"/>
  <c r="CE70" i="9"/>
  <c r="CD70" i="9"/>
  <c r="CC70" i="9"/>
  <c r="CB70" i="9"/>
  <c r="CA70" i="9"/>
  <c r="BZ70" i="9"/>
  <c r="BY70" i="9"/>
  <c r="BX70" i="9"/>
  <c r="BW70" i="9"/>
  <c r="BV70" i="9"/>
  <c r="BU70" i="9"/>
  <c r="BT70" i="9"/>
  <c r="BS70" i="9"/>
  <c r="BR70" i="9"/>
  <c r="BQ70" i="9"/>
  <c r="BP70" i="9"/>
  <c r="BO70" i="9"/>
  <c r="BN70" i="9"/>
  <c r="BM70" i="9"/>
  <c r="BL70" i="9"/>
  <c r="BK70" i="9"/>
  <c r="BJ70" i="9"/>
  <c r="BI70" i="9"/>
  <c r="BH70" i="9"/>
  <c r="BG70" i="9"/>
  <c r="BF70" i="9"/>
  <c r="BE70" i="9"/>
  <c r="BD70" i="9"/>
  <c r="BC70" i="9"/>
  <c r="BB70" i="9"/>
  <c r="BA70" i="9"/>
  <c r="AZ70" i="9"/>
  <c r="AY70" i="9"/>
  <c r="AX70" i="9"/>
  <c r="AW70" i="9"/>
  <c r="AV70" i="9"/>
  <c r="AU70" i="9"/>
  <c r="AT70" i="9"/>
  <c r="AS70" i="9"/>
  <c r="AR70" i="9"/>
  <c r="AQ70" i="9"/>
  <c r="AP70" i="9"/>
  <c r="AO70" i="9"/>
  <c r="AN70" i="9"/>
  <c r="AM70" i="9"/>
  <c r="AL70" i="9"/>
  <c r="AK70" i="9"/>
  <c r="AJ70" i="9"/>
  <c r="AI70" i="9"/>
  <c r="AH70" i="9"/>
  <c r="AG70" i="9"/>
  <c r="AF70" i="9"/>
  <c r="AE70" i="9"/>
  <c r="AD70" i="9"/>
  <c r="AC70" i="9"/>
  <c r="AB70" i="9"/>
  <c r="AA70" i="9"/>
  <c r="Z70" i="9"/>
  <c r="Y70" i="9"/>
  <c r="X70" i="9"/>
  <c r="W70" i="9"/>
  <c r="B13" i="9"/>
  <c r="W31" i="9"/>
  <c r="X31" i="9"/>
  <c r="Y31" i="9"/>
  <c r="Z31" i="9"/>
  <c r="AA31" i="9"/>
  <c r="AB31" i="9"/>
  <c r="AC31" i="9"/>
  <c r="AD31" i="9"/>
  <c r="AE31" i="9"/>
  <c r="AF31" i="9"/>
  <c r="AG31" i="9"/>
  <c r="AH31" i="9"/>
  <c r="AI31" i="9"/>
  <c r="AJ31" i="9"/>
  <c r="AK31" i="9"/>
  <c r="AL31" i="9"/>
  <c r="AM31" i="9"/>
  <c r="AN31" i="9"/>
  <c r="AO31" i="9"/>
  <c r="AP31" i="9"/>
  <c r="AQ31" i="9"/>
  <c r="AR31" i="9"/>
  <c r="AS31" i="9"/>
  <c r="AT31" i="9"/>
  <c r="AU31" i="9"/>
  <c r="AV31" i="9"/>
  <c r="AW31" i="9"/>
  <c r="AX31" i="9"/>
  <c r="AY31" i="9"/>
  <c r="AZ31" i="9"/>
  <c r="BA31" i="9"/>
  <c r="BB31" i="9"/>
  <c r="BC31" i="9"/>
  <c r="BD31" i="9"/>
  <c r="BE31" i="9"/>
  <c r="BF31" i="9"/>
  <c r="BG31" i="9"/>
  <c r="BH31" i="9"/>
  <c r="BI31" i="9"/>
  <c r="BJ31" i="9"/>
  <c r="BK31" i="9"/>
  <c r="BL31" i="9"/>
  <c r="BM31" i="9"/>
  <c r="BN31" i="9"/>
  <c r="BO31" i="9"/>
  <c r="BP31" i="9"/>
  <c r="BQ31" i="9"/>
  <c r="BR31" i="9"/>
  <c r="BS31" i="9"/>
  <c r="BT31" i="9"/>
  <c r="BU31" i="9"/>
  <c r="BV31" i="9"/>
  <c r="BW31" i="9"/>
  <c r="BX31" i="9"/>
  <c r="BY31" i="9"/>
  <c r="BZ31" i="9"/>
  <c r="CA31" i="9"/>
  <c r="CB31" i="9"/>
  <c r="CC31" i="9"/>
  <c r="CD31" i="9"/>
  <c r="CE31" i="9"/>
  <c r="CF31" i="9"/>
  <c r="CG31" i="9"/>
  <c r="CH31" i="9"/>
  <c r="CI31" i="9"/>
  <c r="CJ31" i="9"/>
  <c r="CK31" i="9"/>
  <c r="CL31" i="9"/>
  <c r="CM31" i="9"/>
  <c r="CN31" i="9"/>
  <c r="CO31" i="9"/>
  <c r="CP31" i="9"/>
  <c r="CQ31" i="9"/>
  <c r="CR31" i="9"/>
  <c r="CS31" i="9"/>
  <c r="CT31" i="9"/>
  <c r="CU31" i="9"/>
  <c r="CV31" i="9"/>
  <c r="CW31" i="9"/>
  <c r="CX31" i="9"/>
  <c r="CY31" i="9"/>
  <c r="CZ31" i="9"/>
  <c r="DA31" i="9"/>
  <c r="DB31" i="9"/>
  <c r="DC31" i="9"/>
  <c r="DD31" i="9"/>
  <c r="DE31" i="9"/>
  <c r="DF31" i="9"/>
  <c r="DG31" i="9"/>
  <c r="DH31" i="9"/>
  <c r="DI31" i="9"/>
  <c r="DJ31" i="9"/>
  <c r="DK31" i="9"/>
  <c r="DL31" i="9"/>
  <c r="DM31" i="9"/>
  <c r="DN31" i="9"/>
  <c r="DO31" i="9"/>
  <c r="DP31" i="9"/>
  <c r="DQ31" i="9"/>
  <c r="DR31" i="9"/>
  <c r="DS31" i="9"/>
  <c r="DT31" i="9"/>
  <c r="DU31" i="9"/>
  <c r="DV31" i="9"/>
  <c r="DW31" i="9"/>
  <c r="DX31" i="9"/>
  <c r="DY31" i="9"/>
  <c r="DZ31" i="9"/>
  <c r="EA31" i="9"/>
  <c r="EB31" i="9"/>
  <c r="EC31" i="9"/>
  <c r="ED31" i="9"/>
  <c r="W62" i="9"/>
  <c r="X62" i="9"/>
  <c r="Y62" i="9"/>
  <c r="Z62" i="9"/>
  <c r="AA62" i="9"/>
  <c r="AB62" i="9"/>
  <c r="AC62" i="9"/>
  <c r="AD62" i="9"/>
  <c r="AE62" i="9"/>
  <c r="AF62" i="9"/>
  <c r="AG62" i="9"/>
  <c r="AH62" i="9"/>
  <c r="AI62" i="9"/>
  <c r="AJ62" i="9"/>
  <c r="AK62" i="9"/>
  <c r="AL62" i="9"/>
  <c r="AM62" i="9"/>
  <c r="AN62" i="9"/>
  <c r="AO62" i="9"/>
  <c r="AP62" i="9"/>
  <c r="AQ62" i="9"/>
  <c r="AR62" i="9"/>
  <c r="AS62" i="9"/>
  <c r="AT62" i="9"/>
  <c r="AU62" i="9"/>
  <c r="AV62" i="9"/>
  <c r="AW62" i="9"/>
  <c r="AX62" i="9"/>
  <c r="AY62" i="9"/>
  <c r="AZ62" i="9"/>
  <c r="BA62" i="9"/>
  <c r="BB62" i="9"/>
  <c r="BC62" i="9"/>
  <c r="BD62" i="9"/>
  <c r="BE62" i="9"/>
  <c r="BF62" i="9"/>
  <c r="BG62" i="9"/>
  <c r="BH62" i="9"/>
  <c r="BI62" i="9"/>
  <c r="BJ62" i="9"/>
  <c r="BK62" i="9"/>
  <c r="BL62" i="9"/>
  <c r="BM62" i="9"/>
  <c r="BN62" i="9"/>
  <c r="BO62" i="9"/>
  <c r="BP62" i="9"/>
  <c r="BQ62" i="9"/>
  <c r="BR62" i="9"/>
  <c r="BS62" i="9"/>
  <c r="BT62" i="9"/>
  <c r="BU62" i="9"/>
  <c r="BV62" i="9"/>
  <c r="BW62" i="9"/>
  <c r="BX62" i="9"/>
  <c r="BY62" i="9"/>
  <c r="BZ62" i="9"/>
  <c r="CA62" i="9"/>
  <c r="CB62" i="9"/>
  <c r="CC62" i="9"/>
  <c r="CD62" i="9"/>
  <c r="CE62" i="9"/>
  <c r="CF62" i="9"/>
  <c r="CG62" i="9"/>
  <c r="CH62" i="9"/>
  <c r="CI62" i="9"/>
  <c r="CJ62" i="9"/>
  <c r="CK62" i="9"/>
  <c r="CL62" i="9"/>
  <c r="CM62" i="9"/>
  <c r="CN62" i="9"/>
  <c r="CO62" i="9"/>
  <c r="CP62" i="9"/>
  <c r="CQ62" i="9"/>
  <c r="CR62" i="9"/>
  <c r="CS62" i="9"/>
  <c r="CT62" i="9"/>
  <c r="CU62" i="9"/>
  <c r="CV62" i="9"/>
  <c r="CW62" i="9"/>
  <c r="CX62" i="9"/>
  <c r="CY62" i="9"/>
  <c r="CZ62" i="9"/>
  <c r="DA62" i="9"/>
  <c r="DB62" i="9"/>
  <c r="DC62" i="9"/>
  <c r="DD62" i="9"/>
  <c r="DE62" i="9"/>
  <c r="DF62" i="9"/>
  <c r="DG62" i="9"/>
  <c r="DH62" i="9"/>
  <c r="DI62" i="9"/>
  <c r="DJ62" i="9"/>
  <c r="DK62" i="9"/>
  <c r="DL62" i="9"/>
  <c r="DM62" i="9"/>
  <c r="DN62" i="9"/>
  <c r="DO62" i="9"/>
  <c r="DP62" i="9"/>
  <c r="DQ62" i="9"/>
  <c r="DR62" i="9"/>
  <c r="DS62" i="9"/>
  <c r="DT62" i="9"/>
  <c r="DU62" i="9"/>
  <c r="DV62" i="9"/>
  <c r="DW62" i="9"/>
  <c r="DX62" i="9"/>
  <c r="DY62" i="9"/>
  <c r="DZ62" i="9"/>
  <c r="EA62" i="9"/>
  <c r="EB62" i="9"/>
  <c r="EC62" i="9"/>
  <c r="ED62" i="9"/>
  <c r="W63" i="9"/>
  <c r="X63" i="9"/>
  <c r="Y63" i="9"/>
  <c r="Z63" i="9"/>
  <c r="AA63" i="9"/>
  <c r="AB63" i="9"/>
  <c r="AC63" i="9"/>
  <c r="AD63" i="9"/>
  <c r="AE63" i="9"/>
  <c r="AF63" i="9"/>
  <c r="AG63" i="9"/>
  <c r="AH63" i="9"/>
  <c r="AI63" i="9"/>
  <c r="AJ63" i="9"/>
  <c r="AK63" i="9"/>
  <c r="AL63" i="9"/>
  <c r="AM63" i="9"/>
  <c r="AN63" i="9"/>
  <c r="AO63" i="9"/>
  <c r="AP63" i="9"/>
  <c r="AQ63" i="9"/>
  <c r="AR63" i="9"/>
  <c r="AS63" i="9"/>
  <c r="AT63" i="9"/>
  <c r="AU63" i="9"/>
  <c r="AV63" i="9"/>
  <c r="AW63" i="9"/>
  <c r="AX63" i="9"/>
  <c r="AY63" i="9"/>
  <c r="AZ63" i="9"/>
  <c r="BA63" i="9"/>
  <c r="BB63" i="9"/>
  <c r="BC63" i="9"/>
  <c r="BD63" i="9"/>
  <c r="BE63" i="9"/>
  <c r="BF63" i="9"/>
  <c r="BG63" i="9"/>
  <c r="BH63" i="9"/>
  <c r="BI63" i="9"/>
  <c r="BJ63" i="9"/>
  <c r="BK63" i="9"/>
  <c r="BL63" i="9"/>
  <c r="BM63" i="9"/>
  <c r="BN63" i="9"/>
  <c r="BO63" i="9"/>
  <c r="BP63" i="9"/>
  <c r="BQ63" i="9"/>
  <c r="BR63" i="9"/>
  <c r="BS63" i="9"/>
  <c r="BT63" i="9"/>
  <c r="BU63" i="9"/>
  <c r="BV63" i="9"/>
  <c r="BW63" i="9"/>
  <c r="BX63" i="9"/>
  <c r="BY63" i="9"/>
  <c r="BZ63" i="9"/>
  <c r="CA63" i="9"/>
  <c r="CB63" i="9"/>
  <c r="CC63" i="9"/>
  <c r="CD63" i="9"/>
  <c r="CE63" i="9"/>
  <c r="CF63" i="9"/>
  <c r="CG63" i="9"/>
  <c r="CH63" i="9"/>
  <c r="CI63" i="9"/>
  <c r="CJ63" i="9"/>
  <c r="CK63" i="9"/>
  <c r="CL63" i="9"/>
  <c r="CM63" i="9"/>
  <c r="CN63" i="9"/>
  <c r="CO63" i="9"/>
  <c r="CP63" i="9"/>
  <c r="CQ63" i="9"/>
  <c r="CR63" i="9"/>
  <c r="CS63" i="9"/>
  <c r="CT63" i="9"/>
  <c r="CU63" i="9"/>
  <c r="CV63" i="9"/>
  <c r="CW63" i="9"/>
  <c r="CX63" i="9"/>
  <c r="CY63" i="9"/>
  <c r="CZ63" i="9"/>
  <c r="DA63" i="9"/>
  <c r="DB63" i="9"/>
  <c r="DC63" i="9"/>
  <c r="DD63" i="9"/>
  <c r="DE63" i="9"/>
  <c r="DF63" i="9"/>
  <c r="DG63" i="9"/>
  <c r="DH63" i="9"/>
  <c r="DI63" i="9"/>
  <c r="DJ63" i="9"/>
  <c r="DK63" i="9"/>
  <c r="DL63" i="9"/>
  <c r="DM63" i="9"/>
  <c r="DN63" i="9"/>
  <c r="DO63" i="9"/>
  <c r="DP63" i="9"/>
  <c r="DQ63" i="9"/>
  <c r="DR63" i="9"/>
  <c r="DS63" i="9"/>
  <c r="DT63" i="9"/>
  <c r="DU63" i="9"/>
  <c r="DV63" i="9"/>
  <c r="DW63" i="9"/>
  <c r="DX63" i="9"/>
  <c r="DY63" i="9"/>
  <c r="DZ63" i="9"/>
  <c r="EA63" i="9"/>
  <c r="EB63" i="9"/>
  <c r="EC63" i="9"/>
  <c r="ED63" i="9"/>
  <c r="W64" i="9"/>
  <c r="X64" i="9"/>
  <c r="Y64" i="9"/>
  <c r="Z64" i="9"/>
  <c r="AA64" i="9"/>
  <c r="AB64" i="9"/>
  <c r="AC64" i="9"/>
  <c r="AD64" i="9"/>
  <c r="AE64" i="9"/>
  <c r="AF64" i="9"/>
  <c r="AG64" i="9"/>
  <c r="AH64" i="9"/>
  <c r="AI64" i="9"/>
  <c r="AJ64" i="9"/>
  <c r="AK64" i="9"/>
  <c r="AL64" i="9"/>
  <c r="AM64" i="9"/>
  <c r="AN64" i="9"/>
  <c r="AO64" i="9"/>
  <c r="AP64" i="9"/>
  <c r="AQ64" i="9"/>
  <c r="AR64" i="9"/>
  <c r="AS64" i="9"/>
  <c r="AT64" i="9"/>
  <c r="AU64" i="9"/>
  <c r="AV64" i="9"/>
  <c r="AW64" i="9"/>
  <c r="AX64" i="9"/>
  <c r="AY64" i="9"/>
  <c r="AZ64" i="9"/>
  <c r="BA64" i="9"/>
  <c r="BB64" i="9"/>
  <c r="BC64" i="9"/>
  <c r="BD64" i="9"/>
  <c r="BE64" i="9"/>
  <c r="BF64" i="9"/>
  <c r="BG64" i="9"/>
  <c r="BH64" i="9"/>
  <c r="BI64" i="9"/>
  <c r="BJ64" i="9"/>
  <c r="BK64" i="9"/>
  <c r="BL64" i="9"/>
  <c r="BM64" i="9"/>
  <c r="BN64" i="9"/>
  <c r="BO64" i="9"/>
  <c r="BP64" i="9"/>
  <c r="BQ64" i="9"/>
  <c r="BR64" i="9"/>
  <c r="BS64" i="9"/>
  <c r="BT64" i="9"/>
  <c r="BU64" i="9"/>
  <c r="BV64" i="9"/>
  <c r="BW64" i="9"/>
  <c r="BX64" i="9"/>
  <c r="BY64" i="9"/>
  <c r="BZ64" i="9"/>
  <c r="CA64" i="9"/>
  <c r="CB64" i="9"/>
  <c r="CC64" i="9"/>
  <c r="CD64" i="9"/>
  <c r="CE64" i="9"/>
  <c r="CF64" i="9"/>
  <c r="CG64" i="9"/>
  <c r="CH64" i="9"/>
  <c r="CI64" i="9"/>
  <c r="CJ64" i="9"/>
  <c r="CK64" i="9"/>
  <c r="CL64" i="9"/>
  <c r="CM64" i="9"/>
  <c r="CN64" i="9"/>
  <c r="CO64" i="9"/>
  <c r="CP64" i="9"/>
  <c r="CQ64" i="9"/>
  <c r="CR64" i="9"/>
  <c r="CS64" i="9"/>
  <c r="CT64" i="9"/>
  <c r="CU64" i="9"/>
  <c r="CV64" i="9"/>
  <c r="CW64" i="9"/>
  <c r="CX64" i="9"/>
  <c r="CY64" i="9"/>
  <c r="CZ64" i="9"/>
  <c r="DA64" i="9"/>
  <c r="DB64" i="9"/>
  <c r="DC64" i="9"/>
  <c r="DD64" i="9"/>
  <c r="DE64" i="9"/>
  <c r="DF64" i="9"/>
  <c r="DG64" i="9"/>
  <c r="DH64" i="9"/>
  <c r="DI64" i="9"/>
  <c r="DJ64" i="9"/>
  <c r="DK64" i="9"/>
  <c r="DL64" i="9"/>
  <c r="DM64" i="9"/>
  <c r="DN64" i="9"/>
  <c r="DO64" i="9"/>
  <c r="DP64" i="9"/>
  <c r="DQ64" i="9"/>
  <c r="DR64" i="9"/>
  <c r="DS64" i="9"/>
  <c r="DT64" i="9"/>
  <c r="DU64" i="9"/>
  <c r="DV64" i="9"/>
  <c r="DW64" i="9"/>
  <c r="DX64" i="9"/>
  <c r="DY64" i="9"/>
  <c r="DZ64" i="9"/>
  <c r="EA64" i="9"/>
  <c r="EB64" i="9"/>
  <c r="EC64" i="9"/>
  <c r="ED64" i="9"/>
  <c r="W65" i="9"/>
  <c r="X65" i="9"/>
  <c r="Y65" i="9"/>
  <c r="Z65" i="9"/>
  <c r="AA65" i="9"/>
  <c r="AB65" i="9"/>
  <c r="AC65" i="9"/>
  <c r="AD65" i="9"/>
  <c r="AE65" i="9"/>
  <c r="AF65" i="9"/>
  <c r="AG65" i="9"/>
  <c r="AH65" i="9"/>
  <c r="AI65" i="9"/>
  <c r="AJ65" i="9"/>
  <c r="AK65" i="9"/>
  <c r="AL65" i="9"/>
  <c r="AM65" i="9"/>
  <c r="AN65" i="9"/>
  <c r="AO65" i="9"/>
  <c r="AP65" i="9"/>
  <c r="AQ65" i="9"/>
  <c r="AR65" i="9"/>
  <c r="AS65" i="9"/>
  <c r="AT65" i="9"/>
  <c r="AU65" i="9"/>
  <c r="AV65" i="9"/>
  <c r="AW65" i="9"/>
  <c r="AX65" i="9"/>
  <c r="AY65" i="9"/>
  <c r="AZ65" i="9"/>
  <c r="BA65" i="9"/>
  <c r="BB65" i="9"/>
  <c r="BC65" i="9"/>
  <c r="BD65" i="9"/>
  <c r="BE65" i="9"/>
  <c r="BF65" i="9"/>
  <c r="BG65" i="9"/>
  <c r="BH65" i="9"/>
  <c r="BI65" i="9"/>
  <c r="BJ65" i="9"/>
  <c r="BK65" i="9"/>
  <c r="BL65" i="9"/>
  <c r="BM65" i="9"/>
  <c r="BN65" i="9"/>
  <c r="BO65" i="9"/>
  <c r="BP65" i="9"/>
  <c r="BQ65" i="9"/>
  <c r="BR65" i="9"/>
  <c r="BS65" i="9"/>
  <c r="BT65" i="9"/>
  <c r="BU65" i="9"/>
  <c r="BV65" i="9"/>
  <c r="BW65" i="9"/>
  <c r="BX65" i="9"/>
  <c r="BY65" i="9"/>
  <c r="BZ65" i="9"/>
  <c r="CA65" i="9"/>
  <c r="CB65" i="9"/>
  <c r="CC65" i="9"/>
  <c r="CD65" i="9"/>
  <c r="CE65" i="9"/>
  <c r="CF65" i="9"/>
  <c r="CG65" i="9"/>
  <c r="CH65" i="9"/>
  <c r="CI65" i="9"/>
  <c r="CJ65" i="9"/>
  <c r="CK65" i="9"/>
  <c r="CL65" i="9"/>
  <c r="CM65" i="9"/>
  <c r="CN65" i="9"/>
  <c r="CO65" i="9"/>
  <c r="CP65" i="9"/>
  <c r="CQ65" i="9"/>
  <c r="CR65" i="9"/>
  <c r="CS65" i="9"/>
  <c r="CT65" i="9"/>
  <c r="CU65" i="9"/>
  <c r="CV65" i="9"/>
  <c r="CW65" i="9"/>
  <c r="CX65" i="9"/>
  <c r="CY65" i="9"/>
  <c r="CZ65" i="9"/>
  <c r="DA65" i="9"/>
  <c r="DB65" i="9"/>
  <c r="DC65" i="9"/>
  <c r="DD65" i="9"/>
  <c r="DE65" i="9"/>
  <c r="DF65" i="9"/>
  <c r="DG65" i="9"/>
  <c r="DH65" i="9"/>
  <c r="DI65" i="9"/>
  <c r="DJ65" i="9"/>
  <c r="DK65" i="9"/>
  <c r="DL65" i="9"/>
  <c r="DM65" i="9"/>
  <c r="DN65" i="9"/>
  <c r="DO65" i="9"/>
  <c r="DP65" i="9"/>
  <c r="DQ65" i="9"/>
  <c r="DR65" i="9"/>
  <c r="DS65" i="9"/>
  <c r="DT65" i="9"/>
  <c r="DU65" i="9"/>
  <c r="DV65" i="9"/>
  <c r="DW65" i="9"/>
  <c r="DX65" i="9"/>
  <c r="DY65" i="9"/>
  <c r="DZ65" i="9"/>
  <c r="EA65" i="9"/>
  <c r="EB65" i="9"/>
  <c r="EC65" i="9"/>
  <c r="ED65" i="9"/>
  <c r="W66" i="9"/>
  <c r="X66" i="9"/>
  <c r="Y66" i="9"/>
  <c r="Z66" i="9"/>
  <c r="AA66" i="9"/>
  <c r="AB66" i="9"/>
  <c r="AC66" i="9"/>
  <c r="AD66" i="9"/>
  <c r="AE66" i="9"/>
  <c r="AF66" i="9"/>
  <c r="AG66" i="9"/>
  <c r="AH66" i="9"/>
  <c r="AI66" i="9"/>
  <c r="AJ66" i="9"/>
  <c r="AK66" i="9"/>
  <c r="AL66" i="9"/>
  <c r="AM66" i="9"/>
  <c r="AN66" i="9"/>
  <c r="AO66" i="9"/>
  <c r="AP66" i="9"/>
  <c r="AQ66" i="9"/>
  <c r="AR66" i="9"/>
  <c r="AS66" i="9"/>
  <c r="AT66" i="9"/>
  <c r="AU66" i="9"/>
  <c r="AV66" i="9"/>
  <c r="AW66" i="9"/>
  <c r="AX66" i="9"/>
  <c r="AY66" i="9"/>
  <c r="AZ66" i="9"/>
  <c r="BA66" i="9"/>
  <c r="BB66" i="9"/>
  <c r="BC66" i="9"/>
  <c r="BD66" i="9"/>
  <c r="BE66" i="9"/>
  <c r="BF66" i="9"/>
  <c r="BG66" i="9"/>
  <c r="BH66" i="9"/>
  <c r="BI66" i="9"/>
  <c r="BJ66" i="9"/>
  <c r="BK66" i="9"/>
  <c r="BL66" i="9"/>
  <c r="BM66" i="9"/>
  <c r="BN66" i="9"/>
  <c r="BO66" i="9"/>
  <c r="BP66" i="9"/>
  <c r="BQ66" i="9"/>
  <c r="BR66" i="9"/>
  <c r="BS66" i="9"/>
  <c r="BT66" i="9"/>
  <c r="BU66" i="9"/>
  <c r="BV66" i="9"/>
  <c r="BW66" i="9"/>
  <c r="BX66" i="9"/>
  <c r="BY66" i="9"/>
  <c r="BZ66" i="9"/>
  <c r="CA66" i="9"/>
  <c r="CB66" i="9"/>
  <c r="CC66" i="9"/>
  <c r="CD66" i="9"/>
  <c r="CE66" i="9"/>
  <c r="CF66" i="9"/>
  <c r="CG66" i="9"/>
  <c r="CH66" i="9"/>
  <c r="CI66" i="9"/>
  <c r="CJ66" i="9"/>
  <c r="CK66" i="9"/>
  <c r="CL66" i="9"/>
  <c r="CM66" i="9"/>
  <c r="CN66" i="9"/>
  <c r="CO66" i="9"/>
  <c r="CP66" i="9"/>
  <c r="CQ66" i="9"/>
  <c r="CR66" i="9"/>
  <c r="CS66" i="9"/>
  <c r="CT66" i="9"/>
  <c r="CU66" i="9"/>
  <c r="CV66" i="9"/>
  <c r="CW66" i="9"/>
  <c r="CX66" i="9"/>
  <c r="CY66" i="9"/>
  <c r="CZ66" i="9"/>
  <c r="DA66" i="9"/>
  <c r="DB66" i="9"/>
  <c r="DC66" i="9"/>
  <c r="DD66" i="9"/>
  <c r="DE66" i="9"/>
  <c r="DF66" i="9"/>
  <c r="DG66" i="9"/>
  <c r="DH66" i="9"/>
  <c r="DI66" i="9"/>
  <c r="DJ66" i="9"/>
  <c r="DK66" i="9"/>
  <c r="DL66" i="9"/>
  <c r="DM66" i="9"/>
  <c r="DN66" i="9"/>
  <c r="DO66" i="9"/>
  <c r="DP66" i="9"/>
  <c r="DQ66" i="9"/>
  <c r="DR66" i="9"/>
  <c r="DS66" i="9"/>
  <c r="DT66" i="9"/>
  <c r="DU66" i="9"/>
  <c r="DV66" i="9"/>
  <c r="DW66" i="9"/>
  <c r="DX66" i="9"/>
  <c r="DY66" i="9"/>
  <c r="DZ66" i="9"/>
  <c r="EA66" i="9"/>
  <c r="EB66" i="9"/>
  <c r="EC66" i="9"/>
  <c r="ED66" i="9"/>
  <c r="W67" i="9"/>
  <c r="X67" i="9"/>
  <c r="Y67" i="9"/>
  <c r="Z67" i="9"/>
  <c r="AA67" i="9"/>
  <c r="AB67" i="9"/>
  <c r="AC67" i="9"/>
  <c r="AD67" i="9"/>
  <c r="AE67" i="9"/>
  <c r="AF67" i="9"/>
  <c r="AG67" i="9"/>
  <c r="AH67" i="9"/>
  <c r="AI67" i="9"/>
  <c r="AJ67" i="9"/>
  <c r="AK67" i="9"/>
  <c r="AL67" i="9"/>
  <c r="AM67" i="9"/>
  <c r="AN67" i="9"/>
  <c r="AO67" i="9"/>
  <c r="AP67" i="9"/>
  <c r="AQ67" i="9"/>
  <c r="AR67" i="9"/>
  <c r="AS67" i="9"/>
  <c r="AT67" i="9"/>
  <c r="AU67" i="9"/>
  <c r="AV67" i="9"/>
  <c r="AW67" i="9"/>
  <c r="AX67" i="9"/>
  <c r="AY67" i="9"/>
  <c r="AZ67" i="9"/>
  <c r="BA67" i="9"/>
  <c r="BB67" i="9"/>
  <c r="BC67" i="9"/>
  <c r="BD67" i="9"/>
  <c r="BE67" i="9"/>
  <c r="BF67" i="9"/>
  <c r="BG67" i="9"/>
  <c r="BH67" i="9"/>
  <c r="BI67" i="9"/>
  <c r="BJ67" i="9"/>
  <c r="BK67" i="9"/>
  <c r="BL67" i="9"/>
  <c r="BM67" i="9"/>
  <c r="BN67" i="9"/>
  <c r="BO67" i="9"/>
  <c r="BP67" i="9"/>
  <c r="BQ67" i="9"/>
  <c r="BR67" i="9"/>
  <c r="BS67" i="9"/>
  <c r="BT67" i="9"/>
  <c r="BU67" i="9"/>
  <c r="BV67" i="9"/>
  <c r="BW67" i="9"/>
  <c r="BX67" i="9"/>
  <c r="BY67" i="9"/>
  <c r="BZ67" i="9"/>
  <c r="CA67" i="9"/>
  <c r="CB67" i="9"/>
  <c r="CC67" i="9"/>
  <c r="CD67" i="9"/>
  <c r="CE67" i="9"/>
  <c r="CF67" i="9"/>
  <c r="CG67" i="9"/>
  <c r="CH67" i="9"/>
  <c r="CI67" i="9"/>
  <c r="CJ67" i="9"/>
  <c r="CK67" i="9"/>
  <c r="CL67" i="9"/>
  <c r="CM67" i="9"/>
  <c r="CN67" i="9"/>
  <c r="CO67" i="9"/>
  <c r="CP67" i="9"/>
  <c r="CQ67" i="9"/>
  <c r="CR67" i="9"/>
  <c r="CS67" i="9"/>
  <c r="CT67" i="9"/>
  <c r="CU67" i="9"/>
  <c r="CV67" i="9"/>
  <c r="CW67" i="9"/>
  <c r="CX67" i="9"/>
  <c r="CY67" i="9"/>
  <c r="CZ67" i="9"/>
  <c r="DA67" i="9"/>
  <c r="DB67" i="9"/>
  <c r="DC67" i="9"/>
  <c r="DD67" i="9"/>
  <c r="DE67" i="9"/>
  <c r="DF67" i="9"/>
  <c r="DG67" i="9"/>
  <c r="DH67" i="9"/>
  <c r="DI67" i="9"/>
  <c r="DJ67" i="9"/>
  <c r="DK67" i="9"/>
  <c r="DL67" i="9"/>
  <c r="DM67" i="9"/>
  <c r="DN67" i="9"/>
  <c r="DO67" i="9"/>
  <c r="DP67" i="9"/>
  <c r="DQ67" i="9"/>
  <c r="DR67" i="9"/>
  <c r="DS67" i="9"/>
  <c r="DT67" i="9"/>
  <c r="DU67" i="9"/>
  <c r="DV67" i="9"/>
  <c r="DW67" i="9"/>
  <c r="DX67" i="9"/>
  <c r="DY67" i="9"/>
  <c r="DZ67" i="9"/>
  <c r="EA67" i="9"/>
  <c r="EB67" i="9"/>
  <c r="EC67" i="9"/>
  <c r="ED67" i="9"/>
  <c r="W68" i="9"/>
  <c r="X68" i="9"/>
  <c r="Y68" i="9"/>
  <c r="Z68" i="9"/>
  <c r="AA68" i="9"/>
  <c r="AB68" i="9"/>
  <c r="AC68" i="9"/>
  <c r="AD68" i="9"/>
  <c r="AE68" i="9"/>
  <c r="AF68" i="9"/>
  <c r="AG68" i="9"/>
  <c r="AH68" i="9"/>
  <c r="AI68" i="9"/>
  <c r="AJ68" i="9"/>
  <c r="AK68" i="9"/>
  <c r="AL68" i="9"/>
  <c r="AM68" i="9"/>
  <c r="AN68" i="9"/>
  <c r="AO68" i="9"/>
  <c r="AP68" i="9"/>
  <c r="AQ68" i="9"/>
  <c r="AR68" i="9"/>
  <c r="AS68" i="9"/>
  <c r="AT68" i="9"/>
  <c r="AU68" i="9"/>
  <c r="AV68" i="9"/>
  <c r="AW68" i="9"/>
  <c r="AX68" i="9"/>
  <c r="AY68" i="9"/>
  <c r="AZ68" i="9"/>
  <c r="BA68" i="9"/>
  <c r="BB68" i="9"/>
  <c r="BC68" i="9"/>
  <c r="BD68" i="9"/>
  <c r="BE68" i="9"/>
  <c r="BF68" i="9"/>
  <c r="BG68" i="9"/>
  <c r="BH68" i="9"/>
  <c r="BI68" i="9"/>
  <c r="BJ68" i="9"/>
  <c r="BK68" i="9"/>
  <c r="BL68" i="9"/>
  <c r="BM68" i="9"/>
  <c r="BN68" i="9"/>
  <c r="BO68" i="9"/>
  <c r="BP68" i="9"/>
  <c r="BQ68" i="9"/>
  <c r="BR68" i="9"/>
  <c r="BS68" i="9"/>
  <c r="BT68" i="9"/>
  <c r="BU68" i="9"/>
  <c r="BV68" i="9"/>
  <c r="BW68" i="9"/>
  <c r="BX68" i="9"/>
  <c r="BY68" i="9"/>
  <c r="BZ68" i="9"/>
  <c r="CA68" i="9"/>
  <c r="CB68" i="9"/>
  <c r="CC68" i="9"/>
  <c r="CD68" i="9"/>
  <c r="CE68" i="9"/>
  <c r="CF68" i="9"/>
  <c r="CG68" i="9"/>
  <c r="CH68" i="9"/>
  <c r="CI68" i="9"/>
  <c r="CJ68" i="9"/>
  <c r="CK68" i="9"/>
  <c r="CL68" i="9"/>
  <c r="CM68" i="9"/>
  <c r="CN68" i="9"/>
  <c r="CO68" i="9"/>
  <c r="CP68" i="9"/>
  <c r="CQ68" i="9"/>
  <c r="CR68" i="9"/>
  <c r="CS68" i="9"/>
  <c r="CT68" i="9"/>
  <c r="CU68" i="9"/>
  <c r="CV68" i="9"/>
  <c r="CW68" i="9"/>
  <c r="CX68" i="9"/>
  <c r="CY68" i="9"/>
  <c r="CZ68" i="9"/>
  <c r="DA68" i="9"/>
  <c r="DB68" i="9"/>
  <c r="DC68" i="9"/>
  <c r="DD68" i="9"/>
  <c r="DE68" i="9"/>
  <c r="DF68" i="9"/>
  <c r="DG68" i="9"/>
  <c r="DH68" i="9"/>
  <c r="DI68" i="9"/>
  <c r="DJ68" i="9"/>
  <c r="DK68" i="9"/>
  <c r="DL68" i="9"/>
  <c r="DM68" i="9"/>
  <c r="DN68" i="9"/>
  <c r="DO68" i="9"/>
  <c r="DP68" i="9"/>
  <c r="DQ68" i="9"/>
  <c r="DR68" i="9"/>
  <c r="DS68" i="9"/>
  <c r="DT68" i="9"/>
  <c r="DU68" i="9"/>
  <c r="DV68" i="9"/>
  <c r="DW68" i="9"/>
  <c r="DX68" i="9"/>
  <c r="DY68" i="9"/>
  <c r="DZ68" i="9"/>
  <c r="EA68" i="9"/>
  <c r="EB68" i="9"/>
  <c r="EC68" i="9"/>
  <c r="ED68" i="9"/>
  <c r="W69" i="9"/>
  <c r="X69" i="9"/>
  <c r="Y69" i="9"/>
  <c r="Z69" i="9"/>
  <c r="AA69" i="9"/>
  <c r="AB69" i="9"/>
  <c r="AC69" i="9"/>
  <c r="AD69" i="9"/>
  <c r="AE69" i="9"/>
  <c r="AF69" i="9"/>
  <c r="AG69" i="9"/>
  <c r="AH69" i="9"/>
  <c r="AI69" i="9"/>
  <c r="AJ69" i="9"/>
  <c r="AK69" i="9"/>
  <c r="AL69" i="9"/>
  <c r="AM69" i="9"/>
  <c r="AN69" i="9"/>
  <c r="AO69" i="9"/>
  <c r="AP69" i="9"/>
  <c r="AQ69" i="9"/>
  <c r="AR69" i="9"/>
  <c r="AS69" i="9"/>
  <c r="AT69" i="9"/>
  <c r="AU69" i="9"/>
  <c r="AV69" i="9"/>
  <c r="AW69" i="9"/>
  <c r="AX69" i="9"/>
  <c r="AY69" i="9"/>
  <c r="AZ69" i="9"/>
  <c r="BA69" i="9"/>
  <c r="BB69" i="9"/>
  <c r="BC69" i="9"/>
  <c r="BD69" i="9"/>
  <c r="BE69" i="9"/>
  <c r="BF69" i="9"/>
  <c r="BG69" i="9"/>
  <c r="BH69" i="9"/>
  <c r="BI69" i="9"/>
  <c r="BJ69" i="9"/>
  <c r="BK69" i="9"/>
  <c r="BL69" i="9"/>
  <c r="BM69" i="9"/>
  <c r="BN69" i="9"/>
  <c r="BO69" i="9"/>
  <c r="BP69" i="9"/>
  <c r="BQ69" i="9"/>
  <c r="BR69" i="9"/>
  <c r="BS69" i="9"/>
  <c r="BT69" i="9"/>
  <c r="BU69" i="9"/>
  <c r="BV69" i="9"/>
  <c r="BW69" i="9"/>
  <c r="BX69" i="9"/>
  <c r="BY69" i="9"/>
  <c r="BZ69" i="9"/>
  <c r="CA69" i="9"/>
  <c r="CB69" i="9"/>
  <c r="CC69" i="9"/>
  <c r="CD69" i="9"/>
  <c r="CE69" i="9"/>
  <c r="CF69" i="9"/>
  <c r="CG69" i="9"/>
  <c r="CH69" i="9"/>
  <c r="CI69" i="9"/>
  <c r="CJ69" i="9"/>
  <c r="CK69" i="9"/>
  <c r="CL69" i="9"/>
  <c r="CM69" i="9"/>
  <c r="CN69" i="9"/>
  <c r="CO69" i="9"/>
  <c r="CP69" i="9"/>
  <c r="CQ69" i="9"/>
  <c r="CR69" i="9"/>
  <c r="CS69" i="9"/>
  <c r="CT69" i="9"/>
  <c r="CU69" i="9"/>
  <c r="CV69" i="9"/>
  <c r="CW69" i="9"/>
  <c r="CX69" i="9"/>
  <c r="CY69" i="9"/>
  <c r="CZ69" i="9"/>
  <c r="DA69" i="9"/>
  <c r="DB69" i="9"/>
  <c r="DC69" i="9"/>
  <c r="DD69" i="9"/>
  <c r="DE69" i="9"/>
  <c r="DF69" i="9"/>
  <c r="DG69" i="9"/>
  <c r="DH69" i="9"/>
  <c r="DI69" i="9"/>
  <c r="DJ69" i="9"/>
  <c r="DK69" i="9"/>
  <c r="DL69" i="9"/>
  <c r="DM69" i="9"/>
  <c r="DN69" i="9"/>
  <c r="DO69" i="9"/>
  <c r="DP69" i="9"/>
  <c r="DQ69" i="9"/>
  <c r="DR69" i="9"/>
  <c r="DS69" i="9"/>
  <c r="DT69" i="9"/>
  <c r="DU69" i="9"/>
  <c r="DV69" i="9"/>
  <c r="DW69" i="9"/>
  <c r="DX69" i="9"/>
  <c r="DY69" i="9"/>
  <c r="DZ69" i="9"/>
  <c r="EA69" i="9"/>
  <c r="EB69" i="9"/>
  <c r="EC69" i="9"/>
  <c r="ED69" i="9"/>
  <c r="B14" i="9" l="1"/>
  <c r="DQ13" i="9"/>
  <c r="DR13" i="9"/>
  <c r="DS13" i="9"/>
  <c r="DT13" i="9"/>
  <c r="DU13" i="9"/>
  <c r="DV13" i="9"/>
  <c r="DW13" i="9"/>
  <c r="DX13" i="9"/>
  <c r="DY13" i="9"/>
  <c r="DZ13" i="9"/>
  <c r="EA13" i="9"/>
  <c r="EB13" i="9"/>
  <c r="EC13" i="9"/>
  <c r="ED13" i="9"/>
  <c r="DQ14" i="9"/>
  <c r="DR14" i="9"/>
  <c r="DS14" i="9"/>
  <c r="DT14" i="9"/>
  <c r="DU14" i="9"/>
  <c r="DV14" i="9"/>
  <c r="DW14" i="9"/>
  <c r="DX14" i="9"/>
  <c r="DY14" i="9"/>
  <c r="DZ14" i="9"/>
  <c r="EA14" i="9"/>
  <c r="EB14" i="9"/>
  <c r="EC14" i="9"/>
  <c r="ED14" i="9"/>
  <c r="DQ15" i="9"/>
  <c r="DR15" i="9"/>
  <c r="DS15" i="9"/>
  <c r="DT15" i="9"/>
  <c r="DU15" i="9"/>
  <c r="DV15" i="9"/>
  <c r="DW15" i="9"/>
  <c r="DX15" i="9"/>
  <c r="DY15" i="9"/>
  <c r="DZ15" i="9"/>
  <c r="EA15" i="9"/>
  <c r="EB15" i="9"/>
  <c r="EC15" i="9"/>
  <c r="ED15" i="9"/>
  <c r="DQ16" i="9"/>
  <c r="DR16" i="9"/>
  <c r="DS16" i="9"/>
  <c r="DT16" i="9"/>
  <c r="DU16" i="9"/>
  <c r="DV16" i="9"/>
  <c r="DW16" i="9"/>
  <c r="DX16" i="9"/>
  <c r="DY16" i="9"/>
  <c r="DZ16" i="9"/>
  <c r="EA16" i="9"/>
  <c r="EB16" i="9"/>
  <c r="EC16" i="9"/>
  <c r="ED16" i="9"/>
  <c r="DQ17" i="9"/>
  <c r="DR17" i="9"/>
  <c r="DS17" i="9"/>
  <c r="DT17" i="9"/>
  <c r="DU17" i="9"/>
  <c r="DV17" i="9"/>
  <c r="DW17" i="9"/>
  <c r="DX17" i="9"/>
  <c r="DY17" i="9"/>
  <c r="DZ17" i="9"/>
  <c r="EA17" i="9"/>
  <c r="EB17" i="9"/>
  <c r="EC17" i="9"/>
  <c r="ED17" i="9"/>
  <c r="DQ18" i="9"/>
  <c r="DR18" i="9"/>
  <c r="DS18" i="9"/>
  <c r="DT18" i="9"/>
  <c r="DU18" i="9"/>
  <c r="DV18" i="9"/>
  <c r="DW18" i="9"/>
  <c r="DX18" i="9"/>
  <c r="DY18" i="9"/>
  <c r="DZ18" i="9"/>
  <c r="EA18" i="9"/>
  <c r="EB18" i="9"/>
  <c r="EC18" i="9"/>
  <c r="ED18" i="9"/>
  <c r="DQ19" i="9"/>
  <c r="DR19" i="9"/>
  <c r="DS19" i="9"/>
  <c r="DT19" i="9"/>
  <c r="DU19" i="9"/>
  <c r="DV19" i="9"/>
  <c r="DW19" i="9"/>
  <c r="DX19" i="9"/>
  <c r="DY19" i="9"/>
  <c r="DZ19" i="9"/>
  <c r="EA19" i="9"/>
  <c r="EB19" i="9"/>
  <c r="EC19" i="9"/>
  <c r="ED19" i="9"/>
  <c r="DQ20" i="9"/>
  <c r="DR20" i="9"/>
  <c r="DS20" i="9"/>
  <c r="DT20" i="9"/>
  <c r="DU20" i="9"/>
  <c r="DV20" i="9"/>
  <c r="DW20" i="9"/>
  <c r="DX20" i="9"/>
  <c r="DY20" i="9"/>
  <c r="DZ20" i="9"/>
  <c r="EA20" i="9"/>
  <c r="EB20" i="9"/>
  <c r="EC20" i="9"/>
  <c r="ED20" i="9"/>
  <c r="DQ21" i="9"/>
  <c r="DR21" i="9"/>
  <c r="DS21" i="9"/>
  <c r="DT21" i="9"/>
  <c r="DU21" i="9"/>
  <c r="DV21" i="9"/>
  <c r="DW21" i="9"/>
  <c r="DX21" i="9"/>
  <c r="DY21" i="9"/>
  <c r="DZ21" i="9"/>
  <c r="EA21" i="9"/>
  <c r="EB21" i="9"/>
  <c r="EC21" i="9"/>
  <c r="ED21" i="9"/>
  <c r="DQ22" i="9"/>
  <c r="DR22" i="9"/>
  <c r="DS22" i="9"/>
  <c r="DT22" i="9"/>
  <c r="DU22" i="9"/>
  <c r="DV22" i="9"/>
  <c r="DW22" i="9"/>
  <c r="DX22" i="9"/>
  <c r="DY22" i="9"/>
  <c r="DZ22" i="9"/>
  <c r="EA22" i="9"/>
  <c r="EB22" i="9"/>
  <c r="EC22" i="9"/>
  <c r="ED22" i="9"/>
  <c r="DQ23" i="9"/>
  <c r="DR23" i="9"/>
  <c r="DS23" i="9"/>
  <c r="DT23" i="9"/>
  <c r="DU23" i="9"/>
  <c r="DV23" i="9"/>
  <c r="DW23" i="9"/>
  <c r="DX23" i="9"/>
  <c r="DY23" i="9"/>
  <c r="DZ23" i="9"/>
  <c r="EA23" i="9"/>
  <c r="EB23" i="9"/>
  <c r="EC23" i="9"/>
  <c r="ED23" i="9"/>
  <c r="DQ24" i="9"/>
  <c r="DR24" i="9"/>
  <c r="DS24" i="9"/>
  <c r="DT24" i="9"/>
  <c r="DU24" i="9"/>
  <c r="DV24" i="9"/>
  <c r="DW24" i="9"/>
  <c r="DX24" i="9"/>
  <c r="DY24" i="9"/>
  <c r="DZ24" i="9"/>
  <c r="EA24" i="9"/>
  <c r="EB24" i="9"/>
  <c r="EC24" i="9"/>
  <c r="ED24" i="9"/>
  <c r="DQ25" i="9"/>
  <c r="DR25" i="9"/>
  <c r="DS25" i="9"/>
  <c r="DT25" i="9"/>
  <c r="DU25" i="9"/>
  <c r="DV25" i="9"/>
  <c r="DW25" i="9"/>
  <c r="DX25" i="9"/>
  <c r="DY25" i="9"/>
  <c r="DZ25" i="9"/>
  <c r="EA25" i="9"/>
  <c r="EB25" i="9"/>
  <c r="EC25" i="9"/>
  <c r="ED25" i="9"/>
  <c r="DQ26" i="9"/>
  <c r="DR26" i="9"/>
  <c r="DS26" i="9"/>
  <c r="DT26" i="9"/>
  <c r="DU26" i="9"/>
  <c r="DV26" i="9"/>
  <c r="DW26" i="9"/>
  <c r="DX26" i="9"/>
  <c r="DY26" i="9"/>
  <c r="DZ26" i="9"/>
  <c r="EA26" i="9"/>
  <c r="EB26" i="9"/>
  <c r="EC26" i="9"/>
  <c r="ED26" i="9"/>
  <c r="DQ27" i="9"/>
  <c r="DR27" i="9"/>
  <c r="DS27" i="9"/>
  <c r="DT27" i="9"/>
  <c r="DU27" i="9"/>
  <c r="DV27" i="9"/>
  <c r="DW27" i="9"/>
  <c r="DX27" i="9"/>
  <c r="DY27" i="9"/>
  <c r="DZ27" i="9"/>
  <c r="EA27" i="9"/>
  <c r="EB27" i="9"/>
  <c r="EC27" i="9"/>
  <c r="ED27" i="9"/>
  <c r="DQ28" i="9"/>
  <c r="DR28" i="9"/>
  <c r="DS28" i="9"/>
  <c r="DT28" i="9"/>
  <c r="DU28" i="9"/>
  <c r="DV28" i="9"/>
  <c r="DW28" i="9"/>
  <c r="DX28" i="9"/>
  <c r="DY28" i="9"/>
  <c r="DZ28" i="9"/>
  <c r="EA28" i="9"/>
  <c r="EB28" i="9"/>
  <c r="EC28" i="9"/>
  <c r="ED28" i="9"/>
  <c r="DQ29" i="9"/>
  <c r="DR29" i="9"/>
  <c r="DS29" i="9"/>
  <c r="DT29" i="9"/>
  <c r="DU29" i="9"/>
  <c r="DV29" i="9"/>
  <c r="DW29" i="9"/>
  <c r="DX29" i="9"/>
  <c r="DY29" i="9"/>
  <c r="DZ29" i="9"/>
  <c r="EA29" i="9"/>
  <c r="EB29" i="9"/>
  <c r="EC29" i="9"/>
  <c r="ED29" i="9"/>
  <c r="DQ30" i="9"/>
  <c r="DR30" i="9"/>
  <c r="DS30" i="9"/>
  <c r="DT30" i="9"/>
  <c r="DU30" i="9"/>
  <c r="DV30" i="9"/>
  <c r="DW30" i="9"/>
  <c r="DX30" i="9"/>
  <c r="DY30" i="9"/>
  <c r="DZ30" i="9"/>
  <c r="EA30" i="9"/>
  <c r="EB30" i="9"/>
  <c r="EC30" i="9"/>
  <c r="ED30" i="9"/>
  <c r="DQ32" i="9"/>
  <c r="DR32" i="9"/>
  <c r="DS32" i="9"/>
  <c r="DT32" i="9"/>
  <c r="DU32" i="9"/>
  <c r="DV32" i="9"/>
  <c r="DW32" i="9"/>
  <c r="DX32" i="9"/>
  <c r="DY32" i="9"/>
  <c r="DZ32" i="9"/>
  <c r="EA32" i="9"/>
  <c r="EB32" i="9"/>
  <c r="EC32" i="9"/>
  <c r="ED32" i="9"/>
  <c r="DQ33" i="9"/>
  <c r="DR33" i="9"/>
  <c r="DS33" i="9"/>
  <c r="DT33" i="9"/>
  <c r="DU33" i="9"/>
  <c r="DV33" i="9"/>
  <c r="DW33" i="9"/>
  <c r="DX33" i="9"/>
  <c r="DY33" i="9"/>
  <c r="DZ33" i="9"/>
  <c r="EA33" i="9"/>
  <c r="EB33" i="9"/>
  <c r="EC33" i="9"/>
  <c r="ED33" i="9"/>
  <c r="DQ34" i="9"/>
  <c r="DR34" i="9"/>
  <c r="DS34" i="9"/>
  <c r="DT34" i="9"/>
  <c r="DU34" i="9"/>
  <c r="DV34" i="9"/>
  <c r="DW34" i="9"/>
  <c r="DX34" i="9"/>
  <c r="DY34" i="9"/>
  <c r="DZ34" i="9"/>
  <c r="EA34" i="9"/>
  <c r="EB34" i="9"/>
  <c r="EC34" i="9"/>
  <c r="ED34" i="9"/>
  <c r="DQ35" i="9"/>
  <c r="DR35" i="9"/>
  <c r="DS35" i="9"/>
  <c r="DT35" i="9"/>
  <c r="DU35" i="9"/>
  <c r="DV35" i="9"/>
  <c r="DW35" i="9"/>
  <c r="DX35" i="9"/>
  <c r="DY35" i="9"/>
  <c r="DZ35" i="9"/>
  <c r="EA35" i="9"/>
  <c r="EB35" i="9"/>
  <c r="EC35" i="9"/>
  <c r="ED35" i="9"/>
  <c r="DQ36" i="9"/>
  <c r="DR36" i="9"/>
  <c r="DS36" i="9"/>
  <c r="DT36" i="9"/>
  <c r="DU36" i="9"/>
  <c r="DV36" i="9"/>
  <c r="DW36" i="9"/>
  <c r="DX36" i="9"/>
  <c r="DY36" i="9"/>
  <c r="DZ36" i="9"/>
  <c r="EA36" i="9"/>
  <c r="EB36" i="9"/>
  <c r="EC36" i="9"/>
  <c r="ED36" i="9"/>
  <c r="DQ37" i="9"/>
  <c r="DR37" i="9"/>
  <c r="DS37" i="9"/>
  <c r="DT37" i="9"/>
  <c r="DU37" i="9"/>
  <c r="DV37" i="9"/>
  <c r="DW37" i="9"/>
  <c r="DX37" i="9"/>
  <c r="DY37" i="9"/>
  <c r="DZ37" i="9"/>
  <c r="EA37" i="9"/>
  <c r="EB37" i="9"/>
  <c r="EC37" i="9"/>
  <c r="ED37" i="9"/>
  <c r="DQ38" i="9"/>
  <c r="DR38" i="9"/>
  <c r="DS38" i="9"/>
  <c r="DT38" i="9"/>
  <c r="DU38" i="9"/>
  <c r="DV38" i="9"/>
  <c r="DW38" i="9"/>
  <c r="DX38" i="9"/>
  <c r="DY38" i="9"/>
  <c r="DZ38" i="9"/>
  <c r="EA38" i="9"/>
  <c r="EB38" i="9"/>
  <c r="EC38" i="9"/>
  <c r="ED38" i="9"/>
  <c r="DQ39" i="9"/>
  <c r="DR39" i="9"/>
  <c r="DS39" i="9"/>
  <c r="DT39" i="9"/>
  <c r="DU39" i="9"/>
  <c r="DV39" i="9"/>
  <c r="DW39" i="9"/>
  <c r="DX39" i="9"/>
  <c r="DY39" i="9"/>
  <c r="DZ39" i="9"/>
  <c r="EA39" i="9"/>
  <c r="EB39" i="9"/>
  <c r="EC39" i="9"/>
  <c r="ED39" i="9"/>
  <c r="DQ40" i="9"/>
  <c r="DR40" i="9"/>
  <c r="DS40" i="9"/>
  <c r="DT40" i="9"/>
  <c r="DU40" i="9"/>
  <c r="DV40" i="9"/>
  <c r="DW40" i="9"/>
  <c r="DX40" i="9"/>
  <c r="DY40" i="9"/>
  <c r="DZ40" i="9"/>
  <c r="EA40" i="9"/>
  <c r="EB40" i="9"/>
  <c r="EC40" i="9"/>
  <c r="ED40" i="9"/>
  <c r="DQ41" i="9"/>
  <c r="DR41" i="9"/>
  <c r="DS41" i="9"/>
  <c r="DT41" i="9"/>
  <c r="DU41" i="9"/>
  <c r="DV41" i="9"/>
  <c r="DW41" i="9"/>
  <c r="DX41" i="9"/>
  <c r="DY41" i="9"/>
  <c r="DZ41" i="9"/>
  <c r="EA41" i="9"/>
  <c r="EB41" i="9"/>
  <c r="EC41" i="9"/>
  <c r="ED41" i="9"/>
  <c r="DQ42" i="9"/>
  <c r="DR42" i="9"/>
  <c r="DS42" i="9"/>
  <c r="DT42" i="9"/>
  <c r="DU42" i="9"/>
  <c r="DV42" i="9"/>
  <c r="DW42" i="9"/>
  <c r="DX42" i="9"/>
  <c r="DY42" i="9"/>
  <c r="DZ42" i="9"/>
  <c r="EA42" i="9"/>
  <c r="EB42" i="9"/>
  <c r="EC42" i="9"/>
  <c r="ED42" i="9"/>
  <c r="DQ43" i="9"/>
  <c r="DR43" i="9"/>
  <c r="DS43" i="9"/>
  <c r="DT43" i="9"/>
  <c r="DU43" i="9"/>
  <c r="DV43" i="9"/>
  <c r="DW43" i="9"/>
  <c r="DX43" i="9"/>
  <c r="DY43" i="9"/>
  <c r="DZ43" i="9"/>
  <c r="EA43" i="9"/>
  <c r="EB43" i="9"/>
  <c r="EC43" i="9"/>
  <c r="ED43" i="9"/>
  <c r="DQ44" i="9"/>
  <c r="DR44" i="9"/>
  <c r="DS44" i="9"/>
  <c r="DT44" i="9"/>
  <c r="DU44" i="9"/>
  <c r="DV44" i="9"/>
  <c r="DW44" i="9"/>
  <c r="DX44" i="9"/>
  <c r="DY44" i="9"/>
  <c r="DZ44" i="9"/>
  <c r="EA44" i="9"/>
  <c r="EB44" i="9"/>
  <c r="EC44" i="9"/>
  <c r="ED44" i="9"/>
  <c r="DQ45" i="9"/>
  <c r="DR45" i="9"/>
  <c r="DS45" i="9"/>
  <c r="DT45" i="9"/>
  <c r="DU45" i="9"/>
  <c r="DV45" i="9"/>
  <c r="DW45" i="9"/>
  <c r="DX45" i="9"/>
  <c r="DY45" i="9"/>
  <c r="DZ45" i="9"/>
  <c r="EA45" i="9"/>
  <c r="EB45" i="9"/>
  <c r="EC45" i="9"/>
  <c r="ED45" i="9"/>
  <c r="DQ46" i="9"/>
  <c r="DR46" i="9"/>
  <c r="DS46" i="9"/>
  <c r="DT46" i="9"/>
  <c r="DU46" i="9"/>
  <c r="DV46" i="9"/>
  <c r="DW46" i="9"/>
  <c r="DX46" i="9"/>
  <c r="DY46" i="9"/>
  <c r="DZ46" i="9"/>
  <c r="EA46" i="9"/>
  <c r="EB46" i="9"/>
  <c r="EC46" i="9"/>
  <c r="ED46" i="9"/>
  <c r="DQ47" i="9"/>
  <c r="DR47" i="9"/>
  <c r="DS47" i="9"/>
  <c r="DT47" i="9"/>
  <c r="DU47" i="9"/>
  <c r="DV47" i="9"/>
  <c r="DW47" i="9"/>
  <c r="DX47" i="9"/>
  <c r="DY47" i="9"/>
  <c r="DZ47" i="9"/>
  <c r="EA47" i="9"/>
  <c r="EB47" i="9"/>
  <c r="EC47" i="9"/>
  <c r="ED47" i="9"/>
  <c r="DQ48" i="9"/>
  <c r="DR48" i="9"/>
  <c r="DS48" i="9"/>
  <c r="DT48" i="9"/>
  <c r="DU48" i="9"/>
  <c r="DV48" i="9"/>
  <c r="DW48" i="9"/>
  <c r="DX48" i="9"/>
  <c r="DY48" i="9"/>
  <c r="DZ48" i="9"/>
  <c r="EA48" i="9"/>
  <c r="EB48" i="9"/>
  <c r="EC48" i="9"/>
  <c r="ED48" i="9"/>
  <c r="DQ49" i="9"/>
  <c r="DR49" i="9"/>
  <c r="DS49" i="9"/>
  <c r="DT49" i="9"/>
  <c r="DU49" i="9"/>
  <c r="DV49" i="9"/>
  <c r="DW49" i="9"/>
  <c r="DX49" i="9"/>
  <c r="DY49" i="9"/>
  <c r="DZ49" i="9"/>
  <c r="EA49" i="9"/>
  <c r="EB49" i="9"/>
  <c r="EC49" i="9"/>
  <c r="ED49" i="9"/>
  <c r="DQ50" i="9"/>
  <c r="DR50" i="9"/>
  <c r="DS50" i="9"/>
  <c r="DT50" i="9"/>
  <c r="DU50" i="9"/>
  <c r="DV50" i="9"/>
  <c r="DW50" i="9"/>
  <c r="DX50" i="9"/>
  <c r="DY50" i="9"/>
  <c r="DZ50" i="9"/>
  <c r="EA50" i="9"/>
  <c r="EB50" i="9"/>
  <c r="EC50" i="9"/>
  <c r="ED50" i="9"/>
  <c r="DQ51" i="9"/>
  <c r="DR51" i="9"/>
  <c r="DS51" i="9"/>
  <c r="DT51" i="9"/>
  <c r="DU51" i="9"/>
  <c r="DV51" i="9"/>
  <c r="DW51" i="9"/>
  <c r="DX51" i="9"/>
  <c r="DY51" i="9"/>
  <c r="DZ51" i="9"/>
  <c r="EA51" i="9"/>
  <c r="EB51" i="9"/>
  <c r="EC51" i="9"/>
  <c r="ED51" i="9"/>
  <c r="DQ52" i="9"/>
  <c r="DR52" i="9"/>
  <c r="DS52" i="9"/>
  <c r="DT52" i="9"/>
  <c r="DU52" i="9"/>
  <c r="DV52" i="9"/>
  <c r="DW52" i="9"/>
  <c r="DX52" i="9"/>
  <c r="DY52" i="9"/>
  <c r="DZ52" i="9"/>
  <c r="EA52" i="9"/>
  <c r="EB52" i="9"/>
  <c r="EC52" i="9"/>
  <c r="ED52" i="9"/>
  <c r="DQ53" i="9"/>
  <c r="DR53" i="9"/>
  <c r="DS53" i="9"/>
  <c r="DT53" i="9"/>
  <c r="DU53" i="9"/>
  <c r="DV53" i="9"/>
  <c r="DW53" i="9"/>
  <c r="DX53" i="9"/>
  <c r="DY53" i="9"/>
  <c r="DZ53" i="9"/>
  <c r="EA53" i="9"/>
  <c r="EB53" i="9"/>
  <c r="EC53" i="9"/>
  <c r="ED53" i="9"/>
  <c r="DQ54" i="9"/>
  <c r="DR54" i="9"/>
  <c r="DS54" i="9"/>
  <c r="DT54" i="9"/>
  <c r="DU54" i="9"/>
  <c r="DV54" i="9"/>
  <c r="DW54" i="9"/>
  <c r="DX54" i="9"/>
  <c r="DY54" i="9"/>
  <c r="DZ54" i="9"/>
  <c r="EA54" i="9"/>
  <c r="EB54" i="9"/>
  <c r="EC54" i="9"/>
  <c r="ED54" i="9"/>
  <c r="DQ55" i="9"/>
  <c r="DR55" i="9"/>
  <c r="DS55" i="9"/>
  <c r="DT55" i="9"/>
  <c r="DU55" i="9"/>
  <c r="DV55" i="9"/>
  <c r="DW55" i="9"/>
  <c r="DX55" i="9"/>
  <c r="DY55" i="9"/>
  <c r="DZ55" i="9"/>
  <c r="EA55" i="9"/>
  <c r="EB55" i="9"/>
  <c r="EC55" i="9"/>
  <c r="ED55" i="9"/>
  <c r="DQ56" i="9"/>
  <c r="DR56" i="9"/>
  <c r="DS56" i="9"/>
  <c r="DT56" i="9"/>
  <c r="DU56" i="9"/>
  <c r="DV56" i="9"/>
  <c r="DW56" i="9"/>
  <c r="DX56" i="9"/>
  <c r="DY56" i="9"/>
  <c r="DZ56" i="9"/>
  <c r="EA56" i="9"/>
  <c r="EB56" i="9"/>
  <c r="EC56" i="9"/>
  <c r="ED56" i="9"/>
  <c r="DQ57" i="9"/>
  <c r="DR57" i="9"/>
  <c r="DS57" i="9"/>
  <c r="DT57" i="9"/>
  <c r="DU57" i="9"/>
  <c r="DV57" i="9"/>
  <c r="DW57" i="9"/>
  <c r="DX57" i="9"/>
  <c r="DY57" i="9"/>
  <c r="DZ57" i="9"/>
  <c r="EA57" i="9"/>
  <c r="EB57" i="9"/>
  <c r="EC57" i="9"/>
  <c r="ED57" i="9"/>
  <c r="DQ58" i="9"/>
  <c r="DR58" i="9"/>
  <c r="DS58" i="9"/>
  <c r="DT58" i="9"/>
  <c r="DU58" i="9"/>
  <c r="DV58" i="9"/>
  <c r="DW58" i="9"/>
  <c r="DX58" i="9"/>
  <c r="DY58" i="9"/>
  <c r="DZ58" i="9"/>
  <c r="EA58" i="9"/>
  <c r="EB58" i="9"/>
  <c r="EC58" i="9"/>
  <c r="ED58" i="9"/>
  <c r="DQ59" i="9"/>
  <c r="DR59" i="9"/>
  <c r="DS59" i="9"/>
  <c r="DT59" i="9"/>
  <c r="DU59" i="9"/>
  <c r="DV59" i="9"/>
  <c r="DW59" i="9"/>
  <c r="DX59" i="9"/>
  <c r="DY59" i="9"/>
  <c r="DZ59" i="9"/>
  <c r="EA59" i="9"/>
  <c r="EB59" i="9"/>
  <c r="EC59" i="9"/>
  <c r="ED59" i="9"/>
  <c r="DQ60" i="9"/>
  <c r="DR60" i="9"/>
  <c r="DS60" i="9"/>
  <c r="DT60" i="9"/>
  <c r="DU60" i="9"/>
  <c r="DV60" i="9"/>
  <c r="DW60" i="9"/>
  <c r="DX60" i="9"/>
  <c r="DY60" i="9"/>
  <c r="DZ60" i="9"/>
  <c r="EA60" i="9"/>
  <c r="EB60" i="9"/>
  <c r="EC60" i="9"/>
  <c r="ED60" i="9"/>
  <c r="DQ61" i="9"/>
  <c r="DR61" i="9"/>
  <c r="DS61" i="9"/>
  <c r="DT61" i="9"/>
  <c r="DU61" i="9"/>
  <c r="DV61" i="9"/>
  <c r="DW61" i="9"/>
  <c r="DX61" i="9"/>
  <c r="DY61" i="9"/>
  <c r="DZ61" i="9"/>
  <c r="EA61" i="9"/>
  <c r="EB61" i="9"/>
  <c r="EC61" i="9"/>
  <c r="ED61" i="9"/>
  <c r="DC13" i="9"/>
  <c r="DD13" i="9"/>
  <c r="DE13" i="9"/>
  <c r="DF13" i="9"/>
  <c r="DG13" i="9"/>
  <c r="DH13" i="9"/>
  <c r="DI13" i="9"/>
  <c r="DJ13" i="9"/>
  <c r="DK13" i="9"/>
  <c r="DL13" i="9"/>
  <c r="DM13" i="9"/>
  <c r="DN13" i="9"/>
  <c r="DO13" i="9"/>
  <c r="DP13" i="9"/>
  <c r="DC14" i="9"/>
  <c r="DD14" i="9"/>
  <c r="DE14" i="9"/>
  <c r="DF14" i="9"/>
  <c r="DG14" i="9"/>
  <c r="DH14" i="9"/>
  <c r="DI14" i="9"/>
  <c r="DJ14" i="9"/>
  <c r="DK14" i="9"/>
  <c r="DL14" i="9"/>
  <c r="DM14" i="9"/>
  <c r="DN14" i="9"/>
  <c r="DO14" i="9"/>
  <c r="DP14" i="9"/>
  <c r="DC15" i="9"/>
  <c r="DD15" i="9"/>
  <c r="DE15" i="9"/>
  <c r="DF15" i="9"/>
  <c r="DG15" i="9"/>
  <c r="DH15" i="9"/>
  <c r="DI15" i="9"/>
  <c r="DJ15" i="9"/>
  <c r="DK15" i="9"/>
  <c r="DL15" i="9"/>
  <c r="DM15" i="9"/>
  <c r="DN15" i="9"/>
  <c r="DO15" i="9"/>
  <c r="DP15" i="9"/>
  <c r="DC16" i="9"/>
  <c r="DD16" i="9"/>
  <c r="DE16" i="9"/>
  <c r="DF16" i="9"/>
  <c r="DG16" i="9"/>
  <c r="DH16" i="9"/>
  <c r="DI16" i="9"/>
  <c r="DJ16" i="9"/>
  <c r="DK16" i="9"/>
  <c r="DL16" i="9"/>
  <c r="DM16" i="9"/>
  <c r="DN16" i="9"/>
  <c r="DO16" i="9"/>
  <c r="DP16" i="9"/>
  <c r="DC17" i="9"/>
  <c r="DD17" i="9"/>
  <c r="DE17" i="9"/>
  <c r="DF17" i="9"/>
  <c r="DG17" i="9"/>
  <c r="DH17" i="9"/>
  <c r="DI17" i="9"/>
  <c r="DJ17" i="9"/>
  <c r="DK17" i="9"/>
  <c r="DL17" i="9"/>
  <c r="DM17" i="9"/>
  <c r="DN17" i="9"/>
  <c r="DO17" i="9"/>
  <c r="DP17" i="9"/>
  <c r="DC18" i="9"/>
  <c r="DD18" i="9"/>
  <c r="DE18" i="9"/>
  <c r="DF18" i="9"/>
  <c r="DG18" i="9"/>
  <c r="DH18" i="9"/>
  <c r="DI18" i="9"/>
  <c r="DJ18" i="9"/>
  <c r="DK18" i="9"/>
  <c r="DL18" i="9"/>
  <c r="DM18" i="9"/>
  <c r="DN18" i="9"/>
  <c r="DO18" i="9"/>
  <c r="DP18" i="9"/>
  <c r="DC19" i="9"/>
  <c r="DD19" i="9"/>
  <c r="DE19" i="9"/>
  <c r="DF19" i="9"/>
  <c r="DG19" i="9"/>
  <c r="DH19" i="9"/>
  <c r="DI19" i="9"/>
  <c r="DJ19" i="9"/>
  <c r="DK19" i="9"/>
  <c r="DL19" i="9"/>
  <c r="DM19" i="9"/>
  <c r="DN19" i="9"/>
  <c r="DO19" i="9"/>
  <c r="DP19" i="9"/>
  <c r="DC20" i="9"/>
  <c r="DD20" i="9"/>
  <c r="DE20" i="9"/>
  <c r="DF20" i="9"/>
  <c r="DG20" i="9"/>
  <c r="DH20" i="9"/>
  <c r="DI20" i="9"/>
  <c r="DJ20" i="9"/>
  <c r="DK20" i="9"/>
  <c r="DL20" i="9"/>
  <c r="DM20" i="9"/>
  <c r="DN20" i="9"/>
  <c r="DO20" i="9"/>
  <c r="DP20" i="9"/>
  <c r="DC21" i="9"/>
  <c r="DD21" i="9"/>
  <c r="DE21" i="9"/>
  <c r="DF21" i="9"/>
  <c r="DG21" i="9"/>
  <c r="DH21" i="9"/>
  <c r="DI21" i="9"/>
  <c r="DJ21" i="9"/>
  <c r="DK21" i="9"/>
  <c r="DL21" i="9"/>
  <c r="DM21" i="9"/>
  <c r="DN21" i="9"/>
  <c r="DO21" i="9"/>
  <c r="DP21" i="9"/>
  <c r="DC22" i="9"/>
  <c r="DD22" i="9"/>
  <c r="DE22" i="9"/>
  <c r="DF22" i="9"/>
  <c r="DG22" i="9"/>
  <c r="DH22" i="9"/>
  <c r="DI22" i="9"/>
  <c r="DJ22" i="9"/>
  <c r="DK22" i="9"/>
  <c r="DL22" i="9"/>
  <c r="DM22" i="9"/>
  <c r="DN22" i="9"/>
  <c r="DO22" i="9"/>
  <c r="DP22" i="9"/>
  <c r="DC23" i="9"/>
  <c r="DD23" i="9"/>
  <c r="DE23" i="9"/>
  <c r="DF23" i="9"/>
  <c r="DG23" i="9"/>
  <c r="DH23" i="9"/>
  <c r="DI23" i="9"/>
  <c r="DJ23" i="9"/>
  <c r="DK23" i="9"/>
  <c r="DL23" i="9"/>
  <c r="DM23" i="9"/>
  <c r="DN23" i="9"/>
  <c r="DO23" i="9"/>
  <c r="DP23" i="9"/>
  <c r="DC24" i="9"/>
  <c r="DD24" i="9"/>
  <c r="DE24" i="9"/>
  <c r="DF24" i="9"/>
  <c r="DG24" i="9"/>
  <c r="DH24" i="9"/>
  <c r="DI24" i="9"/>
  <c r="DJ24" i="9"/>
  <c r="DK24" i="9"/>
  <c r="DL24" i="9"/>
  <c r="DM24" i="9"/>
  <c r="DN24" i="9"/>
  <c r="DO24" i="9"/>
  <c r="DP24" i="9"/>
  <c r="DC25" i="9"/>
  <c r="DD25" i="9"/>
  <c r="DE25" i="9"/>
  <c r="DF25" i="9"/>
  <c r="DG25" i="9"/>
  <c r="DH25" i="9"/>
  <c r="DI25" i="9"/>
  <c r="DJ25" i="9"/>
  <c r="DK25" i="9"/>
  <c r="DL25" i="9"/>
  <c r="DM25" i="9"/>
  <c r="DN25" i="9"/>
  <c r="DO25" i="9"/>
  <c r="DP25" i="9"/>
  <c r="DC26" i="9"/>
  <c r="DD26" i="9"/>
  <c r="DE26" i="9"/>
  <c r="DF26" i="9"/>
  <c r="DG26" i="9"/>
  <c r="DH26" i="9"/>
  <c r="DI26" i="9"/>
  <c r="DJ26" i="9"/>
  <c r="DK26" i="9"/>
  <c r="DL26" i="9"/>
  <c r="DM26" i="9"/>
  <c r="DN26" i="9"/>
  <c r="DO26" i="9"/>
  <c r="DP26" i="9"/>
  <c r="DC27" i="9"/>
  <c r="DD27" i="9"/>
  <c r="DE27" i="9"/>
  <c r="DF27" i="9"/>
  <c r="DG27" i="9"/>
  <c r="DH27" i="9"/>
  <c r="DI27" i="9"/>
  <c r="DJ27" i="9"/>
  <c r="DK27" i="9"/>
  <c r="DL27" i="9"/>
  <c r="DM27" i="9"/>
  <c r="DN27" i="9"/>
  <c r="DO27" i="9"/>
  <c r="DP27" i="9"/>
  <c r="DC28" i="9"/>
  <c r="DD28" i="9"/>
  <c r="DE28" i="9"/>
  <c r="DF28" i="9"/>
  <c r="DG28" i="9"/>
  <c r="DH28" i="9"/>
  <c r="DI28" i="9"/>
  <c r="DJ28" i="9"/>
  <c r="DK28" i="9"/>
  <c r="DL28" i="9"/>
  <c r="DM28" i="9"/>
  <c r="DN28" i="9"/>
  <c r="DO28" i="9"/>
  <c r="DP28" i="9"/>
  <c r="DC29" i="9"/>
  <c r="DD29" i="9"/>
  <c r="DE29" i="9"/>
  <c r="DF29" i="9"/>
  <c r="DG29" i="9"/>
  <c r="DH29" i="9"/>
  <c r="DI29" i="9"/>
  <c r="DJ29" i="9"/>
  <c r="DK29" i="9"/>
  <c r="DL29" i="9"/>
  <c r="DM29" i="9"/>
  <c r="DN29" i="9"/>
  <c r="DO29" i="9"/>
  <c r="DP29" i="9"/>
  <c r="DC30" i="9"/>
  <c r="DD30" i="9"/>
  <c r="DE30" i="9"/>
  <c r="DF30" i="9"/>
  <c r="DG30" i="9"/>
  <c r="DH30" i="9"/>
  <c r="DI30" i="9"/>
  <c r="DJ30" i="9"/>
  <c r="DK30" i="9"/>
  <c r="DL30" i="9"/>
  <c r="DM30" i="9"/>
  <c r="DN30" i="9"/>
  <c r="DO30" i="9"/>
  <c r="DP30" i="9"/>
  <c r="DC32" i="9"/>
  <c r="DD32" i="9"/>
  <c r="DE32" i="9"/>
  <c r="DF32" i="9"/>
  <c r="DG32" i="9"/>
  <c r="DH32" i="9"/>
  <c r="DI32" i="9"/>
  <c r="DJ32" i="9"/>
  <c r="DK32" i="9"/>
  <c r="DL32" i="9"/>
  <c r="DM32" i="9"/>
  <c r="DN32" i="9"/>
  <c r="DO32" i="9"/>
  <c r="DP32" i="9"/>
  <c r="DC33" i="9"/>
  <c r="DD33" i="9"/>
  <c r="DE33" i="9"/>
  <c r="DF33" i="9"/>
  <c r="DG33" i="9"/>
  <c r="DH33" i="9"/>
  <c r="DI33" i="9"/>
  <c r="DJ33" i="9"/>
  <c r="DK33" i="9"/>
  <c r="DL33" i="9"/>
  <c r="DM33" i="9"/>
  <c r="DN33" i="9"/>
  <c r="DO33" i="9"/>
  <c r="DP33" i="9"/>
  <c r="DC34" i="9"/>
  <c r="DD34" i="9"/>
  <c r="DE34" i="9"/>
  <c r="DF34" i="9"/>
  <c r="DG34" i="9"/>
  <c r="DH34" i="9"/>
  <c r="DI34" i="9"/>
  <c r="DJ34" i="9"/>
  <c r="DK34" i="9"/>
  <c r="DL34" i="9"/>
  <c r="DM34" i="9"/>
  <c r="DN34" i="9"/>
  <c r="DO34" i="9"/>
  <c r="DP34" i="9"/>
  <c r="DC35" i="9"/>
  <c r="DD35" i="9"/>
  <c r="DE35" i="9"/>
  <c r="DF35" i="9"/>
  <c r="DG35" i="9"/>
  <c r="DH35" i="9"/>
  <c r="DI35" i="9"/>
  <c r="DJ35" i="9"/>
  <c r="DK35" i="9"/>
  <c r="DL35" i="9"/>
  <c r="DM35" i="9"/>
  <c r="DN35" i="9"/>
  <c r="DO35" i="9"/>
  <c r="DP35" i="9"/>
  <c r="DC36" i="9"/>
  <c r="DD36" i="9"/>
  <c r="DE36" i="9"/>
  <c r="DF36" i="9"/>
  <c r="DG36" i="9"/>
  <c r="DH36" i="9"/>
  <c r="DI36" i="9"/>
  <c r="DJ36" i="9"/>
  <c r="DK36" i="9"/>
  <c r="DL36" i="9"/>
  <c r="DM36" i="9"/>
  <c r="DN36" i="9"/>
  <c r="DO36" i="9"/>
  <c r="DP36" i="9"/>
  <c r="DC37" i="9"/>
  <c r="DD37" i="9"/>
  <c r="DE37" i="9"/>
  <c r="DF37" i="9"/>
  <c r="DG37" i="9"/>
  <c r="DH37" i="9"/>
  <c r="DI37" i="9"/>
  <c r="DJ37" i="9"/>
  <c r="DK37" i="9"/>
  <c r="DL37" i="9"/>
  <c r="DM37" i="9"/>
  <c r="DN37" i="9"/>
  <c r="DO37" i="9"/>
  <c r="DP37" i="9"/>
  <c r="DC38" i="9"/>
  <c r="DD38" i="9"/>
  <c r="DE38" i="9"/>
  <c r="DF38" i="9"/>
  <c r="DG38" i="9"/>
  <c r="DH38" i="9"/>
  <c r="DI38" i="9"/>
  <c r="DJ38" i="9"/>
  <c r="DK38" i="9"/>
  <c r="DL38" i="9"/>
  <c r="DM38" i="9"/>
  <c r="DN38" i="9"/>
  <c r="DO38" i="9"/>
  <c r="DP38" i="9"/>
  <c r="DC39" i="9"/>
  <c r="DD39" i="9"/>
  <c r="DE39" i="9"/>
  <c r="DF39" i="9"/>
  <c r="DG39" i="9"/>
  <c r="DH39" i="9"/>
  <c r="DI39" i="9"/>
  <c r="DJ39" i="9"/>
  <c r="DK39" i="9"/>
  <c r="DL39" i="9"/>
  <c r="DM39" i="9"/>
  <c r="DN39" i="9"/>
  <c r="DO39" i="9"/>
  <c r="DP39" i="9"/>
  <c r="DC40" i="9"/>
  <c r="DD40" i="9"/>
  <c r="DE40" i="9"/>
  <c r="DF40" i="9"/>
  <c r="DG40" i="9"/>
  <c r="DH40" i="9"/>
  <c r="DI40" i="9"/>
  <c r="DJ40" i="9"/>
  <c r="DK40" i="9"/>
  <c r="DL40" i="9"/>
  <c r="DM40" i="9"/>
  <c r="DN40" i="9"/>
  <c r="DO40" i="9"/>
  <c r="DP40" i="9"/>
  <c r="DC41" i="9"/>
  <c r="DD41" i="9"/>
  <c r="DE41" i="9"/>
  <c r="DF41" i="9"/>
  <c r="DG41" i="9"/>
  <c r="DH41" i="9"/>
  <c r="DI41" i="9"/>
  <c r="DJ41" i="9"/>
  <c r="DK41" i="9"/>
  <c r="DL41" i="9"/>
  <c r="DM41" i="9"/>
  <c r="DN41" i="9"/>
  <c r="DO41" i="9"/>
  <c r="DP41" i="9"/>
  <c r="DC42" i="9"/>
  <c r="DD42" i="9"/>
  <c r="DE42" i="9"/>
  <c r="DF42" i="9"/>
  <c r="DG42" i="9"/>
  <c r="DH42" i="9"/>
  <c r="DI42" i="9"/>
  <c r="DJ42" i="9"/>
  <c r="DK42" i="9"/>
  <c r="DL42" i="9"/>
  <c r="DM42" i="9"/>
  <c r="DN42" i="9"/>
  <c r="DO42" i="9"/>
  <c r="DP42" i="9"/>
  <c r="DC43" i="9"/>
  <c r="DD43" i="9"/>
  <c r="DE43" i="9"/>
  <c r="DF43" i="9"/>
  <c r="DG43" i="9"/>
  <c r="DH43" i="9"/>
  <c r="DI43" i="9"/>
  <c r="DJ43" i="9"/>
  <c r="DK43" i="9"/>
  <c r="DL43" i="9"/>
  <c r="DM43" i="9"/>
  <c r="DN43" i="9"/>
  <c r="DO43" i="9"/>
  <c r="DP43" i="9"/>
  <c r="DC44" i="9"/>
  <c r="DD44" i="9"/>
  <c r="DE44" i="9"/>
  <c r="DF44" i="9"/>
  <c r="DG44" i="9"/>
  <c r="DH44" i="9"/>
  <c r="DI44" i="9"/>
  <c r="DJ44" i="9"/>
  <c r="DK44" i="9"/>
  <c r="DL44" i="9"/>
  <c r="DM44" i="9"/>
  <c r="DN44" i="9"/>
  <c r="DO44" i="9"/>
  <c r="DP44" i="9"/>
  <c r="DC45" i="9"/>
  <c r="DD45" i="9"/>
  <c r="DE45" i="9"/>
  <c r="DF45" i="9"/>
  <c r="DG45" i="9"/>
  <c r="DH45" i="9"/>
  <c r="DI45" i="9"/>
  <c r="DJ45" i="9"/>
  <c r="DK45" i="9"/>
  <c r="DL45" i="9"/>
  <c r="DM45" i="9"/>
  <c r="DN45" i="9"/>
  <c r="DO45" i="9"/>
  <c r="DP45" i="9"/>
  <c r="DC46" i="9"/>
  <c r="DD46" i="9"/>
  <c r="DE46" i="9"/>
  <c r="DF46" i="9"/>
  <c r="DG46" i="9"/>
  <c r="DH46" i="9"/>
  <c r="DI46" i="9"/>
  <c r="DJ46" i="9"/>
  <c r="DK46" i="9"/>
  <c r="DL46" i="9"/>
  <c r="DM46" i="9"/>
  <c r="DN46" i="9"/>
  <c r="DO46" i="9"/>
  <c r="DP46" i="9"/>
  <c r="DC47" i="9"/>
  <c r="DD47" i="9"/>
  <c r="DE47" i="9"/>
  <c r="DF47" i="9"/>
  <c r="DG47" i="9"/>
  <c r="DH47" i="9"/>
  <c r="DI47" i="9"/>
  <c r="DJ47" i="9"/>
  <c r="DK47" i="9"/>
  <c r="DL47" i="9"/>
  <c r="DM47" i="9"/>
  <c r="DN47" i="9"/>
  <c r="DO47" i="9"/>
  <c r="DP47" i="9"/>
  <c r="DC48" i="9"/>
  <c r="DD48" i="9"/>
  <c r="DE48" i="9"/>
  <c r="DF48" i="9"/>
  <c r="DG48" i="9"/>
  <c r="DH48" i="9"/>
  <c r="DI48" i="9"/>
  <c r="DJ48" i="9"/>
  <c r="DK48" i="9"/>
  <c r="DL48" i="9"/>
  <c r="DM48" i="9"/>
  <c r="DN48" i="9"/>
  <c r="DO48" i="9"/>
  <c r="DP48" i="9"/>
  <c r="DC49" i="9"/>
  <c r="DD49" i="9"/>
  <c r="DE49" i="9"/>
  <c r="DF49" i="9"/>
  <c r="DG49" i="9"/>
  <c r="DH49" i="9"/>
  <c r="DI49" i="9"/>
  <c r="DJ49" i="9"/>
  <c r="DK49" i="9"/>
  <c r="DL49" i="9"/>
  <c r="DM49" i="9"/>
  <c r="DN49" i="9"/>
  <c r="DO49" i="9"/>
  <c r="DP49" i="9"/>
  <c r="DC50" i="9"/>
  <c r="DD50" i="9"/>
  <c r="DE50" i="9"/>
  <c r="DF50" i="9"/>
  <c r="DG50" i="9"/>
  <c r="DH50" i="9"/>
  <c r="DI50" i="9"/>
  <c r="DJ50" i="9"/>
  <c r="DK50" i="9"/>
  <c r="DL50" i="9"/>
  <c r="DM50" i="9"/>
  <c r="DN50" i="9"/>
  <c r="DO50" i="9"/>
  <c r="DP50" i="9"/>
  <c r="DC51" i="9"/>
  <c r="DD51" i="9"/>
  <c r="DE51" i="9"/>
  <c r="DF51" i="9"/>
  <c r="DG51" i="9"/>
  <c r="DH51" i="9"/>
  <c r="DI51" i="9"/>
  <c r="DJ51" i="9"/>
  <c r="DK51" i="9"/>
  <c r="DL51" i="9"/>
  <c r="DM51" i="9"/>
  <c r="DN51" i="9"/>
  <c r="DO51" i="9"/>
  <c r="DP51" i="9"/>
  <c r="DC52" i="9"/>
  <c r="DD52" i="9"/>
  <c r="DE52" i="9"/>
  <c r="DF52" i="9"/>
  <c r="DG52" i="9"/>
  <c r="DH52" i="9"/>
  <c r="DI52" i="9"/>
  <c r="DJ52" i="9"/>
  <c r="DK52" i="9"/>
  <c r="DL52" i="9"/>
  <c r="DM52" i="9"/>
  <c r="DN52" i="9"/>
  <c r="DO52" i="9"/>
  <c r="DP52" i="9"/>
  <c r="DC53" i="9"/>
  <c r="DD53" i="9"/>
  <c r="DE53" i="9"/>
  <c r="DF53" i="9"/>
  <c r="DG53" i="9"/>
  <c r="DH53" i="9"/>
  <c r="DI53" i="9"/>
  <c r="DJ53" i="9"/>
  <c r="DK53" i="9"/>
  <c r="DL53" i="9"/>
  <c r="DM53" i="9"/>
  <c r="DN53" i="9"/>
  <c r="DO53" i="9"/>
  <c r="DP53" i="9"/>
  <c r="DC54" i="9"/>
  <c r="DD54" i="9"/>
  <c r="DE54" i="9"/>
  <c r="DF54" i="9"/>
  <c r="DG54" i="9"/>
  <c r="DH54" i="9"/>
  <c r="DI54" i="9"/>
  <c r="DJ54" i="9"/>
  <c r="DK54" i="9"/>
  <c r="DL54" i="9"/>
  <c r="DM54" i="9"/>
  <c r="DN54" i="9"/>
  <c r="DO54" i="9"/>
  <c r="DP54" i="9"/>
  <c r="DC55" i="9"/>
  <c r="DD55" i="9"/>
  <c r="DE55" i="9"/>
  <c r="DF55" i="9"/>
  <c r="DG55" i="9"/>
  <c r="DH55" i="9"/>
  <c r="DI55" i="9"/>
  <c r="DJ55" i="9"/>
  <c r="DK55" i="9"/>
  <c r="DL55" i="9"/>
  <c r="DM55" i="9"/>
  <c r="DN55" i="9"/>
  <c r="DO55" i="9"/>
  <c r="DP55" i="9"/>
  <c r="DC56" i="9"/>
  <c r="DD56" i="9"/>
  <c r="DE56" i="9"/>
  <c r="DF56" i="9"/>
  <c r="DG56" i="9"/>
  <c r="DH56" i="9"/>
  <c r="DI56" i="9"/>
  <c r="DJ56" i="9"/>
  <c r="DK56" i="9"/>
  <c r="DL56" i="9"/>
  <c r="DM56" i="9"/>
  <c r="DN56" i="9"/>
  <c r="DO56" i="9"/>
  <c r="DP56" i="9"/>
  <c r="DC57" i="9"/>
  <c r="DD57" i="9"/>
  <c r="DE57" i="9"/>
  <c r="DF57" i="9"/>
  <c r="DG57" i="9"/>
  <c r="DH57" i="9"/>
  <c r="DI57" i="9"/>
  <c r="DJ57" i="9"/>
  <c r="DK57" i="9"/>
  <c r="DL57" i="9"/>
  <c r="DM57" i="9"/>
  <c r="DN57" i="9"/>
  <c r="DO57" i="9"/>
  <c r="DP57" i="9"/>
  <c r="DC58" i="9"/>
  <c r="DD58" i="9"/>
  <c r="DE58" i="9"/>
  <c r="DF58" i="9"/>
  <c r="DG58" i="9"/>
  <c r="DH58" i="9"/>
  <c r="DI58" i="9"/>
  <c r="DJ58" i="9"/>
  <c r="DK58" i="9"/>
  <c r="DL58" i="9"/>
  <c r="DM58" i="9"/>
  <c r="DN58" i="9"/>
  <c r="DO58" i="9"/>
  <c r="DP58" i="9"/>
  <c r="DC59" i="9"/>
  <c r="DD59" i="9"/>
  <c r="DE59" i="9"/>
  <c r="DF59" i="9"/>
  <c r="DG59" i="9"/>
  <c r="DH59" i="9"/>
  <c r="DI59" i="9"/>
  <c r="DJ59" i="9"/>
  <c r="DK59" i="9"/>
  <c r="DL59" i="9"/>
  <c r="DM59" i="9"/>
  <c r="DN59" i="9"/>
  <c r="DO59" i="9"/>
  <c r="DP59" i="9"/>
  <c r="DC60" i="9"/>
  <c r="DD60" i="9"/>
  <c r="DE60" i="9"/>
  <c r="DF60" i="9"/>
  <c r="DG60" i="9"/>
  <c r="DH60" i="9"/>
  <c r="DI60" i="9"/>
  <c r="DJ60" i="9"/>
  <c r="DK60" i="9"/>
  <c r="DL60" i="9"/>
  <c r="DM60" i="9"/>
  <c r="DN60" i="9"/>
  <c r="DO60" i="9"/>
  <c r="DP60" i="9"/>
  <c r="DC61" i="9"/>
  <c r="DD61" i="9"/>
  <c r="DE61" i="9"/>
  <c r="DF61" i="9"/>
  <c r="DG61" i="9"/>
  <c r="DH61" i="9"/>
  <c r="DI61" i="9"/>
  <c r="DJ61" i="9"/>
  <c r="DK61" i="9"/>
  <c r="DL61" i="9"/>
  <c r="DM61" i="9"/>
  <c r="DN61" i="9"/>
  <c r="DO61" i="9"/>
  <c r="DP61" i="9"/>
  <c r="CO13" i="9"/>
  <c r="CP13" i="9"/>
  <c r="CQ13" i="9"/>
  <c r="CR13" i="9"/>
  <c r="CS13" i="9"/>
  <c r="CT13" i="9"/>
  <c r="CU13" i="9"/>
  <c r="CV13" i="9"/>
  <c r="CW13" i="9"/>
  <c r="CX13" i="9"/>
  <c r="CY13" i="9"/>
  <c r="CZ13" i="9"/>
  <c r="DA13" i="9"/>
  <c r="DB13" i="9"/>
  <c r="CO14" i="9"/>
  <c r="CP14" i="9"/>
  <c r="CQ14" i="9"/>
  <c r="CR14" i="9"/>
  <c r="CS14" i="9"/>
  <c r="CT14" i="9"/>
  <c r="CU14" i="9"/>
  <c r="CV14" i="9"/>
  <c r="CW14" i="9"/>
  <c r="CX14" i="9"/>
  <c r="CY14" i="9"/>
  <c r="CZ14" i="9"/>
  <c r="DA14" i="9"/>
  <c r="DB14" i="9"/>
  <c r="CO15" i="9"/>
  <c r="CP15" i="9"/>
  <c r="CQ15" i="9"/>
  <c r="CR15" i="9"/>
  <c r="CS15" i="9"/>
  <c r="CT15" i="9"/>
  <c r="CU15" i="9"/>
  <c r="CV15" i="9"/>
  <c r="CW15" i="9"/>
  <c r="CX15" i="9"/>
  <c r="CY15" i="9"/>
  <c r="CZ15" i="9"/>
  <c r="DA15" i="9"/>
  <c r="DB15" i="9"/>
  <c r="CO16" i="9"/>
  <c r="CP16" i="9"/>
  <c r="CQ16" i="9"/>
  <c r="CR16" i="9"/>
  <c r="CS16" i="9"/>
  <c r="CT16" i="9"/>
  <c r="CU16" i="9"/>
  <c r="CV16" i="9"/>
  <c r="CW16" i="9"/>
  <c r="CX16" i="9"/>
  <c r="CY16" i="9"/>
  <c r="CZ16" i="9"/>
  <c r="DA16" i="9"/>
  <c r="DB16" i="9"/>
  <c r="CO17" i="9"/>
  <c r="CP17" i="9"/>
  <c r="CQ17" i="9"/>
  <c r="CR17" i="9"/>
  <c r="CS17" i="9"/>
  <c r="CT17" i="9"/>
  <c r="CU17" i="9"/>
  <c r="CV17" i="9"/>
  <c r="CW17" i="9"/>
  <c r="CX17" i="9"/>
  <c r="CY17" i="9"/>
  <c r="CZ17" i="9"/>
  <c r="DA17" i="9"/>
  <c r="DB17" i="9"/>
  <c r="CO18" i="9"/>
  <c r="CP18" i="9"/>
  <c r="CQ18" i="9"/>
  <c r="CR18" i="9"/>
  <c r="CS18" i="9"/>
  <c r="CT18" i="9"/>
  <c r="CU18" i="9"/>
  <c r="CV18" i="9"/>
  <c r="CW18" i="9"/>
  <c r="CX18" i="9"/>
  <c r="CY18" i="9"/>
  <c r="CZ18" i="9"/>
  <c r="DA18" i="9"/>
  <c r="DB18" i="9"/>
  <c r="CO19" i="9"/>
  <c r="CP19" i="9"/>
  <c r="CQ19" i="9"/>
  <c r="CR19" i="9"/>
  <c r="CS19" i="9"/>
  <c r="CT19" i="9"/>
  <c r="CU19" i="9"/>
  <c r="CV19" i="9"/>
  <c r="CW19" i="9"/>
  <c r="CX19" i="9"/>
  <c r="CY19" i="9"/>
  <c r="CZ19" i="9"/>
  <c r="DA19" i="9"/>
  <c r="DB19" i="9"/>
  <c r="CO20" i="9"/>
  <c r="CP20" i="9"/>
  <c r="CQ20" i="9"/>
  <c r="CR20" i="9"/>
  <c r="CS20" i="9"/>
  <c r="CT20" i="9"/>
  <c r="CU20" i="9"/>
  <c r="CV20" i="9"/>
  <c r="CW20" i="9"/>
  <c r="CX20" i="9"/>
  <c r="CY20" i="9"/>
  <c r="CZ20" i="9"/>
  <c r="DA20" i="9"/>
  <c r="DB20" i="9"/>
  <c r="CO21" i="9"/>
  <c r="CP21" i="9"/>
  <c r="CQ21" i="9"/>
  <c r="CR21" i="9"/>
  <c r="CS21" i="9"/>
  <c r="CT21" i="9"/>
  <c r="CU21" i="9"/>
  <c r="CV21" i="9"/>
  <c r="CW21" i="9"/>
  <c r="CX21" i="9"/>
  <c r="CY21" i="9"/>
  <c r="CZ21" i="9"/>
  <c r="DA21" i="9"/>
  <c r="DB21" i="9"/>
  <c r="CO22" i="9"/>
  <c r="CP22" i="9"/>
  <c r="CQ22" i="9"/>
  <c r="CR22" i="9"/>
  <c r="CS22" i="9"/>
  <c r="CT22" i="9"/>
  <c r="CU22" i="9"/>
  <c r="CV22" i="9"/>
  <c r="CW22" i="9"/>
  <c r="CX22" i="9"/>
  <c r="CY22" i="9"/>
  <c r="CZ22" i="9"/>
  <c r="DA22" i="9"/>
  <c r="DB22" i="9"/>
  <c r="CO23" i="9"/>
  <c r="CP23" i="9"/>
  <c r="CQ23" i="9"/>
  <c r="CR23" i="9"/>
  <c r="CS23" i="9"/>
  <c r="CT23" i="9"/>
  <c r="CU23" i="9"/>
  <c r="CV23" i="9"/>
  <c r="CW23" i="9"/>
  <c r="CX23" i="9"/>
  <c r="CY23" i="9"/>
  <c r="CZ23" i="9"/>
  <c r="DA23" i="9"/>
  <c r="DB23" i="9"/>
  <c r="CO24" i="9"/>
  <c r="CP24" i="9"/>
  <c r="CQ24" i="9"/>
  <c r="CR24" i="9"/>
  <c r="CS24" i="9"/>
  <c r="CT24" i="9"/>
  <c r="CU24" i="9"/>
  <c r="CV24" i="9"/>
  <c r="CW24" i="9"/>
  <c r="CX24" i="9"/>
  <c r="CY24" i="9"/>
  <c r="CZ24" i="9"/>
  <c r="DA24" i="9"/>
  <c r="DB24" i="9"/>
  <c r="CO25" i="9"/>
  <c r="CP25" i="9"/>
  <c r="CQ25" i="9"/>
  <c r="CR25" i="9"/>
  <c r="CS25" i="9"/>
  <c r="CT25" i="9"/>
  <c r="CU25" i="9"/>
  <c r="CV25" i="9"/>
  <c r="CW25" i="9"/>
  <c r="CX25" i="9"/>
  <c r="CY25" i="9"/>
  <c r="CZ25" i="9"/>
  <c r="DA25" i="9"/>
  <c r="DB25" i="9"/>
  <c r="CO26" i="9"/>
  <c r="CP26" i="9"/>
  <c r="CQ26" i="9"/>
  <c r="CR26" i="9"/>
  <c r="CS26" i="9"/>
  <c r="CT26" i="9"/>
  <c r="CU26" i="9"/>
  <c r="CV26" i="9"/>
  <c r="CW26" i="9"/>
  <c r="CX26" i="9"/>
  <c r="CY26" i="9"/>
  <c r="CZ26" i="9"/>
  <c r="DA26" i="9"/>
  <c r="DB26" i="9"/>
  <c r="CO27" i="9"/>
  <c r="CP27" i="9"/>
  <c r="CQ27" i="9"/>
  <c r="CR27" i="9"/>
  <c r="CS27" i="9"/>
  <c r="CT27" i="9"/>
  <c r="CU27" i="9"/>
  <c r="CV27" i="9"/>
  <c r="CW27" i="9"/>
  <c r="CX27" i="9"/>
  <c r="CY27" i="9"/>
  <c r="CZ27" i="9"/>
  <c r="DA27" i="9"/>
  <c r="DB27" i="9"/>
  <c r="CO28" i="9"/>
  <c r="CP28" i="9"/>
  <c r="CQ28" i="9"/>
  <c r="CR28" i="9"/>
  <c r="CS28" i="9"/>
  <c r="CT28" i="9"/>
  <c r="CU28" i="9"/>
  <c r="CV28" i="9"/>
  <c r="CW28" i="9"/>
  <c r="CX28" i="9"/>
  <c r="CY28" i="9"/>
  <c r="CZ28" i="9"/>
  <c r="DA28" i="9"/>
  <c r="DB28" i="9"/>
  <c r="CO29" i="9"/>
  <c r="CP29" i="9"/>
  <c r="CQ29" i="9"/>
  <c r="CR29" i="9"/>
  <c r="CS29" i="9"/>
  <c r="CT29" i="9"/>
  <c r="CU29" i="9"/>
  <c r="CV29" i="9"/>
  <c r="CW29" i="9"/>
  <c r="CX29" i="9"/>
  <c r="CY29" i="9"/>
  <c r="CZ29" i="9"/>
  <c r="DA29" i="9"/>
  <c r="DB29" i="9"/>
  <c r="CO30" i="9"/>
  <c r="CP30" i="9"/>
  <c r="CQ30" i="9"/>
  <c r="CR30" i="9"/>
  <c r="CS30" i="9"/>
  <c r="CT30" i="9"/>
  <c r="CU30" i="9"/>
  <c r="CV30" i="9"/>
  <c r="CW30" i="9"/>
  <c r="CX30" i="9"/>
  <c r="CY30" i="9"/>
  <c r="CZ30" i="9"/>
  <c r="DA30" i="9"/>
  <c r="DB30" i="9"/>
  <c r="CO32" i="9"/>
  <c r="CP32" i="9"/>
  <c r="CQ32" i="9"/>
  <c r="CR32" i="9"/>
  <c r="CS32" i="9"/>
  <c r="CT32" i="9"/>
  <c r="CU32" i="9"/>
  <c r="CV32" i="9"/>
  <c r="CW32" i="9"/>
  <c r="CX32" i="9"/>
  <c r="CY32" i="9"/>
  <c r="CZ32" i="9"/>
  <c r="DA32" i="9"/>
  <c r="DB32" i="9"/>
  <c r="CO33" i="9"/>
  <c r="CP33" i="9"/>
  <c r="CQ33" i="9"/>
  <c r="CR33" i="9"/>
  <c r="CS33" i="9"/>
  <c r="CT33" i="9"/>
  <c r="CU33" i="9"/>
  <c r="CV33" i="9"/>
  <c r="CW33" i="9"/>
  <c r="CX33" i="9"/>
  <c r="CY33" i="9"/>
  <c r="CZ33" i="9"/>
  <c r="DA33" i="9"/>
  <c r="DB33" i="9"/>
  <c r="CO34" i="9"/>
  <c r="CP34" i="9"/>
  <c r="CQ34" i="9"/>
  <c r="CR34" i="9"/>
  <c r="CS34" i="9"/>
  <c r="CT34" i="9"/>
  <c r="CU34" i="9"/>
  <c r="CV34" i="9"/>
  <c r="CW34" i="9"/>
  <c r="CX34" i="9"/>
  <c r="CY34" i="9"/>
  <c r="CZ34" i="9"/>
  <c r="DA34" i="9"/>
  <c r="DB34" i="9"/>
  <c r="CO35" i="9"/>
  <c r="CP35" i="9"/>
  <c r="CQ35" i="9"/>
  <c r="CR35" i="9"/>
  <c r="CS35" i="9"/>
  <c r="CT35" i="9"/>
  <c r="CU35" i="9"/>
  <c r="CV35" i="9"/>
  <c r="CW35" i="9"/>
  <c r="CX35" i="9"/>
  <c r="CY35" i="9"/>
  <c r="CZ35" i="9"/>
  <c r="DA35" i="9"/>
  <c r="DB35" i="9"/>
  <c r="CO36" i="9"/>
  <c r="CP36" i="9"/>
  <c r="CQ36" i="9"/>
  <c r="CR36" i="9"/>
  <c r="CS36" i="9"/>
  <c r="CT36" i="9"/>
  <c r="CU36" i="9"/>
  <c r="CV36" i="9"/>
  <c r="CW36" i="9"/>
  <c r="CX36" i="9"/>
  <c r="CY36" i="9"/>
  <c r="CZ36" i="9"/>
  <c r="DA36" i="9"/>
  <c r="DB36" i="9"/>
  <c r="CO37" i="9"/>
  <c r="CP37" i="9"/>
  <c r="CQ37" i="9"/>
  <c r="CR37" i="9"/>
  <c r="CS37" i="9"/>
  <c r="CT37" i="9"/>
  <c r="CU37" i="9"/>
  <c r="CV37" i="9"/>
  <c r="CW37" i="9"/>
  <c r="CX37" i="9"/>
  <c r="CY37" i="9"/>
  <c r="CZ37" i="9"/>
  <c r="DA37" i="9"/>
  <c r="DB37" i="9"/>
  <c r="CO38" i="9"/>
  <c r="CP38" i="9"/>
  <c r="CQ38" i="9"/>
  <c r="CR38" i="9"/>
  <c r="CS38" i="9"/>
  <c r="CT38" i="9"/>
  <c r="CU38" i="9"/>
  <c r="CV38" i="9"/>
  <c r="CW38" i="9"/>
  <c r="CX38" i="9"/>
  <c r="CY38" i="9"/>
  <c r="CZ38" i="9"/>
  <c r="DA38" i="9"/>
  <c r="DB38" i="9"/>
  <c r="CO39" i="9"/>
  <c r="CP39" i="9"/>
  <c r="CQ39" i="9"/>
  <c r="CR39" i="9"/>
  <c r="CS39" i="9"/>
  <c r="CT39" i="9"/>
  <c r="CU39" i="9"/>
  <c r="CV39" i="9"/>
  <c r="CW39" i="9"/>
  <c r="CX39" i="9"/>
  <c r="CY39" i="9"/>
  <c r="CZ39" i="9"/>
  <c r="DA39" i="9"/>
  <c r="DB39" i="9"/>
  <c r="CO40" i="9"/>
  <c r="CP40" i="9"/>
  <c r="CQ40" i="9"/>
  <c r="CR40" i="9"/>
  <c r="CS40" i="9"/>
  <c r="CT40" i="9"/>
  <c r="CU40" i="9"/>
  <c r="CV40" i="9"/>
  <c r="CW40" i="9"/>
  <c r="CX40" i="9"/>
  <c r="CY40" i="9"/>
  <c r="CZ40" i="9"/>
  <c r="DA40" i="9"/>
  <c r="DB40" i="9"/>
  <c r="CO41" i="9"/>
  <c r="CP41" i="9"/>
  <c r="CQ41" i="9"/>
  <c r="CR41" i="9"/>
  <c r="CS41" i="9"/>
  <c r="CT41" i="9"/>
  <c r="CU41" i="9"/>
  <c r="CV41" i="9"/>
  <c r="CW41" i="9"/>
  <c r="CX41" i="9"/>
  <c r="CY41" i="9"/>
  <c r="CZ41" i="9"/>
  <c r="DA41" i="9"/>
  <c r="DB41" i="9"/>
  <c r="CO42" i="9"/>
  <c r="CP42" i="9"/>
  <c r="CQ42" i="9"/>
  <c r="CR42" i="9"/>
  <c r="CS42" i="9"/>
  <c r="CT42" i="9"/>
  <c r="CU42" i="9"/>
  <c r="CV42" i="9"/>
  <c r="CW42" i="9"/>
  <c r="CX42" i="9"/>
  <c r="CY42" i="9"/>
  <c r="CZ42" i="9"/>
  <c r="DA42" i="9"/>
  <c r="DB42" i="9"/>
  <c r="CO43" i="9"/>
  <c r="CP43" i="9"/>
  <c r="CQ43" i="9"/>
  <c r="CR43" i="9"/>
  <c r="CS43" i="9"/>
  <c r="CT43" i="9"/>
  <c r="CU43" i="9"/>
  <c r="CV43" i="9"/>
  <c r="CW43" i="9"/>
  <c r="CX43" i="9"/>
  <c r="CY43" i="9"/>
  <c r="CZ43" i="9"/>
  <c r="DA43" i="9"/>
  <c r="DB43" i="9"/>
  <c r="CO44" i="9"/>
  <c r="CP44" i="9"/>
  <c r="CQ44" i="9"/>
  <c r="CR44" i="9"/>
  <c r="CS44" i="9"/>
  <c r="CT44" i="9"/>
  <c r="CU44" i="9"/>
  <c r="CV44" i="9"/>
  <c r="CW44" i="9"/>
  <c r="CX44" i="9"/>
  <c r="CY44" i="9"/>
  <c r="CZ44" i="9"/>
  <c r="DA44" i="9"/>
  <c r="DB44" i="9"/>
  <c r="CO45" i="9"/>
  <c r="CP45" i="9"/>
  <c r="CQ45" i="9"/>
  <c r="CR45" i="9"/>
  <c r="CS45" i="9"/>
  <c r="CT45" i="9"/>
  <c r="CU45" i="9"/>
  <c r="CV45" i="9"/>
  <c r="CW45" i="9"/>
  <c r="CX45" i="9"/>
  <c r="CY45" i="9"/>
  <c r="CZ45" i="9"/>
  <c r="DA45" i="9"/>
  <c r="DB45" i="9"/>
  <c r="CO46" i="9"/>
  <c r="CP46" i="9"/>
  <c r="CQ46" i="9"/>
  <c r="CR46" i="9"/>
  <c r="CS46" i="9"/>
  <c r="CT46" i="9"/>
  <c r="CU46" i="9"/>
  <c r="CV46" i="9"/>
  <c r="CW46" i="9"/>
  <c r="CX46" i="9"/>
  <c r="CY46" i="9"/>
  <c r="CZ46" i="9"/>
  <c r="DA46" i="9"/>
  <c r="DB46" i="9"/>
  <c r="CO47" i="9"/>
  <c r="CP47" i="9"/>
  <c r="CQ47" i="9"/>
  <c r="CR47" i="9"/>
  <c r="CS47" i="9"/>
  <c r="CT47" i="9"/>
  <c r="CU47" i="9"/>
  <c r="CV47" i="9"/>
  <c r="CW47" i="9"/>
  <c r="CX47" i="9"/>
  <c r="CY47" i="9"/>
  <c r="CZ47" i="9"/>
  <c r="DA47" i="9"/>
  <c r="DB47" i="9"/>
  <c r="CO48" i="9"/>
  <c r="CP48" i="9"/>
  <c r="CQ48" i="9"/>
  <c r="CR48" i="9"/>
  <c r="CS48" i="9"/>
  <c r="CT48" i="9"/>
  <c r="CU48" i="9"/>
  <c r="CV48" i="9"/>
  <c r="CW48" i="9"/>
  <c r="CX48" i="9"/>
  <c r="CY48" i="9"/>
  <c r="CZ48" i="9"/>
  <c r="DA48" i="9"/>
  <c r="DB48" i="9"/>
  <c r="CO49" i="9"/>
  <c r="CP49" i="9"/>
  <c r="CQ49" i="9"/>
  <c r="CR49" i="9"/>
  <c r="CS49" i="9"/>
  <c r="CT49" i="9"/>
  <c r="CU49" i="9"/>
  <c r="CV49" i="9"/>
  <c r="CW49" i="9"/>
  <c r="CX49" i="9"/>
  <c r="CY49" i="9"/>
  <c r="CZ49" i="9"/>
  <c r="DA49" i="9"/>
  <c r="DB49" i="9"/>
  <c r="CO50" i="9"/>
  <c r="CP50" i="9"/>
  <c r="CQ50" i="9"/>
  <c r="CR50" i="9"/>
  <c r="CS50" i="9"/>
  <c r="CT50" i="9"/>
  <c r="CU50" i="9"/>
  <c r="CV50" i="9"/>
  <c r="CW50" i="9"/>
  <c r="CX50" i="9"/>
  <c r="CY50" i="9"/>
  <c r="CZ50" i="9"/>
  <c r="DA50" i="9"/>
  <c r="DB50" i="9"/>
  <c r="CO51" i="9"/>
  <c r="CP51" i="9"/>
  <c r="CQ51" i="9"/>
  <c r="CR51" i="9"/>
  <c r="CS51" i="9"/>
  <c r="CT51" i="9"/>
  <c r="CU51" i="9"/>
  <c r="CV51" i="9"/>
  <c r="CW51" i="9"/>
  <c r="CX51" i="9"/>
  <c r="CY51" i="9"/>
  <c r="CZ51" i="9"/>
  <c r="DA51" i="9"/>
  <c r="DB51" i="9"/>
  <c r="CO52" i="9"/>
  <c r="CP52" i="9"/>
  <c r="CQ52" i="9"/>
  <c r="CR52" i="9"/>
  <c r="CS52" i="9"/>
  <c r="CT52" i="9"/>
  <c r="CU52" i="9"/>
  <c r="CV52" i="9"/>
  <c r="CW52" i="9"/>
  <c r="CX52" i="9"/>
  <c r="CY52" i="9"/>
  <c r="CZ52" i="9"/>
  <c r="DA52" i="9"/>
  <c r="DB52" i="9"/>
  <c r="CO53" i="9"/>
  <c r="CP53" i="9"/>
  <c r="CQ53" i="9"/>
  <c r="CR53" i="9"/>
  <c r="CS53" i="9"/>
  <c r="CT53" i="9"/>
  <c r="CU53" i="9"/>
  <c r="CV53" i="9"/>
  <c r="CW53" i="9"/>
  <c r="CX53" i="9"/>
  <c r="CY53" i="9"/>
  <c r="CZ53" i="9"/>
  <c r="DA53" i="9"/>
  <c r="DB53" i="9"/>
  <c r="CO54" i="9"/>
  <c r="CP54" i="9"/>
  <c r="CQ54" i="9"/>
  <c r="CR54" i="9"/>
  <c r="CS54" i="9"/>
  <c r="CT54" i="9"/>
  <c r="CU54" i="9"/>
  <c r="CV54" i="9"/>
  <c r="CW54" i="9"/>
  <c r="CX54" i="9"/>
  <c r="CY54" i="9"/>
  <c r="CZ54" i="9"/>
  <c r="DA54" i="9"/>
  <c r="DB54" i="9"/>
  <c r="CO55" i="9"/>
  <c r="CP55" i="9"/>
  <c r="CQ55" i="9"/>
  <c r="CR55" i="9"/>
  <c r="CS55" i="9"/>
  <c r="CT55" i="9"/>
  <c r="CU55" i="9"/>
  <c r="CV55" i="9"/>
  <c r="CW55" i="9"/>
  <c r="CX55" i="9"/>
  <c r="CY55" i="9"/>
  <c r="CZ55" i="9"/>
  <c r="DA55" i="9"/>
  <c r="DB55" i="9"/>
  <c r="CO56" i="9"/>
  <c r="CP56" i="9"/>
  <c r="CQ56" i="9"/>
  <c r="CR56" i="9"/>
  <c r="CS56" i="9"/>
  <c r="CT56" i="9"/>
  <c r="CU56" i="9"/>
  <c r="CV56" i="9"/>
  <c r="CW56" i="9"/>
  <c r="CX56" i="9"/>
  <c r="CY56" i="9"/>
  <c r="CZ56" i="9"/>
  <c r="DA56" i="9"/>
  <c r="DB56" i="9"/>
  <c r="CO57" i="9"/>
  <c r="CP57" i="9"/>
  <c r="CQ57" i="9"/>
  <c r="CR57" i="9"/>
  <c r="CS57" i="9"/>
  <c r="CT57" i="9"/>
  <c r="CU57" i="9"/>
  <c r="CV57" i="9"/>
  <c r="CW57" i="9"/>
  <c r="CX57" i="9"/>
  <c r="CY57" i="9"/>
  <c r="CZ57" i="9"/>
  <c r="DA57" i="9"/>
  <c r="DB57" i="9"/>
  <c r="CO58" i="9"/>
  <c r="CP58" i="9"/>
  <c r="CQ58" i="9"/>
  <c r="CR58" i="9"/>
  <c r="CS58" i="9"/>
  <c r="CT58" i="9"/>
  <c r="CU58" i="9"/>
  <c r="CV58" i="9"/>
  <c r="CW58" i="9"/>
  <c r="CX58" i="9"/>
  <c r="CY58" i="9"/>
  <c r="CZ58" i="9"/>
  <c r="DA58" i="9"/>
  <c r="DB58" i="9"/>
  <c r="CO59" i="9"/>
  <c r="CP59" i="9"/>
  <c r="CQ59" i="9"/>
  <c r="CR59" i="9"/>
  <c r="CS59" i="9"/>
  <c r="CT59" i="9"/>
  <c r="CU59" i="9"/>
  <c r="CV59" i="9"/>
  <c r="CW59" i="9"/>
  <c r="CX59" i="9"/>
  <c r="CY59" i="9"/>
  <c r="CZ59" i="9"/>
  <c r="DA59" i="9"/>
  <c r="DB59" i="9"/>
  <c r="CO60" i="9"/>
  <c r="CP60" i="9"/>
  <c r="CQ60" i="9"/>
  <c r="CR60" i="9"/>
  <c r="CS60" i="9"/>
  <c r="CT60" i="9"/>
  <c r="CU60" i="9"/>
  <c r="CV60" i="9"/>
  <c r="CW60" i="9"/>
  <c r="CX60" i="9"/>
  <c r="CY60" i="9"/>
  <c r="CZ60" i="9"/>
  <c r="DA60" i="9"/>
  <c r="DB60" i="9"/>
  <c r="CO61" i="9"/>
  <c r="CP61" i="9"/>
  <c r="CQ61" i="9"/>
  <c r="CR61" i="9"/>
  <c r="CS61" i="9"/>
  <c r="CT61" i="9"/>
  <c r="CU61" i="9"/>
  <c r="CV61" i="9"/>
  <c r="CW61" i="9"/>
  <c r="CX61" i="9"/>
  <c r="CY61" i="9"/>
  <c r="CZ61" i="9"/>
  <c r="DA61" i="9"/>
  <c r="DB61" i="9"/>
  <c r="CH13" i="9"/>
  <c r="CI13" i="9"/>
  <c r="CJ13" i="9"/>
  <c r="CK13" i="9"/>
  <c r="CL13" i="9"/>
  <c r="CM13" i="9"/>
  <c r="CN13" i="9"/>
  <c r="CH14" i="9"/>
  <c r="CI14" i="9"/>
  <c r="CJ14" i="9"/>
  <c r="CK14" i="9"/>
  <c r="CL14" i="9"/>
  <c r="CM14" i="9"/>
  <c r="CN14" i="9"/>
  <c r="CH15" i="9"/>
  <c r="CI15" i="9"/>
  <c r="CJ15" i="9"/>
  <c r="CK15" i="9"/>
  <c r="CL15" i="9"/>
  <c r="CM15" i="9"/>
  <c r="CN15" i="9"/>
  <c r="CH16" i="9"/>
  <c r="CI16" i="9"/>
  <c r="CJ16" i="9"/>
  <c r="CK16" i="9"/>
  <c r="CL16" i="9"/>
  <c r="CM16" i="9"/>
  <c r="CN16" i="9"/>
  <c r="CH17" i="9"/>
  <c r="CI17" i="9"/>
  <c r="CJ17" i="9"/>
  <c r="CK17" i="9"/>
  <c r="CL17" i="9"/>
  <c r="CM17" i="9"/>
  <c r="CN17" i="9"/>
  <c r="CH18" i="9"/>
  <c r="CI18" i="9"/>
  <c r="CJ18" i="9"/>
  <c r="CK18" i="9"/>
  <c r="CL18" i="9"/>
  <c r="CM18" i="9"/>
  <c r="CN18" i="9"/>
  <c r="CH19" i="9"/>
  <c r="CI19" i="9"/>
  <c r="CJ19" i="9"/>
  <c r="CK19" i="9"/>
  <c r="CL19" i="9"/>
  <c r="CM19" i="9"/>
  <c r="CN19" i="9"/>
  <c r="CH20" i="9"/>
  <c r="CI20" i="9"/>
  <c r="CJ20" i="9"/>
  <c r="CK20" i="9"/>
  <c r="CL20" i="9"/>
  <c r="CM20" i="9"/>
  <c r="CN20" i="9"/>
  <c r="CH21" i="9"/>
  <c r="CI21" i="9"/>
  <c r="CJ21" i="9"/>
  <c r="CK21" i="9"/>
  <c r="CL21" i="9"/>
  <c r="CM21" i="9"/>
  <c r="CN21" i="9"/>
  <c r="CH22" i="9"/>
  <c r="CI22" i="9"/>
  <c r="CJ22" i="9"/>
  <c r="CK22" i="9"/>
  <c r="CL22" i="9"/>
  <c r="CM22" i="9"/>
  <c r="CN22" i="9"/>
  <c r="CH23" i="9"/>
  <c r="CI23" i="9"/>
  <c r="CJ23" i="9"/>
  <c r="CK23" i="9"/>
  <c r="CL23" i="9"/>
  <c r="CM23" i="9"/>
  <c r="CN23" i="9"/>
  <c r="CH24" i="9"/>
  <c r="CI24" i="9"/>
  <c r="CJ24" i="9"/>
  <c r="CK24" i="9"/>
  <c r="CL24" i="9"/>
  <c r="CM24" i="9"/>
  <c r="CN24" i="9"/>
  <c r="CH25" i="9"/>
  <c r="CI25" i="9"/>
  <c r="CJ25" i="9"/>
  <c r="CK25" i="9"/>
  <c r="CL25" i="9"/>
  <c r="CM25" i="9"/>
  <c r="CN25" i="9"/>
  <c r="CH26" i="9"/>
  <c r="CI26" i="9"/>
  <c r="CJ26" i="9"/>
  <c r="CK26" i="9"/>
  <c r="CL26" i="9"/>
  <c r="CM26" i="9"/>
  <c r="CN26" i="9"/>
  <c r="CH27" i="9"/>
  <c r="CI27" i="9"/>
  <c r="CJ27" i="9"/>
  <c r="CK27" i="9"/>
  <c r="CL27" i="9"/>
  <c r="CM27" i="9"/>
  <c r="CN27" i="9"/>
  <c r="CH28" i="9"/>
  <c r="CI28" i="9"/>
  <c r="CJ28" i="9"/>
  <c r="CK28" i="9"/>
  <c r="CL28" i="9"/>
  <c r="CM28" i="9"/>
  <c r="CN28" i="9"/>
  <c r="CH29" i="9"/>
  <c r="CI29" i="9"/>
  <c r="CJ29" i="9"/>
  <c r="CK29" i="9"/>
  <c r="CL29" i="9"/>
  <c r="CM29" i="9"/>
  <c r="CN29" i="9"/>
  <c r="CH30" i="9"/>
  <c r="CI30" i="9"/>
  <c r="CJ30" i="9"/>
  <c r="CK30" i="9"/>
  <c r="CL30" i="9"/>
  <c r="CM30" i="9"/>
  <c r="CN30" i="9"/>
  <c r="CH32" i="9"/>
  <c r="CI32" i="9"/>
  <c r="CJ32" i="9"/>
  <c r="CK32" i="9"/>
  <c r="CL32" i="9"/>
  <c r="CM32" i="9"/>
  <c r="CN32" i="9"/>
  <c r="CH33" i="9"/>
  <c r="CI33" i="9"/>
  <c r="CJ33" i="9"/>
  <c r="CK33" i="9"/>
  <c r="CL33" i="9"/>
  <c r="CM33" i="9"/>
  <c r="CN33" i="9"/>
  <c r="CH34" i="9"/>
  <c r="CI34" i="9"/>
  <c r="CJ34" i="9"/>
  <c r="CK34" i="9"/>
  <c r="CL34" i="9"/>
  <c r="CM34" i="9"/>
  <c r="CN34" i="9"/>
  <c r="CH35" i="9"/>
  <c r="CI35" i="9"/>
  <c r="CJ35" i="9"/>
  <c r="CK35" i="9"/>
  <c r="CL35" i="9"/>
  <c r="CM35" i="9"/>
  <c r="CN35" i="9"/>
  <c r="CH36" i="9"/>
  <c r="CI36" i="9"/>
  <c r="CJ36" i="9"/>
  <c r="CK36" i="9"/>
  <c r="CL36" i="9"/>
  <c r="CM36" i="9"/>
  <c r="CN36" i="9"/>
  <c r="CH37" i="9"/>
  <c r="CI37" i="9"/>
  <c r="CJ37" i="9"/>
  <c r="CK37" i="9"/>
  <c r="CL37" i="9"/>
  <c r="CM37" i="9"/>
  <c r="CN37" i="9"/>
  <c r="CH38" i="9"/>
  <c r="CI38" i="9"/>
  <c r="CJ38" i="9"/>
  <c r="CK38" i="9"/>
  <c r="CL38" i="9"/>
  <c r="CM38" i="9"/>
  <c r="CN38" i="9"/>
  <c r="CH39" i="9"/>
  <c r="CI39" i="9"/>
  <c r="CJ39" i="9"/>
  <c r="CK39" i="9"/>
  <c r="CL39" i="9"/>
  <c r="CM39" i="9"/>
  <c r="CN39" i="9"/>
  <c r="CH40" i="9"/>
  <c r="CI40" i="9"/>
  <c r="CJ40" i="9"/>
  <c r="CK40" i="9"/>
  <c r="CL40" i="9"/>
  <c r="CM40" i="9"/>
  <c r="CN40" i="9"/>
  <c r="CH41" i="9"/>
  <c r="CI41" i="9"/>
  <c r="CJ41" i="9"/>
  <c r="CK41" i="9"/>
  <c r="CL41" i="9"/>
  <c r="CM41" i="9"/>
  <c r="CN41" i="9"/>
  <c r="CH42" i="9"/>
  <c r="CI42" i="9"/>
  <c r="CJ42" i="9"/>
  <c r="CK42" i="9"/>
  <c r="CL42" i="9"/>
  <c r="CM42" i="9"/>
  <c r="CN42" i="9"/>
  <c r="CH43" i="9"/>
  <c r="CI43" i="9"/>
  <c r="CJ43" i="9"/>
  <c r="CK43" i="9"/>
  <c r="CL43" i="9"/>
  <c r="CM43" i="9"/>
  <c r="CN43" i="9"/>
  <c r="CH44" i="9"/>
  <c r="CI44" i="9"/>
  <c r="CJ44" i="9"/>
  <c r="CK44" i="9"/>
  <c r="CL44" i="9"/>
  <c r="CM44" i="9"/>
  <c r="CN44" i="9"/>
  <c r="CH45" i="9"/>
  <c r="CI45" i="9"/>
  <c r="CJ45" i="9"/>
  <c r="CK45" i="9"/>
  <c r="CL45" i="9"/>
  <c r="CM45" i="9"/>
  <c r="CN45" i="9"/>
  <c r="CH46" i="9"/>
  <c r="CI46" i="9"/>
  <c r="CJ46" i="9"/>
  <c r="CK46" i="9"/>
  <c r="CL46" i="9"/>
  <c r="CM46" i="9"/>
  <c r="CN46" i="9"/>
  <c r="CH47" i="9"/>
  <c r="CI47" i="9"/>
  <c r="CJ47" i="9"/>
  <c r="CK47" i="9"/>
  <c r="CL47" i="9"/>
  <c r="CM47" i="9"/>
  <c r="CN47" i="9"/>
  <c r="CH48" i="9"/>
  <c r="CI48" i="9"/>
  <c r="CJ48" i="9"/>
  <c r="CK48" i="9"/>
  <c r="CL48" i="9"/>
  <c r="CM48" i="9"/>
  <c r="CN48" i="9"/>
  <c r="CH49" i="9"/>
  <c r="CI49" i="9"/>
  <c r="CJ49" i="9"/>
  <c r="CK49" i="9"/>
  <c r="CL49" i="9"/>
  <c r="CM49" i="9"/>
  <c r="CN49" i="9"/>
  <c r="CH50" i="9"/>
  <c r="CI50" i="9"/>
  <c r="CJ50" i="9"/>
  <c r="CK50" i="9"/>
  <c r="CL50" i="9"/>
  <c r="CM50" i="9"/>
  <c r="CN50" i="9"/>
  <c r="CH51" i="9"/>
  <c r="CI51" i="9"/>
  <c r="CJ51" i="9"/>
  <c r="CK51" i="9"/>
  <c r="CL51" i="9"/>
  <c r="CM51" i="9"/>
  <c r="CN51" i="9"/>
  <c r="CH52" i="9"/>
  <c r="CI52" i="9"/>
  <c r="CJ52" i="9"/>
  <c r="CK52" i="9"/>
  <c r="CL52" i="9"/>
  <c r="CM52" i="9"/>
  <c r="CN52" i="9"/>
  <c r="CH53" i="9"/>
  <c r="CI53" i="9"/>
  <c r="CJ53" i="9"/>
  <c r="CK53" i="9"/>
  <c r="CL53" i="9"/>
  <c r="CM53" i="9"/>
  <c r="CN53" i="9"/>
  <c r="CH54" i="9"/>
  <c r="CI54" i="9"/>
  <c r="CJ54" i="9"/>
  <c r="CK54" i="9"/>
  <c r="CL54" i="9"/>
  <c r="CM54" i="9"/>
  <c r="CN54" i="9"/>
  <c r="CH55" i="9"/>
  <c r="CI55" i="9"/>
  <c r="CJ55" i="9"/>
  <c r="CK55" i="9"/>
  <c r="CL55" i="9"/>
  <c r="CM55" i="9"/>
  <c r="CN55" i="9"/>
  <c r="CH56" i="9"/>
  <c r="CI56" i="9"/>
  <c r="CJ56" i="9"/>
  <c r="CK56" i="9"/>
  <c r="CL56" i="9"/>
  <c r="CM56" i="9"/>
  <c r="CN56" i="9"/>
  <c r="CH57" i="9"/>
  <c r="CI57" i="9"/>
  <c r="CJ57" i="9"/>
  <c r="CK57" i="9"/>
  <c r="CL57" i="9"/>
  <c r="CM57" i="9"/>
  <c r="CN57" i="9"/>
  <c r="CH58" i="9"/>
  <c r="CI58" i="9"/>
  <c r="CJ58" i="9"/>
  <c r="CK58" i="9"/>
  <c r="CL58" i="9"/>
  <c r="CM58" i="9"/>
  <c r="CN58" i="9"/>
  <c r="CH59" i="9"/>
  <c r="CI59" i="9"/>
  <c r="CJ59" i="9"/>
  <c r="CK59" i="9"/>
  <c r="CL59" i="9"/>
  <c r="CM59" i="9"/>
  <c r="CN59" i="9"/>
  <c r="CH60" i="9"/>
  <c r="CI60" i="9"/>
  <c r="CJ60" i="9"/>
  <c r="CK60" i="9"/>
  <c r="CL60" i="9"/>
  <c r="CM60" i="9"/>
  <c r="CN60" i="9"/>
  <c r="CH61" i="9"/>
  <c r="CI61" i="9"/>
  <c r="CJ61" i="9"/>
  <c r="CK61" i="9"/>
  <c r="CL61" i="9"/>
  <c r="CM61" i="9"/>
  <c r="CN61" i="9"/>
  <c r="CA13" i="9"/>
  <c r="CB13" i="9"/>
  <c r="CC13" i="9"/>
  <c r="CD13" i="9"/>
  <c r="CE13" i="9"/>
  <c r="CF13" i="9"/>
  <c r="CG13" i="9"/>
  <c r="CA14" i="9"/>
  <c r="CB14" i="9"/>
  <c r="CC14" i="9"/>
  <c r="CD14" i="9"/>
  <c r="CE14" i="9"/>
  <c r="CF14" i="9"/>
  <c r="CG14" i="9"/>
  <c r="CA15" i="9"/>
  <c r="CB15" i="9"/>
  <c r="CC15" i="9"/>
  <c r="CD15" i="9"/>
  <c r="CE15" i="9"/>
  <c r="CF15" i="9"/>
  <c r="CG15" i="9"/>
  <c r="CA16" i="9"/>
  <c r="CB16" i="9"/>
  <c r="CC16" i="9"/>
  <c r="CD16" i="9"/>
  <c r="CE16" i="9"/>
  <c r="CF16" i="9"/>
  <c r="CG16" i="9"/>
  <c r="CA17" i="9"/>
  <c r="CB17" i="9"/>
  <c r="CC17" i="9"/>
  <c r="CD17" i="9"/>
  <c r="CE17" i="9"/>
  <c r="CF17" i="9"/>
  <c r="CG17" i="9"/>
  <c r="CA18" i="9"/>
  <c r="CB18" i="9"/>
  <c r="CC18" i="9"/>
  <c r="CD18" i="9"/>
  <c r="CE18" i="9"/>
  <c r="CF18" i="9"/>
  <c r="CG18" i="9"/>
  <c r="CA19" i="9"/>
  <c r="CB19" i="9"/>
  <c r="CC19" i="9"/>
  <c r="CD19" i="9"/>
  <c r="CE19" i="9"/>
  <c r="CF19" i="9"/>
  <c r="CG19" i="9"/>
  <c r="CA20" i="9"/>
  <c r="CB20" i="9"/>
  <c r="CC20" i="9"/>
  <c r="CD20" i="9"/>
  <c r="CE20" i="9"/>
  <c r="CF20" i="9"/>
  <c r="CG20" i="9"/>
  <c r="CA21" i="9"/>
  <c r="CB21" i="9"/>
  <c r="CC21" i="9"/>
  <c r="CD21" i="9"/>
  <c r="CE21" i="9"/>
  <c r="CF21" i="9"/>
  <c r="CG21" i="9"/>
  <c r="CA22" i="9"/>
  <c r="CB22" i="9"/>
  <c r="CC22" i="9"/>
  <c r="CD22" i="9"/>
  <c r="CE22" i="9"/>
  <c r="CF22" i="9"/>
  <c r="CG22" i="9"/>
  <c r="CA23" i="9"/>
  <c r="CB23" i="9"/>
  <c r="CC23" i="9"/>
  <c r="CD23" i="9"/>
  <c r="CE23" i="9"/>
  <c r="CF23" i="9"/>
  <c r="CG23" i="9"/>
  <c r="CA24" i="9"/>
  <c r="CB24" i="9"/>
  <c r="CC24" i="9"/>
  <c r="CD24" i="9"/>
  <c r="CE24" i="9"/>
  <c r="CF24" i="9"/>
  <c r="CG24" i="9"/>
  <c r="CA25" i="9"/>
  <c r="CB25" i="9"/>
  <c r="CC25" i="9"/>
  <c r="CD25" i="9"/>
  <c r="CE25" i="9"/>
  <c r="CF25" i="9"/>
  <c r="CG25" i="9"/>
  <c r="CA26" i="9"/>
  <c r="CB26" i="9"/>
  <c r="CC26" i="9"/>
  <c r="CD26" i="9"/>
  <c r="CE26" i="9"/>
  <c r="CF26" i="9"/>
  <c r="CG26" i="9"/>
  <c r="CA27" i="9"/>
  <c r="CB27" i="9"/>
  <c r="CC27" i="9"/>
  <c r="CD27" i="9"/>
  <c r="CE27" i="9"/>
  <c r="CF27" i="9"/>
  <c r="CG27" i="9"/>
  <c r="CA28" i="9"/>
  <c r="CB28" i="9"/>
  <c r="CC28" i="9"/>
  <c r="CD28" i="9"/>
  <c r="CE28" i="9"/>
  <c r="CF28" i="9"/>
  <c r="CG28" i="9"/>
  <c r="CA29" i="9"/>
  <c r="CB29" i="9"/>
  <c r="CC29" i="9"/>
  <c r="CD29" i="9"/>
  <c r="CE29" i="9"/>
  <c r="CF29" i="9"/>
  <c r="CG29" i="9"/>
  <c r="CA30" i="9"/>
  <c r="CB30" i="9"/>
  <c r="CC30" i="9"/>
  <c r="CD30" i="9"/>
  <c r="CE30" i="9"/>
  <c r="CF30" i="9"/>
  <c r="CG30" i="9"/>
  <c r="CA32" i="9"/>
  <c r="CB32" i="9"/>
  <c r="CC32" i="9"/>
  <c r="CD32" i="9"/>
  <c r="CE32" i="9"/>
  <c r="CF32" i="9"/>
  <c r="CG32" i="9"/>
  <c r="CA33" i="9"/>
  <c r="CB33" i="9"/>
  <c r="CC33" i="9"/>
  <c r="CD33" i="9"/>
  <c r="CE33" i="9"/>
  <c r="CF33" i="9"/>
  <c r="CG33" i="9"/>
  <c r="CA34" i="9"/>
  <c r="CB34" i="9"/>
  <c r="CC34" i="9"/>
  <c r="CD34" i="9"/>
  <c r="CE34" i="9"/>
  <c r="CF34" i="9"/>
  <c r="CG34" i="9"/>
  <c r="CA35" i="9"/>
  <c r="CB35" i="9"/>
  <c r="CC35" i="9"/>
  <c r="CD35" i="9"/>
  <c r="CE35" i="9"/>
  <c r="CF35" i="9"/>
  <c r="CG35" i="9"/>
  <c r="CA36" i="9"/>
  <c r="CB36" i="9"/>
  <c r="CC36" i="9"/>
  <c r="CD36" i="9"/>
  <c r="CE36" i="9"/>
  <c r="CF36" i="9"/>
  <c r="CG36" i="9"/>
  <c r="CA37" i="9"/>
  <c r="CB37" i="9"/>
  <c r="CC37" i="9"/>
  <c r="CD37" i="9"/>
  <c r="CE37" i="9"/>
  <c r="CF37" i="9"/>
  <c r="CG37" i="9"/>
  <c r="CA38" i="9"/>
  <c r="CB38" i="9"/>
  <c r="CC38" i="9"/>
  <c r="CD38" i="9"/>
  <c r="CE38" i="9"/>
  <c r="CF38" i="9"/>
  <c r="CG38" i="9"/>
  <c r="CA39" i="9"/>
  <c r="CB39" i="9"/>
  <c r="CC39" i="9"/>
  <c r="CD39" i="9"/>
  <c r="CE39" i="9"/>
  <c r="CF39" i="9"/>
  <c r="CG39" i="9"/>
  <c r="CA40" i="9"/>
  <c r="CB40" i="9"/>
  <c r="CC40" i="9"/>
  <c r="CD40" i="9"/>
  <c r="CE40" i="9"/>
  <c r="CF40" i="9"/>
  <c r="CG40" i="9"/>
  <c r="CA41" i="9"/>
  <c r="CB41" i="9"/>
  <c r="CC41" i="9"/>
  <c r="CD41" i="9"/>
  <c r="CE41" i="9"/>
  <c r="CF41" i="9"/>
  <c r="CG41" i="9"/>
  <c r="CA42" i="9"/>
  <c r="CB42" i="9"/>
  <c r="CC42" i="9"/>
  <c r="CD42" i="9"/>
  <c r="CE42" i="9"/>
  <c r="CF42" i="9"/>
  <c r="CG42" i="9"/>
  <c r="CA43" i="9"/>
  <c r="CB43" i="9"/>
  <c r="CC43" i="9"/>
  <c r="CD43" i="9"/>
  <c r="CE43" i="9"/>
  <c r="CF43" i="9"/>
  <c r="CG43" i="9"/>
  <c r="CA44" i="9"/>
  <c r="CB44" i="9"/>
  <c r="CC44" i="9"/>
  <c r="CD44" i="9"/>
  <c r="CE44" i="9"/>
  <c r="CF44" i="9"/>
  <c r="CG44" i="9"/>
  <c r="CA45" i="9"/>
  <c r="CB45" i="9"/>
  <c r="CC45" i="9"/>
  <c r="CD45" i="9"/>
  <c r="CE45" i="9"/>
  <c r="CF45" i="9"/>
  <c r="CG45" i="9"/>
  <c r="CA46" i="9"/>
  <c r="CB46" i="9"/>
  <c r="CC46" i="9"/>
  <c r="CD46" i="9"/>
  <c r="CE46" i="9"/>
  <c r="CF46" i="9"/>
  <c r="CG46" i="9"/>
  <c r="CA47" i="9"/>
  <c r="CB47" i="9"/>
  <c r="CC47" i="9"/>
  <c r="CD47" i="9"/>
  <c r="CE47" i="9"/>
  <c r="CF47" i="9"/>
  <c r="CG47" i="9"/>
  <c r="CA48" i="9"/>
  <c r="CB48" i="9"/>
  <c r="CC48" i="9"/>
  <c r="CD48" i="9"/>
  <c r="CE48" i="9"/>
  <c r="CF48" i="9"/>
  <c r="CG48" i="9"/>
  <c r="CA49" i="9"/>
  <c r="CB49" i="9"/>
  <c r="CC49" i="9"/>
  <c r="CD49" i="9"/>
  <c r="CE49" i="9"/>
  <c r="CF49" i="9"/>
  <c r="CG49" i="9"/>
  <c r="CA50" i="9"/>
  <c r="CB50" i="9"/>
  <c r="CC50" i="9"/>
  <c r="CD50" i="9"/>
  <c r="CE50" i="9"/>
  <c r="CF50" i="9"/>
  <c r="CG50" i="9"/>
  <c r="CA51" i="9"/>
  <c r="CB51" i="9"/>
  <c r="CC51" i="9"/>
  <c r="CD51" i="9"/>
  <c r="CE51" i="9"/>
  <c r="CF51" i="9"/>
  <c r="CG51" i="9"/>
  <c r="CA52" i="9"/>
  <c r="CB52" i="9"/>
  <c r="CC52" i="9"/>
  <c r="CD52" i="9"/>
  <c r="CE52" i="9"/>
  <c r="CF52" i="9"/>
  <c r="CG52" i="9"/>
  <c r="CA53" i="9"/>
  <c r="CB53" i="9"/>
  <c r="CC53" i="9"/>
  <c r="CD53" i="9"/>
  <c r="CE53" i="9"/>
  <c r="CF53" i="9"/>
  <c r="CG53" i="9"/>
  <c r="CA54" i="9"/>
  <c r="CB54" i="9"/>
  <c r="CC54" i="9"/>
  <c r="CD54" i="9"/>
  <c r="CE54" i="9"/>
  <c r="CF54" i="9"/>
  <c r="CG54" i="9"/>
  <c r="CA55" i="9"/>
  <c r="CB55" i="9"/>
  <c r="CC55" i="9"/>
  <c r="CD55" i="9"/>
  <c r="CE55" i="9"/>
  <c r="CF55" i="9"/>
  <c r="CG55" i="9"/>
  <c r="CA56" i="9"/>
  <c r="CB56" i="9"/>
  <c r="CC56" i="9"/>
  <c r="CD56" i="9"/>
  <c r="CE56" i="9"/>
  <c r="CF56" i="9"/>
  <c r="CG56" i="9"/>
  <c r="CA57" i="9"/>
  <c r="CB57" i="9"/>
  <c r="CC57" i="9"/>
  <c r="CD57" i="9"/>
  <c r="CE57" i="9"/>
  <c r="CF57" i="9"/>
  <c r="CG57" i="9"/>
  <c r="CA58" i="9"/>
  <c r="CB58" i="9"/>
  <c r="CC58" i="9"/>
  <c r="CD58" i="9"/>
  <c r="CE58" i="9"/>
  <c r="CF58" i="9"/>
  <c r="CG58" i="9"/>
  <c r="CA59" i="9"/>
  <c r="CB59" i="9"/>
  <c r="CC59" i="9"/>
  <c r="CD59" i="9"/>
  <c r="CE59" i="9"/>
  <c r="CF59" i="9"/>
  <c r="CG59" i="9"/>
  <c r="CA60" i="9"/>
  <c r="CB60" i="9"/>
  <c r="CC60" i="9"/>
  <c r="CD60" i="9"/>
  <c r="CE60" i="9"/>
  <c r="CF60" i="9"/>
  <c r="CG60" i="9"/>
  <c r="CA61" i="9"/>
  <c r="CB61" i="9"/>
  <c r="CC61" i="9"/>
  <c r="CD61" i="9"/>
  <c r="CE61" i="9"/>
  <c r="CF61" i="9"/>
  <c r="CG61" i="9"/>
  <c r="F16" i="9" l="1"/>
  <c r="B15" i="9"/>
  <c r="B16" i="9" s="1"/>
  <c r="B17" i="9" s="1"/>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BP13" i="9"/>
  <c r="BQ13" i="9"/>
  <c r="BR13" i="9"/>
  <c r="BS13" i="9"/>
  <c r="BT13" i="9"/>
  <c r="BU13" i="9"/>
  <c r="BV13" i="9"/>
  <c r="BW13" i="9"/>
  <c r="BX13" i="9"/>
  <c r="BY13" i="9"/>
  <c r="BZ13" i="9"/>
  <c r="W14" i="9"/>
  <c r="X14" i="9"/>
  <c r="Y14" i="9"/>
  <c r="Z14" i="9"/>
  <c r="AB14" i="9"/>
  <c r="AC14" i="9"/>
  <c r="AD14" i="9"/>
  <c r="AE14" i="9"/>
  <c r="AF14" i="9"/>
  <c r="AG14" i="9"/>
  <c r="AH14" i="9"/>
  <c r="AI14" i="9"/>
  <c r="AJ14" i="9"/>
  <c r="AK14" i="9"/>
  <c r="AL14" i="9"/>
  <c r="AM14" i="9"/>
  <c r="AN14" i="9"/>
  <c r="AO14"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BP14" i="9"/>
  <c r="BQ14" i="9"/>
  <c r="BR14" i="9"/>
  <c r="BS14" i="9"/>
  <c r="BT14" i="9"/>
  <c r="BU14" i="9"/>
  <c r="BV14" i="9"/>
  <c r="BW14" i="9"/>
  <c r="BX14" i="9"/>
  <c r="BY14" i="9"/>
  <c r="BZ14" i="9"/>
  <c r="W15" i="9"/>
  <c r="X15" i="9"/>
  <c r="Y15" i="9"/>
  <c r="Z15" i="9"/>
  <c r="AA15" i="9"/>
  <c r="AB15" i="9"/>
  <c r="AC15" i="9"/>
  <c r="AD15" i="9"/>
  <c r="AE15" i="9"/>
  <c r="AF15" i="9"/>
  <c r="AG15" i="9"/>
  <c r="AH15" i="9"/>
  <c r="AI15" i="9"/>
  <c r="AJ15" i="9"/>
  <c r="AK15" i="9"/>
  <c r="AL15" i="9"/>
  <c r="AM15" i="9"/>
  <c r="AN15" i="9"/>
  <c r="AO15"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BP15" i="9"/>
  <c r="BQ15" i="9"/>
  <c r="BR15" i="9"/>
  <c r="BS15" i="9"/>
  <c r="BT15" i="9"/>
  <c r="BU15" i="9"/>
  <c r="BV15" i="9"/>
  <c r="BW15" i="9"/>
  <c r="BX15" i="9"/>
  <c r="BY15" i="9"/>
  <c r="BZ15" i="9"/>
  <c r="W16" i="9"/>
  <c r="X16" i="9"/>
  <c r="Y16" i="9"/>
  <c r="Z16" i="9"/>
  <c r="AA16" i="9"/>
  <c r="AB16" i="9"/>
  <c r="AC16" i="9"/>
  <c r="AD16" i="9"/>
  <c r="AE16" i="9"/>
  <c r="AF16" i="9"/>
  <c r="AG16" i="9"/>
  <c r="AH16" i="9"/>
  <c r="AI16" i="9"/>
  <c r="AJ16" i="9"/>
  <c r="AK16" i="9"/>
  <c r="AL16" i="9"/>
  <c r="AM16" i="9"/>
  <c r="AN16" i="9"/>
  <c r="AO16"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BP16" i="9"/>
  <c r="BQ16" i="9"/>
  <c r="BR16" i="9"/>
  <c r="BS16" i="9"/>
  <c r="BT16" i="9"/>
  <c r="BU16" i="9"/>
  <c r="BV16" i="9"/>
  <c r="BW16" i="9"/>
  <c r="BX16" i="9"/>
  <c r="BY16" i="9"/>
  <c r="BZ16" i="9"/>
  <c r="W17" i="9"/>
  <c r="X17" i="9"/>
  <c r="Y17" i="9"/>
  <c r="Z17" i="9"/>
  <c r="AA17" i="9"/>
  <c r="AB17" i="9"/>
  <c r="AC17" i="9"/>
  <c r="AD17" i="9"/>
  <c r="AE17" i="9"/>
  <c r="AF17" i="9"/>
  <c r="AG17" i="9"/>
  <c r="AH17" i="9"/>
  <c r="AI17" i="9"/>
  <c r="AJ17" i="9"/>
  <c r="AK17" i="9"/>
  <c r="AL17" i="9"/>
  <c r="AM17" i="9"/>
  <c r="AN17" i="9"/>
  <c r="AO17"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BP17" i="9"/>
  <c r="BQ17" i="9"/>
  <c r="BR17" i="9"/>
  <c r="BS17" i="9"/>
  <c r="BT17" i="9"/>
  <c r="BU17" i="9"/>
  <c r="BV17" i="9"/>
  <c r="BW17" i="9"/>
  <c r="BX17" i="9"/>
  <c r="BY17" i="9"/>
  <c r="BZ17" i="9"/>
  <c r="W18" i="9"/>
  <c r="X18" i="9"/>
  <c r="Y18" i="9"/>
  <c r="Z18" i="9"/>
  <c r="AA18" i="9"/>
  <c r="AB18" i="9"/>
  <c r="AC18" i="9"/>
  <c r="AD18" i="9"/>
  <c r="AE18" i="9"/>
  <c r="AF18" i="9"/>
  <c r="AG18" i="9"/>
  <c r="AH18" i="9"/>
  <c r="AI18" i="9"/>
  <c r="AJ18" i="9"/>
  <c r="AK18" i="9"/>
  <c r="AL18" i="9"/>
  <c r="AM18" i="9"/>
  <c r="AN18" i="9"/>
  <c r="AO18" i="9"/>
  <c r="AP18" i="9"/>
  <c r="AQ18" i="9"/>
  <c r="AR18" i="9"/>
  <c r="AS18" i="9"/>
  <c r="AT18" i="9"/>
  <c r="AU18" i="9"/>
  <c r="AV18" i="9"/>
  <c r="AW18" i="9"/>
  <c r="AX18" i="9"/>
  <c r="AY18" i="9"/>
  <c r="AZ18" i="9"/>
  <c r="BA18" i="9"/>
  <c r="BB18" i="9"/>
  <c r="BC18" i="9"/>
  <c r="BD18" i="9"/>
  <c r="BE18" i="9"/>
  <c r="BF18" i="9"/>
  <c r="BG18" i="9"/>
  <c r="BH18" i="9"/>
  <c r="BI18" i="9"/>
  <c r="BJ18" i="9"/>
  <c r="BK18" i="9"/>
  <c r="BL18" i="9"/>
  <c r="BM18" i="9"/>
  <c r="BN18" i="9"/>
  <c r="BO18" i="9"/>
  <c r="BP18" i="9"/>
  <c r="BQ18" i="9"/>
  <c r="BR18" i="9"/>
  <c r="BS18" i="9"/>
  <c r="BT18" i="9"/>
  <c r="BU18" i="9"/>
  <c r="BV18" i="9"/>
  <c r="BW18" i="9"/>
  <c r="BX18" i="9"/>
  <c r="BY18" i="9"/>
  <c r="BZ18" i="9"/>
  <c r="W19" i="9"/>
  <c r="X19" i="9"/>
  <c r="Y19" i="9"/>
  <c r="Z19" i="9"/>
  <c r="AA19" i="9"/>
  <c r="AB19" i="9"/>
  <c r="AC19" i="9"/>
  <c r="AD19" i="9"/>
  <c r="AE19" i="9"/>
  <c r="AF19" i="9"/>
  <c r="AG19" i="9"/>
  <c r="AH19" i="9"/>
  <c r="AI19" i="9"/>
  <c r="AJ19" i="9"/>
  <c r="AK19" i="9"/>
  <c r="AL19" i="9"/>
  <c r="AM19" i="9"/>
  <c r="AN19" i="9"/>
  <c r="AO19" i="9"/>
  <c r="AP19" i="9"/>
  <c r="AQ19" i="9"/>
  <c r="AR19" i="9"/>
  <c r="AS19" i="9"/>
  <c r="AT19" i="9"/>
  <c r="AU19" i="9"/>
  <c r="AV19" i="9"/>
  <c r="AW19" i="9"/>
  <c r="AX19" i="9"/>
  <c r="AY19" i="9"/>
  <c r="AZ19" i="9"/>
  <c r="BA19" i="9"/>
  <c r="BB19" i="9"/>
  <c r="BC19" i="9"/>
  <c r="BD19" i="9"/>
  <c r="BE19" i="9"/>
  <c r="BF19" i="9"/>
  <c r="BG19" i="9"/>
  <c r="BH19" i="9"/>
  <c r="BI19" i="9"/>
  <c r="BJ19" i="9"/>
  <c r="BK19" i="9"/>
  <c r="BL19" i="9"/>
  <c r="BM19" i="9"/>
  <c r="BN19" i="9"/>
  <c r="BO19" i="9"/>
  <c r="BP19" i="9"/>
  <c r="BQ19" i="9"/>
  <c r="BR19" i="9"/>
  <c r="BS19" i="9"/>
  <c r="BT19" i="9"/>
  <c r="BU19" i="9"/>
  <c r="BV19" i="9"/>
  <c r="BW19" i="9"/>
  <c r="BX19" i="9"/>
  <c r="BY19" i="9"/>
  <c r="BZ19" i="9"/>
  <c r="W20" i="9"/>
  <c r="X20" i="9"/>
  <c r="Y20" i="9"/>
  <c r="Z20" i="9"/>
  <c r="AA20" i="9"/>
  <c r="AB20" i="9"/>
  <c r="AC20" i="9"/>
  <c r="AD20" i="9"/>
  <c r="AE20" i="9"/>
  <c r="AF20" i="9"/>
  <c r="AG20" i="9"/>
  <c r="AH20" i="9"/>
  <c r="AI20" i="9"/>
  <c r="AJ20" i="9"/>
  <c r="AK20" i="9"/>
  <c r="AL20" i="9"/>
  <c r="AM20" i="9"/>
  <c r="AN20" i="9"/>
  <c r="AO20" i="9"/>
  <c r="AP20" i="9"/>
  <c r="AQ20" i="9"/>
  <c r="AR20" i="9"/>
  <c r="AS20" i="9"/>
  <c r="AT20" i="9"/>
  <c r="AU20" i="9"/>
  <c r="AV20" i="9"/>
  <c r="AW20" i="9"/>
  <c r="AX20" i="9"/>
  <c r="AY20" i="9"/>
  <c r="AZ20" i="9"/>
  <c r="BA20" i="9"/>
  <c r="BB20" i="9"/>
  <c r="BC20" i="9"/>
  <c r="BD20" i="9"/>
  <c r="BE20" i="9"/>
  <c r="BF20" i="9"/>
  <c r="BG20" i="9"/>
  <c r="BH20" i="9"/>
  <c r="BI20" i="9"/>
  <c r="BJ20" i="9"/>
  <c r="BK20" i="9"/>
  <c r="BL20" i="9"/>
  <c r="BM20" i="9"/>
  <c r="BN20" i="9"/>
  <c r="BO20" i="9"/>
  <c r="BP20" i="9"/>
  <c r="BQ20" i="9"/>
  <c r="BR20" i="9"/>
  <c r="BS20" i="9"/>
  <c r="BT20" i="9"/>
  <c r="BU20" i="9"/>
  <c r="BV20" i="9"/>
  <c r="BW20" i="9"/>
  <c r="BX20" i="9"/>
  <c r="BY20" i="9"/>
  <c r="BZ20" i="9"/>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AZ21" i="9"/>
  <c r="BA21" i="9"/>
  <c r="BB21" i="9"/>
  <c r="BC21" i="9"/>
  <c r="BD21" i="9"/>
  <c r="BE21" i="9"/>
  <c r="BF21" i="9"/>
  <c r="BG21" i="9"/>
  <c r="BH21" i="9"/>
  <c r="BI21" i="9"/>
  <c r="BJ21" i="9"/>
  <c r="BK21" i="9"/>
  <c r="BL21" i="9"/>
  <c r="BM21" i="9"/>
  <c r="BN21" i="9"/>
  <c r="BO21" i="9"/>
  <c r="BP21" i="9"/>
  <c r="BQ21" i="9"/>
  <c r="BR21" i="9"/>
  <c r="BS21" i="9"/>
  <c r="BT21" i="9"/>
  <c r="BU21" i="9"/>
  <c r="BV21" i="9"/>
  <c r="BW21" i="9"/>
  <c r="BX21" i="9"/>
  <c r="BY21" i="9"/>
  <c r="BZ21" i="9"/>
  <c r="W22" i="9"/>
  <c r="X22" i="9"/>
  <c r="Y22" i="9"/>
  <c r="Z22" i="9"/>
  <c r="AA22" i="9"/>
  <c r="AB22" i="9"/>
  <c r="AC22" i="9"/>
  <c r="AD22" i="9"/>
  <c r="AE22" i="9"/>
  <c r="AF22" i="9"/>
  <c r="AG22" i="9"/>
  <c r="AH22" i="9"/>
  <c r="AI22" i="9"/>
  <c r="AJ22" i="9"/>
  <c r="AK22" i="9"/>
  <c r="AL22" i="9"/>
  <c r="AM22" i="9"/>
  <c r="AN22" i="9"/>
  <c r="AO22" i="9"/>
  <c r="AP22" i="9"/>
  <c r="AQ22" i="9"/>
  <c r="AR22" i="9"/>
  <c r="AS22" i="9"/>
  <c r="AT22" i="9"/>
  <c r="AU22" i="9"/>
  <c r="AV22" i="9"/>
  <c r="AW22" i="9"/>
  <c r="AX22" i="9"/>
  <c r="AY22" i="9"/>
  <c r="AZ22" i="9"/>
  <c r="BA22" i="9"/>
  <c r="BB22" i="9"/>
  <c r="BC22" i="9"/>
  <c r="BD22" i="9"/>
  <c r="BE22" i="9"/>
  <c r="BF22" i="9"/>
  <c r="BG22" i="9"/>
  <c r="BH22" i="9"/>
  <c r="BI22" i="9"/>
  <c r="BJ22" i="9"/>
  <c r="BK22" i="9"/>
  <c r="BL22" i="9"/>
  <c r="BM22" i="9"/>
  <c r="BN22" i="9"/>
  <c r="BO22" i="9"/>
  <c r="BP22" i="9"/>
  <c r="BQ22" i="9"/>
  <c r="BR22" i="9"/>
  <c r="BS22" i="9"/>
  <c r="BT22" i="9"/>
  <c r="BU22" i="9"/>
  <c r="BV22" i="9"/>
  <c r="BW22" i="9"/>
  <c r="BX22" i="9"/>
  <c r="BY22" i="9"/>
  <c r="BZ22" i="9"/>
  <c r="W23" i="9"/>
  <c r="X23" i="9"/>
  <c r="Y23" i="9"/>
  <c r="Z23" i="9"/>
  <c r="AA23" i="9"/>
  <c r="AB23" i="9"/>
  <c r="AC23" i="9"/>
  <c r="AD23" i="9"/>
  <c r="AE23" i="9"/>
  <c r="AF23" i="9"/>
  <c r="AG23" i="9"/>
  <c r="AH23" i="9"/>
  <c r="AI23" i="9"/>
  <c r="AJ23" i="9"/>
  <c r="AK23" i="9"/>
  <c r="AL23" i="9"/>
  <c r="AM23" i="9"/>
  <c r="AN23" i="9"/>
  <c r="AO23" i="9"/>
  <c r="AP23" i="9"/>
  <c r="AQ23" i="9"/>
  <c r="AR23" i="9"/>
  <c r="AS23" i="9"/>
  <c r="AT23" i="9"/>
  <c r="AU23" i="9"/>
  <c r="AV23" i="9"/>
  <c r="AW23" i="9"/>
  <c r="AX23" i="9"/>
  <c r="AY23" i="9"/>
  <c r="AZ23" i="9"/>
  <c r="BA23" i="9"/>
  <c r="BB23" i="9"/>
  <c r="BC23" i="9"/>
  <c r="BD23" i="9"/>
  <c r="BE23" i="9"/>
  <c r="BF23" i="9"/>
  <c r="BG23" i="9"/>
  <c r="BH23" i="9"/>
  <c r="BI23" i="9"/>
  <c r="BJ23" i="9"/>
  <c r="BK23" i="9"/>
  <c r="BL23" i="9"/>
  <c r="BM23" i="9"/>
  <c r="BN23" i="9"/>
  <c r="BO23" i="9"/>
  <c r="BP23" i="9"/>
  <c r="BQ23" i="9"/>
  <c r="BR23" i="9"/>
  <c r="BS23" i="9"/>
  <c r="BT23" i="9"/>
  <c r="BU23" i="9"/>
  <c r="BV23" i="9"/>
  <c r="BW23" i="9"/>
  <c r="BX23" i="9"/>
  <c r="BY23" i="9"/>
  <c r="BZ23" i="9"/>
  <c r="W24" i="9"/>
  <c r="X24" i="9"/>
  <c r="Y24" i="9"/>
  <c r="Z24" i="9"/>
  <c r="AA24" i="9"/>
  <c r="AB24" i="9"/>
  <c r="AC24" i="9"/>
  <c r="AD24" i="9"/>
  <c r="AE24" i="9"/>
  <c r="AF24" i="9"/>
  <c r="AG24" i="9"/>
  <c r="AH24" i="9"/>
  <c r="AI24" i="9"/>
  <c r="AJ24" i="9"/>
  <c r="AK24" i="9"/>
  <c r="AL24" i="9"/>
  <c r="AM24" i="9"/>
  <c r="AN24" i="9"/>
  <c r="AO24" i="9"/>
  <c r="AP24" i="9"/>
  <c r="AQ24" i="9"/>
  <c r="AR24" i="9"/>
  <c r="AS24" i="9"/>
  <c r="AT24" i="9"/>
  <c r="AU24" i="9"/>
  <c r="AV24" i="9"/>
  <c r="AW24" i="9"/>
  <c r="AX24" i="9"/>
  <c r="AY24" i="9"/>
  <c r="AZ24" i="9"/>
  <c r="BA24" i="9"/>
  <c r="BB24" i="9"/>
  <c r="BC24" i="9"/>
  <c r="BD24" i="9"/>
  <c r="BE24" i="9"/>
  <c r="BF24" i="9"/>
  <c r="BG24" i="9"/>
  <c r="BH24" i="9"/>
  <c r="BI24" i="9"/>
  <c r="BJ24" i="9"/>
  <c r="BK24" i="9"/>
  <c r="BL24" i="9"/>
  <c r="BM24" i="9"/>
  <c r="BN24" i="9"/>
  <c r="BO24" i="9"/>
  <c r="BP24" i="9"/>
  <c r="BQ24" i="9"/>
  <c r="BR24" i="9"/>
  <c r="BS24" i="9"/>
  <c r="BT24" i="9"/>
  <c r="BU24" i="9"/>
  <c r="BV24" i="9"/>
  <c r="BW24" i="9"/>
  <c r="BX24" i="9"/>
  <c r="BY24" i="9"/>
  <c r="BZ24" i="9"/>
  <c r="W25" i="9"/>
  <c r="X25" i="9"/>
  <c r="Y25" i="9"/>
  <c r="Z25" i="9"/>
  <c r="AA25" i="9"/>
  <c r="AB25" i="9"/>
  <c r="AC25" i="9"/>
  <c r="AD25" i="9"/>
  <c r="AE25" i="9"/>
  <c r="AF25" i="9"/>
  <c r="AG25" i="9"/>
  <c r="AH25" i="9"/>
  <c r="AI25" i="9"/>
  <c r="AJ25" i="9"/>
  <c r="AK25" i="9"/>
  <c r="AL25" i="9"/>
  <c r="AM25" i="9"/>
  <c r="AN25" i="9"/>
  <c r="AO25" i="9"/>
  <c r="AP25" i="9"/>
  <c r="AQ25" i="9"/>
  <c r="AR25" i="9"/>
  <c r="AS25" i="9"/>
  <c r="AT25" i="9"/>
  <c r="AU25" i="9"/>
  <c r="AV25" i="9"/>
  <c r="AW25" i="9"/>
  <c r="AX25" i="9"/>
  <c r="AY25" i="9"/>
  <c r="AZ25" i="9"/>
  <c r="BA25" i="9"/>
  <c r="BB25" i="9"/>
  <c r="BC25" i="9"/>
  <c r="BD25" i="9"/>
  <c r="BE25" i="9"/>
  <c r="BF25" i="9"/>
  <c r="BG25" i="9"/>
  <c r="BH25" i="9"/>
  <c r="BI25" i="9"/>
  <c r="BJ25" i="9"/>
  <c r="BK25" i="9"/>
  <c r="BL25" i="9"/>
  <c r="BM25" i="9"/>
  <c r="BN25" i="9"/>
  <c r="BO25" i="9"/>
  <c r="BP25" i="9"/>
  <c r="BQ25" i="9"/>
  <c r="BR25" i="9"/>
  <c r="BS25" i="9"/>
  <c r="BT25" i="9"/>
  <c r="BU25" i="9"/>
  <c r="BV25" i="9"/>
  <c r="BW25" i="9"/>
  <c r="BX25" i="9"/>
  <c r="BY25" i="9"/>
  <c r="BZ25" i="9"/>
  <c r="W26" i="9"/>
  <c r="X26" i="9"/>
  <c r="Y26" i="9"/>
  <c r="Z26" i="9"/>
  <c r="AA26" i="9"/>
  <c r="AB26" i="9"/>
  <c r="AC26" i="9"/>
  <c r="AD26" i="9"/>
  <c r="AE26" i="9"/>
  <c r="AF26" i="9"/>
  <c r="AG26" i="9"/>
  <c r="AH26" i="9"/>
  <c r="AI26" i="9"/>
  <c r="AJ26" i="9"/>
  <c r="AK26" i="9"/>
  <c r="AL26" i="9"/>
  <c r="AM26" i="9"/>
  <c r="AN26" i="9"/>
  <c r="AO26" i="9"/>
  <c r="AP26" i="9"/>
  <c r="AQ26" i="9"/>
  <c r="AR26" i="9"/>
  <c r="AS26" i="9"/>
  <c r="AT26" i="9"/>
  <c r="AU26" i="9"/>
  <c r="AV26" i="9"/>
  <c r="AW26" i="9"/>
  <c r="AX26" i="9"/>
  <c r="AY26" i="9"/>
  <c r="AZ26" i="9"/>
  <c r="BA26" i="9"/>
  <c r="BB26" i="9"/>
  <c r="BC26" i="9"/>
  <c r="BD26" i="9"/>
  <c r="BE26" i="9"/>
  <c r="BF26" i="9"/>
  <c r="BG26" i="9"/>
  <c r="BH26" i="9"/>
  <c r="BI26" i="9"/>
  <c r="BJ26" i="9"/>
  <c r="BK26" i="9"/>
  <c r="BL26" i="9"/>
  <c r="BM26" i="9"/>
  <c r="BN26" i="9"/>
  <c r="BO26" i="9"/>
  <c r="BP26" i="9"/>
  <c r="BQ26" i="9"/>
  <c r="BR26" i="9"/>
  <c r="BS26" i="9"/>
  <c r="BT26" i="9"/>
  <c r="BU26" i="9"/>
  <c r="BV26" i="9"/>
  <c r="BW26" i="9"/>
  <c r="BX26" i="9"/>
  <c r="BY26" i="9"/>
  <c r="BZ26" i="9"/>
  <c r="W27" i="9"/>
  <c r="X27" i="9"/>
  <c r="Y27" i="9"/>
  <c r="Z27" i="9"/>
  <c r="AA27" i="9"/>
  <c r="AB27" i="9"/>
  <c r="AC27" i="9"/>
  <c r="AD27" i="9"/>
  <c r="AE27" i="9"/>
  <c r="AF27" i="9"/>
  <c r="AG27" i="9"/>
  <c r="AH27" i="9"/>
  <c r="AI27" i="9"/>
  <c r="AJ27" i="9"/>
  <c r="AK27" i="9"/>
  <c r="AL27" i="9"/>
  <c r="AM27" i="9"/>
  <c r="AN27" i="9"/>
  <c r="AO27" i="9"/>
  <c r="AP27" i="9"/>
  <c r="AQ27" i="9"/>
  <c r="AR27" i="9"/>
  <c r="AS27" i="9"/>
  <c r="AT27" i="9"/>
  <c r="AU27" i="9"/>
  <c r="AV27" i="9"/>
  <c r="AW27" i="9"/>
  <c r="AX27" i="9"/>
  <c r="AY27" i="9"/>
  <c r="AZ27" i="9"/>
  <c r="BA27" i="9"/>
  <c r="BB27" i="9"/>
  <c r="BC27" i="9"/>
  <c r="BD27" i="9"/>
  <c r="BE27" i="9"/>
  <c r="BF27" i="9"/>
  <c r="BG27" i="9"/>
  <c r="BH27" i="9"/>
  <c r="BI27" i="9"/>
  <c r="BJ27" i="9"/>
  <c r="BK27" i="9"/>
  <c r="BL27" i="9"/>
  <c r="BM27" i="9"/>
  <c r="BN27" i="9"/>
  <c r="BO27" i="9"/>
  <c r="BP27" i="9"/>
  <c r="BQ27" i="9"/>
  <c r="BR27" i="9"/>
  <c r="BS27" i="9"/>
  <c r="BT27" i="9"/>
  <c r="BU27" i="9"/>
  <c r="BV27" i="9"/>
  <c r="BW27" i="9"/>
  <c r="BX27" i="9"/>
  <c r="BY27" i="9"/>
  <c r="BZ27" i="9"/>
  <c r="W28" i="9"/>
  <c r="X28" i="9"/>
  <c r="Y28" i="9"/>
  <c r="Z28" i="9"/>
  <c r="AA28" i="9"/>
  <c r="AB28" i="9"/>
  <c r="AC28" i="9"/>
  <c r="AD28" i="9"/>
  <c r="AE28" i="9"/>
  <c r="AF28" i="9"/>
  <c r="AG28" i="9"/>
  <c r="AH28" i="9"/>
  <c r="AI28" i="9"/>
  <c r="AJ28" i="9"/>
  <c r="AK28" i="9"/>
  <c r="AL28" i="9"/>
  <c r="AM28" i="9"/>
  <c r="AN28" i="9"/>
  <c r="AO28" i="9"/>
  <c r="AP28" i="9"/>
  <c r="AQ28" i="9"/>
  <c r="AR28" i="9"/>
  <c r="AS28" i="9"/>
  <c r="AT28" i="9"/>
  <c r="AU28" i="9"/>
  <c r="AV28" i="9"/>
  <c r="AW28" i="9"/>
  <c r="AX28" i="9"/>
  <c r="AY28" i="9"/>
  <c r="AZ28" i="9"/>
  <c r="BA28" i="9"/>
  <c r="BB28" i="9"/>
  <c r="BC28" i="9"/>
  <c r="BD28" i="9"/>
  <c r="BE28" i="9"/>
  <c r="BF28" i="9"/>
  <c r="BG28" i="9"/>
  <c r="BH28" i="9"/>
  <c r="BI28" i="9"/>
  <c r="BJ28" i="9"/>
  <c r="BK28" i="9"/>
  <c r="BL28" i="9"/>
  <c r="BM28" i="9"/>
  <c r="BN28" i="9"/>
  <c r="BO28" i="9"/>
  <c r="BP28" i="9"/>
  <c r="BQ28" i="9"/>
  <c r="BR28" i="9"/>
  <c r="BS28" i="9"/>
  <c r="BT28" i="9"/>
  <c r="BU28" i="9"/>
  <c r="BV28" i="9"/>
  <c r="BW28" i="9"/>
  <c r="BX28" i="9"/>
  <c r="BY28" i="9"/>
  <c r="BZ28" i="9"/>
  <c r="W29" i="9"/>
  <c r="X29" i="9"/>
  <c r="Y29" i="9"/>
  <c r="Z29" i="9"/>
  <c r="AA29" i="9"/>
  <c r="AB29" i="9"/>
  <c r="AC29" i="9"/>
  <c r="AD29" i="9"/>
  <c r="AE29" i="9"/>
  <c r="AF29" i="9"/>
  <c r="AG29" i="9"/>
  <c r="AH29" i="9"/>
  <c r="AI29" i="9"/>
  <c r="AJ29" i="9"/>
  <c r="AK29" i="9"/>
  <c r="AL29" i="9"/>
  <c r="AM29" i="9"/>
  <c r="AN29" i="9"/>
  <c r="AO29" i="9"/>
  <c r="AP29" i="9"/>
  <c r="AQ29" i="9"/>
  <c r="AR29" i="9"/>
  <c r="AS29" i="9"/>
  <c r="AT29" i="9"/>
  <c r="AU29" i="9"/>
  <c r="AV29" i="9"/>
  <c r="AW29" i="9"/>
  <c r="AX29" i="9"/>
  <c r="AY29" i="9"/>
  <c r="AZ29" i="9"/>
  <c r="BA29" i="9"/>
  <c r="BB29" i="9"/>
  <c r="BC29" i="9"/>
  <c r="BD29" i="9"/>
  <c r="BE29" i="9"/>
  <c r="BF29" i="9"/>
  <c r="BG29" i="9"/>
  <c r="BH29" i="9"/>
  <c r="BI29" i="9"/>
  <c r="BJ29" i="9"/>
  <c r="BK29" i="9"/>
  <c r="BL29" i="9"/>
  <c r="BM29" i="9"/>
  <c r="BN29" i="9"/>
  <c r="BO29" i="9"/>
  <c r="BP29" i="9"/>
  <c r="BQ29" i="9"/>
  <c r="BR29" i="9"/>
  <c r="BS29" i="9"/>
  <c r="BT29" i="9"/>
  <c r="BU29" i="9"/>
  <c r="BV29" i="9"/>
  <c r="BW29" i="9"/>
  <c r="BX29" i="9"/>
  <c r="BY29" i="9"/>
  <c r="BZ29" i="9"/>
  <c r="W30" i="9"/>
  <c r="X30" i="9"/>
  <c r="Y30" i="9"/>
  <c r="Z30" i="9"/>
  <c r="AA30" i="9"/>
  <c r="AB30" i="9"/>
  <c r="AC30" i="9"/>
  <c r="AD30" i="9"/>
  <c r="AE30" i="9"/>
  <c r="AF30" i="9"/>
  <c r="AG30" i="9"/>
  <c r="AH30" i="9"/>
  <c r="AI30" i="9"/>
  <c r="AJ30" i="9"/>
  <c r="AK30" i="9"/>
  <c r="AL30" i="9"/>
  <c r="AM30" i="9"/>
  <c r="AN30" i="9"/>
  <c r="AO30" i="9"/>
  <c r="AP30" i="9"/>
  <c r="AQ30" i="9"/>
  <c r="AR30" i="9"/>
  <c r="AS30" i="9"/>
  <c r="AT30" i="9"/>
  <c r="AU30" i="9"/>
  <c r="AV30" i="9"/>
  <c r="AW30" i="9"/>
  <c r="AX30" i="9"/>
  <c r="AY30" i="9"/>
  <c r="AZ30" i="9"/>
  <c r="BA30" i="9"/>
  <c r="BB30" i="9"/>
  <c r="BC30" i="9"/>
  <c r="BD30" i="9"/>
  <c r="BE30" i="9"/>
  <c r="BF30" i="9"/>
  <c r="BG30" i="9"/>
  <c r="BH30" i="9"/>
  <c r="BI30" i="9"/>
  <c r="BJ30" i="9"/>
  <c r="BK30" i="9"/>
  <c r="BL30" i="9"/>
  <c r="BM30" i="9"/>
  <c r="BN30" i="9"/>
  <c r="BO30" i="9"/>
  <c r="BP30" i="9"/>
  <c r="BQ30" i="9"/>
  <c r="BR30" i="9"/>
  <c r="BS30" i="9"/>
  <c r="BT30" i="9"/>
  <c r="BU30" i="9"/>
  <c r="BV30" i="9"/>
  <c r="BW30" i="9"/>
  <c r="BX30" i="9"/>
  <c r="BY30" i="9"/>
  <c r="BZ30" i="9"/>
  <c r="W32" i="9"/>
  <c r="X32" i="9"/>
  <c r="Y32" i="9"/>
  <c r="Z32" i="9"/>
  <c r="AA32" i="9"/>
  <c r="AB32" i="9"/>
  <c r="AC32" i="9"/>
  <c r="AD32" i="9"/>
  <c r="AE32" i="9"/>
  <c r="AF32" i="9"/>
  <c r="AG32" i="9"/>
  <c r="AH32" i="9"/>
  <c r="AI32" i="9"/>
  <c r="AJ32" i="9"/>
  <c r="AK32" i="9"/>
  <c r="AL32" i="9"/>
  <c r="AM32" i="9"/>
  <c r="AN32" i="9"/>
  <c r="AO32" i="9"/>
  <c r="AP32" i="9"/>
  <c r="AQ32" i="9"/>
  <c r="AR32" i="9"/>
  <c r="AS32" i="9"/>
  <c r="AT32" i="9"/>
  <c r="AU32" i="9"/>
  <c r="AV32" i="9"/>
  <c r="AW32" i="9"/>
  <c r="AX32" i="9"/>
  <c r="AY32" i="9"/>
  <c r="AZ32" i="9"/>
  <c r="BA32" i="9"/>
  <c r="BB32" i="9"/>
  <c r="BC32" i="9"/>
  <c r="BD32" i="9"/>
  <c r="BE32" i="9"/>
  <c r="BF32" i="9"/>
  <c r="BG32" i="9"/>
  <c r="BH32" i="9"/>
  <c r="BI32" i="9"/>
  <c r="BJ32" i="9"/>
  <c r="BK32" i="9"/>
  <c r="BL32" i="9"/>
  <c r="BM32" i="9"/>
  <c r="BN32" i="9"/>
  <c r="BO32" i="9"/>
  <c r="BP32" i="9"/>
  <c r="BQ32" i="9"/>
  <c r="BR32" i="9"/>
  <c r="BS32" i="9"/>
  <c r="BT32" i="9"/>
  <c r="BU32" i="9"/>
  <c r="BV32" i="9"/>
  <c r="BW32" i="9"/>
  <c r="BX32" i="9"/>
  <c r="BY32" i="9"/>
  <c r="BZ32"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AZ33" i="9"/>
  <c r="BA33" i="9"/>
  <c r="BB33" i="9"/>
  <c r="BC33" i="9"/>
  <c r="BD33" i="9"/>
  <c r="BE33" i="9"/>
  <c r="BF33" i="9"/>
  <c r="BG33" i="9"/>
  <c r="BH33" i="9"/>
  <c r="BI33" i="9"/>
  <c r="BJ33" i="9"/>
  <c r="BK33" i="9"/>
  <c r="BL33" i="9"/>
  <c r="BM33" i="9"/>
  <c r="BN33" i="9"/>
  <c r="BO33" i="9"/>
  <c r="BP33" i="9"/>
  <c r="BQ33" i="9"/>
  <c r="BR33" i="9"/>
  <c r="BS33" i="9"/>
  <c r="BT33" i="9"/>
  <c r="BU33" i="9"/>
  <c r="BV33" i="9"/>
  <c r="BW33" i="9"/>
  <c r="BX33" i="9"/>
  <c r="BY33" i="9"/>
  <c r="BZ33" i="9"/>
  <c r="W34" i="9"/>
  <c r="X34" i="9"/>
  <c r="Y34" i="9"/>
  <c r="Z34" i="9"/>
  <c r="AA34" i="9"/>
  <c r="AB34" i="9"/>
  <c r="AC34" i="9"/>
  <c r="AD34" i="9"/>
  <c r="AE34" i="9"/>
  <c r="AF34" i="9"/>
  <c r="AG34" i="9"/>
  <c r="AH34" i="9"/>
  <c r="AI34" i="9"/>
  <c r="AJ34" i="9"/>
  <c r="AK34" i="9"/>
  <c r="AL34" i="9"/>
  <c r="AM34" i="9"/>
  <c r="AN34" i="9"/>
  <c r="AO34" i="9"/>
  <c r="AP34" i="9"/>
  <c r="AQ34" i="9"/>
  <c r="AR34" i="9"/>
  <c r="AS34" i="9"/>
  <c r="AT34" i="9"/>
  <c r="AU34" i="9"/>
  <c r="AV34" i="9"/>
  <c r="AW34" i="9"/>
  <c r="AX34" i="9"/>
  <c r="AY34" i="9"/>
  <c r="AZ34" i="9"/>
  <c r="BA34" i="9"/>
  <c r="BB34" i="9"/>
  <c r="BC34" i="9"/>
  <c r="BD34" i="9"/>
  <c r="BE34" i="9"/>
  <c r="BF34" i="9"/>
  <c r="BG34" i="9"/>
  <c r="BH34" i="9"/>
  <c r="BI34" i="9"/>
  <c r="BJ34" i="9"/>
  <c r="BK34" i="9"/>
  <c r="BL34" i="9"/>
  <c r="BM34" i="9"/>
  <c r="BN34" i="9"/>
  <c r="BO34" i="9"/>
  <c r="BP34" i="9"/>
  <c r="BQ34" i="9"/>
  <c r="BR34" i="9"/>
  <c r="BS34" i="9"/>
  <c r="BT34" i="9"/>
  <c r="BU34" i="9"/>
  <c r="BV34" i="9"/>
  <c r="BW34" i="9"/>
  <c r="BX34" i="9"/>
  <c r="BY34" i="9"/>
  <c r="BZ34" i="9"/>
  <c r="W35" i="9"/>
  <c r="X35" i="9"/>
  <c r="Y35" i="9"/>
  <c r="Z35" i="9"/>
  <c r="AA35" i="9"/>
  <c r="AB35" i="9"/>
  <c r="AC35" i="9"/>
  <c r="AD35" i="9"/>
  <c r="AE35" i="9"/>
  <c r="AF35" i="9"/>
  <c r="AG35" i="9"/>
  <c r="AH35" i="9"/>
  <c r="AI35" i="9"/>
  <c r="AJ35" i="9"/>
  <c r="AK35" i="9"/>
  <c r="AL35" i="9"/>
  <c r="AM35" i="9"/>
  <c r="AN35" i="9"/>
  <c r="AO35" i="9"/>
  <c r="AP35" i="9"/>
  <c r="AQ35" i="9"/>
  <c r="AR35" i="9"/>
  <c r="AS35" i="9"/>
  <c r="AT35" i="9"/>
  <c r="AU35" i="9"/>
  <c r="AV35" i="9"/>
  <c r="AW35" i="9"/>
  <c r="AX35" i="9"/>
  <c r="AY35" i="9"/>
  <c r="AZ35" i="9"/>
  <c r="BA35" i="9"/>
  <c r="BB35" i="9"/>
  <c r="BC35" i="9"/>
  <c r="BD35" i="9"/>
  <c r="BE35" i="9"/>
  <c r="BF35" i="9"/>
  <c r="BG35" i="9"/>
  <c r="BH35" i="9"/>
  <c r="BI35" i="9"/>
  <c r="BJ35" i="9"/>
  <c r="BK35" i="9"/>
  <c r="BL35" i="9"/>
  <c r="BM35" i="9"/>
  <c r="BN35" i="9"/>
  <c r="BO35" i="9"/>
  <c r="BP35" i="9"/>
  <c r="BQ35" i="9"/>
  <c r="BR35" i="9"/>
  <c r="BS35" i="9"/>
  <c r="BT35" i="9"/>
  <c r="BU35" i="9"/>
  <c r="BV35" i="9"/>
  <c r="BW35" i="9"/>
  <c r="BX35" i="9"/>
  <c r="BY35" i="9"/>
  <c r="BZ35" i="9"/>
  <c r="W36" i="9"/>
  <c r="X36" i="9"/>
  <c r="Y36" i="9"/>
  <c r="Z36" i="9"/>
  <c r="AA36" i="9"/>
  <c r="AB36" i="9"/>
  <c r="AC36" i="9"/>
  <c r="AD36" i="9"/>
  <c r="AE36" i="9"/>
  <c r="AF36" i="9"/>
  <c r="AG36" i="9"/>
  <c r="AH36" i="9"/>
  <c r="AI36" i="9"/>
  <c r="AJ36" i="9"/>
  <c r="AK36" i="9"/>
  <c r="AL36" i="9"/>
  <c r="AM36" i="9"/>
  <c r="AN36" i="9"/>
  <c r="AO36" i="9"/>
  <c r="AP36" i="9"/>
  <c r="AQ36" i="9"/>
  <c r="AR36" i="9"/>
  <c r="AS36" i="9"/>
  <c r="AT36" i="9"/>
  <c r="AU36" i="9"/>
  <c r="AV36" i="9"/>
  <c r="AW36" i="9"/>
  <c r="AX36" i="9"/>
  <c r="AY36" i="9"/>
  <c r="AZ36" i="9"/>
  <c r="BA36" i="9"/>
  <c r="BB36" i="9"/>
  <c r="BC36" i="9"/>
  <c r="BD36" i="9"/>
  <c r="BE36" i="9"/>
  <c r="BF36" i="9"/>
  <c r="BG36" i="9"/>
  <c r="BH36" i="9"/>
  <c r="BI36" i="9"/>
  <c r="BJ36" i="9"/>
  <c r="BK36" i="9"/>
  <c r="BL36" i="9"/>
  <c r="BM36" i="9"/>
  <c r="BN36" i="9"/>
  <c r="BO36" i="9"/>
  <c r="BP36" i="9"/>
  <c r="BQ36" i="9"/>
  <c r="BR36" i="9"/>
  <c r="BS36" i="9"/>
  <c r="BT36" i="9"/>
  <c r="BU36" i="9"/>
  <c r="BV36" i="9"/>
  <c r="BW36" i="9"/>
  <c r="BX36" i="9"/>
  <c r="BY36" i="9"/>
  <c r="BZ36" i="9"/>
  <c r="W37" i="9"/>
  <c r="X37" i="9"/>
  <c r="Y37" i="9"/>
  <c r="Z37" i="9"/>
  <c r="AA37" i="9"/>
  <c r="AB37" i="9"/>
  <c r="AC37" i="9"/>
  <c r="AD37" i="9"/>
  <c r="AE37" i="9"/>
  <c r="AF37" i="9"/>
  <c r="AG37" i="9"/>
  <c r="AH37" i="9"/>
  <c r="AI37" i="9"/>
  <c r="AJ37" i="9"/>
  <c r="AK37" i="9"/>
  <c r="AL37" i="9"/>
  <c r="AM37" i="9"/>
  <c r="AN37" i="9"/>
  <c r="AO37" i="9"/>
  <c r="AP37" i="9"/>
  <c r="AQ37" i="9"/>
  <c r="AR37" i="9"/>
  <c r="AS37" i="9"/>
  <c r="AT37" i="9"/>
  <c r="AU37" i="9"/>
  <c r="AV37" i="9"/>
  <c r="AW37" i="9"/>
  <c r="AX37" i="9"/>
  <c r="AY37" i="9"/>
  <c r="AZ37" i="9"/>
  <c r="BA37" i="9"/>
  <c r="BB37" i="9"/>
  <c r="BC37" i="9"/>
  <c r="BD37" i="9"/>
  <c r="BE37" i="9"/>
  <c r="BF37" i="9"/>
  <c r="BG37" i="9"/>
  <c r="BH37" i="9"/>
  <c r="BI37" i="9"/>
  <c r="BJ37" i="9"/>
  <c r="BK37" i="9"/>
  <c r="BL37" i="9"/>
  <c r="BM37" i="9"/>
  <c r="BN37" i="9"/>
  <c r="BO37" i="9"/>
  <c r="BP37" i="9"/>
  <c r="BQ37" i="9"/>
  <c r="BR37" i="9"/>
  <c r="BS37" i="9"/>
  <c r="BT37" i="9"/>
  <c r="BU37" i="9"/>
  <c r="BV37" i="9"/>
  <c r="BW37" i="9"/>
  <c r="BX37" i="9"/>
  <c r="BY37" i="9"/>
  <c r="BZ37" i="9"/>
  <c r="W38" i="9"/>
  <c r="X38" i="9"/>
  <c r="Y38" i="9"/>
  <c r="Z38" i="9"/>
  <c r="AA38" i="9"/>
  <c r="AB38" i="9"/>
  <c r="AC38" i="9"/>
  <c r="AD38" i="9"/>
  <c r="AE38" i="9"/>
  <c r="AF38" i="9"/>
  <c r="AG38" i="9"/>
  <c r="AH38" i="9"/>
  <c r="AI38" i="9"/>
  <c r="AJ38" i="9"/>
  <c r="AK38" i="9"/>
  <c r="AL38" i="9"/>
  <c r="AM38" i="9"/>
  <c r="AN38" i="9"/>
  <c r="AO38" i="9"/>
  <c r="AP38" i="9"/>
  <c r="AQ38" i="9"/>
  <c r="AR38" i="9"/>
  <c r="AS38" i="9"/>
  <c r="AT38" i="9"/>
  <c r="AU38" i="9"/>
  <c r="AV38" i="9"/>
  <c r="AW38" i="9"/>
  <c r="AX38" i="9"/>
  <c r="AY38" i="9"/>
  <c r="AZ38" i="9"/>
  <c r="BA38" i="9"/>
  <c r="BB38" i="9"/>
  <c r="BC38" i="9"/>
  <c r="BD38" i="9"/>
  <c r="BE38" i="9"/>
  <c r="BF38" i="9"/>
  <c r="BG38" i="9"/>
  <c r="BH38" i="9"/>
  <c r="BI38" i="9"/>
  <c r="BJ38" i="9"/>
  <c r="BK38" i="9"/>
  <c r="BL38" i="9"/>
  <c r="BM38" i="9"/>
  <c r="BN38" i="9"/>
  <c r="BO38" i="9"/>
  <c r="BP38" i="9"/>
  <c r="BQ38" i="9"/>
  <c r="BR38" i="9"/>
  <c r="BS38" i="9"/>
  <c r="BT38" i="9"/>
  <c r="BU38" i="9"/>
  <c r="BV38" i="9"/>
  <c r="BW38" i="9"/>
  <c r="BX38" i="9"/>
  <c r="BY38" i="9"/>
  <c r="BZ38" i="9"/>
  <c r="W39" i="9"/>
  <c r="X39" i="9"/>
  <c r="Y39" i="9"/>
  <c r="Z39" i="9"/>
  <c r="AA39" i="9"/>
  <c r="AB39" i="9"/>
  <c r="AC39" i="9"/>
  <c r="AD39" i="9"/>
  <c r="AE39" i="9"/>
  <c r="AF39" i="9"/>
  <c r="AG39" i="9"/>
  <c r="AH39" i="9"/>
  <c r="AI39" i="9"/>
  <c r="AJ39" i="9"/>
  <c r="AK39" i="9"/>
  <c r="AL39" i="9"/>
  <c r="AM39" i="9"/>
  <c r="AN39" i="9"/>
  <c r="AO39" i="9"/>
  <c r="AP39" i="9"/>
  <c r="AQ39" i="9"/>
  <c r="AR39" i="9"/>
  <c r="AS39" i="9"/>
  <c r="AT39" i="9"/>
  <c r="AU39" i="9"/>
  <c r="AV39" i="9"/>
  <c r="AW39" i="9"/>
  <c r="AX39" i="9"/>
  <c r="AY39" i="9"/>
  <c r="AZ39" i="9"/>
  <c r="BA39" i="9"/>
  <c r="BB39" i="9"/>
  <c r="BC39" i="9"/>
  <c r="BD39" i="9"/>
  <c r="BE39" i="9"/>
  <c r="BF39" i="9"/>
  <c r="BG39" i="9"/>
  <c r="BH39" i="9"/>
  <c r="BI39" i="9"/>
  <c r="BJ39" i="9"/>
  <c r="BK39" i="9"/>
  <c r="BL39" i="9"/>
  <c r="BM39" i="9"/>
  <c r="BN39" i="9"/>
  <c r="BO39" i="9"/>
  <c r="BP39" i="9"/>
  <c r="BQ39" i="9"/>
  <c r="BR39" i="9"/>
  <c r="BS39" i="9"/>
  <c r="BT39" i="9"/>
  <c r="BU39" i="9"/>
  <c r="BV39" i="9"/>
  <c r="BW39" i="9"/>
  <c r="BX39" i="9"/>
  <c r="BY39" i="9"/>
  <c r="BZ39" i="9"/>
  <c r="W40" i="9"/>
  <c r="X40" i="9"/>
  <c r="Y40" i="9"/>
  <c r="Z40" i="9"/>
  <c r="AA40" i="9"/>
  <c r="AB40" i="9"/>
  <c r="AC40" i="9"/>
  <c r="AD40" i="9"/>
  <c r="AE40" i="9"/>
  <c r="AF40" i="9"/>
  <c r="AG40" i="9"/>
  <c r="AH40" i="9"/>
  <c r="AI40" i="9"/>
  <c r="AJ40" i="9"/>
  <c r="AK40" i="9"/>
  <c r="AL40" i="9"/>
  <c r="AM40" i="9"/>
  <c r="AN40" i="9"/>
  <c r="AO40" i="9"/>
  <c r="AP40" i="9"/>
  <c r="AQ40" i="9"/>
  <c r="AR40" i="9"/>
  <c r="AS40" i="9"/>
  <c r="AT40" i="9"/>
  <c r="AU40" i="9"/>
  <c r="AV40" i="9"/>
  <c r="AW40" i="9"/>
  <c r="AX40" i="9"/>
  <c r="AY40" i="9"/>
  <c r="AZ40" i="9"/>
  <c r="BA40" i="9"/>
  <c r="BB40" i="9"/>
  <c r="BC40" i="9"/>
  <c r="BD40" i="9"/>
  <c r="BE40" i="9"/>
  <c r="BF40" i="9"/>
  <c r="BG40" i="9"/>
  <c r="BH40" i="9"/>
  <c r="BI40" i="9"/>
  <c r="BJ40" i="9"/>
  <c r="BK40" i="9"/>
  <c r="BL40" i="9"/>
  <c r="BM40" i="9"/>
  <c r="BN40" i="9"/>
  <c r="BO40" i="9"/>
  <c r="BP40" i="9"/>
  <c r="BQ40" i="9"/>
  <c r="BR40" i="9"/>
  <c r="BS40" i="9"/>
  <c r="BT40" i="9"/>
  <c r="BU40" i="9"/>
  <c r="BV40" i="9"/>
  <c r="BW40" i="9"/>
  <c r="BX40" i="9"/>
  <c r="BY40" i="9"/>
  <c r="BZ40" i="9"/>
  <c r="W41" i="9"/>
  <c r="X41" i="9"/>
  <c r="Y41" i="9"/>
  <c r="Z41" i="9"/>
  <c r="AA41" i="9"/>
  <c r="AB41" i="9"/>
  <c r="AC41" i="9"/>
  <c r="AD41" i="9"/>
  <c r="AE41" i="9"/>
  <c r="AF41" i="9"/>
  <c r="AG41" i="9"/>
  <c r="AH41" i="9"/>
  <c r="AI41" i="9"/>
  <c r="AJ41" i="9"/>
  <c r="AK41" i="9"/>
  <c r="AL41" i="9"/>
  <c r="AM41" i="9"/>
  <c r="AN41" i="9"/>
  <c r="AO41" i="9"/>
  <c r="AP41" i="9"/>
  <c r="AQ41" i="9"/>
  <c r="AR41" i="9"/>
  <c r="AS41" i="9"/>
  <c r="AT41" i="9"/>
  <c r="AU41" i="9"/>
  <c r="AV41" i="9"/>
  <c r="AW41" i="9"/>
  <c r="AX41" i="9"/>
  <c r="AY41" i="9"/>
  <c r="AZ41" i="9"/>
  <c r="BA41" i="9"/>
  <c r="BB41" i="9"/>
  <c r="BC41" i="9"/>
  <c r="BD41" i="9"/>
  <c r="BE41" i="9"/>
  <c r="BF41" i="9"/>
  <c r="BG41" i="9"/>
  <c r="BH41" i="9"/>
  <c r="BI41" i="9"/>
  <c r="BJ41" i="9"/>
  <c r="BK41" i="9"/>
  <c r="BL41" i="9"/>
  <c r="BM41" i="9"/>
  <c r="BN41" i="9"/>
  <c r="BO41" i="9"/>
  <c r="BP41" i="9"/>
  <c r="BQ41" i="9"/>
  <c r="BR41" i="9"/>
  <c r="BS41" i="9"/>
  <c r="BT41" i="9"/>
  <c r="BU41" i="9"/>
  <c r="BV41" i="9"/>
  <c r="BW41" i="9"/>
  <c r="BX41" i="9"/>
  <c r="BY41" i="9"/>
  <c r="BZ41" i="9"/>
  <c r="W42" i="9"/>
  <c r="X42" i="9"/>
  <c r="Y42" i="9"/>
  <c r="Z42" i="9"/>
  <c r="AA42" i="9"/>
  <c r="AB42" i="9"/>
  <c r="AC42" i="9"/>
  <c r="AD42" i="9"/>
  <c r="AE42" i="9"/>
  <c r="AF42" i="9"/>
  <c r="AG42" i="9"/>
  <c r="AH42" i="9"/>
  <c r="AI42" i="9"/>
  <c r="AJ42" i="9"/>
  <c r="AK42" i="9"/>
  <c r="AL42" i="9"/>
  <c r="AM42" i="9"/>
  <c r="AN42" i="9"/>
  <c r="AO42" i="9"/>
  <c r="AP42" i="9"/>
  <c r="AQ42" i="9"/>
  <c r="AR42" i="9"/>
  <c r="AS42" i="9"/>
  <c r="AT42" i="9"/>
  <c r="AU42" i="9"/>
  <c r="AV42" i="9"/>
  <c r="AW42" i="9"/>
  <c r="AX42" i="9"/>
  <c r="AY42" i="9"/>
  <c r="AZ42" i="9"/>
  <c r="BA42" i="9"/>
  <c r="BB42" i="9"/>
  <c r="BC42" i="9"/>
  <c r="BD42" i="9"/>
  <c r="BE42" i="9"/>
  <c r="BF42" i="9"/>
  <c r="BG42" i="9"/>
  <c r="BH42" i="9"/>
  <c r="BI42" i="9"/>
  <c r="BJ42" i="9"/>
  <c r="BK42" i="9"/>
  <c r="BL42" i="9"/>
  <c r="BM42" i="9"/>
  <c r="BN42" i="9"/>
  <c r="BO42" i="9"/>
  <c r="BP42" i="9"/>
  <c r="BQ42" i="9"/>
  <c r="BR42" i="9"/>
  <c r="BS42" i="9"/>
  <c r="BT42" i="9"/>
  <c r="BU42" i="9"/>
  <c r="BV42" i="9"/>
  <c r="BW42" i="9"/>
  <c r="BX42" i="9"/>
  <c r="BY42" i="9"/>
  <c r="BZ42" i="9"/>
  <c r="W43" i="9"/>
  <c r="X43" i="9"/>
  <c r="Y43" i="9"/>
  <c r="Z43" i="9"/>
  <c r="AA43" i="9"/>
  <c r="AB43" i="9"/>
  <c r="AC43" i="9"/>
  <c r="AD43" i="9"/>
  <c r="AE43" i="9"/>
  <c r="AF43" i="9"/>
  <c r="AG43" i="9"/>
  <c r="AH43" i="9"/>
  <c r="AI43" i="9"/>
  <c r="AJ43" i="9"/>
  <c r="AK43" i="9"/>
  <c r="AL43" i="9"/>
  <c r="AM43" i="9"/>
  <c r="AN43" i="9"/>
  <c r="AO43" i="9"/>
  <c r="AP43" i="9"/>
  <c r="AQ43" i="9"/>
  <c r="AR43" i="9"/>
  <c r="AS43" i="9"/>
  <c r="AT43" i="9"/>
  <c r="AU43" i="9"/>
  <c r="AV43" i="9"/>
  <c r="AW43" i="9"/>
  <c r="AX43" i="9"/>
  <c r="AY43" i="9"/>
  <c r="AZ43" i="9"/>
  <c r="BA43" i="9"/>
  <c r="BB43" i="9"/>
  <c r="BC43" i="9"/>
  <c r="BD43" i="9"/>
  <c r="BE43" i="9"/>
  <c r="BF43" i="9"/>
  <c r="BG43" i="9"/>
  <c r="BH43" i="9"/>
  <c r="BI43" i="9"/>
  <c r="BJ43" i="9"/>
  <c r="BK43" i="9"/>
  <c r="BL43" i="9"/>
  <c r="BM43" i="9"/>
  <c r="BN43" i="9"/>
  <c r="BO43" i="9"/>
  <c r="BP43" i="9"/>
  <c r="BQ43" i="9"/>
  <c r="BR43" i="9"/>
  <c r="BS43" i="9"/>
  <c r="BT43" i="9"/>
  <c r="BU43" i="9"/>
  <c r="BV43" i="9"/>
  <c r="BW43" i="9"/>
  <c r="BX43" i="9"/>
  <c r="BY43" i="9"/>
  <c r="BZ43" i="9"/>
  <c r="W44" i="9"/>
  <c r="X44" i="9"/>
  <c r="Y44" i="9"/>
  <c r="Z44" i="9"/>
  <c r="AA44" i="9"/>
  <c r="AB44" i="9"/>
  <c r="AC44" i="9"/>
  <c r="AD44" i="9"/>
  <c r="AE44" i="9"/>
  <c r="AF44" i="9"/>
  <c r="AG44" i="9"/>
  <c r="AH44" i="9"/>
  <c r="AI44" i="9"/>
  <c r="AJ44" i="9"/>
  <c r="AK44" i="9"/>
  <c r="AL44" i="9"/>
  <c r="AM44" i="9"/>
  <c r="AN44" i="9"/>
  <c r="AO44" i="9"/>
  <c r="AP44" i="9"/>
  <c r="AQ44" i="9"/>
  <c r="AR44" i="9"/>
  <c r="AS44" i="9"/>
  <c r="AT44" i="9"/>
  <c r="AU44" i="9"/>
  <c r="AV44" i="9"/>
  <c r="AW44" i="9"/>
  <c r="AX44" i="9"/>
  <c r="AY44" i="9"/>
  <c r="AZ44" i="9"/>
  <c r="BA44" i="9"/>
  <c r="BB44" i="9"/>
  <c r="BC44" i="9"/>
  <c r="BD44" i="9"/>
  <c r="BE44" i="9"/>
  <c r="BF44" i="9"/>
  <c r="BG44" i="9"/>
  <c r="BH44" i="9"/>
  <c r="BI44" i="9"/>
  <c r="BJ44" i="9"/>
  <c r="BK44" i="9"/>
  <c r="BL44" i="9"/>
  <c r="BM44" i="9"/>
  <c r="BN44" i="9"/>
  <c r="BO44" i="9"/>
  <c r="BP44" i="9"/>
  <c r="BQ44" i="9"/>
  <c r="BR44" i="9"/>
  <c r="BS44" i="9"/>
  <c r="BT44" i="9"/>
  <c r="BU44" i="9"/>
  <c r="BV44" i="9"/>
  <c r="BW44" i="9"/>
  <c r="BX44" i="9"/>
  <c r="BY44" i="9"/>
  <c r="BZ44" i="9"/>
  <c r="W45" i="9"/>
  <c r="X45" i="9"/>
  <c r="Y45" i="9"/>
  <c r="Z45" i="9"/>
  <c r="AA45" i="9"/>
  <c r="AB45" i="9"/>
  <c r="AC45" i="9"/>
  <c r="AD45" i="9"/>
  <c r="AE45" i="9"/>
  <c r="AF45" i="9"/>
  <c r="AG45" i="9"/>
  <c r="AH45" i="9"/>
  <c r="AI45" i="9"/>
  <c r="AJ45" i="9"/>
  <c r="AK45" i="9"/>
  <c r="AL45" i="9"/>
  <c r="AM45" i="9"/>
  <c r="AN45" i="9"/>
  <c r="AO45" i="9"/>
  <c r="AP45" i="9"/>
  <c r="AQ45" i="9"/>
  <c r="AR45" i="9"/>
  <c r="AS45" i="9"/>
  <c r="AT45" i="9"/>
  <c r="AU45" i="9"/>
  <c r="AV45" i="9"/>
  <c r="AW45" i="9"/>
  <c r="AX45" i="9"/>
  <c r="AY45" i="9"/>
  <c r="AZ45" i="9"/>
  <c r="BA45" i="9"/>
  <c r="BB45" i="9"/>
  <c r="BC45" i="9"/>
  <c r="BD45" i="9"/>
  <c r="BE45" i="9"/>
  <c r="BF45" i="9"/>
  <c r="BG45" i="9"/>
  <c r="BH45" i="9"/>
  <c r="BI45" i="9"/>
  <c r="BJ45" i="9"/>
  <c r="BK45" i="9"/>
  <c r="BL45" i="9"/>
  <c r="BM45" i="9"/>
  <c r="BN45" i="9"/>
  <c r="BO45" i="9"/>
  <c r="BP45" i="9"/>
  <c r="BQ45" i="9"/>
  <c r="BR45" i="9"/>
  <c r="BS45" i="9"/>
  <c r="BT45" i="9"/>
  <c r="BU45" i="9"/>
  <c r="BV45" i="9"/>
  <c r="BW45" i="9"/>
  <c r="BX45" i="9"/>
  <c r="BY45" i="9"/>
  <c r="BZ45" i="9"/>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BM46" i="9"/>
  <c r="BN46" i="9"/>
  <c r="BO46" i="9"/>
  <c r="BP46" i="9"/>
  <c r="BQ46" i="9"/>
  <c r="BR46" i="9"/>
  <c r="BS46" i="9"/>
  <c r="BT46" i="9"/>
  <c r="BU46" i="9"/>
  <c r="BV46" i="9"/>
  <c r="BW46" i="9"/>
  <c r="BX46" i="9"/>
  <c r="BY46" i="9"/>
  <c r="BZ46" i="9"/>
  <c r="W47" i="9"/>
  <c r="X47" i="9"/>
  <c r="Y47" i="9"/>
  <c r="Z47" i="9"/>
  <c r="AA47" i="9"/>
  <c r="AB47" i="9"/>
  <c r="AC47" i="9"/>
  <c r="AD47" i="9"/>
  <c r="AE47" i="9"/>
  <c r="AF47" i="9"/>
  <c r="AG47" i="9"/>
  <c r="AH47" i="9"/>
  <c r="AI47" i="9"/>
  <c r="AJ47" i="9"/>
  <c r="AK47" i="9"/>
  <c r="AL47" i="9"/>
  <c r="AM47" i="9"/>
  <c r="AN47" i="9"/>
  <c r="AO47" i="9"/>
  <c r="AP47" i="9"/>
  <c r="AQ47" i="9"/>
  <c r="AR47" i="9"/>
  <c r="AS47" i="9"/>
  <c r="AT47" i="9"/>
  <c r="AU47" i="9"/>
  <c r="AV47" i="9"/>
  <c r="AW47" i="9"/>
  <c r="AX47" i="9"/>
  <c r="AY47" i="9"/>
  <c r="AZ47" i="9"/>
  <c r="BA47" i="9"/>
  <c r="BB47" i="9"/>
  <c r="BC47" i="9"/>
  <c r="BD47" i="9"/>
  <c r="BE47" i="9"/>
  <c r="BF47" i="9"/>
  <c r="BG47" i="9"/>
  <c r="BH47" i="9"/>
  <c r="BI47" i="9"/>
  <c r="BJ47" i="9"/>
  <c r="BK47" i="9"/>
  <c r="BL47" i="9"/>
  <c r="BM47" i="9"/>
  <c r="BN47" i="9"/>
  <c r="BO47" i="9"/>
  <c r="BP47" i="9"/>
  <c r="BQ47" i="9"/>
  <c r="BR47" i="9"/>
  <c r="BS47" i="9"/>
  <c r="BT47" i="9"/>
  <c r="BU47" i="9"/>
  <c r="BV47" i="9"/>
  <c r="BW47" i="9"/>
  <c r="BX47" i="9"/>
  <c r="BY47" i="9"/>
  <c r="BZ47" i="9"/>
  <c r="W48" i="9"/>
  <c r="X48" i="9"/>
  <c r="Y48" i="9"/>
  <c r="Z48" i="9"/>
  <c r="AA48" i="9"/>
  <c r="AB48" i="9"/>
  <c r="AC48" i="9"/>
  <c r="AD48" i="9"/>
  <c r="AE48" i="9"/>
  <c r="AF48" i="9"/>
  <c r="AG48" i="9"/>
  <c r="AH48" i="9"/>
  <c r="AI48" i="9"/>
  <c r="AJ48" i="9"/>
  <c r="AK48" i="9"/>
  <c r="AL48" i="9"/>
  <c r="AM48" i="9"/>
  <c r="AN48" i="9"/>
  <c r="AO48" i="9"/>
  <c r="AP48" i="9"/>
  <c r="AQ48" i="9"/>
  <c r="AR48" i="9"/>
  <c r="AS48" i="9"/>
  <c r="AT48" i="9"/>
  <c r="AU48" i="9"/>
  <c r="AV48" i="9"/>
  <c r="AW48" i="9"/>
  <c r="AX48" i="9"/>
  <c r="AY48" i="9"/>
  <c r="AZ48" i="9"/>
  <c r="BA48" i="9"/>
  <c r="BB48" i="9"/>
  <c r="BC48" i="9"/>
  <c r="BD48" i="9"/>
  <c r="BE48" i="9"/>
  <c r="BF48" i="9"/>
  <c r="BG48" i="9"/>
  <c r="BH48" i="9"/>
  <c r="BI48" i="9"/>
  <c r="BJ48" i="9"/>
  <c r="BK48" i="9"/>
  <c r="BL48" i="9"/>
  <c r="BM48" i="9"/>
  <c r="BN48" i="9"/>
  <c r="BO48" i="9"/>
  <c r="BP48" i="9"/>
  <c r="BQ48" i="9"/>
  <c r="BR48" i="9"/>
  <c r="BS48" i="9"/>
  <c r="BT48" i="9"/>
  <c r="BU48" i="9"/>
  <c r="BV48" i="9"/>
  <c r="BW48" i="9"/>
  <c r="BX48" i="9"/>
  <c r="BY48" i="9"/>
  <c r="BZ48" i="9"/>
  <c r="W49" i="9"/>
  <c r="X49" i="9"/>
  <c r="Y49" i="9"/>
  <c r="Z49" i="9"/>
  <c r="AA49" i="9"/>
  <c r="AB49" i="9"/>
  <c r="AC49" i="9"/>
  <c r="AD49" i="9"/>
  <c r="AE49" i="9"/>
  <c r="AF49" i="9"/>
  <c r="AG49" i="9"/>
  <c r="AH49" i="9"/>
  <c r="AI49" i="9"/>
  <c r="AJ49" i="9"/>
  <c r="AK49" i="9"/>
  <c r="AL49" i="9"/>
  <c r="AM49" i="9"/>
  <c r="AN49" i="9"/>
  <c r="AO49" i="9"/>
  <c r="AP49" i="9"/>
  <c r="AQ49" i="9"/>
  <c r="AR49" i="9"/>
  <c r="AS49" i="9"/>
  <c r="AT49" i="9"/>
  <c r="AU49" i="9"/>
  <c r="AV49" i="9"/>
  <c r="AW49" i="9"/>
  <c r="AX49" i="9"/>
  <c r="AY49" i="9"/>
  <c r="AZ49" i="9"/>
  <c r="BA49" i="9"/>
  <c r="BB49" i="9"/>
  <c r="BC49" i="9"/>
  <c r="BD49" i="9"/>
  <c r="BE49" i="9"/>
  <c r="BF49" i="9"/>
  <c r="BG49" i="9"/>
  <c r="BH49" i="9"/>
  <c r="BI49" i="9"/>
  <c r="BJ49" i="9"/>
  <c r="BK49" i="9"/>
  <c r="BL49" i="9"/>
  <c r="BM49" i="9"/>
  <c r="BN49" i="9"/>
  <c r="BO49" i="9"/>
  <c r="BP49" i="9"/>
  <c r="BQ49" i="9"/>
  <c r="BR49" i="9"/>
  <c r="BS49" i="9"/>
  <c r="BT49" i="9"/>
  <c r="BU49" i="9"/>
  <c r="BV49" i="9"/>
  <c r="BW49" i="9"/>
  <c r="BX49" i="9"/>
  <c r="BY49" i="9"/>
  <c r="BZ49" i="9"/>
  <c r="W50" i="9"/>
  <c r="X50" i="9"/>
  <c r="Y50" i="9"/>
  <c r="Z50" i="9"/>
  <c r="AA50" i="9"/>
  <c r="AB50" i="9"/>
  <c r="AC50" i="9"/>
  <c r="AD50" i="9"/>
  <c r="AE50" i="9"/>
  <c r="AF50" i="9"/>
  <c r="AG50" i="9"/>
  <c r="AH50" i="9"/>
  <c r="AI50" i="9"/>
  <c r="AJ50" i="9"/>
  <c r="AK50" i="9"/>
  <c r="AL50" i="9"/>
  <c r="AM50" i="9"/>
  <c r="AN50" i="9"/>
  <c r="AO50" i="9"/>
  <c r="AP50" i="9"/>
  <c r="AQ50" i="9"/>
  <c r="AR50" i="9"/>
  <c r="AS50" i="9"/>
  <c r="AT50" i="9"/>
  <c r="AU50" i="9"/>
  <c r="AV50" i="9"/>
  <c r="AW50" i="9"/>
  <c r="AX50" i="9"/>
  <c r="AY50" i="9"/>
  <c r="AZ50" i="9"/>
  <c r="BA50" i="9"/>
  <c r="BB50" i="9"/>
  <c r="BC50" i="9"/>
  <c r="BD50" i="9"/>
  <c r="BE50" i="9"/>
  <c r="BF50" i="9"/>
  <c r="BG50" i="9"/>
  <c r="BH50" i="9"/>
  <c r="BI50" i="9"/>
  <c r="BJ50" i="9"/>
  <c r="BK50" i="9"/>
  <c r="BL50" i="9"/>
  <c r="BM50" i="9"/>
  <c r="BN50" i="9"/>
  <c r="BO50" i="9"/>
  <c r="BP50" i="9"/>
  <c r="BQ50" i="9"/>
  <c r="BR50" i="9"/>
  <c r="BS50" i="9"/>
  <c r="BT50" i="9"/>
  <c r="BU50" i="9"/>
  <c r="BV50" i="9"/>
  <c r="BW50" i="9"/>
  <c r="BX50" i="9"/>
  <c r="BY50" i="9"/>
  <c r="BZ50" i="9"/>
  <c r="W51" i="9"/>
  <c r="X51" i="9"/>
  <c r="Y51" i="9"/>
  <c r="Z51" i="9"/>
  <c r="AA51" i="9"/>
  <c r="AB51" i="9"/>
  <c r="AC51" i="9"/>
  <c r="AD51" i="9"/>
  <c r="AE51" i="9"/>
  <c r="AF51" i="9"/>
  <c r="AG51" i="9"/>
  <c r="AH51" i="9"/>
  <c r="AI51" i="9"/>
  <c r="AJ51" i="9"/>
  <c r="AK51" i="9"/>
  <c r="AL51" i="9"/>
  <c r="AM51" i="9"/>
  <c r="AN51" i="9"/>
  <c r="AO51" i="9"/>
  <c r="AP51" i="9"/>
  <c r="AQ51" i="9"/>
  <c r="AR51" i="9"/>
  <c r="AS51" i="9"/>
  <c r="AT51" i="9"/>
  <c r="AU51" i="9"/>
  <c r="AV51" i="9"/>
  <c r="AW51" i="9"/>
  <c r="AX51" i="9"/>
  <c r="AY51" i="9"/>
  <c r="AZ51" i="9"/>
  <c r="BA51" i="9"/>
  <c r="BB51" i="9"/>
  <c r="BC51" i="9"/>
  <c r="BD51" i="9"/>
  <c r="BE51" i="9"/>
  <c r="BF51" i="9"/>
  <c r="BG51" i="9"/>
  <c r="BH51" i="9"/>
  <c r="BI51" i="9"/>
  <c r="BJ51" i="9"/>
  <c r="BK51" i="9"/>
  <c r="BL51" i="9"/>
  <c r="BM51" i="9"/>
  <c r="BN51" i="9"/>
  <c r="BO51" i="9"/>
  <c r="BP51" i="9"/>
  <c r="BQ51" i="9"/>
  <c r="BR51" i="9"/>
  <c r="BS51" i="9"/>
  <c r="BT51" i="9"/>
  <c r="BU51" i="9"/>
  <c r="BV51" i="9"/>
  <c r="BW51" i="9"/>
  <c r="BX51" i="9"/>
  <c r="BY51" i="9"/>
  <c r="BZ51" i="9"/>
  <c r="W52" i="9"/>
  <c r="X52" i="9"/>
  <c r="Y52" i="9"/>
  <c r="Z52" i="9"/>
  <c r="AA52" i="9"/>
  <c r="AB52" i="9"/>
  <c r="AC52" i="9"/>
  <c r="AD52" i="9"/>
  <c r="AE52" i="9"/>
  <c r="AF52" i="9"/>
  <c r="AG52" i="9"/>
  <c r="AH52" i="9"/>
  <c r="AI52" i="9"/>
  <c r="AJ52" i="9"/>
  <c r="AK52" i="9"/>
  <c r="AL52" i="9"/>
  <c r="AM52" i="9"/>
  <c r="AN52" i="9"/>
  <c r="AO52" i="9"/>
  <c r="AP52" i="9"/>
  <c r="AQ52" i="9"/>
  <c r="AR52" i="9"/>
  <c r="AS52" i="9"/>
  <c r="AT52" i="9"/>
  <c r="AU52" i="9"/>
  <c r="AV52" i="9"/>
  <c r="AW52" i="9"/>
  <c r="AX52" i="9"/>
  <c r="AY52" i="9"/>
  <c r="AZ52" i="9"/>
  <c r="BA52" i="9"/>
  <c r="BB52" i="9"/>
  <c r="BC52" i="9"/>
  <c r="BD52" i="9"/>
  <c r="BE52" i="9"/>
  <c r="BF52" i="9"/>
  <c r="BG52" i="9"/>
  <c r="BH52" i="9"/>
  <c r="BI52" i="9"/>
  <c r="BJ52" i="9"/>
  <c r="BK52" i="9"/>
  <c r="BL52" i="9"/>
  <c r="BM52" i="9"/>
  <c r="BN52" i="9"/>
  <c r="BO52" i="9"/>
  <c r="BP52" i="9"/>
  <c r="BQ52" i="9"/>
  <c r="BR52" i="9"/>
  <c r="BS52" i="9"/>
  <c r="BT52" i="9"/>
  <c r="BU52" i="9"/>
  <c r="BV52" i="9"/>
  <c r="BW52" i="9"/>
  <c r="BX52" i="9"/>
  <c r="BY52" i="9"/>
  <c r="BZ52" i="9"/>
  <c r="W53" i="9"/>
  <c r="X53" i="9"/>
  <c r="Y53" i="9"/>
  <c r="Z53" i="9"/>
  <c r="AA53" i="9"/>
  <c r="AB53" i="9"/>
  <c r="AC53" i="9"/>
  <c r="AD53" i="9"/>
  <c r="AE53" i="9"/>
  <c r="AF53" i="9"/>
  <c r="AG53" i="9"/>
  <c r="AH53" i="9"/>
  <c r="AI53" i="9"/>
  <c r="AJ53" i="9"/>
  <c r="AK53" i="9"/>
  <c r="AL53" i="9"/>
  <c r="AM53" i="9"/>
  <c r="AN53" i="9"/>
  <c r="AO53" i="9"/>
  <c r="AP53" i="9"/>
  <c r="AQ53" i="9"/>
  <c r="AR53" i="9"/>
  <c r="AS53" i="9"/>
  <c r="AT53" i="9"/>
  <c r="AU53" i="9"/>
  <c r="AV53" i="9"/>
  <c r="AW53" i="9"/>
  <c r="AX53" i="9"/>
  <c r="AY53" i="9"/>
  <c r="AZ53" i="9"/>
  <c r="BA53" i="9"/>
  <c r="BB53" i="9"/>
  <c r="BC53" i="9"/>
  <c r="BD53" i="9"/>
  <c r="BE53" i="9"/>
  <c r="BF53" i="9"/>
  <c r="BG53" i="9"/>
  <c r="BH53" i="9"/>
  <c r="BI53" i="9"/>
  <c r="BJ53" i="9"/>
  <c r="BK53" i="9"/>
  <c r="BL53" i="9"/>
  <c r="BM53" i="9"/>
  <c r="BN53" i="9"/>
  <c r="BO53" i="9"/>
  <c r="BP53" i="9"/>
  <c r="BQ53" i="9"/>
  <c r="BR53" i="9"/>
  <c r="BS53" i="9"/>
  <c r="BT53" i="9"/>
  <c r="BU53" i="9"/>
  <c r="BV53" i="9"/>
  <c r="BW53" i="9"/>
  <c r="BX53" i="9"/>
  <c r="BY53" i="9"/>
  <c r="BZ53" i="9"/>
  <c r="W54" i="9"/>
  <c r="X54" i="9"/>
  <c r="Y54" i="9"/>
  <c r="Z54" i="9"/>
  <c r="AA54" i="9"/>
  <c r="AB54" i="9"/>
  <c r="AC54" i="9"/>
  <c r="AD54" i="9"/>
  <c r="AE54" i="9"/>
  <c r="AF54" i="9"/>
  <c r="AG54" i="9"/>
  <c r="AH54" i="9"/>
  <c r="AI54" i="9"/>
  <c r="AJ54" i="9"/>
  <c r="AK54" i="9"/>
  <c r="AL54" i="9"/>
  <c r="AM54" i="9"/>
  <c r="AN54" i="9"/>
  <c r="AO54" i="9"/>
  <c r="AP54" i="9"/>
  <c r="AQ54" i="9"/>
  <c r="AR54" i="9"/>
  <c r="AS54" i="9"/>
  <c r="AT54" i="9"/>
  <c r="AU54" i="9"/>
  <c r="AV54" i="9"/>
  <c r="AW54" i="9"/>
  <c r="AX54" i="9"/>
  <c r="AY54" i="9"/>
  <c r="AZ54" i="9"/>
  <c r="BA54" i="9"/>
  <c r="BB54" i="9"/>
  <c r="BC54" i="9"/>
  <c r="BD54" i="9"/>
  <c r="BE54" i="9"/>
  <c r="BF54" i="9"/>
  <c r="BG54" i="9"/>
  <c r="BH54" i="9"/>
  <c r="BI54" i="9"/>
  <c r="BJ54" i="9"/>
  <c r="BK54" i="9"/>
  <c r="BL54" i="9"/>
  <c r="BM54" i="9"/>
  <c r="BN54" i="9"/>
  <c r="BO54" i="9"/>
  <c r="BP54" i="9"/>
  <c r="BQ54" i="9"/>
  <c r="BR54" i="9"/>
  <c r="BS54" i="9"/>
  <c r="BT54" i="9"/>
  <c r="BU54" i="9"/>
  <c r="BV54" i="9"/>
  <c r="BW54" i="9"/>
  <c r="BX54" i="9"/>
  <c r="BY54" i="9"/>
  <c r="BZ54" i="9"/>
  <c r="W55" i="9"/>
  <c r="X55" i="9"/>
  <c r="Y55" i="9"/>
  <c r="Z55" i="9"/>
  <c r="AA55" i="9"/>
  <c r="AB55" i="9"/>
  <c r="AC55" i="9"/>
  <c r="AD55" i="9"/>
  <c r="AE55" i="9"/>
  <c r="AF55" i="9"/>
  <c r="AG55" i="9"/>
  <c r="AH55" i="9"/>
  <c r="AI55" i="9"/>
  <c r="AJ55" i="9"/>
  <c r="AK55" i="9"/>
  <c r="AL55" i="9"/>
  <c r="AM55" i="9"/>
  <c r="AN55" i="9"/>
  <c r="AO55" i="9"/>
  <c r="AP55" i="9"/>
  <c r="AQ55" i="9"/>
  <c r="AR55" i="9"/>
  <c r="AS55" i="9"/>
  <c r="AT55" i="9"/>
  <c r="AU55" i="9"/>
  <c r="AV55" i="9"/>
  <c r="AW55" i="9"/>
  <c r="AX55" i="9"/>
  <c r="AY55" i="9"/>
  <c r="AZ55" i="9"/>
  <c r="BA55" i="9"/>
  <c r="BB55" i="9"/>
  <c r="BC55" i="9"/>
  <c r="BD55" i="9"/>
  <c r="BE55" i="9"/>
  <c r="BF55" i="9"/>
  <c r="BG55" i="9"/>
  <c r="BH55" i="9"/>
  <c r="BI55" i="9"/>
  <c r="BJ55" i="9"/>
  <c r="BK55" i="9"/>
  <c r="BL55" i="9"/>
  <c r="BM55" i="9"/>
  <c r="BN55" i="9"/>
  <c r="BO55" i="9"/>
  <c r="BP55" i="9"/>
  <c r="BQ55" i="9"/>
  <c r="BR55" i="9"/>
  <c r="BS55" i="9"/>
  <c r="BT55" i="9"/>
  <c r="BU55" i="9"/>
  <c r="BV55" i="9"/>
  <c r="BW55" i="9"/>
  <c r="BX55" i="9"/>
  <c r="BY55" i="9"/>
  <c r="BZ55" i="9"/>
  <c r="W56" i="9"/>
  <c r="X56" i="9"/>
  <c r="Y56" i="9"/>
  <c r="Z56" i="9"/>
  <c r="AA56" i="9"/>
  <c r="AB56" i="9"/>
  <c r="AC56" i="9"/>
  <c r="AD56" i="9"/>
  <c r="AE56" i="9"/>
  <c r="AF56" i="9"/>
  <c r="AG56" i="9"/>
  <c r="AH56" i="9"/>
  <c r="AI56" i="9"/>
  <c r="AJ56" i="9"/>
  <c r="AK56" i="9"/>
  <c r="AL56" i="9"/>
  <c r="AM56" i="9"/>
  <c r="AN56" i="9"/>
  <c r="AO56" i="9"/>
  <c r="AP56" i="9"/>
  <c r="AQ56" i="9"/>
  <c r="AR56" i="9"/>
  <c r="AS56" i="9"/>
  <c r="AT56" i="9"/>
  <c r="AU56" i="9"/>
  <c r="AV56" i="9"/>
  <c r="AW56" i="9"/>
  <c r="AX56" i="9"/>
  <c r="AY56" i="9"/>
  <c r="AZ56" i="9"/>
  <c r="BA56" i="9"/>
  <c r="BB56" i="9"/>
  <c r="BC56" i="9"/>
  <c r="BD56" i="9"/>
  <c r="BE56" i="9"/>
  <c r="BF56" i="9"/>
  <c r="BG56" i="9"/>
  <c r="BH56" i="9"/>
  <c r="BI56" i="9"/>
  <c r="BJ56" i="9"/>
  <c r="BK56" i="9"/>
  <c r="BL56" i="9"/>
  <c r="BM56" i="9"/>
  <c r="BN56" i="9"/>
  <c r="BO56" i="9"/>
  <c r="BP56" i="9"/>
  <c r="BQ56" i="9"/>
  <c r="BR56" i="9"/>
  <c r="BS56" i="9"/>
  <c r="BT56" i="9"/>
  <c r="BU56" i="9"/>
  <c r="BV56" i="9"/>
  <c r="BW56" i="9"/>
  <c r="BX56" i="9"/>
  <c r="BY56" i="9"/>
  <c r="BZ56" i="9"/>
  <c r="W57" i="9"/>
  <c r="X57" i="9"/>
  <c r="Y57" i="9"/>
  <c r="Z57" i="9"/>
  <c r="AA57" i="9"/>
  <c r="AB57" i="9"/>
  <c r="AC57" i="9"/>
  <c r="AD57" i="9"/>
  <c r="AE57" i="9"/>
  <c r="AF57" i="9"/>
  <c r="AG57" i="9"/>
  <c r="AH57" i="9"/>
  <c r="AI57" i="9"/>
  <c r="AJ57" i="9"/>
  <c r="AK57" i="9"/>
  <c r="AL57" i="9"/>
  <c r="AM57" i="9"/>
  <c r="AN57" i="9"/>
  <c r="AO57" i="9"/>
  <c r="AP57" i="9"/>
  <c r="AQ57" i="9"/>
  <c r="AR57" i="9"/>
  <c r="AS57" i="9"/>
  <c r="AT57" i="9"/>
  <c r="AU57" i="9"/>
  <c r="AV57" i="9"/>
  <c r="AW57" i="9"/>
  <c r="AX57" i="9"/>
  <c r="AY57" i="9"/>
  <c r="AZ57" i="9"/>
  <c r="BA57" i="9"/>
  <c r="BB57" i="9"/>
  <c r="BC57" i="9"/>
  <c r="BD57" i="9"/>
  <c r="BE57" i="9"/>
  <c r="BF57" i="9"/>
  <c r="BG57" i="9"/>
  <c r="BH57" i="9"/>
  <c r="BI57" i="9"/>
  <c r="BJ57" i="9"/>
  <c r="BK57" i="9"/>
  <c r="BL57" i="9"/>
  <c r="BM57" i="9"/>
  <c r="BN57" i="9"/>
  <c r="BO57" i="9"/>
  <c r="BP57" i="9"/>
  <c r="BQ57" i="9"/>
  <c r="BR57" i="9"/>
  <c r="BS57" i="9"/>
  <c r="BT57" i="9"/>
  <c r="BU57" i="9"/>
  <c r="BV57" i="9"/>
  <c r="BW57" i="9"/>
  <c r="BX57" i="9"/>
  <c r="BY57" i="9"/>
  <c r="BZ57" i="9"/>
  <c r="W58" i="9"/>
  <c r="X58" i="9"/>
  <c r="Y58" i="9"/>
  <c r="Z58" i="9"/>
  <c r="AA58" i="9"/>
  <c r="AB58" i="9"/>
  <c r="AC58" i="9"/>
  <c r="AD58" i="9"/>
  <c r="AE58" i="9"/>
  <c r="AF58" i="9"/>
  <c r="AG58" i="9"/>
  <c r="AH58" i="9"/>
  <c r="AI58" i="9"/>
  <c r="AJ58" i="9"/>
  <c r="AK58" i="9"/>
  <c r="AL58" i="9"/>
  <c r="AM58" i="9"/>
  <c r="AN58" i="9"/>
  <c r="AO58" i="9"/>
  <c r="AP58" i="9"/>
  <c r="AQ58" i="9"/>
  <c r="AR58" i="9"/>
  <c r="AS58" i="9"/>
  <c r="AT58" i="9"/>
  <c r="AU58" i="9"/>
  <c r="AV58" i="9"/>
  <c r="AW58" i="9"/>
  <c r="AX58" i="9"/>
  <c r="AY58" i="9"/>
  <c r="AZ58" i="9"/>
  <c r="BA58" i="9"/>
  <c r="BB58" i="9"/>
  <c r="BC58" i="9"/>
  <c r="BD58" i="9"/>
  <c r="BE58" i="9"/>
  <c r="BF58" i="9"/>
  <c r="BG58" i="9"/>
  <c r="BH58" i="9"/>
  <c r="BI58" i="9"/>
  <c r="BJ58" i="9"/>
  <c r="BK58" i="9"/>
  <c r="BL58" i="9"/>
  <c r="BM58" i="9"/>
  <c r="BN58" i="9"/>
  <c r="BO58" i="9"/>
  <c r="BP58" i="9"/>
  <c r="BQ58" i="9"/>
  <c r="BR58" i="9"/>
  <c r="BS58" i="9"/>
  <c r="BT58" i="9"/>
  <c r="BU58" i="9"/>
  <c r="BV58" i="9"/>
  <c r="BW58" i="9"/>
  <c r="BX58" i="9"/>
  <c r="BY58" i="9"/>
  <c r="BZ58" i="9"/>
  <c r="W59" i="9"/>
  <c r="X59" i="9"/>
  <c r="Y59" i="9"/>
  <c r="Z59" i="9"/>
  <c r="AA59" i="9"/>
  <c r="AB59" i="9"/>
  <c r="AC59" i="9"/>
  <c r="AD59" i="9"/>
  <c r="AE59" i="9"/>
  <c r="AF59" i="9"/>
  <c r="AG59" i="9"/>
  <c r="AH59" i="9"/>
  <c r="AI59" i="9"/>
  <c r="AJ59" i="9"/>
  <c r="AK59" i="9"/>
  <c r="AL59" i="9"/>
  <c r="AM59" i="9"/>
  <c r="AN59" i="9"/>
  <c r="AO59" i="9"/>
  <c r="AP59" i="9"/>
  <c r="AQ59" i="9"/>
  <c r="AR59" i="9"/>
  <c r="AS59" i="9"/>
  <c r="AT59" i="9"/>
  <c r="AU59" i="9"/>
  <c r="AV59" i="9"/>
  <c r="AW59" i="9"/>
  <c r="AX59" i="9"/>
  <c r="AY59" i="9"/>
  <c r="AZ59" i="9"/>
  <c r="BA59" i="9"/>
  <c r="BB59" i="9"/>
  <c r="BC59" i="9"/>
  <c r="BD59" i="9"/>
  <c r="BE59" i="9"/>
  <c r="BF59" i="9"/>
  <c r="BG59" i="9"/>
  <c r="BH59" i="9"/>
  <c r="BI59" i="9"/>
  <c r="BJ59" i="9"/>
  <c r="BK59" i="9"/>
  <c r="BL59" i="9"/>
  <c r="BM59" i="9"/>
  <c r="BN59" i="9"/>
  <c r="BO59" i="9"/>
  <c r="BP59" i="9"/>
  <c r="BQ59" i="9"/>
  <c r="BR59" i="9"/>
  <c r="BS59" i="9"/>
  <c r="BT59" i="9"/>
  <c r="BU59" i="9"/>
  <c r="BV59" i="9"/>
  <c r="BW59" i="9"/>
  <c r="BX59" i="9"/>
  <c r="BY59" i="9"/>
  <c r="BZ59" i="9"/>
  <c r="W60" i="9"/>
  <c r="X60" i="9"/>
  <c r="Y60" i="9"/>
  <c r="Z60" i="9"/>
  <c r="AA60" i="9"/>
  <c r="AB60" i="9"/>
  <c r="AC60" i="9"/>
  <c r="AD60" i="9"/>
  <c r="AE60" i="9"/>
  <c r="AF60" i="9"/>
  <c r="AG60" i="9"/>
  <c r="AH60" i="9"/>
  <c r="AI60" i="9"/>
  <c r="AJ60" i="9"/>
  <c r="AK60" i="9"/>
  <c r="AL60" i="9"/>
  <c r="AM60" i="9"/>
  <c r="AN60" i="9"/>
  <c r="AO60" i="9"/>
  <c r="AP60" i="9"/>
  <c r="AQ60" i="9"/>
  <c r="AR60" i="9"/>
  <c r="AS60" i="9"/>
  <c r="AT60" i="9"/>
  <c r="AU60" i="9"/>
  <c r="AV60" i="9"/>
  <c r="AW60" i="9"/>
  <c r="AX60" i="9"/>
  <c r="AY60" i="9"/>
  <c r="AZ60" i="9"/>
  <c r="BA60" i="9"/>
  <c r="BB60" i="9"/>
  <c r="BC60" i="9"/>
  <c r="BD60" i="9"/>
  <c r="BE60" i="9"/>
  <c r="BF60" i="9"/>
  <c r="BG60" i="9"/>
  <c r="BH60" i="9"/>
  <c r="BI60" i="9"/>
  <c r="BJ60" i="9"/>
  <c r="BK60" i="9"/>
  <c r="BL60" i="9"/>
  <c r="BM60" i="9"/>
  <c r="BN60" i="9"/>
  <c r="BO60" i="9"/>
  <c r="BP60" i="9"/>
  <c r="BQ60" i="9"/>
  <c r="BR60" i="9"/>
  <c r="BS60" i="9"/>
  <c r="BT60" i="9"/>
  <c r="BU60" i="9"/>
  <c r="BV60" i="9"/>
  <c r="BW60" i="9"/>
  <c r="BX60" i="9"/>
  <c r="BY60" i="9"/>
  <c r="BZ60" i="9"/>
  <c r="W61" i="9"/>
  <c r="X61" i="9"/>
  <c r="Y61" i="9"/>
  <c r="Z61" i="9"/>
  <c r="AA61" i="9"/>
  <c r="AB61" i="9"/>
  <c r="AC61" i="9"/>
  <c r="AD61" i="9"/>
  <c r="AE61" i="9"/>
  <c r="AF61" i="9"/>
  <c r="AG61" i="9"/>
  <c r="AH61" i="9"/>
  <c r="AI61" i="9"/>
  <c r="AJ61" i="9"/>
  <c r="AK61" i="9"/>
  <c r="AL61" i="9"/>
  <c r="AM61" i="9"/>
  <c r="AN61" i="9"/>
  <c r="AO61" i="9"/>
  <c r="AP61" i="9"/>
  <c r="AQ61" i="9"/>
  <c r="AR61" i="9"/>
  <c r="AS61" i="9"/>
  <c r="AT61" i="9"/>
  <c r="AU61" i="9"/>
  <c r="AV61" i="9"/>
  <c r="AW61" i="9"/>
  <c r="AX61" i="9"/>
  <c r="AY61" i="9"/>
  <c r="AZ61" i="9"/>
  <c r="BA61" i="9"/>
  <c r="BB61" i="9"/>
  <c r="BC61" i="9"/>
  <c r="BD61" i="9"/>
  <c r="BE61" i="9"/>
  <c r="BF61" i="9"/>
  <c r="BG61" i="9"/>
  <c r="BH61" i="9"/>
  <c r="BI61" i="9"/>
  <c r="BJ61" i="9"/>
  <c r="BK61" i="9"/>
  <c r="BL61" i="9"/>
  <c r="BM61" i="9"/>
  <c r="BN61" i="9"/>
  <c r="BO61" i="9"/>
  <c r="BP61" i="9"/>
  <c r="BQ61" i="9"/>
  <c r="BR61" i="9"/>
  <c r="BS61" i="9"/>
  <c r="BT61" i="9"/>
  <c r="BU61" i="9"/>
  <c r="BV61" i="9"/>
  <c r="BW61" i="9"/>
  <c r="BX61" i="9"/>
  <c r="BY61" i="9"/>
  <c r="BZ61" i="9"/>
  <c r="F17" i="9" l="1"/>
  <c r="B18" i="9"/>
  <c r="F18" i="9"/>
  <c r="B19" i="9" l="1"/>
  <c r="F19" i="9"/>
  <c r="B20" i="9" l="1"/>
  <c r="B21" i="9" s="1"/>
  <c r="F21" i="9"/>
  <c r="C114" i="6"/>
  <c r="B22" i="9" l="1"/>
  <c r="F22" i="9"/>
  <c r="A165" i="5"/>
  <c r="A166" i="5" s="1"/>
  <c r="A167" i="5" s="1"/>
  <c r="A168" i="5" s="1"/>
  <c r="A169" i="5" s="1"/>
  <c r="A170" i="5" s="1"/>
  <c r="A171" i="5" s="1"/>
  <c r="A172" i="5" s="1"/>
  <c r="A173" i="5" s="1"/>
  <c r="A174" i="5" s="1"/>
  <c r="A175" i="5" s="1"/>
  <c r="A176" i="5" s="1"/>
  <c r="A152" i="5"/>
  <c r="A153" i="5" s="1"/>
  <c r="A154" i="5" s="1"/>
  <c r="A155" i="5" s="1"/>
  <c r="A156" i="5" s="1"/>
  <c r="A157" i="5" s="1"/>
  <c r="A158" i="5" s="1"/>
  <c r="A159" i="5" s="1"/>
  <c r="A160" i="5" s="1"/>
  <c r="A161" i="5" s="1"/>
  <c r="A162" i="5" s="1"/>
  <c r="A163" i="5" s="1"/>
  <c r="A113" i="5"/>
  <c r="A114" i="5" s="1"/>
  <c r="A115" i="5" s="1"/>
  <c r="A116" i="5" s="1"/>
  <c r="A117" i="5" s="1"/>
  <c r="A118" i="5" s="1"/>
  <c r="A119" i="5" s="1"/>
  <c r="A120" i="5" s="1"/>
  <c r="A121" i="5" s="1"/>
  <c r="A122" i="5" s="1"/>
  <c r="A123" i="5" s="1"/>
  <c r="A124" i="5" s="1"/>
  <c r="A100" i="5"/>
  <c r="A101" i="5" s="1"/>
  <c r="A102" i="5" s="1"/>
  <c r="A103" i="5" s="1"/>
  <c r="A104" i="5" s="1"/>
  <c r="A105" i="5" s="1"/>
  <c r="A106" i="5" s="1"/>
  <c r="A107" i="5" s="1"/>
  <c r="A108" i="5" s="1"/>
  <c r="A109" i="5" s="1"/>
  <c r="A110" i="5" s="1"/>
  <c r="A111" i="5" s="1"/>
  <c r="A87" i="5"/>
  <c r="A88" i="5" s="1"/>
  <c r="A89" i="5" s="1"/>
  <c r="A90" i="5" s="1"/>
  <c r="A91" i="5" s="1"/>
  <c r="A92" i="5" s="1"/>
  <c r="A93" i="5" s="1"/>
  <c r="A94" i="5" s="1"/>
  <c r="A95" i="5" s="1"/>
  <c r="A96" i="5" s="1"/>
  <c r="A97" i="5" s="1"/>
  <c r="A98" i="5" s="1"/>
  <c r="A74" i="5"/>
  <c r="A75" i="5" s="1"/>
  <c r="A76" i="5" s="1"/>
  <c r="A77" i="5" s="1"/>
  <c r="A78" i="5" s="1"/>
  <c r="A79" i="5" s="1"/>
  <c r="A80" i="5" s="1"/>
  <c r="A81" i="5" s="1"/>
  <c r="A82" i="5" s="1"/>
  <c r="A83" i="5" s="1"/>
  <c r="A84" i="5" s="1"/>
  <c r="A85" i="5" s="1"/>
  <c r="A61" i="5"/>
  <c r="A62" i="5" s="1"/>
  <c r="A63" i="5" s="1"/>
  <c r="A64" i="5" s="1"/>
  <c r="A65" i="5" s="1"/>
  <c r="A66" i="5" s="1"/>
  <c r="A67" i="5" s="1"/>
  <c r="A68" i="5" s="1"/>
  <c r="A69" i="5" s="1"/>
  <c r="A70" i="5" s="1"/>
  <c r="A71" i="5" s="1"/>
  <c r="A72" i="5" s="1"/>
  <c r="A35" i="5"/>
  <c r="A36" i="5" s="1"/>
  <c r="A37" i="5" s="1"/>
  <c r="A38" i="5" s="1"/>
  <c r="A39" i="5" s="1"/>
  <c r="A40" i="5" s="1"/>
  <c r="A41" i="5" s="1"/>
  <c r="A42" i="5" s="1"/>
  <c r="A43" i="5" s="1"/>
  <c r="A44" i="5" s="1"/>
  <c r="A45" i="5" s="1"/>
  <c r="A46" i="5" s="1"/>
  <c r="B23" i="9" l="1"/>
  <c r="F23" i="9"/>
  <c r="P9" i="9"/>
  <c r="F24" i="9" l="1"/>
  <c r="B24" i="9"/>
  <c r="W5" i="9"/>
  <c r="W6" i="9" s="1"/>
  <c r="X5" i="9" s="1"/>
  <c r="X6" i="9" s="1"/>
  <c r="Y5" i="9" s="1"/>
  <c r="Y6" i="9" s="1"/>
  <c r="Z5" i="9" s="1"/>
  <c r="Z6" i="9" s="1"/>
  <c r="AA5" i="9" s="1"/>
  <c r="AA6" i="9" s="1"/>
  <c r="AB5" i="9" s="1"/>
  <c r="AB6" i="9" s="1"/>
  <c r="AC5" i="9" s="1"/>
  <c r="AC6" i="9" s="1"/>
  <c r="AD5" i="9" s="1"/>
  <c r="AD6" i="9" s="1"/>
  <c r="AE5" i="9" s="1"/>
  <c r="AE6" i="9" s="1"/>
  <c r="AF5" i="9" s="1"/>
  <c r="AF6" i="9" s="1"/>
  <c r="AG5" i="9" s="1"/>
  <c r="AG6" i="9" s="1"/>
  <c r="AH5" i="9" s="1"/>
  <c r="AH6" i="9" s="1"/>
  <c r="AI5" i="9" s="1"/>
  <c r="AI6" i="9" s="1"/>
  <c r="AJ5" i="9" s="1"/>
  <c r="AJ6" i="9" s="1"/>
  <c r="AK5" i="9" s="1"/>
  <c r="AK6" i="9" s="1"/>
  <c r="AL5" i="9" s="1"/>
  <c r="AL6" i="9" s="1"/>
  <c r="AM5" i="9" s="1"/>
  <c r="AM6" i="9" s="1"/>
  <c r="AN5" i="9" s="1"/>
  <c r="AN6" i="9" s="1"/>
  <c r="AO5" i="9" s="1"/>
  <c r="AO6" i="9" s="1"/>
  <c r="AP5" i="9" s="1"/>
  <c r="AP6" i="9" s="1"/>
  <c r="AQ5" i="9" s="1"/>
  <c r="AQ6" i="9" s="1"/>
  <c r="AR5" i="9" s="1"/>
  <c r="AR6" i="9" s="1"/>
  <c r="AS5" i="9" s="1"/>
  <c r="AS6" i="9" s="1"/>
  <c r="AT5" i="9" s="1"/>
  <c r="AT6" i="9" s="1"/>
  <c r="AU5" i="9" s="1"/>
  <c r="AU6" i="9" s="1"/>
  <c r="AV5" i="9" s="1"/>
  <c r="AV6" i="9" s="1"/>
  <c r="AW5" i="9" s="1"/>
  <c r="AW6" i="9" s="1"/>
  <c r="AX5" i="9" s="1"/>
  <c r="AX6" i="9" s="1"/>
  <c r="AY5" i="9" s="1"/>
  <c r="AY6" i="9" s="1"/>
  <c r="AZ5" i="9" s="1"/>
  <c r="AZ6" i="9" s="1"/>
  <c r="BA5" i="9" s="1"/>
  <c r="BA6" i="9" s="1"/>
  <c r="BB5" i="9" s="1"/>
  <c r="BB6" i="9" s="1"/>
  <c r="BC5" i="9" s="1"/>
  <c r="BC6" i="9" s="1"/>
  <c r="BD5" i="9" s="1"/>
  <c r="BD6" i="9" s="1"/>
  <c r="BE5" i="9" s="1"/>
  <c r="BE6" i="9" s="1"/>
  <c r="BF5" i="9" s="1"/>
  <c r="BF6" i="9" s="1"/>
  <c r="BG5" i="9" s="1"/>
  <c r="BG6" i="9" s="1"/>
  <c r="BH5" i="9" s="1"/>
  <c r="BH6" i="9" s="1"/>
  <c r="BI5" i="9" s="1"/>
  <c r="BI6" i="9" s="1"/>
  <c r="BJ5" i="9" s="1"/>
  <c r="BJ6" i="9" s="1"/>
  <c r="BK5" i="9" s="1"/>
  <c r="BK6" i="9" s="1"/>
  <c r="BL5" i="9" s="1"/>
  <c r="BL6" i="9" s="1"/>
  <c r="BM5" i="9" s="1"/>
  <c r="BM6" i="9" s="1"/>
  <c r="BN5" i="9" s="1"/>
  <c r="BN6" i="9" s="1"/>
  <c r="BO5" i="9" s="1"/>
  <c r="BO6" i="9" s="1"/>
  <c r="BP5" i="9" s="1"/>
  <c r="BP6" i="9" s="1"/>
  <c r="BQ5" i="9" s="1"/>
  <c r="BQ6" i="9" s="1"/>
  <c r="BR5" i="9" s="1"/>
  <c r="BR6" i="9" s="1"/>
  <c r="BS5" i="9" s="1"/>
  <c r="BS6" i="9" s="1"/>
  <c r="BT5" i="9" s="1"/>
  <c r="BT6" i="9" s="1"/>
  <c r="BU5" i="9" s="1"/>
  <c r="BU6" i="9" s="1"/>
  <c r="BV5" i="9" s="1"/>
  <c r="BV6" i="9" s="1"/>
  <c r="BW5" i="9" s="1"/>
  <c r="BW6" i="9" s="1"/>
  <c r="BX5" i="9" s="1"/>
  <c r="BX6" i="9" s="1"/>
  <c r="BY5" i="9" s="1"/>
  <c r="BY6" i="9" s="1"/>
  <c r="BZ5" i="9" s="1"/>
  <c r="BZ6" i="9" s="1"/>
  <c r="CA5" i="9" s="1"/>
  <c r="B25" i="9" l="1"/>
  <c r="F25" i="9"/>
  <c r="CA11" i="9"/>
  <c r="CA12" i="9"/>
  <c r="CA6" i="9"/>
  <c r="CB5" i="9" s="1"/>
  <c r="CA7" i="9"/>
  <c r="CA8" i="9"/>
  <c r="CA9" i="9"/>
  <c r="W8" i="9"/>
  <c r="W7" i="9"/>
  <c r="W9" i="9"/>
  <c r="W11" i="9"/>
  <c r="W12" i="9"/>
  <c r="B26" i="9" l="1"/>
  <c r="B27" i="9" s="1"/>
  <c r="F26" i="9"/>
  <c r="CB11" i="9"/>
  <c r="CB6" i="9"/>
  <c r="CC5" i="9" s="1"/>
  <c r="CB8" i="9"/>
  <c r="CB7" i="9"/>
  <c r="CB12" i="9"/>
  <c r="X8" i="9"/>
  <c r="X7" i="9"/>
  <c r="X11" i="9"/>
  <c r="X12" i="9"/>
  <c r="B28" i="9" l="1"/>
  <c r="F30" i="9"/>
  <c r="CC12" i="9"/>
  <c r="CC7" i="9"/>
  <c r="CC6" i="9"/>
  <c r="CD5" i="9" s="1"/>
  <c r="CC11" i="9"/>
  <c r="CC8" i="9"/>
  <c r="Y8" i="9"/>
  <c r="Y7" i="9"/>
  <c r="Y11" i="9"/>
  <c r="B29" i="9" l="1"/>
  <c r="B30" i="9" s="1"/>
  <c r="F29" i="9"/>
  <c r="CD6" i="9"/>
  <c r="CE5" i="9" s="1"/>
  <c r="CD12" i="9"/>
  <c r="CD8" i="9"/>
  <c r="CD7" i="9"/>
  <c r="CD11" i="9"/>
  <c r="Z8" i="9"/>
  <c r="Z7" i="9"/>
  <c r="Z11" i="9"/>
  <c r="B31" i="9" l="1"/>
  <c r="B32" i="9" s="1"/>
  <c r="CE12" i="9"/>
  <c r="CE7" i="9"/>
  <c r="CE6" i="9"/>
  <c r="CF5" i="9" s="1"/>
  <c r="CE8" i="9"/>
  <c r="CE11" i="9"/>
  <c r="AA8" i="9"/>
  <c r="AA7" i="9"/>
  <c r="AA11" i="9"/>
  <c r="Y12" i="9"/>
  <c r="B33" i="9" l="1"/>
  <c r="F33" i="9"/>
  <c r="CF11" i="9"/>
  <c r="CF12" i="9"/>
  <c r="CF6" i="9"/>
  <c r="CG5" i="9" s="1"/>
  <c r="CA10" i="9" s="1"/>
  <c r="CF8" i="9"/>
  <c r="CF7" i="9"/>
  <c r="AB8" i="9"/>
  <c r="AB7" i="9"/>
  <c r="AB11" i="9"/>
  <c r="Z12" i="9"/>
  <c r="B34" i="9" l="1"/>
  <c r="F34" i="9"/>
  <c r="CG11" i="9"/>
  <c r="CG7" i="9"/>
  <c r="CG12" i="9"/>
  <c r="CG8" i="9"/>
  <c r="CG6" i="9"/>
  <c r="CH5" i="9" s="1"/>
  <c r="AC7" i="9"/>
  <c r="W10" i="9"/>
  <c r="AC8" i="9"/>
  <c r="AC11" i="9"/>
  <c r="AA12" i="9"/>
  <c r="B35" i="9" l="1"/>
  <c r="F35" i="9"/>
  <c r="CH8" i="9"/>
  <c r="CH9" i="9"/>
  <c r="CH7" i="9"/>
  <c r="CH11" i="9"/>
  <c r="CH12" i="9"/>
  <c r="CH6" i="9"/>
  <c r="CI5" i="9" s="1"/>
  <c r="AD8" i="9"/>
  <c r="AD7" i="9"/>
  <c r="AD9" i="9"/>
  <c r="AD11" i="9"/>
  <c r="AB12" i="9"/>
  <c r="B36" i="9" l="1"/>
  <c r="F36" i="9"/>
  <c r="CI8" i="9"/>
  <c r="CI12" i="9"/>
  <c r="CI7" i="9"/>
  <c r="CI11" i="9"/>
  <c r="CI6" i="9"/>
  <c r="CJ5" i="9" s="1"/>
  <c r="AE8" i="9"/>
  <c r="AE7" i="9"/>
  <c r="AE11" i="9"/>
  <c r="AC12" i="9"/>
  <c r="B37" i="9" l="1"/>
  <c r="F37" i="9"/>
  <c r="CJ11" i="9"/>
  <c r="CJ12" i="9"/>
  <c r="CJ6" i="9"/>
  <c r="CK5" i="9" s="1"/>
  <c r="CJ8" i="9"/>
  <c r="CJ7" i="9"/>
  <c r="AF8" i="9"/>
  <c r="AF7" i="9"/>
  <c r="AF11" i="9"/>
  <c r="AD12" i="9"/>
  <c r="B38" i="9" l="1"/>
  <c r="F38" i="9"/>
  <c r="CK12" i="9"/>
  <c r="CK7" i="9"/>
  <c r="CK11" i="9"/>
  <c r="CK6" i="9"/>
  <c r="CL5" i="9" s="1"/>
  <c r="CK8" i="9"/>
  <c r="AG8" i="9"/>
  <c r="AG7" i="9"/>
  <c r="AG11" i="9"/>
  <c r="AE12" i="9"/>
  <c r="B39" i="9" l="1"/>
  <c r="F39" i="9"/>
  <c r="CL7" i="9"/>
  <c r="CL11" i="9"/>
  <c r="CL6" i="9"/>
  <c r="CM5" i="9" s="1"/>
  <c r="CL8" i="9"/>
  <c r="CL12" i="9"/>
  <c r="AH8" i="9"/>
  <c r="AH7" i="9"/>
  <c r="AH11" i="9"/>
  <c r="AF12" i="9"/>
  <c r="B40" i="9" l="1"/>
  <c r="F40" i="9"/>
  <c r="CM6" i="9"/>
  <c r="CN5" i="9" s="1"/>
  <c r="CH10" i="9" s="1"/>
  <c r="CM7" i="9"/>
  <c r="CM11" i="9"/>
  <c r="CM12" i="9"/>
  <c r="CM8" i="9"/>
  <c r="AI8" i="9"/>
  <c r="AI7" i="9"/>
  <c r="AI11" i="9"/>
  <c r="AJ7" i="9"/>
  <c r="AG12" i="9"/>
  <c r="B41" i="9" l="1"/>
  <c r="B42" i="9" s="1"/>
  <c r="F41" i="9"/>
  <c r="CN11" i="9"/>
  <c r="CN12" i="9"/>
  <c r="CN8" i="9"/>
  <c r="CN7" i="9"/>
  <c r="CN6" i="9"/>
  <c r="CO5" i="9" s="1"/>
  <c r="AD10" i="9"/>
  <c r="AJ8" i="9"/>
  <c r="AJ11" i="9"/>
  <c r="AH12" i="9"/>
  <c r="B43" i="9" l="1"/>
  <c r="F43" i="9"/>
  <c r="CO11" i="9"/>
  <c r="CO12" i="9"/>
  <c r="CO6" i="9"/>
  <c r="CP5" i="9" s="1"/>
  <c r="CO7" i="9"/>
  <c r="CO9" i="9"/>
  <c r="CO8" i="9"/>
  <c r="AK8" i="9"/>
  <c r="AK7" i="9"/>
  <c r="AK9" i="9"/>
  <c r="AK11" i="9"/>
  <c r="AI12" i="9"/>
  <c r="B44" i="9" l="1"/>
  <c r="F44" i="9"/>
  <c r="CP8" i="9"/>
  <c r="CP12" i="9"/>
  <c r="CP7" i="9"/>
  <c r="CP11" i="9"/>
  <c r="CP6" i="9"/>
  <c r="CQ5" i="9" s="1"/>
  <c r="AL8" i="9"/>
  <c r="AL7" i="9"/>
  <c r="AL11" i="9"/>
  <c r="AJ12" i="9"/>
  <c r="B45" i="9" l="1"/>
  <c r="F45" i="9"/>
  <c r="CQ6" i="9"/>
  <c r="CR5" i="9" s="1"/>
  <c r="CQ11" i="9"/>
  <c r="CQ8" i="9"/>
  <c r="CQ12" i="9"/>
  <c r="CQ7" i="9"/>
  <c r="AM8" i="9"/>
  <c r="AM7" i="9"/>
  <c r="AM11" i="9"/>
  <c r="AK12" i="9"/>
  <c r="B46" i="9" l="1"/>
  <c r="B47" i="9" s="1"/>
  <c r="F46" i="9"/>
  <c r="CR7" i="9"/>
  <c r="CR8" i="9"/>
  <c r="CR6" i="9"/>
  <c r="CS5" i="9" s="1"/>
  <c r="CR12" i="9"/>
  <c r="CR11" i="9"/>
  <c r="AN8" i="9"/>
  <c r="AN7" i="9"/>
  <c r="AN11" i="9"/>
  <c r="AL12" i="9"/>
  <c r="B48" i="9" l="1"/>
  <c r="B49" i="9" s="1"/>
  <c r="CS11" i="9"/>
  <c r="CS6" i="9"/>
  <c r="CT5" i="9" s="1"/>
  <c r="CS12" i="9"/>
  <c r="CS7" i="9"/>
  <c r="CS8" i="9"/>
  <c r="AO8" i="9"/>
  <c r="AO7" i="9"/>
  <c r="AO11" i="9"/>
  <c r="AM12" i="9"/>
  <c r="B50" i="9" l="1"/>
  <c r="B51" i="9" s="1"/>
  <c r="F50" i="9"/>
  <c r="CT7" i="9"/>
  <c r="CT11" i="9"/>
  <c r="CT6" i="9"/>
  <c r="CU5" i="9" s="1"/>
  <c r="CO10" i="9" s="1"/>
  <c r="CT8" i="9"/>
  <c r="CT12" i="9"/>
  <c r="AP8" i="9"/>
  <c r="AP7" i="9"/>
  <c r="AP11" i="9"/>
  <c r="AQ7" i="9"/>
  <c r="AN12" i="9"/>
  <c r="B52" i="9" l="1"/>
  <c r="CU11" i="9"/>
  <c r="CU6" i="9"/>
  <c r="CV5" i="9" s="1"/>
  <c r="CU8" i="9"/>
  <c r="CU12" i="9"/>
  <c r="CU7" i="9"/>
  <c r="AK10" i="9"/>
  <c r="AQ8" i="9"/>
  <c r="AQ11" i="9"/>
  <c r="AO12" i="9"/>
  <c r="B53" i="9" l="1"/>
  <c r="CV12" i="9"/>
  <c r="CV6" i="9"/>
  <c r="CW5" i="9" s="1"/>
  <c r="CV8" i="9"/>
  <c r="CV7" i="9"/>
  <c r="CV11" i="9"/>
  <c r="CV9" i="9"/>
  <c r="AR8" i="9"/>
  <c r="AR7" i="9"/>
  <c r="AR9" i="9"/>
  <c r="AR11" i="9"/>
  <c r="AP12" i="9"/>
  <c r="B54" i="9" l="1"/>
  <c r="F54" i="9"/>
  <c r="CW8" i="9"/>
  <c r="CW7" i="9"/>
  <c r="CW6" i="9"/>
  <c r="CX5" i="9" s="1"/>
  <c r="CW12" i="9"/>
  <c r="CW11" i="9"/>
  <c r="AS8" i="9"/>
  <c r="AS7" i="9"/>
  <c r="AS11" i="9"/>
  <c r="AQ12" i="9"/>
  <c r="B55" i="9" l="1"/>
  <c r="B56" i="9" s="1"/>
  <c r="F55" i="9"/>
  <c r="CX6" i="9"/>
  <c r="CY5" i="9" s="1"/>
  <c r="CX8" i="9"/>
  <c r="CX12" i="9"/>
  <c r="CX7" i="9"/>
  <c r="CX11" i="9"/>
  <c r="AT8" i="9"/>
  <c r="AT7" i="9"/>
  <c r="AT11" i="9"/>
  <c r="AR12" i="9"/>
  <c r="CY12" i="9" l="1"/>
  <c r="CY11" i="9"/>
  <c r="CY6" i="9"/>
  <c r="CZ5" i="9" s="1"/>
  <c r="CY8" i="9"/>
  <c r="CY7" i="9"/>
  <c r="AU8" i="9"/>
  <c r="AU7" i="9"/>
  <c r="AU11" i="9"/>
  <c r="AS12" i="9"/>
  <c r="AT12" i="9"/>
  <c r="B57" i="9" l="1"/>
  <c r="F57" i="9"/>
  <c r="CZ6" i="9"/>
  <c r="DA5" i="9" s="1"/>
  <c r="CZ8" i="9"/>
  <c r="CZ12" i="9"/>
  <c r="CZ7" i="9"/>
  <c r="CZ11" i="9"/>
  <c r="AV8" i="9"/>
  <c r="AV7" i="9"/>
  <c r="AV11" i="9"/>
  <c r="AU12" i="9"/>
  <c r="B58" i="9" l="1"/>
  <c r="F58" i="9"/>
  <c r="DA7" i="9"/>
  <c r="DA11" i="9"/>
  <c r="DA6" i="9"/>
  <c r="DB5" i="9" s="1"/>
  <c r="CV10" i="9" s="1"/>
  <c r="DA8" i="9"/>
  <c r="DA12" i="9"/>
  <c r="AW8" i="9"/>
  <c r="AW7" i="9"/>
  <c r="AW11" i="9"/>
  <c r="AX7" i="9"/>
  <c r="B59" i="9" l="1"/>
  <c r="F59" i="9"/>
  <c r="DB12" i="9"/>
  <c r="DB6" i="9"/>
  <c r="DC5" i="9" s="1"/>
  <c r="DB7" i="9"/>
  <c r="DB11" i="9"/>
  <c r="DB8" i="9"/>
  <c r="AR10" i="9"/>
  <c r="AX8" i="9"/>
  <c r="AX11" i="9"/>
  <c r="AV12" i="9"/>
  <c r="B60" i="9" l="1"/>
  <c r="DC6" i="9"/>
  <c r="DD5" i="9" s="1"/>
  <c r="DC12" i="9"/>
  <c r="DC7" i="9"/>
  <c r="DC8" i="9"/>
  <c r="DC9" i="9"/>
  <c r="DC11" i="9"/>
  <c r="AY8" i="9"/>
  <c r="AY7" i="9"/>
  <c r="AY9" i="9"/>
  <c r="AY11" i="9"/>
  <c r="AW12" i="9"/>
  <c r="B61" i="9" l="1"/>
  <c r="F61" i="9"/>
  <c r="DD11" i="9"/>
  <c r="DD6" i="9"/>
  <c r="DE5" i="9" s="1"/>
  <c r="DD8" i="9"/>
  <c r="DD12" i="9"/>
  <c r="DD7" i="9"/>
  <c r="AZ8" i="9"/>
  <c r="AZ7" i="9"/>
  <c r="AZ11" i="9"/>
  <c r="AX12" i="9"/>
  <c r="B62" i="9" l="1"/>
  <c r="DE7" i="9"/>
  <c r="DE11" i="9"/>
  <c r="DE12" i="9"/>
  <c r="DE6" i="9"/>
  <c r="DF5" i="9" s="1"/>
  <c r="DE8" i="9"/>
  <c r="BA8" i="9"/>
  <c r="BA7" i="9"/>
  <c r="BA11" i="9"/>
  <c r="AY12" i="9"/>
  <c r="B63" i="9" l="1"/>
  <c r="F64" i="9" s="1"/>
  <c r="DF7" i="9"/>
  <c r="DF11" i="9"/>
  <c r="DF6" i="9"/>
  <c r="DG5" i="9" s="1"/>
  <c r="DF8" i="9"/>
  <c r="DF12" i="9"/>
  <c r="BB8" i="9"/>
  <c r="BB7" i="9"/>
  <c r="BB11" i="9"/>
  <c r="AZ12" i="9"/>
  <c r="B64" i="9" l="1"/>
  <c r="F65" i="9" s="1"/>
  <c r="DG8" i="9"/>
  <c r="DG12" i="9"/>
  <c r="DG6" i="9"/>
  <c r="DH5" i="9" s="1"/>
  <c r="DG7" i="9"/>
  <c r="DG11" i="9"/>
  <c r="BC8" i="9"/>
  <c r="BC7" i="9"/>
  <c r="BC11" i="9"/>
  <c r="BA12" i="9"/>
  <c r="B65" i="9" l="1"/>
  <c r="DH12" i="9"/>
  <c r="DH6" i="9"/>
  <c r="DI5" i="9" s="1"/>
  <c r="DC10" i="9" s="1"/>
  <c r="DH8" i="9"/>
  <c r="DH11" i="9"/>
  <c r="DH7" i="9"/>
  <c r="BD8" i="9"/>
  <c r="BD7" i="9"/>
  <c r="BD11" i="9"/>
  <c r="BE7" i="9"/>
  <c r="BB12" i="9"/>
  <c r="B66" i="9" l="1"/>
  <c r="DI11" i="9"/>
  <c r="DI6" i="9"/>
  <c r="DJ5" i="9" s="1"/>
  <c r="DI7" i="9"/>
  <c r="DI8" i="9"/>
  <c r="DI12" i="9"/>
  <c r="AY10" i="9"/>
  <c r="BE8" i="9"/>
  <c r="BE11" i="9"/>
  <c r="BC12" i="9"/>
  <c r="B67" i="9" l="1"/>
  <c r="F67" i="9"/>
  <c r="DJ9" i="9"/>
  <c r="DJ12" i="9"/>
  <c r="DJ11" i="9"/>
  <c r="DJ6" i="9"/>
  <c r="DK5" i="9" s="1"/>
  <c r="DJ7" i="9"/>
  <c r="DJ8" i="9"/>
  <c r="BF8" i="9"/>
  <c r="BF7" i="9"/>
  <c r="BF9" i="9"/>
  <c r="BF11" i="9"/>
  <c r="BD12" i="9"/>
  <c r="B68" i="9" l="1"/>
  <c r="F68" i="9"/>
  <c r="DK6" i="9"/>
  <c r="DL5" i="9" s="1"/>
  <c r="DK7" i="9"/>
  <c r="DK8" i="9"/>
  <c r="DK12" i="9"/>
  <c r="DK11" i="9"/>
  <c r="BG8" i="9"/>
  <c r="BG7" i="9"/>
  <c r="BG11" i="9"/>
  <c r="BE12" i="9"/>
  <c r="B69" i="9" l="1"/>
  <c r="F69" i="9"/>
  <c r="DL11" i="9"/>
  <c r="DL6" i="9"/>
  <c r="DM5" i="9" s="1"/>
  <c r="DL7" i="9"/>
  <c r="DL8" i="9"/>
  <c r="DL12" i="9"/>
  <c r="BH8" i="9"/>
  <c r="BH7" i="9"/>
  <c r="BH11" i="9"/>
  <c r="BF12" i="9"/>
  <c r="B70" i="9" l="1"/>
  <c r="DM7" i="9"/>
  <c r="DM12" i="9"/>
  <c r="DM11" i="9"/>
  <c r="DM6" i="9"/>
  <c r="DN5" i="9" s="1"/>
  <c r="DM8" i="9"/>
  <c r="BI8" i="9"/>
  <c r="BI7" i="9"/>
  <c r="BI11" i="9"/>
  <c r="BG12" i="9"/>
  <c r="P78" i="9" l="1"/>
  <c r="P56" i="9"/>
  <c r="B71" i="9"/>
  <c r="DN7" i="9"/>
  <c r="DN6" i="9"/>
  <c r="DO5" i="9" s="1"/>
  <c r="DN8" i="9"/>
  <c r="DN11" i="9"/>
  <c r="DN12" i="9"/>
  <c r="BJ8" i="9"/>
  <c r="BJ7" i="9"/>
  <c r="BJ11" i="9"/>
  <c r="BH12" i="9"/>
  <c r="B72" i="9" l="1"/>
  <c r="F72" i="9"/>
  <c r="P72" i="9" s="1"/>
  <c r="DO12" i="9"/>
  <c r="DO7" i="9"/>
  <c r="DO8" i="9"/>
  <c r="DO6" i="9"/>
  <c r="DP5" i="9" s="1"/>
  <c r="DJ10" i="9" s="1"/>
  <c r="DO11" i="9"/>
  <c r="BK8" i="9"/>
  <c r="BK7" i="9"/>
  <c r="BK11" i="9"/>
  <c r="BL7" i="9"/>
  <c r="BI12" i="9"/>
  <c r="Q72" i="9" l="1"/>
  <c r="R72" i="9" s="1"/>
  <c r="B73" i="9"/>
  <c r="P73" i="9"/>
  <c r="DP8" i="9"/>
  <c r="DP12" i="9"/>
  <c r="DP7" i="9"/>
  <c r="DP11" i="9"/>
  <c r="DP6" i="9"/>
  <c r="DQ5" i="9" s="1"/>
  <c r="BF10" i="9"/>
  <c r="BL8" i="9"/>
  <c r="BL11" i="9"/>
  <c r="BJ12" i="9"/>
  <c r="B74" i="9" l="1"/>
  <c r="P74" i="9"/>
  <c r="S72" i="9"/>
  <c r="Q73" i="9"/>
  <c r="R73" i="9" s="1"/>
  <c r="DQ6" i="9"/>
  <c r="DR5" i="9" s="1"/>
  <c r="DQ7" i="9"/>
  <c r="DQ8" i="9"/>
  <c r="DQ9" i="9"/>
  <c r="DQ11" i="9"/>
  <c r="DQ12" i="9"/>
  <c r="BM8" i="9"/>
  <c r="BM7" i="9"/>
  <c r="BM9" i="9"/>
  <c r="BM11" i="9"/>
  <c r="BK12" i="9"/>
  <c r="S73" i="9" l="1"/>
  <c r="Q74" i="9"/>
  <c r="S74" i="9" s="1"/>
  <c r="B75" i="9"/>
  <c r="F75" i="9"/>
  <c r="DR8" i="9"/>
  <c r="DR12" i="9"/>
  <c r="DR7" i="9"/>
  <c r="DR11" i="9"/>
  <c r="DR6" i="9"/>
  <c r="DS5" i="9" s="1"/>
  <c r="BN8" i="9"/>
  <c r="BN7" i="9"/>
  <c r="BN11" i="9"/>
  <c r="BL12" i="9"/>
  <c r="B76" i="9" l="1"/>
  <c r="F77" i="9" s="1"/>
  <c r="P77" i="9" s="1"/>
  <c r="F76" i="9"/>
  <c r="P76" i="9" s="1"/>
  <c r="S75" i="9"/>
  <c r="R74" i="9"/>
  <c r="DS6" i="9"/>
  <c r="DT5" i="9" s="1"/>
  <c r="DS11" i="9"/>
  <c r="DS8" i="9"/>
  <c r="DS12" i="9"/>
  <c r="DS7" i="9"/>
  <c r="BO8" i="9"/>
  <c r="BO7" i="9"/>
  <c r="BO11" i="9"/>
  <c r="BM12" i="9"/>
  <c r="R75" i="9" l="1"/>
  <c r="Q76" i="9"/>
  <c r="S76" i="9" s="1"/>
  <c r="B77" i="9"/>
  <c r="DT6" i="9"/>
  <c r="DU5" i="9" s="1"/>
  <c r="DT7" i="9"/>
  <c r="DT8" i="9"/>
  <c r="DT12" i="9"/>
  <c r="DT11" i="9"/>
  <c r="BP8" i="9"/>
  <c r="BP7" i="9"/>
  <c r="BP11" i="9"/>
  <c r="BN12" i="9"/>
  <c r="B78" i="9" l="1"/>
  <c r="Q77" i="9"/>
  <c r="R77" i="9" s="1"/>
  <c r="R76" i="9"/>
  <c r="DU7" i="9"/>
  <c r="DU11" i="9"/>
  <c r="DU6" i="9"/>
  <c r="DV5" i="9" s="1"/>
  <c r="DU12" i="9"/>
  <c r="DU8" i="9"/>
  <c r="BQ8" i="9"/>
  <c r="BQ7" i="9"/>
  <c r="BQ11" i="9"/>
  <c r="BO12" i="9"/>
  <c r="S77" i="9" l="1"/>
  <c r="Q78" i="9"/>
  <c r="R78" i="9" s="1"/>
  <c r="B79" i="9"/>
  <c r="F79" i="9"/>
  <c r="P79" i="9" s="1"/>
  <c r="DV11" i="9"/>
  <c r="DV8" i="9"/>
  <c r="DV6" i="9"/>
  <c r="DW5" i="9" s="1"/>
  <c r="DQ10" i="9" s="1"/>
  <c r="DV7" i="9"/>
  <c r="DV12" i="9"/>
  <c r="BR8" i="9"/>
  <c r="BR7" i="9"/>
  <c r="BR11" i="9"/>
  <c r="BS7" i="9"/>
  <c r="BP12" i="9"/>
  <c r="B80" i="9" l="1"/>
  <c r="F80" i="9"/>
  <c r="P80" i="9" s="1"/>
  <c r="Q79" i="9"/>
  <c r="S79" i="9" s="1"/>
  <c r="S78" i="9"/>
  <c r="DW8" i="9"/>
  <c r="DW12" i="9"/>
  <c r="DW7" i="9"/>
  <c r="DW11" i="9"/>
  <c r="DW6" i="9"/>
  <c r="DX5" i="9" s="1"/>
  <c r="BM10" i="9"/>
  <c r="BS8" i="9"/>
  <c r="BS11" i="9"/>
  <c r="BQ12" i="9"/>
  <c r="R79" i="9" l="1"/>
  <c r="Q80" i="9"/>
  <c r="S80" i="9" s="1"/>
  <c r="B81" i="9"/>
  <c r="F81" i="9"/>
  <c r="P81" i="9" s="1"/>
  <c r="DX8" i="9"/>
  <c r="DX9" i="9"/>
  <c r="DX12" i="9"/>
  <c r="DX7" i="9"/>
  <c r="DX11" i="9"/>
  <c r="DX6" i="9"/>
  <c r="DY5" i="9" s="1"/>
  <c r="BT8" i="9"/>
  <c r="BT7" i="9"/>
  <c r="BT9" i="9"/>
  <c r="BT11" i="9"/>
  <c r="BR12" i="9"/>
  <c r="B82" i="9" l="1"/>
  <c r="F82" i="9"/>
  <c r="P82" i="9" s="1"/>
  <c r="Q81" i="9"/>
  <c r="S81" i="9" s="1"/>
  <c r="R80" i="9"/>
  <c r="DY12" i="9"/>
  <c r="DY8" i="9"/>
  <c r="DY6" i="9"/>
  <c r="DZ5" i="9" s="1"/>
  <c r="DY7" i="9"/>
  <c r="DY11" i="9"/>
  <c r="BU8" i="9"/>
  <c r="BU7" i="9"/>
  <c r="BU11" i="9"/>
  <c r="BS12" i="9"/>
  <c r="R81" i="9" l="1"/>
  <c r="Q82" i="9"/>
  <c r="S82" i="9" s="1"/>
  <c r="DZ8" i="9"/>
  <c r="DZ12" i="9"/>
  <c r="DZ6" i="9"/>
  <c r="EA5" i="9" s="1"/>
  <c r="DZ7" i="9"/>
  <c r="DZ11" i="9"/>
  <c r="BV8" i="9"/>
  <c r="BV7" i="9"/>
  <c r="BV11" i="9"/>
  <c r="BT12" i="9"/>
  <c r="R82" i="9" l="1"/>
  <c r="EA6" i="9"/>
  <c r="EB5" i="9" s="1"/>
  <c r="EA7" i="9"/>
  <c r="EA11" i="9"/>
  <c r="EA8" i="9"/>
  <c r="EA12" i="9"/>
  <c r="BW8" i="9"/>
  <c r="BW7" i="9"/>
  <c r="BW11" i="9"/>
  <c r="BU12" i="9"/>
  <c r="EB7" i="9" l="1"/>
  <c r="EB12" i="9"/>
  <c r="EB11" i="9"/>
  <c r="EB6" i="9"/>
  <c r="EC5" i="9" s="1"/>
  <c r="EB8" i="9"/>
  <c r="BX8" i="9"/>
  <c r="BX7" i="9"/>
  <c r="BX11" i="9"/>
  <c r="BV12" i="9"/>
  <c r="EC7" i="9" l="1"/>
  <c r="EC11" i="9"/>
  <c r="EC8" i="9"/>
  <c r="EC6" i="9"/>
  <c r="ED5" i="9" s="1"/>
  <c r="DX10" i="9" s="1"/>
  <c r="EC12" i="9"/>
  <c r="BY8" i="9"/>
  <c r="BY7" i="9"/>
  <c r="BY11" i="9"/>
  <c r="BZ7" i="9"/>
  <c r="BW12" i="9"/>
  <c r="ED7" i="9" l="1"/>
  <c r="ED6" i="9"/>
  <c r="ED11" i="9"/>
  <c r="ED8" i="9"/>
  <c r="ED12" i="9"/>
  <c r="BT10" i="9"/>
  <c r="BZ8" i="9"/>
  <c r="BZ11" i="9"/>
  <c r="BX12" i="9"/>
  <c r="BY12" i="9" l="1"/>
  <c r="BZ12" i="9" l="1"/>
  <c r="P28" i="9" l="1"/>
  <c r="P27" i="9"/>
  <c r="Q27" i="9" s="1"/>
  <c r="Q28" i="9" l="1"/>
  <c r="R28" i="9" s="1"/>
  <c r="S27" i="9"/>
  <c r="R27" i="9"/>
  <c r="P29" i="9" l="1"/>
  <c r="Q29" i="9" s="1"/>
  <c r="R29" i="9" s="1"/>
  <c r="S28" i="9"/>
  <c r="S29" i="9" l="1"/>
  <c r="P30" i="9"/>
  <c r="Q30" i="9" l="1"/>
  <c r="P31" i="9" l="1"/>
  <c r="Q31" i="9" s="1"/>
  <c r="R30" i="9"/>
  <c r="S30" i="9"/>
  <c r="P32" i="9" l="1"/>
  <c r="Q32" i="9" s="1"/>
  <c r="S31" i="9"/>
  <c r="R31" i="9"/>
  <c r="P33" i="9" l="1"/>
  <c r="Q33" i="9" s="1"/>
  <c r="S32" i="9"/>
  <c r="R32" i="9"/>
  <c r="P34" i="9" l="1"/>
  <c r="Q34" i="9" s="1"/>
  <c r="S33" i="9"/>
  <c r="R33" i="9"/>
  <c r="P35" i="9" l="1"/>
  <c r="Q35" i="9" s="1"/>
  <c r="P36" i="9" s="1"/>
  <c r="S34" i="9"/>
  <c r="R34" i="9"/>
  <c r="Q36" i="9" l="1"/>
  <c r="P37" i="9" s="1"/>
  <c r="R35" i="9"/>
  <c r="S35" i="9"/>
  <c r="S36" i="9" l="1"/>
  <c r="R36" i="9"/>
  <c r="Q37" i="9"/>
  <c r="P38" i="9" s="1"/>
  <c r="Q38" i="9" l="1"/>
  <c r="P39" i="9" s="1"/>
  <c r="S37" i="9"/>
  <c r="R37" i="9"/>
  <c r="R38" i="9" l="1"/>
  <c r="S38" i="9"/>
  <c r="Q39" i="9"/>
  <c r="P40" i="9" s="1"/>
  <c r="Q40" i="9" l="1"/>
  <c r="P41" i="9" s="1"/>
  <c r="S39" i="9"/>
  <c r="R39" i="9"/>
  <c r="Q41" i="9" l="1"/>
  <c r="P42" i="9" s="1"/>
  <c r="R40" i="9"/>
  <c r="S40" i="9"/>
  <c r="S41" i="9" l="1"/>
  <c r="Q42" i="9"/>
  <c r="P43" i="9" s="1"/>
  <c r="R41" i="9"/>
  <c r="Q43" i="9" l="1"/>
  <c r="P44" i="9" s="1"/>
  <c r="R42" i="9"/>
  <c r="S42" i="9"/>
  <c r="Q44" i="9" l="1"/>
  <c r="P45" i="9" s="1"/>
  <c r="S43" i="9"/>
  <c r="R43" i="9"/>
  <c r="S44" i="9" l="1"/>
  <c r="R44" i="9"/>
  <c r="Q45" i="9"/>
  <c r="P46" i="9" s="1"/>
  <c r="R45" i="9" l="1"/>
  <c r="S45" i="9"/>
  <c r="Q46" i="9"/>
  <c r="P47" i="9" s="1"/>
  <c r="S46" i="9" l="1"/>
  <c r="Q47" i="9"/>
  <c r="P48" i="9" s="1"/>
  <c r="R46" i="9"/>
  <c r="S47" i="9" l="1"/>
  <c r="Q48" i="9"/>
  <c r="P49" i="9" s="1"/>
  <c r="R47" i="9"/>
  <c r="R48" i="9" l="1"/>
  <c r="S48" i="9"/>
  <c r="Q49" i="9"/>
  <c r="P50" i="9" s="1"/>
  <c r="Q50" i="9" l="1"/>
  <c r="P51" i="9" s="1"/>
  <c r="R49" i="9"/>
  <c r="S49" i="9"/>
  <c r="S50" i="9" l="1"/>
  <c r="Q51" i="9"/>
  <c r="P52" i="9" s="1"/>
  <c r="R50" i="9"/>
  <c r="Q52" i="9" l="1"/>
  <c r="P53" i="9" s="1"/>
  <c r="S51" i="9"/>
  <c r="R51" i="9"/>
  <c r="R52" i="9" l="1"/>
  <c r="S52" i="9"/>
  <c r="Q53" i="9"/>
  <c r="P54" i="9" s="1"/>
  <c r="Q54" i="9" l="1"/>
  <c r="P55" i="9" s="1"/>
  <c r="S53" i="9"/>
  <c r="R53" i="9"/>
  <c r="R54" i="9" l="1"/>
  <c r="S54" i="9"/>
  <c r="Q55" i="9"/>
  <c r="S55" i="9" l="1"/>
  <c r="Q56" i="9"/>
  <c r="P57" i="9" s="1"/>
  <c r="R55" i="9"/>
  <c r="S56" i="9" l="1"/>
  <c r="R56" i="9"/>
  <c r="Q57" i="9"/>
  <c r="P58" i="9" s="1"/>
  <c r="Q58" i="9" s="1"/>
  <c r="S57" i="9" l="1"/>
  <c r="P59" i="9"/>
  <c r="R57" i="9"/>
  <c r="S58" i="9" l="1"/>
  <c r="Q59" i="9"/>
  <c r="P60" i="9" s="1"/>
  <c r="R58" i="9"/>
  <c r="S59" i="9" l="1"/>
  <c r="Q60" i="9"/>
  <c r="P61" i="9" s="1"/>
  <c r="R59" i="9"/>
  <c r="Q61" i="9" l="1"/>
  <c r="P62" i="9" s="1"/>
  <c r="R60" i="9"/>
  <c r="S60" i="9"/>
  <c r="S61" i="9" l="1"/>
  <c r="R61" i="9"/>
  <c r="Q62" i="9"/>
  <c r="S62" i="9" l="1"/>
  <c r="R62" i="9"/>
  <c r="P64" i="9"/>
  <c r="R63" i="9" l="1"/>
  <c r="S63" i="9"/>
  <c r="Q64" i="9"/>
  <c r="P65" i="9" s="1"/>
  <c r="S64" i="9" l="1"/>
  <c r="R64" i="9"/>
  <c r="Q65" i="9"/>
  <c r="P66" i="9" s="1"/>
  <c r="S65" i="9" l="1"/>
  <c r="Q66" i="9"/>
  <c r="P67" i="9" s="1"/>
  <c r="R65" i="9"/>
  <c r="S66" i="9" l="1"/>
  <c r="Q67" i="9"/>
  <c r="P68" i="9" s="1"/>
  <c r="R66" i="9"/>
  <c r="S67" i="9" l="1"/>
  <c r="Q68" i="9"/>
  <c r="P69" i="9" s="1"/>
  <c r="R67" i="9"/>
  <c r="Q69" i="9" l="1"/>
  <c r="P70" i="9" s="1"/>
  <c r="R68" i="9"/>
  <c r="S68" i="9"/>
  <c r="R69" i="9" l="1"/>
  <c r="S69" i="9"/>
  <c r="Q70" i="9"/>
  <c r="P71" i="9" s="1"/>
  <c r="R70" i="9" l="1"/>
  <c r="Q71" i="9"/>
  <c r="S70" i="9"/>
  <c r="R71" i="9" l="1"/>
  <c r="S71" i="9"/>
  <c r="P13" i="9"/>
  <c r="P20" i="9"/>
  <c r="Q20" i="9" s="1"/>
  <c r="R14" i="9"/>
  <c r="P16" i="9" l="1"/>
  <c r="Q16" i="9" s="1"/>
  <c r="S20" i="9"/>
  <c r="R20" i="9"/>
  <c r="S14" i="9"/>
  <c r="P17" i="9" l="1"/>
  <c r="S16" i="9"/>
  <c r="R16" i="9"/>
  <c r="Q17" i="9" l="1"/>
  <c r="R17" i="9" s="1"/>
  <c r="S17" i="9" l="1"/>
  <c r="P18" i="9"/>
  <c r="Q18" i="9" l="1"/>
  <c r="P15" i="9"/>
  <c r="P19" i="9" l="1"/>
  <c r="L15" i="9"/>
  <c r="R18" i="9"/>
  <c r="S18" i="9"/>
  <c r="K15" i="9" l="1"/>
  <c r="Q15" i="9" s="1"/>
  <c r="Q19" i="9"/>
  <c r="P21" i="9" s="1"/>
  <c r="S15" i="9" l="1"/>
  <c r="R15" i="9"/>
  <c r="Q21" i="9"/>
  <c r="P22" i="9" s="1"/>
  <c r="S19" i="9"/>
  <c r="R19" i="9"/>
  <c r="Q22" i="9" l="1"/>
  <c r="P23" i="9" s="1"/>
  <c r="R21" i="9"/>
  <c r="S21" i="9"/>
  <c r="Q23" i="9" l="1"/>
  <c r="P24" i="9" s="1"/>
  <c r="S22" i="9"/>
  <c r="R22" i="9"/>
  <c r="R23" i="9" l="1"/>
  <c r="S23" i="9"/>
  <c r="Q24" i="9"/>
  <c r="P25" i="9" s="1"/>
  <c r="Q25" i="9" l="1"/>
  <c r="P26" i="9" s="1"/>
  <c r="S24" i="9"/>
  <c r="R24" i="9"/>
  <c r="S25" i="9" l="1"/>
  <c r="Q26" i="9"/>
  <c r="S26" i="9" s="1"/>
  <c r="R25" i="9"/>
  <c r="R26" i="9" l="1"/>
  <c r="Q13" i="9"/>
  <c r="S13" i="9" s="1"/>
  <c r="C9" i="9" l="1"/>
  <c r="R13" i="9"/>
</calcChain>
</file>

<file path=xl/sharedStrings.xml><?xml version="1.0" encoding="utf-8"?>
<sst xmlns="http://schemas.openxmlformats.org/spreadsheetml/2006/main" count="987" uniqueCount="435">
  <si>
    <t>WBS</t>
  </si>
  <si>
    <t>Start</t>
  </si>
  <si>
    <t>End</t>
  </si>
  <si>
    <t>Date</t>
  </si>
  <si>
    <t>New Year's Day</t>
  </si>
  <si>
    <t>Christmas</t>
  </si>
  <si>
    <t>Work Days</t>
  </si>
  <si>
    <t>Holidays to Exclude from Work Days</t>
  </si>
  <si>
    <t>Task</t>
  </si>
  <si>
    <t>Veterans Day</t>
  </si>
  <si>
    <t>Independence Day</t>
  </si>
  <si>
    <t>Thanksgiving</t>
  </si>
  <si>
    <t>Labor Day</t>
  </si>
  <si>
    <t>M.L.King Jr. Day</t>
  </si>
  <si>
    <t>Presidents Day</t>
  </si>
  <si>
    <t>Memorial Day</t>
  </si>
  <si>
    <t>Columbus Day</t>
  </si>
  <si>
    <t>Support</t>
  </si>
  <si>
    <t>FAQs</t>
  </si>
  <si>
    <t>Q:</t>
  </si>
  <si>
    <t>Select the entire range of cells you want to print and go to File &gt; Print Area &gt; Set Print Area.</t>
  </si>
  <si>
    <t>Page Orientation as desired.</t>
  </si>
  <si>
    <t>k</t>
  </si>
  <si>
    <t>%
Done</t>
  </si>
  <si>
    <t>0000011</t>
  </si>
  <si>
    <t xml:space="preserve">Choose an option or enter a weekend string →  </t>
  </si>
  <si>
    <t>Non-Work Days</t>
  </si>
  <si>
    <t>Saturday, Sunday</t>
  </si>
  <si>
    <t>Sunday, Monday</t>
  </si>
  <si>
    <t>To use these functions, choose an option from the drop-down box on the right.</t>
  </si>
  <si>
    <t>Monday, Tuesday</t>
  </si>
  <si>
    <t>Tuesday, Wednesday</t>
  </si>
  <si>
    <t>If one of the options to the right does not work for you, you can enter a string of</t>
  </si>
  <si>
    <t>Wednesday, Thursday</t>
  </si>
  <si>
    <t>7 characters, using a "1" to represent a non-workday and a "0" to represent</t>
  </si>
  <si>
    <t>Thursday, Friday</t>
  </si>
  <si>
    <t>a work day, beginning with Monday.</t>
  </si>
  <si>
    <t>Friday, Saturday</t>
  </si>
  <si>
    <t>Sunday Only</t>
  </si>
  <si>
    <t>Monday Only</t>
  </si>
  <si>
    <t>Tuesday Only</t>
  </si>
  <si>
    <t>Wednesday Only</t>
  </si>
  <si>
    <t>Thursday Only</t>
  </si>
  <si>
    <t>Friday Only</t>
  </si>
  <si>
    <t>Saturday Only</t>
  </si>
  <si>
    <t>Description</t>
  </si>
  <si>
    <t>o</t>
  </si>
  <si>
    <t>b</t>
  </si>
  <si>
    <t>p</t>
  </si>
  <si>
    <t>r</t>
  </si>
  <si>
    <t>g</t>
  </si>
  <si>
    <r>
      <t xml:space="preserve">For example, the string </t>
    </r>
    <r>
      <rPr>
        <b/>
        <sz val="10"/>
        <rFont val="Arial"/>
        <family val="2"/>
      </rPr>
      <t>0000011</t>
    </r>
    <r>
      <rPr>
        <sz val="10"/>
        <rFont val="Arial"/>
        <family val="2"/>
      </rPr>
      <t xml:space="preserve"> would result in a Saturday-Sunday weekend.</t>
    </r>
  </si>
  <si>
    <t>By Vertex42.com</t>
  </si>
  <si>
    <t>This spreadsheet, including all worksheets and associated content is a copyrighted work under the United States and other copyright laws.</t>
  </si>
  <si>
    <t>Please review the following license agreement to learn how you may or may not use this template. Thank you.</t>
  </si>
  <si>
    <t>The WORKDAYS.INTL() and NETWORKDAYS.INTL() functions allow you to specify</t>
  </si>
  <si>
    <t>which day(s) of the week should be used as the weekend or non-working days.</t>
  </si>
  <si>
    <t>Watch the Demo Videos on Vertex42.com</t>
  </si>
  <si>
    <t>I've messed up the chart area somehow. How do I fix it?</t>
  </si>
  <si>
    <t>Color</t>
  </si>
  <si>
    <t>Cal. Days</t>
  </si>
  <si>
    <t>The cells that make up the chart area use conditional formatting to control the color of the bars. The default color is blue. You can make the bars different colors by entering one of the following letters in the color column:</t>
  </si>
  <si>
    <t>x</t>
  </si>
  <si>
    <t>Urgency (Days)</t>
  </si>
  <si>
    <t>red</t>
  </si>
  <si>
    <t>orange</t>
  </si>
  <si>
    <t>yellow</t>
  </si>
  <si>
    <t>You can enter a formula in the Color column to change the color to orange based on a</t>
  </si>
  <si>
    <t>The example below makes the 10-day warning orange and a 2-day warning red.</t>
  </si>
  <si>
    <t>y</t>
  </si>
  <si>
    <t>comparison of the End date and Today's date. For example, the following formula would give</t>
  </si>
  <si>
    <t xml:space="preserve">One popular reason for color-coding is to help identify ownership of a task. To do this, </t>
  </si>
  <si>
    <t>Names</t>
  </si>
  <si>
    <t>Bob</t>
  </si>
  <si>
    <t>Sarah</t>
  </si>
  <si>
    <t>Bill</t>
  </si>
  <si>
    <t>Jim</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</si>
  <si>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</si>
  <si>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You can also enter a number 1-6 to use an accent color from the theme palette.</t>
  </si>
  <si>
    <t>Budget</t>
  </si>
  <si>
    <t>Country</t>
  </si>
  <si>
    <t>US</t>
  </si>
  <si>
    <t>Boxing Day</t>
  </si>
  <si>
    <t>UK</t>
  </si>
  <si>
    <t>Good Friday</t>
  </si>
  <si>
    <t>Easter Monday</t>
  </si>
  <si>
    <t>Early May Bank Holiday</t>
  </si>
  <si>
    <t>Spring Bank Holiday</t>
  </si>
  <si>
    <t>Summer Bank Holiday</t>
  </si>
  <si>
    <t>Date Format</t>
  </si>
  <si>
    <t>mdy</t>
  </si>
  <si>
    <t>Daily</t>
  </si>
  <si>
    <t>Start:</t>
  </si>
  <si>
    <t>Display:</t>
  </si>
  <si>
    <t>Late Summer Bank Holiday</t>
  </si>
  <si>
    <t>the formulas and formatting from the row immediately above the one you inserted.</t>
  </si>
  <si>
    <t>Use the WBS Level column to choose the outline level for the WBS numbering.</t>
  </si>
  <si>
    <t>WBS
Level</t>
  </si>
  <si>
    <t>Note: Use row operations by right-clicking on the Row #</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</si>
  <si>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</si>
  <si>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</si>
  <si>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</si>
  <si>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</si>
  <si>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</si>
  <si>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</si>
  <si>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</si>
  <si>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</si>
  <si>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</si>
  <si>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End:</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</si>
  <si>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</si>
  <si>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r>
      <t>=WORKDAY.INTL(MAX(</t>
    </r>
    <r>
      <rPr>
        <i/>
        <sz val="10"/>
        <color rgb="FF000000"/>
        <rFont val="Arial"/>
        <family val="2"/>
      </rPr>
      <t>enddate1,enddate2,enddate3</t>
    </r>
    <r>
      <rPr>
        <sz val="10"/>
        <color rgb="FF000000"/>
        <rFont val="Arial"/>
        <family val="2"/>
      </rPr>
      <t>),1,weekend,holidays)</t>
    </r>
  </si>
  <si>
    <t xml:space="preserve"> - For multiple predecessors, the formula would be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</si>
  <si>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</si>
  <si>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</si>
  <si>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</si>
  <si>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t>A. Reference the project Start date</t>
    </r>
    <r>
      <rPr>
        <sz val="10"/>
        <rFont val="Arial"/>
        <family val="2"/>
      </rPr>
      <t xml:space="preserve"> (e.g. =$C$4 )</t>
    </r>
  </si>
  <si>
    <t>B. Set the Start date to the next Work Day after another task's End date.</t>
  </si>
  <si>
    <t>C. Set the Start date to the next Calendar Day after another task's End date.</t>
  </si>
  <si>
    <t>D. Set the Start date to a number of Work days before or after another date.</t>
  </si>
  <si>
    <t>A. Reference a Predecessor using a formula.</t>
  </si>
  <si>
    <t>B. Enter the Predecessor manually as text.</t>
  </si>
  <si>
    <t>Entering your own formulas allows you to do whatever you want, but may be more difficult. Also, it may not be easy for somebody else to identify your task dependencies.</t>
  </si>
  <si>
    <t>In the predecessor column, press "=" and then click on the cell containing the WBS that you want to reference. Then press Enter. This is the preferred method.</t>
  </si>
  <si>
    <t>Use a Formula to Show Urgency</t>
  </si>
  <si>
    <t>Then go to File &gt; Page Setup or File &gt; Print Preview and adjust the Scaling, Margins, and</t>
  </si>
  <si>
    <t>Add Rows (Insert New Tasks)</t>
  </si>
  <si>
    <t>Delete a Row (Remove a Task)</t>
  </si>
  <si>
    <t>Edit the WBS Numbering</t>
  </si>
  <si>
    <t>Create Task Dependencies</t>
  </si>
  <si>
    <t>Change the Color of the Bars in the Gantt Chart</t>
  </si>
  <si>
    <t>Can I use Autofilter?</t>
  </si>
  <si>
    <t>Move a Row</t>
  </si>
  <si>
    <t>Terms of Use</t>
  </si>
  <si>
    <t>Monday</t>
  </si>
  <si>
    <t>The Predecessor columns make it easy to create a task dependency where the Start date is the next Work Day after a predecessor's end date. To use the Predecessor columns, you must enter the WBS for the predecessor task using a formula or as text.</t>
  </si>
  <si>
    <t>Multiple Predecessors</t>
  </si>
  <si>
    <t>Example: =SUMPRODUCT(Q9:Q15,M9:M15)/SUM(Q9:Q15)</t>
  </si>
  <si>
    <t>Predecessors</t>
  </si>
  <si>
    <t>The worksheet contains 3 Predecessor columns, but two are hidden by default. If you want to use more than 1 predecessor, unhide the hidden columns.</t>
  </si>
  <si>
    <t>Do not delete this worksheet</t>
  </si>
  <si>
    <t>https://www.vertex42.com/licensing/EULA_privateuse.html</t>
  </si>
  <si>
    <t>License Agreement</t>
  </si>
  <si>
    <t>https://www.vertex42.com/ExcelTemplates/gantt-chart-template-pro.html</t>
  </si>
  <si>
    <t>Sequential</t>
  </si>
  <si>
    <t>Week Numbering</t>
  </si>
  <si>
    <t>Insert new rows above this one</t>
  </si>
  <si>
    <t>Dates in this list are excluded from work days, and are highlighted green in the Daily view of</t>
  </si>
  <si>
    <t>the Gantt chart. If you add more rows to the bottom of the list, you may need to edit the</t>
  </si>
  <si>
    <t>named range "holidays" via Formulas &gt; Named Ranges to include the new rows.</t>
  </si>
  <si>
    <t>The Description and Country columns are just for reference.</t>
  </si>
  <si>
    <t>© 2006-2020 Vertex42 LLC</t>
  </si>
  <si>
    <t>Only the person or organization who purchased this spreadsheet from Vertex42.com may share it with other team members. If some team members are in a different organization, they must purchase their own license to use this template for other projects.</t>
  </si>
  <si>
    <t>Help &amp; Settings</t>
  </si>
  <si>
    <t>Gantt Chart Template Pro, Version 5.0</t>
  </si>
  <si>
    <t>▸Getting Started</t>
  </si>
  <si>
    <t>▸How To …</t>
  </si>
  <si>
    <t>▸FAQs</t>
  </si>
  <si>
    <t>If this page does not answer your questions, please visit the following page:</t>
  </si>
  <si>
    <t>Getting Started</t>
  </si>
  <si>
    <t>Watch the Demo Videos</t>
  </si>
  <si>
    <t>New demo videos will be created for this version of Gantt Chart Pro. For now, it will still help to watch the demo videos currently on the Gantt Chart Pro page, because the information and techniques are still mostly applicable to this version of the spreadsheet.</t>
  </si>
  <si>
    <t>Important</t>
  </si>
  <si>
    <r>
      <t xml:space="preserve">• </t>
    </r>
    <r>
      <rPr>
        <b/>
        <sz val="10"/>
        <rFont val="Arial"/>
        <family val="2"/>
      </rPr>
      <t>Backup</t>
    </r>
    <r>
      <rPr>
        <sz val="10"/>
        <rFont val="Arial"/>
        <family val="2"/>
      </rPr>
      <t xml:space="preserve"> your file regularly to avoid losing data! Excel files get corrupted occasionally.</t>
    </r>
  </si>
  <si>
    <r>
      <t xml:space="preserve">• </t>
    </r>
    <r>
      <rPr>
        <b/>
        <sz val="10"/>
        <rFont val="Arial"/>
        <family val="2"/>
      </rPr>
      <t>Do not delete</t>
    </r>
    <r>
      <rPr>
        <sz val="10"/>
        <rFont val="Arial"/>
        <family val="2"/>
      </rPr>
      <t xml:space="preserve"> the Help &amp; Settings, Holidays, or TermsOfUse worksheets. Hide them if necessary.</t>
    </r>
  </si>
  <si>
    <r>
      <t xml:space="preserve">• </t>
    </r>
    <r>
      <rPr>
        <b/>
        <sz val="10"/>
        <rFont val="Arial"/>
        <family val="2"/>
      </rPr>
      <t>Before sharing the file</t>
    </r>
    <r>
      <rPr>
        <sz val="10"/>
        <rFont val="Arial"/>
        <family val="2"/>
      </rPr>
      <t>, read the license agreement in the TermsOfUse worksheet. Only limited private sharing within your team or organization is permitted.</t>
    </r>
  </si>
  <si>
    <t>What to do first</t>
  </si>
  <si>
    <r>
      <rPr>
        <b/>
        <sz val="10"/>
        <rFont val="Arial"/>
        <family val="2"/>
      </rPr>
      <t xml:space="preserve">• Save a Copy </t>
    </r>
    <r>
      <rPr>
        <sz val="10"/>
        <rFont val="Arial"/>
        <family val="2"/>
      </rPr>
      <t>of the file to use for other projects.</t>
    </r>
  </si>
  <si>
    <r>
      <rPr>
        <b/>
        <sz val="10"/>
        <rFont val="Arial"/>
        <family val="2"/>
      </rPr>
      <t>• Edit the [Project Title]</t>
    </r>
    <r>
      <rPr>
        <sz val="10"/>
        <rFont val="Arial"/>
        <family val="2"/>
      </rPr>
      <t xml:space="preserve"> in the header. Unhide row 2 to include a subtitle.</t>
    </r>
  </si>
  <si>
    <r>
      <rPr>
        <b/>
        <sz val="10"/>
        <rFont val="Arial"/>
        <family val="2"/>
      </rPr>
      <t xml:space="preserve">• Enter a project Start date </t>
    </r>
    <r>
      <rPr>
        <sz val="10"/>
        <rFont val="Arial"/>
        <family val="2"/>
      </rPr>
      <t>in the header. This date determines the first week shown in the Gantt Chart.</t>
    </r>
  </si>
  <si>
    <r>
      <rPr>
        <b/>
        <sz val="10"/>
        <rFont val="Arial"/>
        <family val="2"/>
      </rPr>
      <t>• Edit the input cells with the white background,</t>
    </r>
    <r>
      <rPr>
        <sz val="10"/>
        <rFont val="Arial"/>
        <family val="2"/>
      </rPr>
      <t xml:space="preserve"> except for the cells in the chart area.</t>
    </r>
  </si>
  <si>
    <t>Example input cell</t>
  </si>
  <si>
    <r>
      <rPr>
        <b/>
        <sz val="10"/>
        <rFont val="Arial"/>
        <family val="2"/>
      </rPr>
      <t>• Edit tasks</t>
    </r>
    <r>
      <rPr>
        <sz val="10"/>
        <rFont val="Arial"/>
        <family val="2"/>
      </rPr>
      <t xml:space="preserve"> by choosing a WBS Level then editing the Task description</t>
    </r>
  </si>
  <si>
    <r>
      <rPr>
        <b/>
        <sz val="10"/>
        <rFont val="Arial"/>
        <family val="2"/>
      </rPr>
      <t>• Edit the Holidays</t>
    </r>
    <r>
      <rPr>
        <sz val="10"/>
        <rFont val="Arial"/>
        <family val="2"/>
      </rPr>
      <t xml:space="preserve"> worksheet to define the non-working dates.</t>
    </r>
  </si>
  <si>
    <r>
      <rPr>
        <b/>
        <sz val="10"/>
        <rFont val="Arial"/>
        <family val="2"/>
      </rPr>
      <t>• Skim this Help &amp; Settings worksheet</t>
    </r>
    <r>
      <rPr>
        <sz val="10"/>
        <rFont val="Arial"/>
        <family val="2"/>
      </rPr>
      <t xml:space="preserve"> so that you are aware of what it contains.</t>
    </r>
  </si>
  <si>
    <t>Other things to note or try</t>
  </si>
  <si>
    <r>
      <rPr>
        <b/>
        <sz val="10"/>
        <rFont val="Arial"/>
        <family val="2"/>
      </rPr>
      <t>• If you see "#####" in a cell,</t>
    </r>
    <r>
      <rPr>
        <sz val="10"/>
        <rFont val="Arial"/>
        <family val="2"/>
      </rPr>
      <t xml:space="preserve"> widen the column to display the cell contents.</t>
    </r>
  </si>
  <si>
    <r>
      <rPr>
        <b/>
        <sz val="10"/>
        <rFont val="Arial"/>
        <family val="2"/>
      </rPr>
      <t>• When inserting rows,</t>
    </r>
    <r>
      <rPr>
        <sz val="10"/>
        <rFont val="Arial"/>
        <family val="2"/>
      </rPr>
      <t xml:space="preserve"> many columns contain formulas that must be copied down.</t>
    </r>
  </si>
  <si>
    <r>
      <rPr>
        <b/>
        <sz val="10"/>
        <rFont val="Arial"/>
        <family val="2"/>
      </rPr>
      <t>• To insert a new task</t>
    </r>
    <r>
      <rPr>
        <sz val="10"/>
        <rFont val="Arial"/>
        <family val="2"/>
      </rPr>
      <t>, insert a new row, then with the new row selected, press Ctrl+d to copy</t>
    </r>
  </si>
  <si>
    <r>
      <rPr>
        <b/>
        <sz val="10"/>
        <rFont val="Arial"/>
        <family val="2"/>
      </rPr>
      <t>• Toggle between the Daily, Weekly, and Monthly view</t>
    </r>
    <r>
      <rPr>
        <sz val="10"/>
        <rFont val="Arial"/>
        <family val="2"/>
      </rPr>
      <t xml:space="preserve"> using the Display drop-down box.</t>
    </r>
  </si>
  <si>
    <r>
      <rPr>
        <b/>
        <sz val="10"/>
        <color rgb="FF000000"/>
        <rFont val="Arial"/>
        <family val="2"/>
      </rPr>
      <t>• Change the Display Week</t>
    </r>
    <r>
      <rPr>
        <sz val="10"/>
        <color rgb="FF000000"/>
        <rFont val="Arial"/>
        <family val="2"/>
      </rPr>
      <t xml:space="preserve"> number to adjust the range of dates shown in the gantt chart.</t>
    </r>
  </si>
  <si>
    <r>
      <rPr>
        <b/>
        <sz val="10"/>
        <rFont val="Arial"/>
        <family val="2"/>
      </rPr>
      <t>• Define the START of a task</t>
    </r>
    <r>
      <rPr>
        <sz val="10"/>
        <rFont val="Arial"/>
        <family val="2"/>
      </rPr>
      <t xml:space="preserve"> by entering a Predecessor or Start Date.</t>
    </r>
  </si>
  <si>
    <r>
      <rPr>
        <b/>
        <sz val="10"/>
        <rFont val="Arial"/>
        <family val="2"/>
      </rPr>
      <t>• Define the END of a task</t>
    </r>
    <r>
      <rPr>
        <sz val="10"/>
        <rFont val="Arial"/>
        <family val="2"/>
      </rPr>
      <t xml:space="preserve"> by entering the Work Days, Calendar Days, or End Date.</t>
    </r>
  </si>
  <si>
    <r>
      <rPr>
        <b/>
        <sz val="10"/>
        <rFont val="Arial"/>
        <family val="2"/>
      </rPr>
      <t xml:space="preserve">• Use View &gt; Freeze Panes  </t>
    </r>
    <r>
      <rPr>
        <sz val="10"/>
        <rFont val="Arial"/>
        <family val="2"/>
      </rPr>
      <t>to lock the top rows or left columns in place as you scroll.</t>
    </r>
  </si>
  <si>
    <r>
      <rPr>
        <b/>
        <sz val="10"/>
        <rFont val="Arial"/>
        <family val="2"/>
      </rPr>
      <t>• Some columns are hidden by default</t>
    </r>
    <r>
      <rPr>
        <sz val="10"/>
        <rFont val="Arial"/>
        <family val="2"/>
      </rPr>
      <t>, such as the Planned Start and Planned End columns. Unhide all columns to use all features.</t>
    </r>
  </si>
  <si>
    <r>
      <rPr>
        <b/>
        <sz val="10"/>
        <rFont val="Arial"/>
        <family val="2"/>
      </rPr>
      <t>• To extend the chart area</t>
    </r>
    <r>
      <rPr>
        <sz val="10"/>
        <rFont val="Arial"/>
        <family val="2"/>
      </rPr>
      <t>, unhide the hidden columns to the right of the Gantt Chart.</t>
    </r>
  </si>
  <si>
    <r>
      <rPr>
        <b/>
        <sz val="10"/>
        <rFont val="Arial"/>
        <family val="2"/>
      </rPr>
      <t>• Hide unneeded columns</t>
    </r>
    <r>
      <rPr>
        <sz val="10"/>
        <rFont val="Arial"/>
        <family val="2"/>
      </rPr>
      <t xml:space="preserve"> when printing or to create a more compact view.</t>
    </r>
  </si>
  <si>
    <t>Compatibility</t>
  </si>
  <si>
    <t>Version 5.0 requires Excel 2010 or Later, Excel Online, or Excel Mobile.</t>
  </si>
  <si>
    <t xml:space="preserve"> • Some loss of detail occurs in the Weekly, Monthly and Quarterly views for short-term projects because of the use of only one column per week/month/quarter in the display.</t>
  </si>
  <si>
    <t xml:space="preserve"> • Form controls like scroll bars are not compatible with Excel Online. Delete the scroll bar for full compatibility with Excel Online.</t>
  </si>
  <si>
    <t>New in Version 5.0</t>
  </si>
  <si>
    <t xml:space="preserve"> • Show Planned Start and Planned End via cross-hatching (columns are hidden by default).</t>
  </si>
  <si>
    <t xml:space="preserve"> • Milestones can be displayed with "◆" symbols by entering "M" in the color column.</t>
  </si>
  <si>
    <t xml:space="preserve"> • Improved logic for simplifying the definition of the Start and Duration of tasks.</t>
  </si>
  <si>
    <t xml:space="preserve"> • New Priority column with customizable values (see below).</t>
  </si>
  <si>
    <t xml:space="preserve"> • Formatting updated for improved user experience and appearance.</t>
  </si>
  <si>
    <t xml:space="preserve"> • Show (Highlight) Overdue Tasks (see below)</t>
  </si>
  <si>
    <t xml:space="preserve"> • Progress bars in the % Done column, and 100% turns green (via conditional formatting).</t>
  </si>
  <si>
    <t xml:space="preserve"> • Updated the Help and Settings worksheet.</t>
  </si>
  <si>
    <t xml:space="preserve"> • Added more columns (hidden by default) to the Gantt chart area.</t>
  </si>
  <si>
    <t>Gantt Chart Settings</t>
  </si>
  <si>
    <t>Priority Options</t>
  </si>
  <si>
    <t>Priorities</t>
  </si>
  <si>
    <t>Meaning</t>
  </si>
  <si>
    <t>▲</t>
  </si>
  <si>
    <t>High Priority</t>
  </si>
  <si>
    <t>Medium Priority</t>
  </si>
  <si>
    <t>▼</t>
  </si>
  <si>
    <t>Low Priority</t>
  </si>
  <si>
    <t>Define the Weekend (Non-Working) Days</t>
  </si>
  <si>
    <t>Weekend</t>
  </si>
  <si>
    <t>Options</t>
  </si>
  <si>
    <t>Set the Date Format to d/m/yy</t>
  </si>
  <si>
    <r>
      <t xml:space="preserve">If you want to display dates in the UK format (d/m/yy) choose the </t>
    </r>
    <r>
      <rPr>
        <b/>
        <sz val="10"/>
        <rFont val="Arial"/>
        <family val="2"/>
      </rPr>
      <t>dmy</t>
    </r>
    <r>
      <rPr>
        <sz val="10"/>
        <rFont val="Arial"/>
        <family val="2"/>
      </rPr>
      <t xml:space="preserve"> option:</t>
    </r>
  </si>
  <si>
    <t>◂Choose an option</t>
  </si>
  <si>
    <t>Note: This option uses conditional formatting and affects only some columns and dates.</t>
  </si>
  <si>
    <t>Show ISO or Sequential Week Numbers</t>
  </si>
  <si>
    <t>In the "Daily" and "Weekly" displays, you can show ISO or Sequential week numbering:</t>
  </si>
  <si>
    <t>Set the Timeline Start Day</t>
  </si>
  <si>
    <t>Start Day</t>
  </si>
  <si>
    <t>Choose to display the work week starting with Sunday or Monday:</t>
  </si>
  <si>
    <t>This affects the chart/timeline display only, not any other work day formulas.</t>
  </si>
  <si>
    <t>◂Don't Delete</t>
  </si>
  <si>
    <t>Show % Complete in the Daily View</t>
  </si>
  <si>
    <t>Show % Complete</t>
  </si>
  <si>
    <t>In the Daily view the % Complete will be shown as a gray portion of a bar:</t>
  </si>
  <si>
    <t>Yes</t>
  </si>
  <si>
    <t>Note: Showing the % Complete in Weekly, Monthly, or Quarterly views is inaccurate,</t>
  </si>
  <si>
    <t>so this option is not available in those views.</t>
  </si>
  <si>
    <t>Show (Highlight) Overdue Tasks</t>
  </si>
  <si>
    <t>Urgency Days</t>
  </si>
  <si>
    <t>◂Enter a number</t>
  </si>
  <si>
    <t>Show Overdue in Chart</t>
  </si>
  <si>
    <t>Today:</t>
  </si>
  <si>
    <t>Task Start</t>
  </si>
  <si>
    <t>Task Duration</t>
  </si>
  <si>
    <t>Priority</t>
  </si>
  <si>
    <t>G</t>
  </si>
  <si>
    <t>B</t>
  </si>
  <si>
    <t>R</t>
  </si>
  <si>
    <t>O</t>
  </si>
  <si>
    <t>M</t>
  </si>
  <si>
    <t>How To…</t>
  </si>
  <si>
    <t>Click a topic below to go to that section</t>
  </si>
  <si>
    <t>▸Add Rows (Insert New Tasks)</t>
  </si>
  <si>
    <t>▸Delete Rows (Remove Tasks)</t>
  </si>
  <si>
    <t>▸Move a Row</t>
  </si>
  <si>
    <t>▸Edit the WBS Numbering</t>
  </si>
  <si>
    <t>▸Create Task Dependencies</t>
  </si>
  <si>
    <t>▸Change the Gantt Chart Bar Colors</t>
  </si>
  <si>
    <t>▸Use Advanced Formulas in the Color Column</t>
  </si>
  <si>
    <t>▸Calculate the Start and End dates for a Summary Task</t>
  </si>
  <si>
    <t>▸Calculate the %Done for a Summary Task</t>
  </si>
  <si>
    <t>There are many ways to add more tasks. Most importantly, you need to remember to copy formulas and formatting for the entire row when adding new rows. If you insert a row between two tasks, the formatting is automatically copied, but you need to copy formulas. Below are the recommended ways to add new rows.</t>
  </si>
  <si>
    <t>Right-click on the row number of the row you want to delete and select Delete. If this results in errors, then you probably had formulas that referenced cells in the deleted row. Press CTRL+z to Undo, or search for #REF! errors and fix them.</t>
  </si>
  <si>
    <t>After selecting a row, you can hold the SHIFT key down as you click and drag on the edge of the row selection box. Note that the WBS numbering formula is based on the task's relative position, so the WBS numbering will update based on where you move the row. The other method for moving a row is to cut a row (right-click on a row and select "Cut"), then right-click on the location where you want to move it and select "Insert Cut Cells."</t>
  </si>
  <si>
    <t>A formula in the WBS column will automatically update the WBS number. The Task Description is also indented using conditional formatting based on the WBS Level.</t>
  </si>
  <si>
    <r>
      <t xml:space="preserve">If you leave a blank cell above a WBS number, the numbering will reset to 1. The formulas are meant for convenience, but you can manually enter them if you must. If you manually enter WBS numbers, then you may need to enter them as text by preceding the number with an apostrophe, such as </t>
    </r>
    <r>
      <rPr>
        <b/>
        <sz val="10"/>
        <color rgb="FF000000"/>
        <rFont val="Arial"/>
        <family val="2"/>
      </rPr>
      <t>'2</t>
    </r>
    <r>
      <rPr>
        <sz val="10"/>
        <color rgb="FF000000"/>
        <rFont val="Arial"/>
        <family val="2"/>
      </rPr>
      <t>. Just remember that if you enter them manually, the WBS Level column cannot be used to change them.</t>
    </r>
  </si>
  <si>
    <t>You can use Excel formulas to make tasks adjust based on the start or end of another task. Normally, a task dependency is used to define the start date to be the day after the end date of a prior task. The prior task is called the "predecessor." Below are a few different ways that you can create task dependencies using Excel formulas.</t>
  </si>
  <si>
    <t>https://www.vertex42.com/support.html#solutions</t>
  </si>
  <si>
    <t>Method 1: Use the Predecessor Columns</t>
  </si>
  <si>
    <r>
      <t xml:space="preserve">You can enter the Predecessor manually, but you must make sure that you enter it as text, or you will end up with #NA errors. To enter 1.3 as text, just add an apostrophe at the beginning like this: </t>
    </r>
    <r>
      <rPr>
        <b/>
        <sz val="10"/>
        <rFont val="Arial"/>
        <family val="2"/>
      </rPr>
      <t>'1.3</t>
    </r>
    <r>
      <rPr>
        <sz val="10"/>
        <rFont val="Arial"/>
        <family val="2"/>
      </rPr>
      <t>. Entering the WBS manually is not the best method, because if you insert or move tasks you'll have to update all of the Predecessors again, or at least verify that they are still correct.</t>
    </r>
  </si>
  <si>
    <t>Method 2: Create Your Own Formulas</t>
  </si>
  <si>
    <r>
      <rPr>
        <b/>
        <sz val="10"/>
        <color rgb="FF000000"/>
        <rFont val="Arial"/>
        <family val="2"/>
      </rPr>
      <t>Note:</t>
    </r>
    <r>
      <rPr>
        <sz val="10"/>
        <color rgb="FF000000"/>
        <rFont val="Arial"/>
        <family val="2"/>
      </rPr>
      <t xml:space="preserve"> Refer to Excel help (F1) to learn more about the WORKDAY.INTL function.</t>
    </r>
  </si>
  <si>
    <t>Use the Color Column:</t>
  </si>
  <si>
    <r>
      <rPr>
        <b/>
        <sz val="10"/>
        <rFont val="Arial"/>
        <family val="2"/>
      </rPr>
      <t>Colors:</t>
    </r>
    <r>
      <rPr>
        <sz val="10"/>
        <rFont val="Arial"/>
        <family val="2"/>
      </rPr>
      <t xml:space="preserve"> B=blue, K=black, G=green, P=purple, O=orange, R=red, X=gray, Y=yellow</t>
    </r>
  </si>
  <si>
    <t>Use Advanced Formulas in the Color Column</t>
  </si>
  <si>
    <t>Use a Formula to Change the Color for Completed Tasks</t>
  </si>
  <si>
    <r>
      <t xml:space="preserve">you a 10-day warning, where </t>
    </r>
    <r>
      <rPr>
        <i/>
        <sz val="10"/>
        <rFont val="Arial"/>
        <family val="2"/>
      </rPr>
      <t>P13</t>
    </r>
    <r>
      <rPr>
        <sz val="10"/>
        <rFont val="Arial"/>
        <family val="2"/>
      </rPr>
      <t xml:space="preserve"> is a reference to the End date cell on the same row.</t>
    </r>
  </si>
  <si>
    <r>
      <t xml:space="preserve">  =IF(</t>
    </r>
    <r>
      <rPr>
        <b/>
        <i/>
        <sz val="10"/>
        <color theme="3"/>
        <rFont val="Arial"/>
        <family val="2"/>
      </rPr>
      <t>P13</t>
    </r>
    <r>
      <rPr>
        <sz val="10"/>
        <rFont val="Arial"/>
        <family val="2"/>
      </rPr>
      <t>&lt;TODAY()+10,"o","")</t>
    </r>
  </si>
  <si>
    <r>
      <t xml:space="preserve">  =IF(</t>
    </r>
    <r>
      <rPr>
        <b/>
        <i/>
        <sz val="10"/>
        <color theme="3"/>
        <rFont val="Arial"/>
        <family val="2"/>
      </rPr>
      <t>P13</t>
    </r>
    <r>
      <rPr>
        <sz val="10"/>
        <rFont val="Arial"/>
        <family val="2"/>
      </rPr>
      <t>&lt;TODAY()+2,"r",IF(</t>
    </r>
    <r>
      <rPr>
        <b/>
        <i/>
        <sz val="10"/>
        <color theme="3"/>
        <rFont val="Arial"/>
        <family val="2"/>
      </rPr>
      <t>P13</t>
    </r>
    <r>
      <rPr>
        <sz val="10"/>
        <rFont val="Arial"/>
        <family val="2"/>
      </rPr>
      <t>&lt;TODAY()+10,"o",""))</t>
    </r>
  </si>
  <si>
    <t>The complex formula below makes use of the table of urgency values to the right.</t>
  </si>
  <si>
    <t>Note that "urgency_days" is a named range referring to the table on the right.</t>
  </si>
  <si>
    <r>
      <t xml:space="preserve">  =IF(</t>
    </r>
    <r>
      <rPr>
        <b/>
        <i/>
        <sz val="10"/>
        <color theme="3"/>
        <rFont val="Arial"/>
        <family val="2"/>
      </rPr>
      <t>P13</t>
    </r>
    <r>
      <rPr>
        <sz val="10"/>
        <rFont val="Arial"/>
        <family val="2"/>
      </rPr>
      <t>&lt;TODAY()+INDEX(urgency_days,1),"r", IF(</t>
    </r>
    <r>
      <rPr>
        <b/>
        <i/>
        <sz val="10"/>
        <color theme="3"/>
        <rFont val="Arial"/>
        <family val="2"/>
      </rPr>
      <t>P13</t>
    </r>
    <r>
      <rPr>
        <sz val="10"/>
        <rFont val="Arial"/>
        <family val="2"/>
      </rPr>
      <t>&lt;TODAY()+  INDEX(urgency_days,2),"o",IF(</t>
    </r>
    <r>
      <rPr>
        <b/>
        <i/>
        <sz val="10"/>
        <color theme="3"/>
        <rFont val="Arial"/>
        <family val="2"/>
      </rPr>
      <t>P13</t>
    </r>
    <r>
      <rPr>
        <sz val="10"/>
        <rFont val="Arial"/>
        <family val="2"/>
      </rPr>
      <t>&lt;TODAY()+ INDEX(urgency_days,3),"y","")))</t>
    </r>
  </si>
  <si>
    <t>If you want to use the table listed to the right, you can use the following formula in the</t>
  </si>
  <si>
    <r>
      <t xml:space="preserve">Color column. Note that the names must match exactly. Change </t>
    </r>
    <r>
      <rPr>
        <i/>
        <sz val="10"/>
        <rFont val="Arial"/>
        <family val="2"/>
      </rPr>
      <t>ref</t>
    </r>
    <r>
      <rPr>
        <sz val="10"/>
        <rFont val="Arial"/>
        <family val="2"/>
      </rPr>
      <t xml:space="preserve"> to be a reference</t>
    </r>
  </si>
  <si>
    <t>Calculate the Start and End dates for a Summary Task</t>
  </si>
  <si>
    <r>
      <t xml:space="preserve">In the Start Date input column for a summary task, enter the formula </t>
    </r>
    <r>
      <rPr>
        <b/>
        <sz val="10"/>
        <rFont val="Arial"/>
        <family val="2"/>
      </rPr>
      <t>=MIN(</t>
    </r>
    <r>
      <rPr>
        <i/>
        <sz val="10"/>
        <rFont val="Arial"/>
        <family val="2"/>
      </rPr>
      <t>startdates</t>
    </r>
    <r>
      <rPr>
        <b/>
        <sz val="10"/>
        <rFont val="Arial"/>
        <family val="2"/>
      </rPr>
      <t>)</t>
    </r>
    <r>
      <rPr>
        <sz val="10"/>
        <rFont val="Arial"/>
        <family val="2"/>
      </rPr>
      <t xml:space="preserve"> where </t>
    </r>
    <r>
      <rPr>
        <i/>
        <sz val="10"/>
        <rFont val="Arial"/>
        <family val="2"/>
      </rPr>
      <t>startdates</t>
    </r>
    <r>
      <rPr>
        <sz val="10"/>
        <rFont val="Arial"/>
        <family val="2"/>
      </rPr>
      <t xml:space="preserve"> is a reference to the range of start dates for sub tasks. Example: =MIN(O15:O25)</t>
    </r>
  </si>
  <si>
    <r>
      <t xml:space="preserve">In the End Date input column for a summary task, enter the formula </t>
    </r>
    <r>
      <rPr>
        <b/>
        <sz val="10"/>
        <rFont val="Arial"/>
        <family val="2"/>
      </rPr>
      <t>=MAX(</t>
    </r>
    <r>
      <rPr>
        <i/>
        <sz val="10"/>
        <rFont val="Arial"/>
        <family val="2"/>
      </rPr>
      <t>enddates</t>
    </r>
    <r>
      <rPr>
        <b/>
        <sz val="10"/>
        <rFont val="Arial"/>
        <family val="2"/>
      </rPr>
      <t>)</t>
    </r>
    <r>
      <rPr>
        <sz val="10"/>
        <rFont val="Arial"/>
        <family val="2"/>
      </rPr>
      <t xml:space="preserve"> where </t>
    </r>
    <r>
      <rPr>
        <i/>
        <sz val="10"/>
        <rFont val="Arial"/>
        <family val="2"/>
      </rPr>
      <t>enddates</t>
    </r>
    <r>
      <rPr>
        <sz val="10"/>
        <rFont val="Arial"/>
        <family val="2"/>
      </rPr>
      <t xml:space="preserve"> is a reference to the range of end dates for sub tasks. Example: =MAX(P15:P25)</t>
    </r>
  </si>
  <si>
    <t>Calculate the %Done for a Summary Task</t>
  </si>
  <si>
    <t>The %Complete for a summary task can be calculated from its sub tasks using the formula below, where "workdays" is a reference to the range of work day values and "percent_complete" is a reference to the %Done for each of the sub tasks.</t>
  </si>
  <si>
    <r>
      <t>=SUMPRODUCT(</t>
    </r>
    <r>
      <rPr>
        <i/>
        <sz val="10"/>
        <rFont val="Arial"/>
        <family val="2"/>
      </rPr>
      <t>workdays</t>
    </r>
    <r>
      <rPr>
        <b/>
        <sz val="10"/>
        <rFont val="Arial"/>
        <family val="2"/>
      </rPr>
      <t>,</t>
    </r>
    <r>
      <rPr>
        <i/>
        <sz val="10"/>
        <rFont val="Arial"/>
        <family val="2"/>
      </rPr>
      <t>percent_complete</t>
    </r>
    <r>
      <rPr>
        <b/>
        <sz val="10"/>
        <rFont val="Arial"/>
        <family val="2"/>
      </rPr>
      <t>)/SUM(</t>
    </r>
    <r>
      <rPr>
        <i/>
        <sz val="10"/>
        <rFont val="Arial"/>
        <family val="2"/>
      </rPr>
      <t>workdays</t>
    </r>
    <r>
      <rPr>
        <b/>
        <sz val="10"/>
        <rFont val="Arial"/>
        <family val="2"/>
      </rPr>
      <t>)</t>
    </r>
  </si>
  <si>
    <r>
      <rPr>
        <i/>
        <sz val="10"/>
        <rFont val="Arial"/>
        <family val="2"/>
      </rPr>
      <t>How this works:</t>
    </r>
    <r>
      <rPr>
        <sz val="10"/>
        <rFont val="Arial"/>
        <family val="2"/>
      </rPr>
      <t xml:space="preserve"> 'Let's say you have 3 sub tasks that are 10 days, 12 days, and 14 days long, respectively. If the first subtask is 50% complete and the others are 25% complete, you could calculate the overall percent complete for the group as: =(10*50%+12*25%+14*25%)/(10+12+14).</t>
    </r>
  </si>
  <si>
    <t>How do I hide weekends in the Daily view?</t>
  </si>
  <si>
    <t>There is not an automated way to hide weekends in this version, but you can hide columns manually if you want to remain in the Daily view. If you change the view to Weekly or Monthly, you'll need to unhide those columns.</t>
  </si>
  <si>
    <t>How do I change the Print Settings?</t>
  </si>
  <si>
    <t>How do I show or print my entire project schedule?</t>
  </si>
  <si>
    <t>(a) Unhide the hidden columns to the right of the Gantt Chart to extend the chart area.</t>
  </si>
  <si>
    <t>(b) Change the display to weekly, monthly, or quarterly to show a larger range of dates in the Gantt Chart.</t>
  </si>
  <si>
    <t>(c) Add more columns to the gantt chart area. See the following page for more details:</t>
  </si>
  <si>
    <t>https://www.vertex42.com/blog/help/gantt-chart-help/gantt-chart-support.html#printing</t>
  </si>
  <si>
    <t>Yes. However, avoid using Sort unless you know exactly what you are doing and how sorting will make all the WBS numbering change.</t>
  </si>
  <si>
    <t>Find a row that works, then copy the cells that make up the gantt chart area from that row into the row that is messed up. Or, find a recent backup file and start over from there.</t>
  </si>
  <si>
    <t>How do I transfer data from a different Gantt chart file?</t>
  </si>
  <si>
    <t>There is not an automated way to transfer data from a different file. However, very careful use of copy/paste can help save time. Only copy/paste to/from input cells. Do not paste over existing formulas. Use Paste Special &gt; Values to avoid messing up formatting.</t>
  </si>
  <si>
    <t>▸Settings</t>
  </si>
  <si>
    <t>Planned Start</t>
  </si>
  <si>
    <t>Planned End</t>
  </si>
  <si>
    <t>Display Plan:</t>
  </si>
  <si>
    <t>No</t>
  </si>
  <si>
    <t>Fill Pattern:</t>
  </si>
  <si>
    <t>K</t>
  </si>
  <si>
    <t>Show Overdue:</t>
  </si>
  <si>
    <r>
      <t xml:space="preserve">  =IF(</t>
    </r>
    <r>
      <rPr>
        <b/>
        <i/>
        <sz val="10"/>
        <color theme="3"/>
        <rFont val="Arial"/>
        <family val="2"/>
      </rPr>
      <t>M13</t>
    </r>
    <r>
      <rPr>
        <sz val="10"/>
        <rFont val="Arial"/>
        <family val="2"/>
      </rPr>
      <t>&gt;=100%,"G","B")</t>
    </r>
  </si>
  <si>
    <t>You can enter a formula in the Color column to change the color code based on the value in the %Done column. For example, if M13 is a reference to the value in the %Done column on the same row, the following formula will change the completed task to green (color code "G") or use blue "B" if not completed.</t>
  </si>
  <si>
    <t>◂Approaching Due</t>
  </si>
  <si>
    <t>◂Overdue</t>
  </si>
  <si>
    <r>
      <t xml:space="preserve">The "Show Overdue" option uses conditional formatting to highlight the End date </t>
    </r>
    <r>
      <rPr>
        <b/>
        <sz val="10"/>
        <color rgb="FFC00000"/>
        <rFont val="Arial"/>
        <family val="2"/>
      </rPr>
      <t>red</t>
    </r>
  </si>
  <si>
    <r>
      <t xml:space="preserve">when a task is overdue and </t>
    </r>
    <r>
      <rPr>
        <b/>
        <sz val="10"/>
        <color rgb="FFCC3300"/>
        <rFont val="Arial"/>
        <family val="2"/>
      </rPr>
      <t>orange</t>
    </r>
    <r>
      <rPr>
        <sz val="10"/>
        <rFont val="Arial"/>
        <family val="2"/>
      </rPr>
      <t xml:space="preserve"> when a task is approaching the due date.</t>
    </r>
  </si>
  <si>
    <t>The Urgency Days option to the right affects the dates Approaching Due.</t>
  </si>
  <si>
    <t>Set Urgency Days to 0 to highlight when End Date = Today, 1 for End Date &lt;= Tomorrow, etc.</t>
  </si>
  <si>
    <t>Set the following option to "Yes" to add light red bars in the chart up to the current date:</t>
  </si>
  <si>
    <t>⎯</t>
  </si>
  <si>
    <t>Formulas for identifying holidays in the Daily view (do not delete this row):</t>
  </si>
  <si>
    <t>Formulas for identifying holidays and weekends in the Daily view (do not delete this row):</t>
  </si>
  <si>
    <t>Beginning of the period (do not delete this row):</t>
  </si>
  <si>
    <t>End of the period (do not delete this row):</t>
  </si>
  <si>
    <t xml:space="preserve"> • Excel Online does not permit cross-hatching as fill patterns, so the Planned vs. Actual feature will not work in Excel Online.</t>
  </si>
  <si>
    <t>X</t>
  </si>
  <si>
    <t>►</t>
  </si>
  <si>
    <t>▲ Top</t>
  </si>
  <si>
    <t>▲ How To...</t>
  </si>
  <si>
    <t>Assign To</t>
  </si>
  <si>
    <t>Create Budget Subtotals for Summary Tasks</t>
  </si>
  <si>
    <r>
      <t>When using the Budget column (hidden by default), you can use =SUM(</t>
    </r>
    <r>
      <rPr>
        <i/>
        <sz val="10"/>
        <rFont val="Arial"/>
        <family val="2"/>
      </rPr>
      <t>range</t>
    </r>
    <r>
      <rPr>
        <sz val="10"/>
        <rFont val="Arial"/>
        <family val="2"/>
      </rPr>
      <t>) or =SUBTOTAL(9,</t>
    </r>
    <r>
      <rPr>
        <i/>
        <sz val="10"/>
        <rFont val="Arial"/>
        <family val="2"/>
      </rPr>
      <t>range</t>
    </r>
    <r>
      <rPr>
        <sz val="10"/>
        <rFont val="Arial"/>
        <family val="2"/>
      </rPr>
      <t xml:space="preserve">) within summary tasks rows to create subtotals for summary tasks, where </t>
    </r>
    <r>
      <rPr>
        <i/>
        <sz val="10"/>
        <rFont val="Arial"/>
        <family val="2"/>
      </rPr>
      <t>range</t>
    </r>
    <r>
      <rPr>
        <sz val="10"/>
        <rFont val="Arial"/>
        <family val="2"/>
      </rPr>
      <t xml:space="preserve"> is the range of budget values for the sub tasks.</t>
    </r>
  </si>
  <si>
    <t>▸Create Budget Subtotals for Summary Tasks</t>
  </si>
  <si>
    <t>The SUBTOTAL function allows you to exclude other SUBTOTAL formulas that may exist within the sum range. This is useful if you also want to calculate the overall budget.</t>
  </si>
  <si>
    <t>◄ Unhide these columns to extend the timeline</t>
  </si>
  <si>
    <t>The Priority column can be hidden if you do not want to use it.</t>
  </si>
  <si>
    <t>Very High</t>
  </si>
  <si>
    <t>High</t>
  </si>
  <si>
    <t>Medium</t>
  </si>
  <si>
    <t>Low</t>
  </si>
  <si>
    <t>In addition to the top 3 symbols, the priority column uses conditional formatting to show</t>
  </si>
  <si>
    <t>Edit the first 3 values or symbols in the Priorities list to change what shows up in the</t>
  </si>
  <si>
    <t>drop-down box in the Priority column. You can enter text like "High" "Medium" or "Low"</t>
  </si>
  <si>
    <t>or use special symbols.</t>
  </si>
  <si>
    <t>circle icons when you enter a priority of 3, 2, 1, or 0.</t>
  </si>
  <si>
    <t>Color-Code Based on Assign To Name</t>
  </si>
  <si>
    <t>where "ref" is the reference to the cell in the Assign To column.</t>
  </si>
  <si>
    <t>to the cell in the Assign To column.</t>
  </si>
  <si>
    <r>
      <t xml:space="preserve"> =IFERROR( INDEX( assign_to_color, MATCH( </t>
    </r>
    <r>
      <rPr>
        <i/>
        <sz val="10"/>
        <rFont val="Arial"/>
        <family val="2"/>
      </rPr>
      <t>ref</t>
    </r>
    <r>
      <rPr>
        <sz val="10"/>
        <rFont val="Arial"/>
        <family val="2"/>
      </rPr>
      <t>, assign_to_names, 0) ), "")</t>
    </r>
  </si>
  <si>
    <r>
      <rPr>
        <b/>
        <sz val="10"/>
        <rFont val="Arial"/>
        <family val="2"/>
      </rPr>
      <t xml:space="preserve">• Click on column labels </t>
    </r>
    <r>
      <rPr>
        <sz val="10"/>
        <rFont val="Arial"/>
        <family val="2"/>
      </rPr>
      <t>to read notes about each column.</t>
    </r>
  </si>
  <si>
    <t>Example: Click Here</t>
  </si>
  <si>
    <t>If you add a formula in Excel, you may see a green "warning" triangle that will say "Unprotected Formula" or some other message if you investigate it. This is not usually an error. It is mostly just an annoying Excel feature. Visit the link below to learn how to turn off the green triangles for specific warnings.</t>
  </si>
  <si>
    <t>How do I turn off the green triangles when I enter a formula?</t>
  </si>
  <si>
    <t>Note: Using formulas to reference other cells may result in Excel adding a green triangle to the corner of the cell. See the note in the FAQ about how to turn them off.</t>
  </si>
  <si>
    <t>The Planned Start and Planned End columns are hidden by default. To show them, select columns R through W and then right-click on the column header and select "Unhide."</t>
  </si>
  <si>
    <t>Show Planned vs. Actual in the Gantt Chart</t>
  </si>
  <si>
    <t>▸Show Planned vs. Actual in the Gantt Chart</t>
  </si>
  <si>
    <r>
      <t xml:space="preserve">The best way to use this feature is to first create your plan using the main Task Start and Task Duration columns. Then, you can use Copy and Paste Special &gt; Values to copy the list of dates from columns P-Q into columns T-U. Make sure to use </t>
    </r>
    <r>
      <rPr>
        <b/>
        <sz val="10"/>
        <rFont val="Arial"/>
        <family val="2"/>
      </rPr>
      <t>Paste Special &gt; Values</t>
    </r>
    <r>
      <rPr>
        <sz val="10"/>
        <rFont val="Arial"/>
        <family val="2"/>
      </rPr>
      <t xml:space="preserve"> !</t>
    </r>
  </si>
  <si>
    <t>As you make changes to the Actual schedule, you will do that using the main Task Start and Task Duration input columns. The Planned Schedule will show up as a cross-hatched fill pattern in the Gantt chart. Turn this display on/off using the Display Plan drop-down box.</t>
  </si>
  <si>
    <t>Start
Date</t>
  </si>
  <si>
    <t>End
Date</t>
  </si>
  <si>
    <r>
      <rPr>
        <b/>
        <sz val="10"/>
        <rFont val="Arial"/>
        <family val="2"/>
      </rPr>
      <t>Important:</t>
    </r>
    <r>
      <rPr>
        <sz val="10"/>
        <rFont val="Arial"/>
        <family val="2"/>
      </rPr>
      <t xml:space="preserve"> When using MIN() and MAX(), if you insert rows, you should check and update the formulas to make sure they are still referencing the correct range of dates.</t>
    </r>
  </si>
  <si>
    <r>
      <t>=</t>
    </r>
    <r>
      <rPr>
        <b/>
        <sz val="10"/>
        <rFont val="Arial"/>
        <family val="2"/>
      </rPr>
      <t>MINIFS</t>
    </r>
    <r>
      <rPr>
        <sz val="10"/>
        <rFont val="Arial"/>
        <family val="2"/>
      </rPr>
      <t>(</t>
    </r>
    <r>
      <rPr>
        <b/>
        <sz val="10"/>
        <color rgb="FF006600"/>
        <rFont val="Arial"/>
        <family val="2"/>
      </rPr>
      <t>start_range</t>
    </r>
    <r>
      <rPr>
        <sz val="10"/>
        <rFont val="Arial"/>
        <family val="2"/>
      </rPr>
      <t>,</t>
    </r>
    <r>
      <rPr>
        <b/>
        <sz val="10"/>
        <color rgb="FF0070C0"/>
        <rFont val="Arial"/>
        <family val="2"/>
      </rPr>
      <t>wbs_range</t>
    </r>
    <r>
      <rPr>
        <sz val="10"/>
        <rFont val="Arial"/>
        <family val="2"/>
      </rPr>
      <t>,</t>
    </r>
    <r>
      <rPr>
        <b/>
        <sz val="10"/>
        <color rgb="FF7030A0"/>
        <rFont val="Arial"/>
        <family val="2"/>
      </rPr>
      <t>B13</t>
    </r>
    <r>
      <rPr>
        <sz val="10"/>
        <rFont val="Arial"/>
        <family val="2"/>
      </rPr>
      <t>&amp;".*")</t>
    </r>
  </si>
  <si>
    <r>
      <t>=</t>
    </r>
    <r>
      <rPr>
        <b/>
        <sz val="10"/>
        <rFont val="Arial"/>
        <family val="2"/>
      </rPr>
      <t>MAXIFS</t>
    </r>
    <r>
      <rPr>
        <sz val="10"/>
        <rFont val="Arial"/>
        <family val="2"/>
      </rPr>
      <t>(</t>
    </r>
    <r>
      <rPr>
        <b/>
        <sz val="10"/>
        <color rgb="FF006600"/>
        <rFont val="Arial"/>
        <family val="2"/>
      </rPr>
      <t>end_range</t>
    </r>
    <r>
      <rPr>
        <sz val="10"/>
        <rFont val="Arial"/>
        <family val="2"/>
      </rPr>
      <t>,</t>
    </r>
    <r>
      <rPr>
        <b/>
        <sz val="10"/>
        <color rgb="FF0070C0"/>
        <rFont val="Arial"/>
        <family val="2"/>
      </rPr>
      <t>wbs_range</t>
    </r>
    <r>
      <rPr>
        <sz val="10"/>
        <rFont val="Arial"/>
        <family val="2"/>
      </rPr>
      <t>,</t>
    </r>
    <r>
      <rPr>
        <b/>
        <sz val="10"/>
        <color rgb="FF7030A0"/>
        <rFont val="Arial"/>
        <family val="2"/>
      </rPr>
      <t>B13</t>
    </r>
    <r>
      <rPr>
        <sz val="10"/>
        <rFont val="Arial"/>
        <family val="2"/>
      </rPr>
      <t>&amp;".*")</t>
    </r>
  </si>
  <si>
    <t>Calculate the Start date and End date based on all sub tasks:</t>
  </si>
  <si>
    <r>
      <t xml:space="preserve">Note: </t>
    </r>
    <r>
      <rPr>
        <i/>
        <sz val="10"/>
        <rFont val="Arial"/>
        <family val="2"/>
      </rPr>
      <t>start_range</t>
    </r>
    <r>
      <rPr>
        <sz val="10"/>
        <rFont val="Arial"/>
        <family val="2"/>
      </rPr>
      <t xml:space="preserve">, </t>
    </r>
    <r>
      <rPr>
        <i/>
        <sz val="10"/>
        <rFont val="Arial"/>
        <family val="2"/>
      </rPr>
      <t>end_range</t>
    </r>
    <r>
      <rPr>
        <sz val="10"/>
        <rFont val="Arial"/>
        <family val="2"/>
      </rPr>
      <t xml:space="preserve">, and </t>
    </r>
    <r>
      <rPr>
        <i/>
        <sz val="10"/>
        <rFont val="Arial"/>
        <family val="2"/>
      </rPr>
      <t>wbs_range</t>
    </r>
    <r>
      <rPr>
        <sz val="10"/>
        <rFont val="Arial"/>
        <family val="2"/>
      </rPr>
      <t xml:space="preserve"> are named ranges that you can use in your formula. B13 is a reference to the WBS for the summary task row. </t>
    </r>
  </si>
  <si>
    <t>Gantt Chart Template Pro © 2006-2020 by Vertex42.com.</t>
  </si>
  <si>
    <r>
      <rPr>
        <b/>
        <sz val="10"/>
        <rFont val="Arial"/>
        <family val="2"/>
      </rPr>
      <t>Advanced Formulas for Excel 2019+</t>
    </r>
    <r>
      <rPr>
        <sz val="10"/>
        <rFont val="Arial"/>
        <family val="2"/>
      </rPr>
      <t>: The MINIFS and MAXIFS functions available in the most recent versions of Excel permit a useful method for calculating the Start and End dates that makes it unnecessary to select specific ranges. You can also copy and paste the cells to use them for other summary tasks.</t>
    </r>
  </si>
  <si>
    <t>Initial meeting with stakeholders to identify AI Software business needs</t>
  </si>
  <si>
    <t>Write up requirements for AI Software</t>
  </si>
  <si>
    <t>Assess if AI Software can support business operations</t>
  </si>
  <si>
    <t>Stakeholder meeting to make final approvals to proceed with AI Software integration</t>
  </si>
  <si>
    <t>Develop software comparison table</t>
  </si>
  <si>
    <t>Input software solution information into table</t>
  </si>
  <si>
    <t>Stakeholder meeting to eliminate software solutions that won't work</t>
  </si>
  <si>
    <t>Get approval to proceed with risk assessment of software</t>
  </si>
  <si>
    <t>Identify if software vulnerabilities have been patched</t>
  </si>
  <si>
    <t>Identify software vulnerabilities</t>
  </si>
  <si>
    <t>Stakeholder meeting to eliminate any risky software solutions</t>
  </si>
  <si>
    <t>Obtain evaluation software intallation from vendors</t>
  </si>
  <si>
    <t>Verify hash value of software to ensure integrity</t>
  </si>
  <si>
    <t>Run a pre-scan of test environment servers on the status of ports/services/users/process</t>
  </si>
  <si>
    <t>Install AI software on separate test servers</t>
  </si>
  <si>
    <t>Run a post-install scan for the ports/services/users/process statuses</t>
  </si>
  <si>
    <t>Compare pre/post scan statuses with the applicable software on the test servers</t>
  </si>
  <si>
    <t>Identify any vulnerabilities or excessive changes</t>
  </si>
  <si>
    <t>Stakeholder meeting to go over results and eliminate any risky software</t>
  </si>
  <si>
    <t>Get approval to move into the software purchase phase</t>
  </si>
  <si>
    <t>Contact vendors to request quotes for various software</t>
  </si>
  <si>
    <t>Assess which software solutions fit in the budget</t>
  </si>
  <si>
    <t>Stakeholder meeting to choose the AI Software that fits into the company's budget</t>
  </si>
  <si>
    <t>Purchase software</t>
  </si>
  <si>
    <t>Obtain software from vendor</t>
  </si>
  <si>
    <t>Read installation guide and requirements</t>
  </si>
  <si>
    <t>Install software onto test environment</t>
  </si>
  <si>
    <t>Apply license to software</t>
  </si>
  <si>
    <t>Configure software to work on information system</t>
  </si>
  <si>
    <t>Connect AI software to test data</t>
  </si>
  <si>
    <t>Train AI software with test prompts</t>
  </si>
  <si>
    <t>Stakeholder meeting to go over AI software status</t>
  </si>
  <si>
    <t>Get approval to move AI software into testing phase</t>
  </si>
  <si>
    <t>Develop AI software test plan and requirements</t>
  </si>
  <si>
    <t>Brief software testers on testing plan and requirements</t>
  </si>
  <si>
    <t>Conduct software functionality testing</t>
  </si>
  <si>
    <t>Test for possible data leaks or vulnerabilities of software</t>
  </si>
  <si>
    <t>Test for user experience and design issues</t>
  </si>
  <si>
    <t>Stakeholder meeting to go over testing results</t>
  </si>
  <si>
    <t>Get approval to implement AI software into production environment</t>
  </si>
  <si>
    <t>Restrict user permissions until software is ready</t>
  </si>
  <si>
    <t>Connect AI software to information system data</t>
  </si>
  <si>
    <t>Train AI software with prompts to enhance intelligence</t>
  </si>
  <si>
    <t>Get approval for AI software to go live</t>
  </si>
  <si>
    <t>Set permissions for all users to access software</t>
  </si>
  <si>
    <t xml:space="preserve">  Research AI Fundamentals</t>
  </si>
  <si>
    <t>Stakeholder meeting to go over software implementation status</t>
  </si>
  <si>
    <t>Announce AI chatbot software to the organization</t>
  </si>
  <si>
    <t>AI Chatbot Software</t>
  </si>
  <si>
    <t>Fictional Company, Inc., Project Manager: James Heikkinen</t>
  </si>
  <si>
    <t>James Heikkinen</t>
  </si>
  <si>
    <t>All Stakeholders</t>
  </si>
  <si>
    <t>James Heikkinen, Jane Doe, Jessica Johnson</t>
  </si>
  <si>
    <t>Jessica Johnson, John Doe</t>
  </si>
  <si>
    <t>John Doe</t>
  </si>
  <si>
    <t>Jerry Johnson</t>
  </si>
  <si>
    <t>Install software onto production environment</t>
  </si>
  <si>
    <t>Test Software (Deliverable)</t>
  </si>
  <si>
    <t>Software Testing (Work Package)</t>
  </si>
  <si>
    <t>Research AI Chatbot Software (Deliverable)</t>
  </si>
  <si>
    <t>AI Software Risk Assessment (Deliverable)</t>
  </si>
  <si>
    <t>Purchase Software (Deliverable)</t>
  </si>
  <si>
    <t>Install/Configure Software (Deliverable)</t>
  </si>
  <si>
    <t>Deploy Software into Production Environment (Deliverable)</t>
  </si>
  <si>
    <t>Determine if AI will meet the business needs (Work Package)</t>
  </si>
  <si>
    <t>Initial stakeholder meeting to determine potential software solutions on the market</t>
  </si>
  <si>
    <t>Identify AI Chatbot Software Options (Work Package)</t>
  </si>
  <si>
    <t>Risk Assessment phase one (Work Package)</t>
  </si>
  <si>
    <t>Risk Assessment phase two (Work Package)</t>
  </si>
  <si>
    <t>Install software (Work Package)</t>
  </si>
  <si>
    <t>Configure software (Work Package)</t>
  </si>
  <si>
    <t>Finalize logs of the AI training and software status</t>
  </si>
  <si>
    <t>Finalize logging testing results</t>
  </si>
  <si>
    <t>Finalize logging all results of the AI training and software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</si>
</sst>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dd\ m/dd/yy"/>
    <numFmt numFmtId="165" formatCode="d"/>
    <numFmt numFmtId="166" formatCode="[$-409]d\-mmm\-yyyy;@"/>
    <numFmt numFmtId="167" formatCode="[$-409]ddd\ m/d/yyyy"/>
  </numFmts>
  <fonts count="84"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sz val="6"/>
      <color indexed="9"/>
      <name val="Arial"/>
      <family val="2"/>
    </font>
    <font>
      <b/>
      <sz val="10"/>
      <name val="Arial"/>
      <family val="2"/>
    </font>
    <font>
      <b/>
      <sz val="9"/>
      <name val="Arial"/>
      <family val="2"/>
    </font>
    <font>
      <sz val="9"/>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sz val="11"/>
      <name val="Arial"/>
      <family val="2"/>
    </font>
    <font>
      <i/>
      <sz val="10"/>
      <color rgb="FF000000"/>
      <name val="Arial"/>
      <family val="2"/>
    </font>
    <font>
      <i/>
      <sz val="10"/>
      <name val="Arial"/>
      <family val="2"/>
    </font>
    <font>
      <b/>
      <sz val="12"/>
      <color theme="4" tint="-0.249977111117893"/>
      <name val="Arial"/>
      <family val="2"/>
    </font>
    <font>
      <sz val="8"/>
      <color rgb="FF000000"/>
      <name val="Arial"/>
      <family val="2"/>
    </font>
    <font>
      <b/>
      <u/>
      <sz val="10"/>
      <color indexed="12"/>
      <name val="Arial"/>
      <family val="2"/>
    </font>
    <font>
      <b/>
      <sz val="8"/>
      <name val="Arial"/>
      <family val="2"/>
    </font>
    <font>
      <sz val="12"/>
      <color theme="1"/>
      <name val="Arial"/>
      <family val="2"/>
    </font>
    <font>
      <sz val="18"/>
      <color theme="0"/>
      <name val="Arial"/>
      <family val="2"/>
      <scheme val="minor"/>
    </font>
    <font>
      <sz val="14"/>
      <color theme="0"/>
      <name val="Arial"/>
      <family val="2"/>
    </font>
    <font>
      <sz val="10"/>
      <color theme="0"/>
      <name val="Arial"/>
      <family val="2"/>
    </font>
    <font>
      <sz val="9"/>
      <color theme="4" tint="-0.499984740745262"/>
      <name val="Arial"/>
      <family val="2"/>
    </font>
    <font>
      <sz val="14"/>
      <color theme="0"/>
      <name val="Arial"/>
      <family val="2"/>
      <scheme val="minor"/>
    </font>
    <font>
      <i/>
      <sz val="8"/>
      <color theme="4" tint="0.39997558519241921"/>
      <name val="Arial"/>
      <family val="2"/>
    </font>
    <font>
      <sz val="8"/>
      <color theme="0"/>
      <name val="Arial"/>
      <family val="2"/>
    </font>
    <font>
      <sz val="9"/>
      <color theme="0"/>
      <name val="Arial"/>
      <family val="2"/>
    </font>
    <font>
      <sz val="9"/>
      <color theme="4" tint="-0.249977111117893"/>
      <name val="Arial"/>
      <family val="2"/>
    </font>
    <font>
      <b/>
      <sz val="18"/>
      <color theme="0"/>
      <name val="Arial"/>
      <family val="2"/>
    </font>
    <font>
      <sz val="18"/>
      <color theme="0"/>
      <name val="Arial"/>
      <family val="2"/>
    </font>
    <font>
      <i/>
      <sz val="8"/>
      <name val="Arial"/>
      <family val="2"/>
    </font>
    <font>
      <sz val="8"/>
      <color theme="4" tint="-0.499984740745262"/>
      <name val="Arial"/>
      <family val="2"/>
    </font>
    <font>
      <sz val="10"/>
      <color theme="4" tint="-0.499984740745262"/>
      <name val="Arial"/>
      <family val="2"/>
    </font>
    <font>
      <sz val="14"/>
      <color theme="4" tint="-0.249977111117893"/>
      <name val="Arial"/>
      <family val="2"/>
    </font>
    <font>
      <sz val="8"/>
      <color theme="4" tint="-0.249977111117893"/>
      <name val="Arial"/>
      <family val="2"/>
    </font>
    <font>
      <sz val="10"/>
      <color theme="4" tint="-0.249977111117893"/>
      <name val="Arial"/>
      <family val="2"/>
    </font>
    <font>
      <b/>
      <u/>
      <sz val="9"/>
      <color theme="4" tint="-0.249977111117893"/>
      <name val="Arial"/>
      <family val="2"/>
    </font>
    <font>
      <b/>
      <sz val="20"/>
      <color theme="0"/>
      <name val="Arial"/>
      <family val="2"/>
    </font>
    <font>
      <b/>
      <sz val="14"/>
      <color theme="4" tint="-0.249977111117893"/>
      <name val="Arial"/>
      <family val="2"/>
    </font>
    <font>
      <b/>
      <u/>
      <sz val="10"/>
      <color theme="0"/>
      <name val="Arial"/>
      <family val="2"/>
    </font>
    <font>
      <sz val="10"/>
      <color theme="0"/>
      <name val="Segoe UI Symbol"/>
      <family val="2"/>
    </font>
    <font>
      <b/>
      <sz val="12"/>
      <color theme="0"/>
      <name val="Arial"/>
      <family val="2"/>
    </font>
    <font>
      <b/>
      <sz val="10"/>
      <color theme="0"/>
      <name val="Arial"/>
      <family val="2"/>
    </font>
    <font>
      <b/>
      <sz val="10"/>
      <color theme="4" tint="-0.249977111117893"/>
      <name val="Arial"/>
      <family val="2"/>
    </font>
    <font>
      <sz val="12"/>
      <color rgb="FF0070C0"/>
      <name val="Arial"/>
      <family val="2"/>
    </font>
    <font>
      <b/>
      <sz val="9"/>
      <color theme="0"/>
      <name val="Arial"/>
      <family val="2"/>
    </font>
    <font>
      <sz val="8"/>
      <color theme="0" tint="-0.34998626667073579"/>
      <name val="Arial"/>
      <family val="2"/>
    </font>
    <font>
      <sz val="12"/>
      <color theme="0"/>
      <name val="Arial"/>
      <family val="2"/>
    </font>
    <font>
      <sz val="12"/>
      <color theme="4" tint="-0.249977111117893"/>
      <name val="Arial"/>
      <family val="2"/>
    </font>
    <font>
      <b/>
      <i/>
      <sz val="10"/>
      <color theme="3"/>
      <name val="Arial"/>
      <family val="2"/>
    </font>
    <font>
      <b/>
      <sz val="12"/>
      <color theme="4" tint="-0.499984740745262"/>
      <name val="Arial"/>
      <family val="2"/>
    </font>
    <font>
      <sz val="8"/>
      <color theme="0"/>
      <name val="Arial Narrow"/>
      <family val="2"/>
    </font>
    <font>
      <sz val="8"/>
      <color theme="0" tint="-0.249977111117893"/>
      <name val="Arial"/>
      <family val="2"/>
    </font>
    <font>
      <b/>
      <sz val="10"/>
      <color rgb="FFC00000"/>
      <name val="Arial"/>
      <family val="2"/>
    </font>
    <font>
      <b/>
      <sz val="10"/>
      <color rgb="FFCC3300"/>
      <name val="Arial"/>
      <family val="2"/>
    </font>
    <font>
      <sz val="8"/>
      <color indexed="55"/>
      <name val="Arial"/>
      <family val="2"/>
    </font>
    <font>
      <sz val="8"/>
      <color theme="1" tint="0.499984740745262"/>
      <name val="Arial"/>
      <family val="2"/>
    </font>
    <font>
      <sz val="10"/>
      <color theme="1" tint="0.14999847407452621"/>
      <name val="Arial"/>
      <family val="2"/>
    </font>
    <font>
      <sz val="10"/>
      <color rgb="FF0070C0"/>
      <name val="Arial"/>
      <family val="2"/>
    </font>
    <font>
      <b/>
      <sz val="8"/>
      <color theme="0"/>
      <name val="Arial"/>
      <family val="2"/>
    </font>
    <font>
      <b/>
      <sz val="10"/>
      <color rgb="FF006600"/>
      <name val="Arial"/>
      <family val="2"/>
    </font>
    <font>
      <b/>
      <sz val="10"/>
      <color rgb="FF0070C0"/>
      <name val="Arial"/>
      <family val="2"/>
    </font>
    <font>
      <b/>
      <sz val="10"/>
      <color rgb="FF7030A0"/>
      <name val="Arial"/>
      <family val="2"/>
    </font>
  </fonts>
  <fills count="3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3464AB"/>
        <bgColor indexed="64"/>
      </patternFill>
    </fill>
    <fill>
      <patternFill patternType="solid">
        <fgColor theme="0"/>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0" tint="-0.249977111117893"/>
        <bgColor indexed="64"/>
      </patternFill>
    </fill>
    <fill>
      <patternFill patternType="lightUp">
        <fgColor theme="1" tint="0.499984740745262"/>
        <bgColor indexed="65"/>
      </patternFill>
    </fill>
    <fill>
      <patternFill patternType="solid">
        <fgColor theme="9" tint="0.79998168889431442"/>
        <bgColor indexed="64"/>
      </patternFill>
    </fill>
    <fill>
      <patternFill patternType="solid">
        <fgColor rgb="FFE6B8B6"/>
        <bgColor indexed="64"/>
      </patternFill>
    </fill>
    <fill>
      <patternFill patternType="solid">
        <fgColor theme="1" tint="0.49998474074526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6" tint="0.39997558519241921"/>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rgb="FFEAEAEA"/>
      </top>
      <bottom style="thin">
        <color rgb="FFEAEAEA"/>
      </bottom>
      <diagonal/>
    </border>
    <border>
      <left style="medium">
        <color theme="0" tint="-0.24994659260841701"/>
      </left>
      <right style="medium">
        <color theme="0" tint="-0.24994659260841701"/>
      </right>
      <top/>
      <bottom/>
      <diagonal/>
    </border>
    <border>
      <left style="medium">
        <color theme="4" tint="0.79998168889431442"/>
      </left>
      <right style="medium">
        <color theme="4" tint="0.79998168889431442"/>
      </right>
      <top style="medium">
        <color theme="4" tint="0.79998168889431442"/>
      </top>
      <bottom style="medium">
        <color theme="4" tint="0.79998168889431442"/>
      </bottom>
      <diagonal/>
    </border>
    <border>
      <left/>
      <right/>
      <top/>
      <bottom style="thin">
        <color rgb="FF3464AB"/>
      </bottom>
      <diagonal/>
    </border>
    <border>
      <left style="thick">
        <color theme="4"/>
      </left>
      <right style="thick">
        <color theme="4"/>
      </right>
      <top style="thick">
        <color theme="4"/>
      </top>
      <bottom style="thin">
        <color theme="4"/>
      </bottom>
      <diagonal/>
    </border>
    <border>
      <left style="thick">
        <color theme="4"/>
      </left>
      <right style="thick">
        <color theme="4"/>
      </right>
      <top style="thin">
        <color theme="4"/>
      </top>
      <bottom style="thin">
        <color theme="4"/>
      </bottom>
      <diagonal/>
    </border>
    <border>
      <left style="thick">
        <color theme="4"/>
      </left>
      <right style="thick">
        <color theme="4"/>
      </right>
      <top style="thin">
        <color theme="4"/>
      </top>
      <bottom style="thick">
        <color theme="4"/>
      </bottom>
      <diagonal/>
    </border>
    <border>
      <left style="thick">
        <color theme="4"/>
      </left>
      <right style="thick">
        <color theme="4"/>
      </right>
      <top style="thick">
        <color theme="4"/>
      </top>
      <bottom style="thick">
        <color theme="4"/>
      </bottom>
      <diagonal/>
    </border>
    <border>
      <left style="thin">
        <color theme="0" tint="-0.24994659260841701"/>
      </left>
      <right/>
      <top/>
      <bottom/>
      <diagonal/>
    </border>
    <border>
      <left/>
      <right style="thin">
        <color theme="0" tint="-0.24994659260841701"/>
      </right>
      <top/>
      <bottom/>
      <diagonal/>
    </border>
    <border>
      <left style="thin">
        <color theme="4"/>
      </left>
      <right style="thin">
        <color theme="4"/>
      </right>
      <top style="thin">
        <color theme="4"/>
      </top>
      <bottom style="thin">
        <color theme="4"/>
      </bottom>
      <diagonal/>
    </border>
    <border>
      <left style="thin">
        <color theme="0" tint="-0.24994659260841701"/>
      </left>
      <right/>
      <top style="thin">
        <color rgb="FFEAEAEA"/>
      </top>
      <bottom style="thin">
        <color rgb="FFEAEAEA"/>
      </bottom>
      <diagonal/>
    </border>
    <border>
      <left/>
      <right style="thin">
        <color theme="0" tint="-0.24994659260841701"/>
      </right>
      <top style="thin">
        <color rgb="FFEAEAEA"/>
      </top>
      <bottom style="thin">
        <color rgb="FFEAEAEA"/>
      </bottom>
      <diagonal/>
    </border>
    <border>
      <left style="thin">
        <color theme="0" tint="-0.24994659260841701"/>
      </left>
      <right style="thin">
        <color theme="0" tint="-0.24994659260841701"/>
      </right>
      <top style="thin">
        <color rgb="FFEAEAEA"/>
      </top>
      <bottom style="thin">
        <color rgb="FFEAEAEA"/>
      </bottom>
      <diagonal/>
    </border>
    <border>
      <left style="thick">
        <color theme="4"/>
      </left>
      <right style="thick">
        <color theme="4"/>
      </right>
      <top style="thin">
        <color theme="4"/>
      </top>
      <bottom/>
      <diagonal/>
    </border>
    <border>
      <left/>
      <right/>
      <top style="thin">
        <color theme="4" tint="0.79995117038483843"/>
      </top>
      <bottom style="thin">
        <color theme="4" tint="0.79995117038483843"/>
      </bottom>
      <diagonal/>
    </border>
    <border>
      <left style="thin">
        <color theme="4" tint="0.79992065187536243"/>
      </left>
      <right style="thin">
        <color theme="4" tint="0.79992065187536243"/>
      </right>
      <top style="thin">
        <color theme="4" tint="0.79992065187536243"/>
      </top>
      <bottom style="thin">
        <color theme="4" tint="0.79992065187536243"/>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3" fillId="17" borderId="1" applyNumberFormat="0" applyAlignment="0" applyProtection="0"/>
    <xf numFmtId="0" fontId="14" fillId="18" borderId="2" applyNumberFormat="0" applyAlignment="0" applyProtection="0"/>
    <xf numFmtId="0" fontId="15" fillId="0" borderId="0" applyNumberFormat="0" applyFill="0" applyBorder="0" applyAlignment="0" applyProtection="0"/>
    <xf numFmtId="0" fontId="16" fillId="19"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 fillId="0" borderId="0" applyNumberFormat="0" applyFill="0" applyBorder="0" applyAlignment="0" applyProtection="0">
      <alignment vertical="top"/>
      <protection locked="0"/>
    </xf>
    <xf numFmtId="0" fontId="20" fillId="11" borderId="1" applyNumberFormat="0" applyAlignment="0" applyProtection="0"/>
    <xf numFmtId="0" fontId="21" fillId="0" borderId="6" applyNumberFormat="0" applyFill="0" applyAlignment="0" applyProtection="0"/>
    <xf numFmtId="0" fontId="22" fillId="5" borderId="0" applyNumberFormat="0" applyBorder="0" applyAlignment="0" applyProtection="0"/>
    <xf numFmtId="0" fontId="5" fillId="5" borderId="7" applyNumberFormat="0" applyFont="0" applyAlignment="0" applyProtection="0"/>
    <xf numFmtId="0" fontId="23" fillId="17" borderId="8" applyNumberFormat="0" applyAlignment="0" applyProtection="0"/>
    <xf numFmtId="9" fontId="1"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256">
    <xf numFmtId="0" fontId="0" fillId="0" borderId="0" xfId="0"/>
    <xf numFmtId="0" fontId="3" fillId="0" borderId="0" xfId="0" applyFont="1"/>
    <xf numFmtId="0" fontId="1" fillId="0" borderId="0" xfId="0" applyFont="1"/>
    <xf numFmtId="0" fontId="1" fillId="0" borderId="0" xfId="0" applyFont="1" applyAlignment="1">
      <alignment horizontal="left" indent="1"/>
    </xf>
    <xf numFmtId="0" fontId="7" fillId="0" borderId="0" xfId="0" applyFont="1"/>
    <xf numFmtId="0" fontId="1" fillId="0" borderId="0" xfId="0" applyFont="1" applyAlignment="1">
      <alignment horizontal="left" wrapText="1" indent="1"/>
    </xf>
    <xf numFmtId="0" fontId="1" fillId="0" borderId="0" xfId="0" applyFont="1" applyAlignment="1">
      <alignment horizontal="center"/>
    </xf>
    <xf numFmtId="0" fontId="1" fillId="0" borderId="0" xfId="0" quotePrefix="1" applyFont="1" applyAlignment="1">
      <alignment horizontal="left" wrapText="1" indent="1"/>
    </xf>
    <xf numFmtId="0" fontId="7" fillId="0" borderId="0" xfId="0" applyFont="1" applyAlignment="1">
      <alignment horizontal="left" wrapText="1" indent="1"/>
    </xf>
    <xf numFmtId="0" fontId="30" fillId="0" borderId="0" xfId="0" applyFont="1"/>
    <xf numFmtId="0" fontId="30" fillId="0" borderId="0" xfId="0" applyFont="1" applyAlignment="1">
      <alignment wrapText="1"/>
    </xf>
    <xf numFmtId="0" fontId="3" fillId="0" borderId="0" xfId="0" applyFont="1" applyAlignment="1">
      <alignment wrapText="1"/>
    </xf>
    <xf numFmtId="0" fontId="30" fillId="0" borderId="0" xfId="0" applyFont="1" applyAlignment="1">
      <alignment horizontal="left" wrapText="1" indent="1"/>
    </xf>
    <xf numFmtId="0" fontId="1" fillId="0" borderId="0" xfId="0" applyFont="1" applyAlignment="1">
      <alignment horizontal="right"/>
    </xf>
    <xf numFmtId="0" fontId="0" fillId="0" borderId="0" xfId="0" applyAlignment="1">
      <alignment horizontal="center"/>
    </xf>
    <xf numFmtId="0" fontId="0" fillId="21" borderId="0" xfId="0" applyFill="1"/>
    <xf numFmtId="0" fontId="3" fillId="0" borderId="0" xfId="0" applyFont="1" applyAlignment="1">
      <alignment horizontal="left" vertical="center"/>
    </xf>
    <xf numFmtId="0" fontId="0" fillId="0" borderId="0" xfId="0" applyAlignment="1">
      <alignment horizontal="left" vertical="center"/>
    </xf>
    <xf numFmtId="0" fontId="0" fillId="0" borderId="11" xfId="0" applyBorder="1" applyAlignment="1">
      <alignment horizontal="left" indent="1"/>
    </xf>
    <xf numFmtId="0" fontId="0" fillId="0" borderId="11" xfId="0" applyBorder="1" applyAlignment="1">
      <alignment horizontal="left" vertical="center"/>
    </xf>
    <xf numFmtId="0" fontId="1" fillId="0" borderId="11" xfId="0" applyFont="1" applyBorder="1" applyAlignment="1">
      <alignment horizontal="left" vertical="center"/>
    </xf>
    <xf numFmtId="0" fontId="1" fillId="0" borderId="11" xfId="0" applyFont="1" applyBorder="1" applyAlignment="1">
      <alignment horizontal="left" indent="1"/>
    </xf>
    <xf numFmtId="0" fontId="40" fillId="23" borderId="0" xfId="0" applyFont="1" applyFill="1" applyAlignment="1" applyProtection="1">
      <alignment horizontal="left" vertical="center" indent="1"/>
      <protection locked="0"/>
    </xf>
    <xf numFmtId="0" fontId="41" fillId="23" borderId="0" xfId="0" applyFont="1" applyFill="1" applyAlignment="1">
      <alignment vertical="center"/>
    </xf>
    <xf numFmtId="0" fontId="42" fillId="23" borderId="0" xfId="0" applyFont="1" applyFill="1"/>
    <xf numFmtId="0" fontId="44" fillId="23" borderId="0" xfId="0" applyFont="1" applyFill="1" applyAlignment="1" applyProtection="1">
      <alignment vertical="center"/>
      <protection locked="0"/>
    </xf>
    <xf numFmtId="0" fontId="45" fillId="23" borderId="0" xfId="0" applyFont="1" applyFill="1" applyAlignment="1">
      <alignment vertical="center"/>
    </xf>
    <xf numFmtId="0" fontId="0" fillId="25" borderId="0" xfId="0" applyFill="1"/>
    <xf numFmtId="0" fontId="1" fillId="25" borderId="0" xfId="0" applyFont="1" applyFill="1"/>
    <xf numFmtId="0" fontId="1" fillId="25" borderId="0" xfId="0" applyFont="1" applyFill="1" applyAlignment="1">
      <alignment vertical="center"/>
    </xf>
    <xf numFmtId="0" fontId="0" fillId="24" borderId="0" xfId="0" applyFill="1" applyAlignment="1">
      <alignment vertical="center"/>
    </xf>
    <xf numFmtId="0" fontId="43" fillId="24" borderId="0" xfId="0" applyFont="1" applyFill="1" applyAlignment="1">
      <alignment vertical="center"/>
    </xf>
    <xf numFmtId="14" fontId="0" fillId="0" borderId="11" xfId="0" applyNumberFormat="1" applyBorder="1"/>
    <xf numFmtId="14" fontId="1" fillId="0" borderId="11" xfId="0" applyNumberFormat="1" applyFont="1" applyBorder="1"/>
    <xf numFmtId="0" fontId="49" fillId="26" borderId="16" xfId="0" applyFont="1" applyFill="1" applyBorder="1" applyAlignment="1">
      <alignment horizontal="left" vertical="center"/>
    </xf>
    <xf numFmtId="0" fontId="50" fillId="26" borderId="16" xfId="0" applyFont="1" applyFill="1" applyBorder="1" applyAlignment="1">
      <alignment vertical="center"/>
    </xf>
    <xf numFmtId="0" fontId="1" fillId="27" borderId="0" xfId="0" applyFont="1" applyFill="1"/>
    <xf numFmtId="0" fontId="27" fillId="27" borderId="0" xfId="0" applyFont="1" applyFill="1" applyAlignment="1">
      <alignment horizontal="left" wrapText="1" indent="1"/>
    </xf>
    <xf numFmtId="0" fontId="32" fillId="27" borderId="0" xfId="0" applyFont="1" applyFill="1"/>
    <xf numFmtId="0" fontId="27" fillId="27" borderId="0" xfId="0" applyFont="1" applyFill="1"/>
    <xf numFmtId="0" fontId="2" fillId="27" borderId="0" xfId="34" applyFill="1" applyAlignment="1" applyProtection="1">
      <alignment horizontal="left" wrapText="1"/>
    </xf>
    <xf numFmtId="0" fontId="27" fillId="27" borderId="0" xfId="0" applyFont="1" applyFill="1" applyAlignment="1">
      <alignment horizontal="left" wrapText="1"/>
    </xf>
    <xf numFmtId="0" fontId="4" fillId="27" borderId="0" xfId="0" applyFont="1" applyFill="1" applyAlignment="1">
      <alignment horizontal="left" wrapText="1"/>
    </xf>
    <xf numFmtId="0" fontId="28" fillId="27" borderId="0" xfId="0" applyFont="1" applyFill="1" applyAlignment="1">
      <alignment horizontal="left" wrapText="1"/>
    </xf>
    <xf numFmtId="0" fontId="27" fillId="27" borderId="0" xfId="0" applyFont="1" applyFill="1" applyAlignment="1">
      <alignment horizontal="left"/>
    </xf>
    <xf numFmtId="0" fontId="39" fillId="27" borderId="0" xfId="0" applyFont="1" applyFill="1" applyAlignment="1">
      <alignment horizontal="left" wrapText="1"/>
    </xf>
    <xf numFmtId="14" fontId="0" fillId="20" borderId="11" xfId="0" applyNumberFormat="1" applyFill="1" applyBorder="1"/>
    <xf numFmtId="0" fontId="51" fillId="20" borderId="11" xfId="0" applyFont="1" applyFill="1" applyBorder="1" applyAlignment="1">
      <alignment horizontal="left" indent="1"/>
    </xf>
    <xf numFmtId="0" fontId="0" fillId="20" borderId="11" xfId="0" applyFill="1" applyBorder="1" applyAlignment="1">
      <alignment horizontal="left" vertical="center"/>
    </xf>
    <xf numFmtId="0" fontId="43" fillId="25" borderId="0" xfId="0" applyFont="1" applyFill="1"/>
    <xf numFmtId="0" fontId="52" fillId="25" borderId="0" xfId="0" applyFont="1" applyFill="1" applyAlignment="1">
      <alignment wrapText="1"/>
    </xf>
    <xf numFmtId="0" fontId="53" fillId="25" borderId="0" xfId="0" applyFont="1" applyFill="1"/>
    <xf numFmtId="0" fontId="53" fillId="25" borderId="0" xfId="0" applyFont="1" applyFill="1" applyAlignment="1">
      <alignment horizontal="left" vertical="center"/>
    </xf>
    <xf numFmtId="0" fontId="42" fillId="28" borderId="0" xfId="0" applyFont="1" applyFill="1" applyAlignment="1">
      <alignment horizontal="center" vertical="center"/>
    </xf>
    <xf numFmtId="0" fontId="52" fillId="29" borderId="0" xfId="0" applyFont="1" applyFill="1" applyAlignment="1">
      <alignment vertical="center"/>
    </xf>
    <xf numFmtId="0" fontId="52" fillId="29" borderId="0" xfId="0" applyFont="1" applyFill="1" applyAlignment="1">
      <alignment horizontal="right" vertical="center"/>
    </xf>
    <xf numFmtId="0" fontId="3" fillId="0" borderId="0" xfId="0" applyFont="1" applyAlignment="1">
      <alignment vertical="center"/>
    </xf>
    <xf numFmtId="0" fontId="54" fillId="25" borderId="0" xfId="34" applyFont="1" applyFill="1" applyAlignment="1" applyProtection="1"/>
    <xf numFmtId="0" fontId="55" fillId="25" borderId="0" xfId="0" applyFont="1" applyFill="1" applyAlignment="1">
      <alignment horizontal="right"/>
    </xf>
    <xf numFmtId="0" fontId="56" fillId="25" borderId="0" xfId="0" applyFont="1" applyFill="1" applyAlignment="1">
      <alignment horizontal="right" vertical="center"/>
    </xf>
    <xf numFmtId="0" fontId="57" fillId="25" borderId="0" xfId="34" applyFont="1" applyFill="1" applyAlignment="1" applyProtection="1">
      <alignment horizontal="center" vertical="center"/>
    </xf>
    <xf numFmtId="0" fontId="55" fillId="25" borderId="0" xfId="0" applyFont="1" applyFill="1" applyAlignment="1">
      <alignment horizontal="left"/>
    </xf>
    <xf numFmtId="0" fontId="58" fillId="23" borderId="0" xfId="0" applyFont="1" applyFill="1"/>
    <xf numFmtId="0" fontId="59" fillId="0" borderId="0" xfId="0" applyFont="1" applyAlignment="1">
      <alignment vertical="top"/>
    </xf>
    <xf numFmtId="0" fontId="37" fillId="0" borderId="0" xfId="34" applyFont="1" applyFill="1" applyAlignment="1" applyProtection="1">
      <alignment horizontal="left" vertical="top" indent="1"/>
    </xf>
    <xf numFmtId="0" fontId="1" fillId="0" borderId="0" xfId="0" applyFont="1" applyAlignment="1">
      <alignment horizontal="left" vertical="center" indent="1"/>
    </xf>
    <xf numFmtId="0" fontId="1" fillId="0" borderId="0" xfId="0" applyFont="1" applyAlignment="1">
      <alignment horizontal="left" vertical="center" wrapText="1" indent="1"/>
    </xf>
    <xf numFmtId="0" fontId="1" fillId="0" borderId="12" xfId="0" applyFont="1" applyBorder="1" applyAlignment="1">
      <alignment horizontal="center" vertical="center"/>
    </xf>
    <xf numFmtId="0" fontId="30" fillId="0" borderId="0" xfId="0" applyFont="1" applyAlignment="1">
      <alignment horizontal="left" vertical="center" indent="1"/>
    </xf>
    <xf numFmtId="0" fontId="0" fillId="0" borderId="0" xfId="0" applyAlignment="1">
      <alignment vertical="center"/>
    </xf>
    <xf numFmtId="0" fontId="34" fillId="0" borderId="0" xfId="0" applyFont="1" applyAlignment="1">
      <alignment vertical="center"/>
    </xf>
    <xf numFmtId="0" fontId="1" fillId="0" borderId="0" xfId="0" applyFont="1" applyAlignment="1">
      <alignment horizontal="left" vertical="top" wrapText="1" indent="1"/>
    </xf>
    <xf numFmtId="0" fontId="1" fillId="0" borderId="0" xfId="0" applyFont="1" applyAlignment="1">
      <alignment vertical="top" wrapText="1"/>
    </xf>
    <xf numFmtId="0" fontId="42" fillId="23" borderId="0" xfId="0" applyFont="1" applyFill="1" applyAlignment="1">
      <alignment vertical="top"/>
    </xf>
    <xf numFmtId="0" fontId="42" fillId="23" borderId="0" xfId="0" applyFont="1" applyFill="1" applyAlignment="1">
      <alignment horizontal="right" vertical="top"/>
    </xf>
    <xf numFmtId="0" fontId="60" fillId="23" borderId="0" xfId="34" applyFont="1" applyFill="1" applyAlignment="1" applyProtection="1">
      <alignment horizontal="left" vertical="top"/>
    </xf>
    <xf numFmtId="0" fontId="61" fillId="23" borderId="0" xfId="0" applyFont="1" applyFill="1" applyAlignment="1">
      <alignment vertical="top"/>
    </xf>
    <xf numFmtId="0" fontId="62" fillId="23" borderId="0" xfId="0" applyFont="1" applyFill="1" applyAlignment="1">
      <alignment vertical="top"/>
    </xf>
    <xf numFmtId="0" fontId="58" fillId="23" borderId="0" xfId="0" applyFont="1" applyFill="1" applyAlignment="1">
      <alignment vertical="top"/>
    </xf>
    <xf numFmtId="0" fontId="63" fillId="23" borderId="0" xfId="0" applyFont="1" applyFill="1" applyAlignment="1">
      <alignment vertical="top"/>
    </xf>
    <xf numFmtId="0" fontId="64" fillId="25" borderId="0" xfId="0" applyFont="1" applyFill="1" applyAlignment="1">
      <alignment vertical="top"/>
    </xf>
    <xf numFmtId="0" fontId="35" fillId="25" borderId="0" xfId="0" applyFont="1" applyFill="1" applyAlignment="1">
      <alignment horizontal="center" vertical="top"/>
    </xf>
    <xf numFmtId="0" fontId="1" fillId="25" borderId="0" xfId="0" applyFont="1" applyFill="1" applyAlignment="1">
      <alignment vertical="top"/>
    </xf>
    <xf numFmtId="0" fontId="59" fillId="0" borderId="0" xfId="0" applyFont="1" applyAlignment="1">
      <alignment horizontal="left" indent="1"/>
    </xf>
    <xf numFmtId="0" fontId="48" fillId="0" borderId="0" xfId="0" applyFont="1" applyAlignment="1">
      <alignment horizontal="left" indent="1"/>
    </xf>
    <xf numFmtId="0" fontId="35" fillId="0" borderId="0" xfId="0" applyFont="1" applyAlignment="1">
      <alignment horizontal="center"/>
    </xf>
    <xf numFmtId="0" fontId="56" fillId="0" borderId="0" xfId="0" applyFont="1" applyAlignment="1">
      <alignment horizontal="right"/>
    </xf>
    <xf numFmtId="49" fontId="27" fillId="0" borderId="20" xfId="0" quotePrefix="1" applyNumberFormat="1" applyFont="1" applyBorder="1" applyAlignment="1">
      <alignment horizontal="center" vertical="center"/>
    </xf>
    <xf numFmtId="0" fontId="66" fillId="23" borderId="0" xfId="0" applyFont="1" applyFill="1" applyAlignment="1">
      <alignment horizontal="center"/>
    </xf>
    <xf numFmtId="0" fontId="66" fillId="23" borderId="0" xfId="0" applyFont="1" applyFill="1"/>
    <xf numFmtId="0" fontId="9" fillId="0" borderId="0" xfId="0" applyFont="1" applyAlignment="1">
      <alignment horizontal="center"/>
    </xf>
    <xf numFmtId="0" fontId="27" fillId="0" borderId="20" xfId="0" applyFont="1" applyBorder="1" applyAlignment="1">
      <alignment horizontal="center" vertical="center"/>
    </xf>
    <xf numFmtId="0" fontId="55" fillId="0" borderId="0" xfId="0" applyFont="1" applyAlignment="1">
      <alignment horizontal="left" vertical="center"/>
    </xf>
    <xf numFmtId="0" fontId="55" fillId="0" borderId="0" xfId="0" applyFont="1" applyAlignment="1">
      <alignment horizontal="left" indent="1"/>
    </xf>
    <xf numFmtId="0" fontId="1" fillId="0" borderId="0" xfId="0" applyFont="1" applyAlignment="1">
      <alignment horizontal="left" vertical="top" indent="1"/>
    </xf>
    <xf numFmtId="0" fontId="67" fillId="0" borderId="0" xfId="0" applyFont="1" applyAlignment="1">
      <alignment horizontal="left" vertical="center"/>
    </xf>
    <xf numFmtId="0" fontId="55" fillId="0" borderId="0" xfId="0" applyFont="1" applyAlignment="1">
      <alignment horizontal="left" vertical="top" indent="1"/>
    </xf>
    <xf numFmtId="0" fontId="68" fillId="23" borderId="0" xfId="0" applyFont="1" applyFill="1" applyAlignment="1">
      <alignment vertical="top"/>
    </xf>
    <xf numFmtId="0" fontId="69" fillId="21" borderId="0" xfId="0" applyFont="1" applyFill="1" applyAlignment="1">
      <alignment vertical="top"/>
    </xf>
    <xf numFmtId="0" fontId="54" fillId="21" borderId="0" xfId="34" applyFont="1" applyFill="1" applyAlignment="1" applyProtection="1"/>
    <xf numFmtId="0" fontId="1" fillId="21" borderId="0" xfId="0" applyFont="1" applyFill="1" applyAlignment="1">
      <alignment horizontal="right" vertical="top"/>
    </xf>
    <xf numFmtId="0" fontId="59" fillId="25" borderId="0" xfId="0" applyFont="1" applyFill="1" applyAlignment="1">
      <alignment horizontal="left" vertical="center"/>
    </xf>
    <xf numFmtId="0" fontId="34" fillId="0" borderId="0" xfId="0" applyFont="1" applyAlignment="1">
      <alignment horizontal="left" indent="1"/>
    </xf>
    <xf numFmtId="0" fontId="4" fillId="0" borderId="0" xfId="0" applyFont="1" applyAlignment="1">
      <alignment horizontal="left" indent="1"/>
    </xf>
    <xf numFmtId="0" fontId="2" fillId="0" borderId="0" xfId="34" applyFill="1" applyAlignment="1" applyProtection="1">
      <alignment horizontal="left" indent="1"/>
    </xf>
    <xf numFmtId="0" fontId="1" fillId="0" borderId="0" xfId="0" applyFont="1" applyAlignment="1">
      <alignment horizontal="left" wrapText="1" indent="2"/>
    </xf>
    <xf numFmtId="0" fontId="7" fillId="0" borderId="0" xfId="0" applyFont="1" applyAlignment="1">
      <alignment horizontal="left" indent="1"/>
    </xf>
    <xf numFmtId="0" fontId="1" fillId="0" borderId="0" xfId="0" applyFont="1" applyAlignment="1">
      <alignment horizontal="left" vertical="top" wrapText="1" indent="2"/>
    </xf>
    <xf numFmtId="0" fontId="31" fillId="0" borderId="0" xfId="0" applyFont="1" applyAlignment="1">
      <alignment horizontal="left" indent="1"/>
    </xf>
    <xf numFmtId="0" fontId="30" fillId="0" borderId="0" xfId="0" applyFont="1" applyAlignment="1">
      <alignment horizontal="left" wrapText="1" indent="2"/>
    </xf>
    <xf numFmtId="0" fontId="30" fillId="0" borderId="0" xfId="0" quotePrefix="1" applyFont="1" applyAlignment="1">
      <alignment horizontal="left" wrapText="1" indent="2"/>
    </xf>
    <xf numFmtId="0" fontId="1" fillId="0" borderId="0" xfId="0" applyFont="1" applyAlignment="1">
      <alignment horizontal="left" indent="2"/>
    </xf>
    <xf numFmtId="0" fontId="1" fillId="0" borderId="23" xfId="0" applyFont="1" applyBorder="1" applyAlignment="1">
      <alignment horizontal="center" vertical="center"/>
    </xf>
    <xf numFmtId="0" fontId="34" fillId="0" borderId="0" xfId="0" applyFont="1" applyAlignment="1">
      <alignment horizontal="left"/>
    </xf>
    <xf numFmtId="0" fontId="66" fillId="23" borderId="0" xfId="0" applyFont="1" applyFill="1" applyAlignment="1">
      <alignment horizontal="center" vertical="center"/>
    </xf>
    <xf numFmtId="0" fontId="1" fillId="0" borderId="23" xfId="0" applyFont="1" applyBorder="1" applyAlignment="1">
      <alignment horizontal="left" vertical="center"/>
    </xf>
    <xf numFmtId="0" fontId="7" fillId="0" borderId="0" xfId="0" quotePrefix="1" applyFont="1" applyAlignment="1">
      <alignment horizontal="left" wrapText="1" indent="1"/>
    </xf>
    <xf numFmtId="0" fontId="71" fillId="25" borderId="0" xfId="0" applyFont="1" applyFill="1" applyAlignment="1">
      <alignment horizontal="right" vertical="top"/>
    </xf>
    <xf numFmtId="0" fontId="71" fillId="25" borderId="0" xfId="0" applyFont="1" applyFill="1" applyAlignment="1">
      <alignment vertical="top"/>
    </xf>
    <xf numFmtId="0" fontId="30" fillId="0" borderId="0" xfId="0" applyFont="1" applyAlignment="1">
      <alignment horizontal="left" vertical="top" wrapText="1" indent="1"/>
    </xf>
    <xf numFmtId="0" fontId="9" fillId="0" borderId="13" xfId="0" applyFont="1" applyBorder="1" applyAlignment="1">
      <alignment vertical="center"/>
    </xf>
    <xf numFmtId="0" fontId="3" fillId="0" borderId="13" xfId="0" applyFont="1" applyBorder="1" applyAlignment="1" applyProtection="1">
      <alignment horizontal="left" vertical="center"/>
      <protection locked="0"/>
    </xf>
    <xf numFmtId="0" fontId="3" fillId="0" borderId="13" xfId="0" applyFont="1" applyBorder="1" applyAlignment="1" applyProtection="1">
      <alignment vertical="center"/>
      <protection locked="0"/>
    </xf>
    <xf numFmtId="0" fontId="3" fillId="0" borderId="13" xfId="0" applyFont="1" applyBorder="1" applyAlignment="1" applyProtection="1">
      <alignment horizontal="right" vertical="center"/>
      <protection locked="0"/>
    </xf>
    <xf numFmtId="0" fontId="36" fillId="0" borderId="24" xfId="0" applyFont="1" applyBorder="1" applyAlignment="1" applyProtection="1">
      <alignment horizontal="center" vertical="center" shrinkToFit="1"/>
      <protection locked="0"/>
    </xf>
    <xf numFmtId="0" fontId="36" fillId="0" borderId="13" xfId="0" applyFont="1" applyBorder="1" applyAlignment="1" applyProtection="1">
      <alignment horizontal="center" vertical="center" shrinkToFit="1"/>
      <protection locked="0"/>
    </xf>
    <xf numFmtId="1" fontId="36" fillId="0" borderId="24" xfId="0" applyNumberFormat="1" applyFont="1" applyBorder="1" applyAlignment="1" applyProtection="1">
      <alignment horizontal="center" vertical="center"/>
      <protection locked="0"/>
    </xf>
    <xf numFmtId="1" fontId="36" fillId="0" borderId="13" xfId="0" applyNumberFormat="1" applyFont="1" applyBorder="1" applyAlignment="1" applyProtection="1">
      <alignment horizontal="center" vertical="center"/>
      <protection locked="0"/>
    </xf>
    <xf numFmtId="9" fontId="36" fillId="0" borderId="13" xfId="40" applyFont="1" applyFill="1" applyBorder="1" applyAlignment="1" applyProtection="1">
      <alignment horizontal="center" vertical="center"/>
      <protection locked="0"/>
    </xf>
    <xf numFmtId="1" fontId="29" fillId="0" borderId="13" xfId="0" applyNumberFormat="1" applyFont="1" applyBorder="1" applyAlignment="1">
      <alignment horizontal="center" vertical="center"/>
    </xf>
    <xf numFmtId="14" fontId="36" fillId="0" borderId="13" xfId="0" applyNumberFormat="1" applyFont="1" applyBorder="1" applyAlignment="1" applyProtection="1">
      <alignment horizontal="right" vertical="center" shrinkToFit="1"/>
      <protection locked="0"/>
    </xf>
    <xf numFmtId="0" fontId="43" fillId="25" borderId="0" xfId="0" applyFont="1" applyFill="1" applyAlignment="1">
      <alignment horizontal="right" vertical="center"/>
    </xf>
    <xf numFmtId="0" fontId="73" fillId="0" borderId="0" xfId="0" applyFont="1" applyAlignment="1">
      <alignment horizontal="center" vertical="center"/>
    </xf>
    <xf numFmtId="0" fontId="4" fillId="21" borderId="0" xfId="0" applyFont="1" applyFill="1" applyAlignment="1">
      <alignment horizontal="left" indent="1"/>
    </xf>
    <xf numFmtId="14" fontId="75" fillId="32" borderId="0" xfId="0" applyNumberFormat="1" applyFont="1" applyFill="1" applyAlignment="1">
      <alignment horizontal="center"/>
    </xf>
    <xf numFmtId="14" fontId="74" fillId="33" borderId="0" xfId="0" applyNumberFormat="1" applyFont="1" applyFill="1" applyAlignment="1">
      <alignment horizontal="center"/>
    </xf>
    <xf numFmtId="0" fontId="0" fillId="25" borderId="0" xfId="0" applyFill="1" applyAlignment="1">
      <alignment vertical="center"/>
    </xf>
    <xf numFmtId="0" fontId="43" fillId="0" borderId="15" xfId="0" applyFont="1" applyBorder="1" applyAlignment="1" applyProtection="1">
      <alignment horizontal="center" vertical="center" shrinkToFit="1"/>
      <protection locked="0"/>
    </xf>
    <xf numFmtId="0" fontId="6" fillId="25" borderId="0" xfId="0" applyFont="1" applyFill="1" applyAlignment="1">
      <alignment vertical="center"/>
    </xf>
    <xf numFmtId="0" fontId="3" fillId="25" borderId="0" xfId="0" applyFont="1" applyFill="1" applyAlignment="1">
      <alignment vertical="center"/>
    </xf>
    <xf numFmtId="0" fontId="76" fillId="25" borderId="0" xfId="0" applyFont="1" applyFill="1" applyAlignment="1">
      <alignment vertical="center"/>
    </xf>
    <xf numFmtId="0" fontId="67" fillId="25" borderId="0" xfId="0" applyFont="1" applyFill="1" applyAlignment="1">
      <alignment horizontal="center" vertical="center"/>
    </xf>
    <xf numFmtId="0" fontId="77" fillId="25" borderId="0" xfId="0" applyFont="1" applyFill="1" applyAlignment="1">
      <alignment horizontal="right" vertical="center"/>
    </xf>
    <xf numFmtId="14" fontId="67" fillId="25" borderId="0" xfId="0" applyNumberFormat="1" applyFont="1" applyFill="1" applyAlignment="1">
      <alignment horizontal="center" vertical="center"/>
    </xf>
    <xf numFmtId="0" fontId="48" fillId="31" borderId="15" xfId="0" quotePrefix="1" applyFont="1" applyFill="1" applyBorder="1" applyAlignment="1" applyProtection="1">
      <alignment horizontal="center" vertical="center"/>
      <protection locked="0"/>
    </xf>
    <xf numFmtId="0" fontId="1" fillId="0" borderId="13" xfId="0" applyFont="1" applyBorder="1" applyAlignment="1">
      <alignment horizontal="center" vertical="center"/>
    </xf>
    <xf numFmtId="0" fontId="55" fillId="24" borderId="0" xfId="0" applyFont="1" applyFill="1" applyAlignment="1">
      <alignment horizontal="right" vertical="center"/>
    </xf>
    <xf numFmtId="0" fontId="55" fillId="24" borderId="0" xfId="0" applyFont="1" applyFill="1" applyAlignment="1">
      <alignment vertical="center"/>
    </xf>
    <xf numFmtId="0" fontId="78" fillId="0" borderId="13" xfId="0" applyFont="1" applyBorder="1" applyAlignment="1">
      <alignment horizontal="center" vertical="center"/>
    </xf>
    <xf numFmtId="167" fontId="43" fillId="25" borderId="0" xfId="0" applyNumberFormat="1" applyFont="1" applyFill="1" applyAlignment="1">
      <alignment horizontal="left" vertical="center" shrinkToFit="1"/>
    </xf>
    <xf numFmtId="0" fontId="42" fillId="23" borderId="0" xfId="34" applyFont="1" applyFill="1" applyAlignment="1" applyProtection="1">
      <alignment horizontal="center" vertical="center"/>
    </xf>
    <xf numFmtId="0" fontId="68" fillId="23" borderId="0" xfId="34" applyFont="1" applyFill="1" applyAlignment="1" applyProtection="1">
      <alignment horizontal="center" vertical="center"/>
    </xf>
    <xf numFmtId="0" fontId="56" fillId="25" borderId="0" xfId="34" applyFont="1" applyFill="1" applyAlignment="1" applyProtection="1">
      <alignment horizontal="center" vertical="center"/>
    </xf>
    <xf numFmtId="0" fontId="79" fillId="0" borderId="13" xfId="40" applyNumberFormat="1" applyFont="1" applyFill="1" applyBorder="1" applyAlignment="1" applyProtection="1">
      <alignment horizontal="center" vertical="center"/>
      <protection locked="0"/>
    </xf>
    <xf numFmtId="0" fontId="65" fillId="0" borderId="17" xfId="0" quotePrefix="1" applyFont="1" applyBorder="1" applyAlignment="1">
      <alignment horizontal="center" vertical="center"/>
    </xf>
    <xf numFmtId="0" fontId="65" fillId="0" borderId="18" xfId="0" quotePrefix="1" applyFont="1" applyBorder="1" applyAlignment="1">
      <alignment horizontal="center" vertical="center"/>
    </xf>
    <xf numFmtId="0" fontId="65" fillId="0" borderId="27" xfId="0" quotePrefix="1" applyFont="1" applyBorder="1" applyAlignment="1">
      <alignment horizontal="center" vertical="center"/>
    </xf>
    <xf numFmtId="0" fontId="65" fillId="0" borderId="19" xfId="0" quotePrefix="1" applyFont="1" applyBorder="1" applyAlignment="1">
      <alignment horizontal="center" vertical="center"/>
    </xf>
    <xf numFmtId="0" fontId="79" fillId="0" borderId="0" xfId="0" applyFont="1" applyAlignment="1">
      <alignment horizontal="center"/>
    </xf>
    <xf numFmtId="0" fontId="80" fillId="34" borderId="0" xfId="0" applyFont="1" applyFill="1" applyAlignment="1">
      <alignment horizontal="center" vertical="center"/>
    </xf>
    <xf numFmtId="14" fontId="36" fillId="0" borderId="25" xfId="0" applyNumberFormat="1" applyFont="1" applyBorder="1" applyAlignment="1" applyProtection="1">
      <alignment horizontal="right" vertical="center" shrinkToFit="1"/>
      <protection locked="0"/>
    </xf>
    <xf numFmtId="164" fontId="36" fillId="21" borderId="13" xfId="0" applyNumberFormat="1" applyFont="1" applyFill="1" applyBorder="1" applyAlignment="1">
      <alignment horizontal="right" vertical="center" shrinkToFit="1"/>
    </xf>
    <xf numFmtId="0" fontId="3" fillId="0" borderId="26" xfId="0" applyFont="1" applyBorder="1" applyAlignment="1" applyProtection="1">
      <alignment horizontal="center" vertical="center"/>
      <protection locked="0"/>
    </xf>
    <xf numFmtId="0" fontId="47" fillId="28" borderId="0" xfId="0" applyFont="1" applyFill="1" applyAlignment="1">
      <alignment horizontal="center" vertical="center" wrapText="1"/>
    </xf>
    <xf numFmtId="0" fontId="38" fillId="21" borderId="13" xfId="0" applyFont="1" applyFill="1" applyBorder="1" applyAlignment="1">
      <alignment horizontal="left" vertical="center"/>
    </xf>
    <xf numFmtId="1" fontId="36" fillId="21" borderId="13" xfId="0" applyNumberFormat="1" applyFont="1" applyFill="1" applyBorder="1" applyAlignment="1">
      <alignment horizontal="center" vertical="center"/>
    </xf>
    <xf numFmtId="0" fontId="1" fillId="0" borderId="0" xfId="0" quotePrefix="1" applyFont="1" applyAlignment="1">
      <alignment horizontal="left" indent="1"/>
    </xf>
    <xf numFmtId="0" fontId="46" fillId="28" borderId="10" xfId="0" applyFont="1" applyFill="1" applyBorder="1" applyAlignment="1">
      <alignment horizontal="center" vertical="center" shrinkToFit="1"/>
    </xf>
    <xf numFmtId="165" fontId="46" fillId="28" borderId="10" xfId="0" applyNumberFormat="1" applyFont="1" applyFill="1" applyBorder="1" applyAlignment="1">
      <alignment horizontal="center" vertical="center" shrinkToFit="1"/>
    </xf>
    <xf numFmtId="0" fontId="43" fillId="27" borderId="0" xfId="0" applyFont="1" applyFill="1" applyAlignment="1" applyProtection="1">
      <alignment horizontal="center" vertical="center" shrinkToFit="1"/>
      <protection locked="0"/>
    </xf>
    <xf numFmtId="0" fontId="43" fillId="27" borderId="28" xfId="0" applyFont="1" applyFill="1" applyBorder="1" applyAlignment="1" applyProtection="1">
      <alignment horizontal="center" vertical="center" shrinkToFit="1"/>
      <protection locked="0"/>
    </xf>
    <xf numFmtId="0" fontId="76" fillId="25" borderId="28" xfId="0" applyFont="1" applyFill="1" applyBorder="1" applyAlignment="1">
      <alignment vertical="center"/>
    </xf>
    <xf numFmtId="0" fontId="43" fillId="27" borderId="28" xfId="0" applyFont="1" applyFill="1" applyBorder="1" applyAlignment="1" applyProtection="1">
      <alignment horizontal="center" vertical="center"/>
      <protection locked="0"/>
    </xf>
    <xf numFmtId="167" fontId="43" fillId="0" borderId="29" xfId="0" applyNumberFormat="1" applyFont="1" applyBorder="1" applyAlignment="1" applyProtection="1">
      <alignment horizontal="left" vertical="center" shrinkToFit="1"/>
      <protection locked="0"/>
    </xf>
    <xf numFmtId="0" fontId="42" fillId="28" borderId="0" xfId="0" applyFont="1" applyFill="1" applyAlignment="1">
      <alignment vertical="center" shrinkToFit="1"/>
    </xf>
    <xf numFmtId="0" fontId="42" fillId="28" borderId="0" xfId="0" applyFont="1" applyFill="1" applyAlignment="1">
      <alignment vertical="center"/>
    </xf>
    <xf numFmtId="0" fontId="46" fillId="28" borderId="0" xfId="0" applyFont="1" applyFill="1" applyAlignment="1">
      <alignment vertical="center"/>
    </xf>
    <xf numFmtId="0" fontId="43" fillId="25" borderId="0" xfId="0" applyFont="1" applyFill="1" applyAlignment="1">
      <alignment horizontal="right" vertical="center" shrinkToFit="1"/>
    </xf>
    <xf numFmtId="0" fontId="43" fillId="25" borderId="14" xfId="0" applyFont="1" applyFill="1" applyBorder="1" applyAlignment="1">
      <alignment horizontal="left" vertical="center"/>
    </xf>
    <xf numFmtId="166" fontId="43" fillId="25" borderId="14" xfId="0" applyNumberFormat="1" applyFont="1" applyFill="1" applyBorder="1" applyAlignment="1">
      <alignment horizontal="left" vertical="center" shrinkToFit="1"/>
    </xf>
    <xf numFmtId="0" fontId="72" fillId="28" borderId="0" xfId="0" applyFont="1" applyFill="1" applyAlignment="1">
      <alignment horizontal="left" vertical="center" wrapText="1"/>
    </xf>
    <xf numFmtId="0" fontId="72" fillId="28" borderId="0" xfId="0" applyFont="1" applyFill="1" applyAlignment="1">
      <alignment horizontal="left" vertical="center"/>
    </xf>
    <xf numFmtId="0" fontId="46" fillId="28" borderId="0" xfId="0" applyFont="1" applyFill="1" applyAlignment="1">
      <alignment horizontal="center" vertical="center" wrapText="1"/>
    </xf>
    <xf numFmtId="0" fontId="46" fillId="28" borderId="0" xfId="0" applyFont="1" applyFill="1" applyAlignment="1">
      <alignment horizontal="left" vertical="center"/>
    </xf>
    <xf numFmtId="0" fontId="46" fillId="28" borderId="0" xfId="0" applyFont="1" applyFill="1" applyAlignment="1">
      <alignment horizontal="left" vertical="center" wrapText="1"/>
    </xf>
    <xf numFmtId="0" fontId="9" fillId="30" borderId="21" xfId="0" applyFont="1" applyFill="1" applyBorder="1" applyAlignment="1">
      <alignment horizontal="center" vertical="center"/>
    </xf>
    <xf numFmtId="0" fontId="9" fillId="30" borderId="0" xfId="0" applyFont="1" applyFill="1" applyAlignment="1">
      <alignment horizontal="center" vertical="center"/>
    </xf>
    <xf numFmtId="0" fontId="9" fillId="30" borderId="22" xfId="0" applyFont="1" applyFill="1" applyBorder="1" applyAlignment="1">
      <alignment horizontal="center" vertical="center"/>
    </xf>
    <xf numFmtId="0" fontId="46" fillId="28" borderId="0" xfId="0" applyFont="1" applyFill="1" applyAlignment="1">
      <alignment horizontal="center" vertical="center"/>
    </xf>
    <xf numFmtId="0" fontId="46" fillId="28" borderId="0" xfId="0" applyFont="1" applyFill="1" applyAlignment="1">
      <alignment horizontal="center" vertical="center" wrapText="1" shrinkToFit="1"/>
    </xf>
    <xf numFmtId="0" fontId="62" fillId="23" borderId="0" xfId="0" applyFont="1" applyFill="1" applyAlignment="1">
      <alignment horizontal="center" vertical="top"/>
    </xf>
    <xf numFmtId="0" fontId="9" fillId="22" borderId="21" xfId="0" applyFont="1" applyFill="1" applyBorder="1" applyAlignment="1">
      <alignment horizontal="right" vertical="center"/>
    </xf>
    <xf numFmtId="0" fontId="9" fillId="22" borderId="0" xfId="0" applyFont="1" applyFill="1" applyAlignment="1">
      <alignment horizontal="right" vertical="center"/>
    </xf>
    <xf numFmtId="0" fontId="9" fillId="22" borderId="22" xfId="0" applyFont="1" applyFill="1" applyBorder="1" applyAlignment="1">
      <alignment horizontal="right" vertical="center"/>
    </xf>
    <xf numFmtId="0" fontId="3" fillId="35" borderId="13" xfId="0" applyFont="1" applyFill="1" applyBorder="1" applyAlignment="1" applyProtection="1">
      <alignment horizontal="left" vertical="center"/>
      <protection locked="0"/>
    </xf>
    <xf numFmtId="0" fontId="38" fillId="35" borderId="13" xfId="0" applyFont="1" applyFill="1" applyBorder="1" applyAlignment="1">
      <alignment horizontal="left" vertical="center"/>
    </xf>
    <xf numFmtId="0" fontId="8" fillId="35" borderId="13" xfId="0" applyFont="1" applyFill="1" applyBorder="1" applyAlignment="1" applyProtection="1">
      <alignment vertical="center"/>
      <protection locked="0"/>
    </xf>
    <xf numFmtId="0" fontId="3" fillId="35" borderId="13" xfId="0" applyFont="1" applyFill="1" applyBorder="1" applyAlignment="1" applyProtection="1">
      <alignment vertical="center"/>
      <protection locked="0"/>
    </xf>
    <xf numFmtId="0" fontId="3" fillId="35" borderId="13" xfId="0" applyFont="1" applyFill="1" applyBorder="1" applyAlignment="1" applyProtection="1">
      <alignment horizontal="right" vertical="center"/>
      <protection locked="0"/>
    </xf>
    <xf numFmtId="0" fontId="3" fillId="35" borderId="24" xfId="0" applyFont="1" applyFill="1" applyBorder="1" applyAlignment="1" applyProtection="1">
      <alignment horizontal="center" vertical="center" shrinkToFit="1"/>
      <protection locked="0"/>
    </xf>
    <xf numFmtId="0" fontId="3" fillId="35" borderId="13" xfId="0" applyFont="1" applyFill="1" applyBorder="1" applyAlignment="1" applyProtection="1">
      <alignment horizontal="center" vertical="center" shrinkToFit="1"/>
      <protection locked="0"/>
    </xf>
    <xf numFmtId="14" fontId="36" fillId="35" borderId="25" xfId="0" applyNumberFormat="1" applyFont="1" applyFill="1" applyBorder="1" applyAlignment="1" applyProtection="1">
      <alignment horizontal="right" vertical="center" shrinkToFit="1"/>
      <protection locked="0"/>
    </xf>
    <xf numFmtId="1" fontId="3" fillId="35" borderId="24" xfId="0" applyNumberFormat="1" applyFont="1" applyFill="1" applyBorder="1" applyAlignment="1" applyProtection="1">
      <alignment horizontal="center" vertical="center"/>
      <protection locked="0"/>
    </xf>
    <xf numFmtId="1" fontId="3" fillId="35" borderId="13" xfId="40" applyNumberFormat="1" applyFont="1" applyFill="1" applyBorder="1" applyAlignment="1" applyProtection="1">
      <alignment horizontal="center" vertical="center"/>
      <protection locked="0"/>
    </xf>
    <xf numFmtId="0" fontId="3" fillId="35" borderId="26" xfId="40" applyNumberFormat="1" applyFont="1" applyFill="1" applyBorder="1" applyAlignment="1" applyProtection="1">
      <alignment horizontal="center" vertical="center"/>
      <protection locked="0"/>
    </xf>
    <xf numFmtId="9" fontId="3" fillId="35" borderId="13" xfId="40" applyFont="1" applyFill="1" applyBorder="1" applyAlignment="1" applyProtection="1">
      <alignment horizontal="center" vertical="center"/>
      <protection locked="0"/>
    </xf>
    <xf numFmtId="0" fontId="79" fillId="35" borderId="13" xfId="40" applyNumberFormat="1" applyFont="1" applyFill="1" applyBorder="1" applyAlignment="1" applyProtection="1">
      <alignment horizontal="center" vertical="center"/>
      <protection locked="0"/>
    </xf>
    <xf numFmtId="164" fontId="36" fillId="35" borderId="13" xfId="0" applyNumberFormat="1" applyFont="1" applyFill="1" applyBorder="1" applyAlignment="1">
      <alignment horizontal="right" vertical="center" shrinkToFit="1"/>
    </xf>
    <xf numFmtId="1" fontId="36" fillId="35" borderId="13" xfId="0" applyNumberFormat="1" applyFont="1" applyFill="1" applyBorder="1" applyAlignment="1">
      <alignment horizontal="center" vertical="center"/>
    </xf>
    <xf numFmtId="0" fontId="36" fillId="35" borderId="24" xfId="0" applyFont="1" applyFill="1" applyBorder="1" applyAlignment="1" applyProtection="1">
      <alignment horizontal="center" vertical="center" shrinkToFit="1"/>
      <protection locked="0"/>
    </xf>
    <xf numFmtId="0" fontId="36" fillId="35" borderId="13" xfId="0" applyFont="1" applyFill="1" applyBorder="1" applyAlignment="1" applyProtection="1">
      <alignment horizontal="center" vertical="center" shrinkToFit="1"/>
      <protection locked="0"/>
    </xf>
    <xf numFmtId="1" fontId="36" fillId="35" borderId="24" xfId="0" applyNumberFormat="1" applyFont="1" applyFill="1" applyBorder="1" applyAlignment="1" applyProtection="1">
      <alignment horizontal="center" vertical="center"/>
      <protection locked="0"/>
    </xf>
    <xf numFmtId="0" fontId="3" fillId="35" borderId="26" xfId="0" applyFont="1" applyFill="1" applyBorder="1" applyAlignment="1" applyProtection="1">
      <alignment horizontal="center" vertical="center"/>
      <protection locked="0"/>
    </xf>
    <xf numFmtId="9" fontId="36" fillId="35" borderId="13" xfId="40" applyFont="1" applyFill="1" applyBorder="1" applyAlignment="1" applyProtection="1">
      <alignment horizontal="center" vertical="center"/>
      <protection locked="0"/>
    </xf>
    <xf numFmtId="0" fontId="8" fillId="35" borderId="13" xfId="0" applyFont="1" applyFill="1" applyBorder="1" applyAlignment="1" applyProtection="1">
      <alignment horizontal="left" vertical="center"/>
      <protection locked="0"/>
    </xf>
    <xf numFmtId="0" fontId="3" fillId="36" borderId="13" xfId="0" applyFont="1" applyFill="1" applyBorder="1" applyAlignment="1" applyProtection="1">
      <alignment horizontal="left" vertical="center"/>
      <protection locked="0"/>
    </xf>
    <xf numFmtId="0" fontId="38" fillId="36" borderId="13" xfId="0" applyFont="1" applyFill="1" applyBorder="1" applyAlignment="1">
      <alignment horizontal="left" vertical="center"/>
    </xf>
    <xf numFmtId="0" fontId="9" fillId="36" borderId="13" xfId="0" applyFont="1" applyFill="1" applyBorder="1" applyAlignment="1">
      <alignment vertical="center"/>
    </xf>
    <xf numFmtId="0" fontId="3" fillId="36" borderId="13" xfId="0" applyFont="1" applyFill="1" applyBorder="1" applyAlignment="1" applyProtection="1">
      <alignment vertical="center"/>
      <protection locked="0"/>
    </xf>
    <xf numFmtId="0" fontId="3" fillId="36" borderId="13" xfId="0" applyFont="1" applyFill="1" applyBorder="1" applyAlignment="1" applyProtection="1">
      <alignment horizontal="right" vertical="center"/>
      <protection locked="0"/>
    </xf>
    <xf numFmtId="0" fontId="36" fillId="36" borderId="24" xfId="0" applyFont="1" applyFill="1" applyBorder="1" applyAlignment="1" applyProtection="1">
      <alignment horizontal="center" vertical="center" shrinkToFit="1"/>
      <protection locked="0"/>
    </xf>
    <xf numFmtId="0" fontId="36" fillId="36" borderId="13" xfId="0" applyFont="1" applyFill="1" applyBorder="1" applyAlignment="1" applyProtection="1">
      <alignment horizontal="center" vertical="center" shrinkToFit="1"/>
      <protection locked="0"/>
    </xf>
    <xf numFmtId="14" fontId="36" fillId="36" borderId="25" xfId="0" applyNumberFormat="1" applyFont="1" applyFill="1" applyBorder="1" applyAlignment="1" applyProtection="1">
      <alignment horizontal="right" vertical="center" shrinkToFit="1"/>
      <protection locked="0"/>
    </xf>
    <xf numFmtId="1" fontId="36" fillId="36" borderId="24" xfId="0" applyNumberFormat="1" applyFont="1" applyFill="1" applyBorder="1" applyAlignment="1" applyProtection="1">
      <alignment horizontal="center" vertical="center"/>
      <protection locked="0"/>
    </xf>
    <xf numFmtId="1" fontId="3" fillId="36" borderId="13" xfId="40" applyNumberFormat="1" applyFont="1" applyFill="1" applyBorder="1" applyAlignment="1" applyProtection="1">
      <alignment horizontal="center" vertical="center"/>
      <protection locked="0"/>
    </xf>
    <xf numFmtId="0" fontId="3" fillId="36" borderId="26" xfId="0" applyFont="1" applyFill="1" applyBorder="1" applyAlignment="1" applyProtection="1">
      <alignment horizontal="center" vertical="center"/>
      <protection locked="0"/>
    </xf>
    <xf numFmtId="9" fontId="36" fillId="36" borderId="13" xfId="40" applyFont="1" applyFill="1" applyBorder="1" applyAlignment="1" applyProtection="1">
      <alignment horizontal="center" vertical="center"/>
      <protection locked="0"/>
    </xf>
    <xf numFmtId="0" fontId="79" fillId="36" borderId="13" xfId="40" applyNumberFormat="1" applyFont="1" applyFill="1" applyBorder="1" applyAlignment="1" applyProtection="1">
      <alignment horizontal="center" vertical="center"/>
      <protection locked="0"/>
    </xf>
    <xf numFmtId="164" fontId="36" fillId="36" borderId="13" xfId="0" applyNumberFormat="1" applyFont="1" applyFill="1" applyBorder="1" applyAlignment="1">
      <alignment horizontal="right" vertical="center" shrinkToFit="1"/>
    </xf>
    <xf numFmtId="1" fontId="36" fillId="36" borderId="13" xfId="0" applyNumberFormat="1" applyFont="1" applyFill="1" applyBorder="1" applyAlignment="1">
      <alignment horizontal="center" vertical="center"/>
    </xf>
    <xf numFmtId="0" fontId="9" fillId="36" borderId="13" xfId="0" applyFont="1" applyFill="1" applyBorder="1" applyAlignment="1" applyProtection="1">
      <alignment vertical="center" wrapText="1"/>
      <protection locked="0"/>
    </xf>
    <xf numFmtId="0" fontId="9" fillId="36" borderId="13" xfId="0" applyFont="1" applyFill="1" applyBorder="1" applyAlignment="1" applyProtection="1">
      <alignment vertical="center"/>
      <protection locked="0"/>
    </xf>
    <xf numFmtId="0" fontId="3" fillId="36" borderId="13" xfId="0" applyFont="1" applyFill="1" applyBorder="1" applyAlignment="1" applyProtection="1">
      <alignment vertical="center" wrapText="1"/>
      <protection locked="0"/>
    </xf>
    <xf numFmtId="0" fontId="9" fillId="36" borderId="13" xfId="0" applyFont="1" applyFill="1" applyBorder="1" applyAlignment="1" applyProtection="1">
      <alignment horizontal="left" vertical="center"/>
      <protection locked="0"/>
    </xf>
    <xf numFmtId="0" fontId="3" fillId="36" borderId="13" xfId="0" applyFont="1" applyFill="1" applyBorder="1" applyAlignment="1" applyProtection="1">
      <alignment horizontal="center" vertical="center" shrinkToFit="1"/>
      <protection locked="0"/>
    </xf>
    <xf numFmtId="14" fontId="3" fillId="36" borderId="25" xfId="0" applyNumberFormat="1" applyFont="1" applyFill="1" applyBorder="1" applyAlignment="1" applyProtection="1">
      <alignment horizontal="right" vertical="center" shrinkToFit="1"/>
      <protection locked="0"/>
    </xf>
    <xf numFmtId="1" fontId="3" fillId="36" borderId="24" xfId="0" applyNumberFormat="1" applyFont="1" applyFill="1" applyBorder="1" applyAlignment="1" applyProtection="1">
      <alignment horizontal="center" vertical="center"/>
      <protection locked="0"/>
    </xf>
    <xf numFmtId="0" fontId="3" fillId="36" borderId="26" xfId="40" applyNumberFormat="1" applyFont="1" applyFill="1" applyBorder="1" applyAlignment="1" applyProtection="1">
      <alignment horizontal="center" vertical="center"/>
      <protection locked="0"/>
    </xf>
    <xf numFmtId="0" fontId="3" fillId="37" borderId="13" xfId="0" applyFont="1" applyFill="1" applyBorder="1" applyAlignment="1" applyProtection="1">
      <alignment horizontal="left" vertical="center"/>
      <protection locked="0"/>
    </xf>
    <xf numFmtId="0" fontId="38" fillId="37" borderId="13" xfId="0" applyFont="1" applyFill="1" applyBorder="1" applyAlignment="1">
      <alignment horizontal="left" vertical="center"/>
    </xf>
    <xf numFmtId="0" fontId="3" fillId="37" borderId="13" xfId="0" applyFont="1" applyFill="1" applyBorder="1" applyAlignment="1" applyProtection="1">
      <alignment vertical="center"/>
      <protection locked="0"/>
    </xf>
    <xf numFmtId="0" fontId="3" fillId="37" borderId="13" xfId="0" applyFont="1" applyFill="1" applyBorder="1" applyAlignment="1" applyProtection="1">
      <alignment horizontal="right" vertical="center"/>
      <protection locked="0"/>
    </xf>
    <xf numFmtId="0" fontId="36" fillId="37" borderId="24" xfId="0" applyFont="1" applyFill="1" applyBorder="1" applyAlignment="1" applyProtection="1">
      <alignment horizontal="center" vertical="center" shrinkToFit="1"/>
      <protection locked="0"/>
    </xf>
    <xf numFmtId="0" fontId="36" fillId="37" borderId="13" xfId="0" applyFont="1" applyFill="1" applyBorder="1" applyAlignment="1" applyProtection="1">
      <alignment horizontal="center" vertical="center" shrinkToFit="1"/>
      <protection locked="0"/>
    </xf>
    <xf numFmtId="14" fontId="36" fillId="37" borderId="25" xfId="0" applyNumberFormat="1" applyFont="1" applyFill="1" applyBorder="1" applyAlignment="1" applyProtection="1">
      <alignment horizontal="right" vertical="center" shrinkToFit="1"/>
      <protection locked="0"/>
    </xf>
    <xf numFmtId="1" fontId="36" fillId="37" borderId="24" xfId="0" applyNumberFormat="1" applyFont="1" applyFill="1" applyBorder="1" applyAlignment="1" applyProtection="1">
      <alignment horizontal="center" vertical="center"/>
      <protection locked="0"/>
    </xf>
    <xf numFmtId="1" fontId="3" fillId="37" borderId="13" xfId="40" applyNumberFormat="1" applyFont="1" applyFill="1" applyBorder="1" applyAlignment="1" applyProtection="1">
      <alignment horizontal="center" vertical="center"/>
      <protection locked="0"/>
    </xf>
    <xf numFmtId="0" fontId="3" fillId="37" borderId="26" xfId="0" applyFont="1" applyFill="1" applyBorder="1" applyAlignment="1" applyProtection="1">
      <alignment horizontal="center" vertical="center"/>
      <protection locked="0"/>
    </xf>
    <xf numFmtId="9" fontId="36" fillId="37" borderId="13" xfId="40" applyFont="1" applyFill="1" applyBorder="1" applyAlignment="1" applyProtection="1">
      <alignment horizontal="center" vertical="center"/>
      <protection locked="0"/>
    </xf>
    <xf numFmtId="0" fontId="79" fillId="37" borderId="13" xfId="40" applyNumberFormat="1" applyFont="1" applyFill="1" applyBorder="1" applyAlignment="1" applyProtection="1">
      <alignment horizontal="center" vertical="center"/>
      <protection locked="0"/>
    </xf>
    <xf numFmtId="164" fontId="36" fillId="37" borderId="13" xfId="0" applyNumberFormat="1" applyFont="1" applyFill="1" applyBorder="1" applyAlignment="1">
      <alignment horizontal="right" vertical="center" shrinkToFit="1"/>
    </xf>
    <xf numFmtId="1" fontId="36" fillId="37" borderId="13" xfId="0" applyNumberFormat="1" applyFont="1" applyFill="1" applyBorder="1" applyAlignment="1">
      <alignment horizontal="center" vertical="center"/>
    </xf>
    <xf numFmtId="0" fontId="3" fillId="37" borderId="13" xfId="0" applyFont="1" applyFill="1" applyBorder="1" applyAlignment="1" applyProtection="1">
      <alignment horizontal="center" vertical="center" shrinkToFit="1"/>
      <protection locked="0"/>
    </xf>
    <xf numFmtId="14" fontId="3" fillId="37" borderId="25" xfId="0" applyNumberFormat="1" applyFont="1" applyFill="1" applyBorder="1" applyAlignment="1" applyProtection="1">
      <alignment horizontal="right" vertical="center" shrinkToFit="1"/>
      <protection locked="0"/>
    </xf>
    <xf numFmtId="0" fontId="3" fillId="37" borderId="26" xfId="40" applyNumberFormat="1" applyFont="1" applyFill="1" applyBorder="1" applyAlignment="1" applyProtection="1">
      <alignment horizontal="center" vertical="center"/>
      <protection locked="0"/>
    </xf>
    <xf numFmtId="14" fontId="3" fillId="37" borderId="13" xfId="0" applyNumberFormat="1" applyFont="1" applyFill="1" applyBorder="1" applyAlignment="1">
      <alignmen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83">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69"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0" formatCode="&quot;/////&quot;;&quot;/////&quot;;&quot;/////&quot;;&quot;/////&quot;"/>
    </dxf>
    <dxf>
      <fill>
        <patternFill patternType="lightUp">
          <fgColor theme="1" tint="0.14996795556505021"/>
        </patternFill>
      </fill>
    </dxf>
    <dxf>
      <border>
        <left style="thin">
          <color rgb="FFC00000"/>
        </left>
        <right style="thin">
          <color rgb="FFC00000"/>
        </right>
        <vertical/>
        <horizontal/>
      </border>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69"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0" formatCode="&quot;/////&quot;;&quot;/////&quot;;&quot;/////&quot;;&quot;/////&quot;"/>
    </dxf>
    <dxf>
      <fill>
        <patternFill patternType="lightUp">
          <fgColor theme="1" tint="0.14996795556505021"/>
        </patternFill>
      </fill>
    </dxf>
    <dxf>
      <border>
        <left style="thin">
          <color rgb="FFC00000"/>
        </left>
        <right style="thin">
          <color rgb="FFC00000"/>
        </right>
        <vertical/>
        <horizontal/>
      </border>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69"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0" formatCode="&quot;/////&quot;;&quot;/////&quot;;&quot;/////&quot;;&quot;/////&quot;"/>
    </dxf>
    <dxf>
      <fill>
        <patternFill patternType="lightUp">
          <fgColor theme="1" tint="0.14996795556505021"/>
        </patternFill>
      </fill>
    </dxf>
    <dxf>
      <border>
        <left style="thin">
          <color rgb="FFC00000"/>
        </left>
        <right style="thin">
          <color rgb="FFC00000"/>
        </right>
        <vertical/>
        <horizontal/>
      </border>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69"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0" formatCode="&quot;/////&quot;;&quot;/////&quot;;&quot;/////&quot;;&quot;/////&quot;"/>
    </dxf>
    <dxf>
      <fill>
        <patternFill patternType="lightUp">
          <fgColor theme="1" tint="0.14996795556505021"/>
        </patternFill>
      </fill>
    </dxf>
    <dxf>
      <border>
        <left style="thin">
          <color rgb="FFC00000"/>
        </left>
        <right style="thin">
          <color rgb="FFC00000"/>
        </right>
        <vertical/>
        <horizontal/>
      </border>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69"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0" formatCode="&quot;/////&quot;;&quot;/////&quot;;&quot;/////&quot;;&quot;/////&quot;"/>
    </dxf>
    <dxf>
      <fill>
        <patternFill patternType="lightUp">
          <fgColor theme="1" tint="0.14996795556505021"/>
        </patternFill>
      </fill>
    </dxf>
    <dxf>
      <border>
        <left style="thin">
          <color rgb="FFC00000"/>
        </left>
        <right style="thin">
          <color rgb="FFC00000"/>
        </right>
        <vertical/>
        <horizontal/>
      </border>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69"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0" formatCode="&quot;/////&quot;;&quot;/////&quot;;&quot;/////&quot;;&quot;/////&quot;"/>
    </dxf>
    <dxf>
      <fill>
        <patternFill patternType="lightUp">
          <fgColor theme="1" tint="0.14996795556505021"/>
        </patternFill>
      </fill>
    </dxf>
    <dxf>
      <border>
        <left style="thin">
          <color rgb="FFC00000"/>
        </left>
        <right style="thin">
          <color rgb="FFC00000"/>
        </right>
        <vertical/>
        <horizontal/>
      </border>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69"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0" formatCode="&quot;/////&quot;;&quot;/////&quot;;&quot;/////&quot;;&quot;/////&quot;"/>
    </dxf>
    <dxf>
      <fill>
        <patternFill patternType="lightUp">
          <fgColor theme="1" tint="0.14996795556505021"/>
        </patternFill>
      </fill>
    </dxf>
    <dxf>
      <border>
        <left style="thin">
          <color rgb="FFC00000"/>
        </left>
        <right style="thin">
          <color rgb="FFC00000"/>
        </right>
        <vertical/>
        <horizontal/>
      </border>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69"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0" formatCode="&quot;/////&quot;;&quot;/////&quot;;&quot;/////&quot;;&quot;/////&quot;"/>
    </dxf>
    <dxf>
      <fill>
        <patternFill patternType="lightUp">
          <fgColor theme="1" tint="0.14996795556505021"/>
        </patternFill>
      </fill>
    </dxf>
    <dxf>
      <border>
        <left style="thin">
          <color rgb="FFC00000"/>
        </left>
        <right style="thin">
          <color rgb="FFC00000"/>
        </right>
        <vertical/>
        <horizontal/>
      </border>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69"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0" formatCode="&quot;/////&quot;;&quot;/////&quot;;&quot;/////&quot;;&quot;/////&quot;"/>
    </dxf>
    <dxf>
      <fill>
        <patternFill patternType="lightUp">
          <fgColor theme="1" tint="0.14996795556505021"/>
        </patternFill>
      </fill>
    </dxf>
    <dxf>
      <border>
        <left style="thin">
          <color rgb="FFC00000"/>
        </left>
        <right style="thin">
          <color rgb="FFC00000"/>
        </right>
        <vertical/>
        <horizontal/>
      </border>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69"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0" formatCode="&quot;/////&quot;;&quot;/////&quot;;&quot;/////&quot;;&quot;/////&quot;"/>
    </dxf>
    <dxf>
      <fill>
        <patternFill patternType="lightUp">
          <fgColor theme="1" tint="0.14996795556505021"/>
        </patternFill>
      </fill>
    </dxf>
    <dxf>
      <border>
        <left style="thin">
          <color rgb="FFC00000"/>
        </left>
        <right style="thin">
          <color rgb="FFC00000"/>
        </right>
        <vertical/>
        <horizontal/>
      </border>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69"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0" formatCode="&quot;/////&quot;;&quot;/////&quot;;&quot;/////&quot;;&quot;/////&quot;"/>
    </dxf>
    <dxf>
      <fill>
        <patternFill patternType="lightUp">
          <fgColor theme="1" tint="0.14996795556505021"/>
        </patternFill>
      </fill>
    </dxf>
    <dxf>
      <border>
        <left style="thin">
          <color rgb="FFC00000"/>
        </left>
        <right style="thin">
          <color rgb="FFC00000"/>
        </right>
        <vertical/>
        <horizontal/>
      </border>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69"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0" formatCode="&quot;/////&quot;;&quot;/////&quot;;&quot;/////&quot;;&quot;/////&quot;"/>
    </dxf>
    <dxf>
      <fill>
        <patternFill patternType="lightUp">
          <fgColor theme="1" tint="0.14996795556505021"/>
        </patternFill>
      </fill>
    </dxf>
    <dxf>
      <border>
        <left style="thin">
          <color rgb="FFC00000"/>
        </left>
        <right style="thin">
          <color rgb="FFC00000"/>
        </right>
        <vertical/>
        <horizontal/>
      </border>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69"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0" formatCode="&quot;/////&quot;;&quot;/////&quot;;&quot;/////&quot;;&quot;/////&quot;"/>
    </dxf>
    <dxf>
      <fill>
        <patternFill patternType="lightUp">
          <fgColor theme="1" tint="0.14996795556505021"/>
        </patternFill>
      </fill>
    </dxf>
    <dxf>
      <border>
        <left style="thin">
          <color rgb="FFC00000"/>
        </left>
        <right style="thin">
          <color rgb="FFC00000"/>
        </right>
        <vertical/>
        <horizontal/>
      </border>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69"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0" formatCode="&quot;/////&quot;;&quot;/////&quot;;&quot;/////&quot;;&quot;/////&quot;"/>
    </dxf>
    <dxf>
      <fill>
        <patternFill patternType="lightUp">
          <fgColor theme="1" tint="0.14996795556505021"/>
        </patternFill>
      </fill>
    </dxf>
    <dxf>
      <border>
        <left style="thin">
          <color rgb="FFC00000"/>
        </left>
        <right style="thin">
          <color rgb="FFC00000"/>
        </right>
        <vertical/>
        <horizontal/>
      </border>
    </dxf>
    <dxf>
      <font>
        <b/>
        <i val="0"/>
        <color rgb="FFCC3300"/>
      </font>
      <fill>
        <patternFill>
          <bgColor rgb="FFFDE9D8"/>
        </patternFill>
      </fill>
    </dxf>
    <dxf>
      <font>
        <b/>
        <i val="0"/>
        <color rgb="FFC00000"/>
      </font>
      <fill>
        <patternFill>
          <bgColor rgb="FFE6B8B6"/>
        </patternFill>
      </fill>
    </dxf>
    <dxf>
      <numFmt numFmtId="171" formatCode="&quot;  &quot;@"/>
    </dxf>
    <dxf>
      <numFmt numFmtId="172" formatCode="&quot;    &quot;@"/>
    </dxf>
    <dxf>
      <numFmt numFmtId="173" formatCode="&quot;      &quot;@"/>
    </dxf>
    <dxf>
      <numFmt numFmtId="174" formatCode="&quot;        &quot;@"/>
    </dxf>
    <dxf>
      <numFmt numFmtId="175" formatCode="&quot;          &quot;@"/>
    </dxf>
    <dxf>
      <numFmt numFmtId="176" formatCode="&quot;            &quot;@"/>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69"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0" formatCode="&quot;/////&quot;;&quot;/////&quot;;&quot;/////&quot;;&quot;/////&quot;"/>
    </dxf>
    <dxf>
      <fill>
        <patternFill patternType="lightUp">
          <fgColor theme="1" tint="0.14996795556505021"/>
        </patternFill>
      </fill>
    </dxf>
    <dxf>
      <border>
        <left style="thin">
          <color rgb="FFC00000"/>
        </left>
        <right style="thin">
          <color rgb="FFC00000"/>
        </right>
        <vertical/>
        <horizontal/>
      </border>
    </dxf>
    <dxf>
      <font>
        <b/>
        <i val="0"/>
      </font>
    </dxf>
    <dxf>
      <fill>
        <patternFill>
          <bgColor theme="0" tint="-0.34998626667073579"/>
        </patternFill>
      </fill>
    </dxf>
    <dxf>
      <font>
        <color theme="0"/>
      </font>
      <fill>
        <patternFill>
          <bgColor theme="5"/>
        </patternFill>
      </fill>
    </dxf>
    <dxf>
      <fill>
        <patternFill>
          <bgColor rgb="FF00B050"/>
        </patternFill>
      </fill>
    </dxf>
    <dxf>
      <font>
        <b/>
        <i val="0"/>
        <color rgb="FFCC3300"/>
      </font>
      <fill>
        <patternFill>
          <bgColor rgb="FFFDE9D8"/>
        </patternFill>
      </fill>
    </dxf>
    <dxf>
      <font>
        <b/>
        <i val="0"/>
        <color rgb="FFC00000"/>
      </font>
      <fill>
        <patternFill>
          <bgColor rgb="FFE6B8B6"/>
        </patternFill>
      </fill>
    </dxf>
    <dxf>
      <numFmt numFmtId="168" formatCode="[$-809]ddd\ d/mm/yy"/>
    </dxf>
    <dxf>
      <font>
        <color rgb="FF2C6531"/>
      </font>
      <fill>
        <patternFill>
          <bgColor rgb="FFA7D8AB"/>
        </patternFill>
      </fill>
    </dxf>
    <dxf>
      <numFmt numFmtId="171" formatCode="&quot;  &quot;@"/>
    </dxf>
    <dxf>
      <numFmt numFmtId="172" formatCode="&quot;    &quot;@"/>
    </dxf>
    <dxf>
      <numFmt numFmtId="173" formatCode="&quot;      &quot;@"/>
    </dxf>
    <dxf>
      <numFmt numFmtId="174" formatCode="&quot;        &quot;@"/>
    </dxf>
    <dxf>
      <numFmt numFmtId="175" formatCode="&quot;          &quot;@"/>
    </dxf>
    <dxf>
      <numFmt numFmtId="176" formatCode="&quot;            &quot;@"/>
    </dxf>
    <dxf>
      <numFmt numFmtId="177" formatCode="[$-809]d/mm/yyyy"/>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AEAEA"/>
      <color rgb="FF006600"/>
      <color rgb="FFE6B8B6"/>
      <color rgb="FFFDE9D8"/>
      <color rgb="FFCC3300"/>
      <color rgb="FFFF9900"/>
      <color rgb="FFF7F7F7"/>
      <color rgb="FFA7D8AB"/>
      <color rgb="FF2C6531"/>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Q$9" horiz="1" max="100" min="1" page="0" val="37"/>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21</xdr:col>
          <xdr:colOff>152400</xdr:colOff>
          <xdr:row>2</xdr:row>
          <xdr:rowOff>114300</xdr:rowOff>
        </xdr:from>
        <xdr:to>
          <xdr:col>38</xdr:col>
          <xdr:colOff>137159</xdr:colOff>
          <xdr:row>3</xdr:row>
          <xdr:rowOff>137160</xdr:rowOff>
        </xdr:to>
        <xdr:sp macro="" textlink="">
          <xdr:nvSpPr>
            <xdr:cNvPr id="3075" name="Scroll Bar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5276849</xdr:colOff>
      <xdr:row>0</xdr:row>
      <xdr:rowOff>31172</xdr:rowOff>
    </xdr:from>
    <xdr:to>
      <xdr:col>4</xdr:col>
      <xdr:colOff>31172</xdr:colOff>
      <xdr:row>0</xdr:row>
      <xdr:rowOff>335972</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31031" y="31172"/>
          <a:ext cx="1223530" cy="304800"/>
        </a:xfrm>
        <a:prstGeom prst="rect">
          <a:avLst/>
        </a:prstGeom>
      </xdr:spPr>
    </xdr:pic>
    <xdr:clientData/>
  </xdr:twoCellAnchor>
  <xdr:twoCellAnchor editAs="oneCell">
    <xdr:from>
      <xdr:col>1</xdr:col>
      <xdr:colOff>2575560</xdr:colOff>
      <xdr:row>167</xdr:row>
      <xdr:rowOff>22860</xdr:rowOff>
    </xdr:from>
    <xdr:to>
      <xdr:col>1</xdr:col>
      <xdr:colOff>4412139</xdr:colOff>
      <xdr:row>170</xdr:row>
      <xdr:rowOff>45765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2947035" y="33293685"/>
          <a:ext cx="1836579" cy="508681"/>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2" Type="http://schemas.openxmlformats.org/officeDocument/2006/relationships/hyperlink" Target="https://www.vertex42.com/support.html" TargetMode="External"/><Relationship Id="rId1" Type="http://schemas.openxmlformats.org/officeDocument/2006/relationships/hyperlink" Target="https://www.vertex42.com/ExcelTemplates/gantt-chart-template-pro.html"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www.vertex42.com/blog/help/gantt-chart-help/gantt-chart-suppo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3.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outlinePr summaryBelow="0"/>
    <pageSetUpPr fitToPage="1"/>
  </sheetPr>
  <dimension ref="A1:EE94"/>
  <sheetViews>
    <sheetView showGridLines="0" tabSelected="1" zoomScale="115" zoomScaleNormal="115" workbookViewId="0">
      <pane xSplit="5" ySplit="12" topLeftCell="F66" activePane="bottomRight" state="frozen"/>
      <selection pane="topRight" activeCell="F1" sqref="F1"/>
      <selection pane="bottomLeft" activeCell="A9" sqref="A9"/>
      <selection pane="bottomRight" activeCell="AI75" sqref="AI75"/>
    </sheetView>
  </sheetViews>
  <sheetFormatPr defaultColWidth="9.109375" defaultRowHeight="13.2" x14ac:dyDescent="0.25"/>
  <cols>
    <col min="1" max="1" width="3.88671875" customWidth="1"/>
    <col min="2" max="2" width="5.44140625" customWidth="1"/>
    <col min="3" max="3" width="60.88671875" customWidth="1"/>
    <col min="4" max="4" width="19.88671875" customWidth="1"/>
    <col min="5" max="5" width="0.21875" customWidth="1"/>
    <col min="6" max="6" width="5.88671875" customWidth="1"/>
    <col min="7" max="7" width="5.6640625" hidden="1" customWidth="1"/>
    <col min="8" max="8" width="1.88671875" hidden="1" customWidth="1"/>
    <col min="9" max="9" width="11.5546875" customWidth="1"/>
    <col min="10" max="11" width="4.6640625" customWidth="1"/>
    <col min="12" max="12" width="8.88671875" customWidth="1"/>
    <col min="13" max="13" width="3.5546875" customWidth="1"/>
    <col min="14" max="14" width="5.5546875" customWidth="1"/>
    <col min="15" max="15" width="3.6640625" customWidth="1"/>
    <col min="16" max="17" width="10.6640625" customWidth="1"/>
    <col min="18" max="18" width="4.6640625" customWidth="1"/>
    <col min="19" max="19" width="4.6640625" hidden="1" customWidth="1"/>
    <col min="20" max="21" width="9" hidden="1" customWidth="1"/>
    <col min="22" max="92" width="2.44140625" customWidth="1"/>
    <col min="93" max="134" width="2.44140625" hidden="1" customWidth="1"/>
  </cols>
  <sheetData>
    <row r="1" spans="1:135" s="24" customFormat="1" ht="24" customHeight="1" x14ac:dyDescent="0.25">
      <c r="A1" s="22"/>
      <c r="B1" s="25" t="s">
        <v>409</v>
      </c>
      <c r="C1" s="23"/>
      <c r="D1" s="23"/>
      <c r="E1" s="23"/>
      <c r="F1" s="23"/>
      <c r="G1" s="23"/>
      <c r="H1" s="23"/>
      <c r="I1" s="23"/>
      <c r="J1" s="23"/>
      <c r="K1" s="23"/>
      <c r="L1" s="23"/>
      <c r="M1" s="23"/>
      <c r="N1" s="23"/>
      <c r="O1" s="23"/>
      <c r="P1" s="23"/>
      <c r="Q1" s="23"/>
      <c r="R1" s="23"/>
      <c r="S1" s="23"/>
      <c r="T1" s="23"/>
      <c r="U1" s="23"/>
      <c r="V1" s="23"/>
      <c r="W1" s="26" t="s">
        <v>359</v>
      </c>
    </row>
    <row r="2" spans="1:135" s="30" customFormat="1" ht="14.25" customHeight="1" x14ac:dyDescent="0.25">
      <c r="B2" s="31" t="s">
        <v>410</v>
      </c>
      <c r="C2" s="31"/>
      <c r="D2" s="31"/>
      <c r="E2" s="31"/>
      <c r="F2" s="31"/>
      <c r="G2" s="31"/>
      <c r="H2" s="31"/>
      <c r="I2" s="31"/>
      <c r="J2" s="31"/>
      <c r="K2" s="31"/>
      <c r="L2" s="31"/>
      <c r="M2" s="31"/>
      <c r="N2" s="31"/>
      <c r="O2" s="31"/>
      <c r="P2" s="31"/>
      <c r="Q2" s="31"/>
      <c r="R2" s="146"/>
      <c r="S2" s="31"/>
      <c r="T2" s="31"/>
      <c r="U2" s="31"/>
      <c r="V2" s="31"/>
      <c r="W2" s="147"/>
      <c r="BZ2" s="146"/>
      <c r="CN2" s="146" t="s">
        <v>319</v>
      </c>
      <c r="EE2" s="147" t="s">
        <v>327</v>
      </c>
    </row>
    <row r="3" spans="1:135" s="139" customFormat="1" ht="10.8" thickBot="1" x14ac:dyDescent="0.3">
      <c r="P3" s="140"/>
      <c r="Q3" s="140"/>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c r="CV3" s="141"/>
      <c r="CW3" s="141"/>
      <c r="CX3" s="141"/>
      <c r="CY3" s="141"/>
      <c r="CZ3" s="141"/>
      <c r="DA3" s="141"/>
      <c r="DB3" s="141"/>
      <c r="DC3" s="141"/>
      <c r="DD3" s="141"/>
      <c r="DE3" s="141"/>
      <c r="DF3" s="141"/>
      <c r="DG3" s="141"/>
      <c r="DH3" s="141"/>
      <c r="DI3" s="141"/>
      <c r="DJ3" s="141"/>
      <c r="DK3" s="141"/>
      <c r="DL3" s="141"/>
      <c r="DM3" s="141"/>
      <c r="DN3" s="141"/>
      <c r="DO3" s="141"/>
      <c r="DP3" s="141"/>
      <c r="DQ3" s="141"/>
      <c r="DR3" s="141"/>
      <c r="DS3" s="141"/>
      <c r="DT3" s="141"/>
      <c r="DU3" s="141"/>
      <c r="DV3" s="141"/>
      <c r="DW3" s="141"/>
      <c r="DX3" s="141"/>
      <c r="DY3" s="141"/>
      <c r="DZ3" s="141"/>
      <c r="EA3" s="141"/>
      <c r="EB3" s="141"/>
      <c r="EC3" s="141"/>
      <c r="ED3" s="141"/>
    </row>
    <row r="4" spans="1:135" s="27" customFormat="1" ht="13.8" thickBot="1" x14ac:dyDescent="0.3">
      <c r="A4" s="29"/>
      <c r="B4" s="131" t="s">
        <v>92</v>
      </c>
      <c r="C4" s="173">
        <v>45170</v>
      </c>
      <c r="D4" s="136"/>
      <c r="E4" s="136"/>
      <c r="F4" s="136"/>
      <c r="G4" s="136"/>
      <c r="H4" s="136"/>
      <c r="I4" s="29"/>
      <c r="J4" s="136"/>
      <c r="K4" s="136"/>
      <c r="L4" s="136"/>
      <c r="M4" s="136"/>
      <c r="N4" s="136"/>
      <c r="O4" s="136"/>
      <c r="P4" s="131" t="s">
        <v>93</v>
      </c>
      <c r="Q4" s="170" t="s">
        <v>91</v>
      </c>
      <c r="R4" s="136"/>
      <c r="S4" s="136"/>
      <c r="T4" s="131" t="s">
        <v>298</v>
      </c>
      <c r="U4" s="137" t="s">
        <v>299</v>
      </c>
      <c r="V4" s="136"/>
    </row>
    <row r="5" spans="1:135" s="139" customFormat="1" ht="10.8" hidden="1" thickBot="1" x14ac:dyDescent="0.3">
      <c r="P5" s="140"/>
      <c r="Q5" s="171"/>
      <c r="U5" s="142" t="s">
        <v>315</v>
      </c>
      <c r="W5" s="143">
        <f>IF(Q4="Quarterly",DATE(YEAR(C4)+Q9-1,1,1),IF(Q4="Monthly",EDATE(DATE(YEAR(C4),MONTH(C4),1),Q9-1),C4-MOD(WEEKDAY(C4,1)-startday,7)+7*(Q9-1)))</f>
        <v>45418</v>
      </c>
      <c r="X5" s="143">
        <f t="shared" ref="X5:BC5" si="0">W6+1</f>
        <v>45419</v>
      </c>
      <c r="Y5" s="143">
        <f t="shared" si="0"/>
        <v>45420</v>
      </c>
      <c r="Z5" s="143">
        <f t="shared" si="0"/>
        <v>45421</v>
      </c>
      <c r="AA5" s="143">
        <f t="shared" si="0"/>
        <v>45422</v>
      </c>
      <c r="AB5" s="143">
        <f t="shared" si="0"/>
        <v>45423</v>
      </c>
      <c r="AC5" s="143">
        <f t="shared" si="0"/>
        <v>45424</v>
      </c>
      <c r="AD5" s="143">
        <f t="shared" si="0"/>
        <v>45425</v>
      </c>
      <c r="AE5" s="143">
        <f t="shared" si="0"/>
        <v>45426</v>
      </c>
      <c r="AF5" s="143">
        <f t="shared" si="0"/>
        <v>45427</v>
      </c>
      <c r="AG5" s="143">
        <f t="shared" si="0"/>
        <v>45428</v>
      </c>
      <c r="AH5" s="143">
        <f t="shared" si="0"/>
        <v>45429</v>
      </c>
      <c r="AI5" s="143">
        <f t="shared" si="0"/>
        <v>45430</v>
      </c>
      <c r="AJ5" s="143">
        <f t="shared" si="0"/>
        <v>45431</v>
      </c>
      <c r="AK5" s="143">
        <f t="shared" si="0"/>
        <v>45432</v>
      </c>
      <c r="AL5" s="143">
        <f t="shared" si="0"/>
        <v>45433</v>
      </c>
      <c r="AM5" s="143">
        <f t="shared" si="0"/>
        <v>45434</v>
      </c>
      <c r="AN5" s="143">
        <f t="shared" si="0"/>
        <v>45435</v>
      </c>
      <c r="AO5" s="143">
        <f t="shared" si="0"/>
        <v>45436</v>
      </c>
      <c r="AP5" s="143">
        <f t="shared" si="0"/>
        <v>45437</v>
      </c>
      <c r="AQ5" s="143">
        <f t="shared" si="0"/>
        <v>45438</v>
      </c>
      <c r="AR5" s="143">
        <f t="shared" si="0"/>
        <v>45439</v>
      </c>
      <c r="AS5" s="143">
        <f t="shared" si="0"/>
        <v>45440</v>
      </c>
      <c r="AT5" s="143">
        <f t="shared" si="0"/>
        <v>45441</v>
      </c>
      <c r="AU5" s="143">
        <f t="shared" si="0"/>
        <v>45442</v>
      </c>
      <c r="AV5" s="143">
        <f t="shared" si="0"/>
        <v>45443</v>
      </c>
      <c r="AW5" s="143">
        <f t="shared" si="0"/>
        <v>45444</v>
      </c>
      <c r="AX5" s="143">
        <f t="shared" si="0"/>
        <v>45445</v>
      </c>
      <c r="AY5" s="143">
        <f t="shared" si="0"/>
        <v>45446</v>
      </c>
      <c r="AZ5" s="143">
        <f t="shared" si="0"/>
        <v>45447</v>
      </c>
      <c r="BA5" s="143">
        <f t="shared" si="0"/>
        <v>45448</v>
      </c>
      <c r="BB5" s="143">
        <f t="shared" si="0"/>
        <v>45449</v>
      </c>
      <c r="BC5" s="143">
        <f t="shared" si="0"/>
        <v>45450</v>
      </c>
      <c r="BD5" s="143">
        <f t="shared" ref="BD5:BZ5" si="1">BC6+1</f>
        <v>45451</v>
      </c>
      <c r="BE5" s="143">
        <f t="shared" si="1"/>
        <v>45452</v>
      </c>
      <c r="BF5" s="143">
        <f t="shared" si="1"/>
        <v>45453</v>
      </c>
      <c r="BG5" s="143">
        <f t="shared" si="1"/>
        <v>45454</v>
      </c>
      <c r="BH5" s="143">
        <f t="shared" si="1"/>
        <v>45455</v>
      </c>
      <c r="BI5" s="143">
        <f t="shared" si="1"/>
        <v>45456</v>
      </c>
      <c r="BJ5" s="143">
        <f t="shared" si="1"/>
        <v>45457</v>
      </c>
      <c r="BK5" s="143">
        <f t="shared" si="1"/>
        <v>45458</v>
      </c>
      <c r="BL5" s="143">
        <f t="shared" si="1"/>
        <v>45459</v>
      </c>
      <c r="BM5" s="143">
        <f t="shared" si="1"/>
        <v>45460</v>
      </c>
      <c r="BN5" s="143">
        <f t="shared" si="1"/>
        <v>45461</v>
      </c>
      <c r="BO5" s="143">
        <f t="shared" si="1"/>
        <v>45462</v>
      </c>
      <c r="BP5" s="143">
        <f t="shared" si="1"/>
        <v>45463</v>
      </c>
      <c r="BQ5" s="143">
        <f t="shared" si="1"/>
        <v>45464</v>
      </c>
      <c r="BR5" s="143">
        <f t="shared" si="1"/>
        <v>45465</v>
      </c>
      <c r="BS5" s="143">
        <f t="shared" si="1"/>
        <v>45466</v>
      </c>
      <c r="BT5" s="143">
        <f>BS6+1</f>
        <v>45467</v>
      </c>
      <c r="BU5" s="143">
        <f t="shared" si="1"/>
        <v>45468</v>
      </c>
      <c r="BV5" s="143">
        <f t="shared" si="1"/>
        <v>45469</v>
      </c>
      <c r="BW5" s="143">
        <f t="shared" si="1"/>
        <v>45470</v>
      </c>
      <c r="BX5" s="143">
        <f t="shared" si="1"/>
        <v>45471</v>
      </c>
      <c r="BY5" s="143">
        <f t="shared" si="1"/>
        <v>45472</v>
      </c>
      <c r="BZ5" s="143">
        <f t="shared" si="1"/>
        <v>45473</v>
      </c>
      <c r="CA5" s="143">
        <f>BZ6+1</f>
        <v>45474</v>
      </c>
      <c r="CB5" s="143">
        <f t="shared" ref="CB5" si="2">CA6+1</f>
        <v>45475</v>
      </c>
      <c r="CC5" s="143">
        <f t="shared" ref="CC5" si="3">CB6+1</f>
        <v>45476</v>
      </c>
      <c r="CD5" s="143">
        <f t="shared" ref="CD5" si="4">CC6+1</f>
        <v>45477</v>
      </c>
      <c r="CE5" s="143">
        <f t="shared" ref="CE5" si="5">CD6+1</f>
        <v>45478</v>
      </c>
      <c r="CF5" s="143">
        <f t="shared" ref="CF5" si="6">CE6+1</f>
        <v>45479</v>
      </c>
      <c r="CG5" s="143">
        <f t="shared" ref="CG5" si="7">CF6+1</f>
        <v>45480</v>
      </c>
      <c r="CH5" s="143">
        <f>CG6+1</f>
        <v>45481</v>
      </c>
      <c r="CI5" s="143">
        <f t="shared" ref="CI5" si="8">CH6+1</f>
        <v>45482</v>
      </c>
      <c r="CJ5" s="143">
        <f t="shared" ref="CJ5" si="9">CI6+1</f>
        <v>45483</v>
      </c>
      <c r="CK5" s="143">
        <f t="shared" ref="CK5" si="10">CJ6+1</f>
        <v>45484</v>
      </c>
      <c r="CL5" s="143">
        <f t="shared" ref="CL5" si="11">CK6+1</f>
        <v>45485</v>
      </c>
      <c r="CM5" s="143">
        <f t="shared" ref="CM5" si="12">CL6+1</f>
        <v>45486</v>
      </c>
      <c r="CN5" s="143">
        <f t="shared" ref="CN5:CO5" si="13">CM6+1</f>
        <v>45487</v>
      </c>
      <c r="CO5" s="143">
        <f t="shared" si="13"/>
        <v>45488</v>
      </c>
      <c r="CP5" s="143">
        <f t="shared" ref="CP5" si="14">CO6+1</f>
        <v>45489</v>
      </c>
      <c r="CQ5" s="143">
        <f t="shared" ref="CQ5" si="15">CP6+1</f>
        <v>45490</v>
      </c>
      <c r="CR5" s="143">
        <f t="shared" ref="CR5" si="16">CQ6+1</f>
        <v>45491</v>
      </c>
      <c r="CS5" s="143">
        <f t="shared" ref="CS5" si="17">CR6+1</f>
        <v>45492</v>
      </c>
      <c r="CT5" s="143">
        <f t="shared" ref="CT5" si="18">CS6+1</f>
        <v>45493</v>
      </c>
      <c r="CU5" s="143">
        <f t="shared" ref="CU5:CV5" si="19">CT6+1</f>
        <v>45494</v>
      </c>
      <c r="CV5" s="143">
        <f t="shared" si="19"/>
        <v>45495</v>
      </c>
      <c r="CW5" s="143">
        <f t="shared" ref="CW5" si="20">CV6+1</f>
        <v>45496</v>
      </c>
      <c r="CX5" s="143">
        <f t="shared" ref="CX5" si="21">CW6+1</f>
        <v>45497</v>
      </c>
      <c r="CY5" s="143">
        <f t="shared" ref="CY5" si="22">CX6+1</f>
        <v>45498</v>
      </c>
      <c r="CZ5" s="143">
        <f t="shared" ref="CZ5" si="23">CY6+1</f>
        <v>45499</v>
      </c>
      <c r="DA5" s="143">
        <f t="shared" ref="DA5" si="24">CZ6+1</f>
        <v>45500</v>
      </c>
      <c r="DB5" s="143">
        <f t="shared" ref="DB5" si="25">DA6+1</f>
        <v>45501</v>
      </c>
      <c r="DC5" s="143">
        <f t="shared" ref="DC5" si="26">DB6+1</f>
        <v>45502</v>
      </c>
      <c r="DD5" s="143">
        <f t="shared" ref="DD5" si="27">DC6+1</f>
        <v>45503</v>
      </c>
      <c r="DE5" s="143">
        <f t="shared" ref="DE5" si="28">DD6+1</f>
        <v>45504</v>
      </c>
      <c r="DF5" s="143">
        <f t="shared" ref="DF5" si="29">DE6+1</f>
        <v>45505</v>
      </c>
      <c r="DG5" s="143">
        <f t="shared" ref="DG5" si="30">DF6+1</f>
        <v>45506</v>
      </c>
      <c r="DH5" s="143">
        <f t="shared" ref="DH5" si="31">DG6+1</f>
        <v>45507</v>
      </c>
      <c r="DI5" s="143">
        <f t="shared" ref="DI5" si="32">DH6+1</f>
        <v>45508</v>
      </c>
      <c r="DJ5" s="143">
        <f t="shared" ref="DJ5" si="33">DI6+1</f>
        <v>45509</v>
      </c>
      <c r="DK5" s="143">
        <f t="shared" ref="DK5" si="34">DJ6+1</f>
        <v>45510</v>
      </c>
      <c r="DL5" s="143">
        <f t="shared" ref="DL5" si="35">DK6+1</f>
        <v>45511</v>
      </c>
      <c r="DM5" s="143">
        <f t="shared" ref="DM5" si="36">DL6+1</f>
        <v>45512</v>
      </c>
      <c r="DN5" s="143">
        <f t="shared" ref="DN5" si="37">DM6+1</f>
        <v>45513</v>
      </c>
      <c r="DO5" s="143">
        <f t="shared" ref="DO5" si="38">DN6+1</f>
        <v>45514</v>
      </c>
      <c r="DP5" s="143">
        <f t="shared" ref="DP5" si="39">DO6+1</f>
        <v>45515</v>
      </c>
      <c r="DQ5" s="143">
        <f t="shared" ref="DQ5" si="40">DP6+1</f>
        <v>45516</v>
      </c>
      <c r="DR5" s="143">
        <f t="shared" ref="DR5" si="41">DQ6+1</f>
        <v>45517</v>
      </c>
      <c r="DS5" s="143">
        <f t="shared" ref="DS5" si="42">DR6+1</f>
        <v>45518</v>
      </c>
      <c r="DT5" s="143">
        <f t="shared" ref="DT5" si="43">DS6+1</f>
        <v>45519</v>
      </c>
      <c r="DU5" s="143">
        <f t="shared" ref="DU5" si="44">DT6+1</f>
        <v>45520</v>
      </c>
      <c r="DV5" s="143">
        <f t="shared" ref="DV5" si="45">DU6+1</f>
        <v>45521</v>
      </c>
      <c r="DW5" s="143">
        <f t="shared" ref="DW5" si="46">DV6+1</f>
        <v>45522</v>
      </c>
      <c r="DX5" s="143">
        <f t="shared" ref="DX5" si="47">DW6+1</f>
        <v>45523</v>
      </c>
      <c r="DY5" s="143">
        <f t="shared" ref="DY5" si="48">DX6+1</f>
        <v>45524</v>
      </c>
      <c r="DZ5" s="143">
        <f t="shared" ref="DZ5" si="49">DY6+1</f>
        <v>45525</v>
      </c>
      <c r="EA5" s="143">
        <f t="shared" ref="EA5" si="50">DZ6+1</f>
        <v>45526</v>
      </c>
      <c r="EB5" s="143">
        <f t="shared" ref="EB5" si="51">EA6+1</f>
        <v>45527</v>
      </c>
      <c r="EC5" s="143">
        <f t="shared" ref="EC5" si="52">EB6+1</f>
        <v>45528</v>
      </c>
      <c r="ED5" s="143">
        <f t="shared" ref="ED5" si="53">EC6+1</f>
        <v>45529</v>
      </c>
    </row>
    <row r="6" spans="1:135" s="139" customFormat="1" ht="10.8" hidden="1" thickBot="1" x14ac:dyDescent="0.3">
      <c r="P6" s="140"/>
      <c r="Q6" s="171"/>
      <c r="U6" s="142" t="s">
        <v>316</v>
      </c>
      <c r="W6" s="143">
        <f t="shared" ref="W6:BB6" si="54">IF($Q$4="Monthly",EDATE(W5,1),IF($Q$4="Daily",W5+1,IF($Q$4="Quarterly",EDATE(W5,3),W5+7)))-1</f>
        <v>45418</v>
      </c>
      <c r="X6" s="143">
        <f t="shared" si="54"/>
        <v>45419</v>
      </c>
      <c r="Y6" s="143">
        <f t="shared" si="54"/>
        <v>45420</v>
      </c>
      <c r="Z6" s="143">
        <f t="shared" si="54"/>
        <v>45421</v>
      </c>
      <c r="AA6" s="143">
        <f t="shared" si="54"/>
        <v>45422</v>
      </c>
      <c r="AB6" s="143">
        <f t="shared" si="54"/>
        <v>45423</v>
      </c>
      <c r="AC6" s="143">
        <f t="shared" si="54"/>
        <v>45424</v>
      </c>
      <c r="AD6" s="143">
        <f t="shared" si="54"/>
        <v>45425</v>
      </c>
      <c r="AE6" s="143">
        <f t="shared" si="54"/>
        <v>45426</v>
      </c>
      <c r="AF6" s="143">
        <f t="shared" si="54"/>
        <v>45427</v>
      </c>
      <c r="AG6" s="143">
        <f t="shared" si="54"/>
        <v>45428</v>
      </c>
      <c r="AH6" s="143">
        <f t="shared" si="54"/>
        <v>45429</v>
      </c>
      <c r="AI6" s="143">
        <f t="shared" si="54"/>
        <v>45430</v>
      </c>
      <c r="AJ6" s="143">
        <f t="shared" si="54"/>
        <v>45431</v>
      </c>
      <c r="AK6" s="143">
        <f t="shared" si="54"/>
        <v>45432</v>
      </c>
      <c r="AL6" s="143">
        <f t="shared" si="54"/>
        <v>45433</v>
      </c>
      <c r="AM6" s="143">
        <f t="shared" si="54"/>
        <v>45434</v>
      </c>
      <c r="AN6" s="143">
        <f t="shared" si="54"/>
        <v>45435</v>
      </c>
      <c r="AO6" s="143">
        <f t="shared" si="54"/>
        <v>45436</v>
      </c>
      <c r="AP6" s="143">
        <f t="shared" si="54"/>
        <v>45437</v>
      </c>
      <c r="AQ6" s="143">
        <f t="shared" si="54"/>
        <v>45438</v>
      </c>
      <c r="AR6" s="143">
        <f t="shared" si="54"/>
        <v>45439</v>
      </c>
      <c r="AS6" s="143">
        <f t="shared" si="54"/>
        <v>45440</v>
      </c>
      <c r="AT6" s="143">
        <f t="shared" si="54"/>
        <v>45441</v>
      </c>
      <c r="AU6" s="143">
        <f t="shared" si="54"/>
        <v>45442</v>
      </c>
      <c r="AV6" s="143">
        <f t="shared" si="54"/>
        <v>45443</v>
      </c>
      <c r="AW6" s="143">
        <f t="shared" si="54"/>
        <v>45444</v>
      </c>
      <c r="AX6" s="143">
        <f t="shared" si="54"/>
        <v>45445</v>
      </c>
      <c r="AY6" s="143">
        <f t="shared" si="54"/>
        <v>45446</v>
      </c>
      <c r="AZ6" s="143">
        <f t="shared" si="54"/>
        <v>45447</v>
      </c>
      <c r="BA6" s="143">
        <f t="shared" si="54"/>
        <v>45448</v>
      </c>
      <c r="BB6" s="143">
        <f t="shared" si="54"/>
        <v>45449</v>
      </c>
      <c r="BC6" s="143">
        <f t="shared" ref="BC6:BZ6" si="55">IF($Q$4="Monthly",EDATE(BC5,1),IF($Q$4="Daily",BC5+1,IF($Q$4="Quarterly",EDATE(BC5,3),BC5+7)))-1</f>
        <v>45450</v>
      </c>
      <c r="BD6" s="143">
        <f t="shared" si="55"/>
        <v>45451</v>
      </c>
      <c r="BE6" s="143">
        <f t="shared" si="55"/>
        <v>45452</v>
      </c>
      <c r="BF6" s="143">
        <f t="shared" si="55"/>
        <v>45453</v>
      </c>
      <c r="BG6" s="143">
        <f t="shared" si="55"/>
        <v>45454</v>
      </c>
      <c r="BH6" s="143">
        <f t="shared" si="55"/>
        <v>45455</v>
      </c>
      <c r="BI6" s="143">
        <f t="shared" si="55"/>
        <v>45456</v>
      </c>
      <c r="BJ6" s="143">
        <f t="shared" si="55"/>
        <v>45457</v>
      </c>
      <c r="BK6" s="143">
        <f t="shared" si="55"/>
        <v>45458</v>
      </c>
      <c r="BL6" s="143">
        <f t="shared" si="55"/>
        <v>45459</v>
      </c>
      <c r="BM6" s="143">
        <f t="shared" si="55"/>
        <v>45460</v>
      </c>
      <c r="BN6" s="143">
        <f t="shared" si="55"/>
        <v>45461</v>
      </c>
      <c r="BO6" s="143">
        <f t="shared" si="55"/>
        <v>45462</v>
      </c>
      <c r="BP6" s="143">
        <f t="shared" si="55"/>
        <v>45463</v>
      </c>
      <c r="BQ6" s="143">
        <f t="shared" si="55"/>
        <v>45464</v>
      </c>
      <c r="BR6" s="143">
        <f t="shared" si="55"/>
        <v>45465</v>
      </c>
      <c r="BS6" s="143">
        <f t="shared" si="55"/>
        <v>45466</v>
      </c>
      <c r="BT6" s="143">
        <f t="shared" si="55"/>
        <v>45467</v>
      </c>
      <c r="BU6" s="143">
        <f t="shared" si="55"/>
        <v>45468</v>
      </c>
      <c r="BV6" s="143">
        <f t="shared" si="55"/>
        <v>45469</v>
      </c>
      <c r="BW6" s="143">
        <f t="shared" si="55"/>
        <v>45470</v>
      </c>
      <c r="BX6" s="143">
        <f t="shared" si="55"/>
        <v>45471</v>
      </c>
      <c r="BY6" s="143">
        <f t="shared" si="55"/>
        <v>45472</v>
      </c>
      <c r="BZ6" s="143">
        <f t="shared" si="55"/>
        <v>45473</v>
      </c>
      <c r="CA6" s="143">
        <f t="shared" ref="CA6:CG6" si="56">IF($Q$4="Monthly",EDATE(CA5,1),IF($Q$4="Daily",CA5+1,IF($Q$4="Quarterly",EDATE(CA5,3),CA5+7)))-1</f>
        <v>45474</v>
      </c>
      <c r="CB6" s="143">
        <f t="shared" si="56"/>
        <v>45475</v>
      </c>
      <c r="CC6" s="143">
        <f t="shared" si="56"/>
        <v>45476</v>
      </c>
      <c r="CD6" s="143">
        <f t="shared" si="56"/>
        <v>45477</v>
      </c>
      <c r="CE6" s="143">
        <f t="shared" si="56"/>
        <v>45478</v>
      </c>
      <c r="CF6" s="143">
        <f t="shared" si="56"/>
        <v>45479</v>
      </c>
      <c r="CG6" s="143">
        <f t="shared" si="56"/>
        <v>45480</v>
      </c>
      <c r="CH6" s="143">
        <f t="shared" ref="CH6:CN6" si="57">IF($Q$4="Monthly",EDATE(CH5,1),IF($Q$4="Daily",CH5+1,IF($Q$4="Quarterly",EDATE(CH5,3),CH5+7)))-1</f>
        <v>45481</v>
      </c>
      <c r="CI6" s="143">
        <f t="shared" si="57"/>
        <v>45482</v>
      </c>
      <c r="CJ6" s="143">
        <f t="shared" si="57"/>
        <v>45483</v>
      </c>
      <c r="CK6" s="143">
        <f t="shared" si="57"/>
        <v>45484</v>
      </c>
      <c r="CL6" s="143">
        <f t="shared" si="57"/>
        <v>45485</v>
      </c>
      <c r="CM6" s="143">
        <f t="shared" si="57"/>
        <v>45486</v>
      </c>
      <c r="CN6" s="143">
        <f t="shared" si="57"/>
        <v>45487</v>
      </c>
      <c r="CO6" s="143">
        <f t="shared" ref="CO6:DB6" si="58">IF($Q$4="Monthly",EDATE(CO5,1),IF($Q$4="Daily",CO5+1,IF($Q$4="Quarterly",EDATE(CO5,3),CO5+7)))-1</f>
        <v>45488</v>
      </c>
      <c r="CP6" s="143">
        <f t="shared" si="58"/>
        <v>45489</v>
      </c>
      <c r="CQ6" s="143">
        <f t="shared" si="58"/>
        <v>45490</v>
      </c>
      <c r="CR6" s="143">
        <f t="shared" si="58"/>
        <v>45491</v>
      </c>
      <c r="CS6" s="143">
        <f t="shared" si="58"/>
        <v>45492</v>
      </c>
      <c r="CT6" s="143">
        <f t="shared" si="58"/>
        <v>45493</v>
      </c>
      <c r="CU6" s="143">
        <f t="shared" si="58"/>
        <v>45494</v>
      </c>
      <c r="CV6" s="143">
        <f t="shared" si="58"/>
        <v>45495</v>
      </c>
      <c r="CW6" s="143">
        <f t="shared" si="58"/>
        <v>45496</v>
      </c>
      <c r="CX6" s="143">
        <f t="shared" si="58"/>
        <v>45497</v>
      </c>
      <c r="CY6" s="143">
        <f t="shared" si="58"/>
        <v>45498</v>
      </c>
      <c r="CZ6" s="143">
        <f t="shared" si="58"/>
        <v>45499</v>
      </c>
      <c r="DA6" s="143">
        <f t="shared" si="58"/>
        <v>45500</v>
      </c>
      <c r="DB6" s="143">
        <f t="shared" si="58"/>
        <v>45501</v>
      </c>
      <c r="DC6" s="143">
        <f t="shared" ref="DC6:DP6" si="59">IF($Q$4="Monthly",EDATE(DC5,1),IF($Q$4="Daily",DC5+1,IF($Q$4="Quarterly",EDATE(DC5,3),DC5+7)))-1</f>
        <v>45502</v>
      </c>
      <c r="DD6" s="143">
        <f t="shared" si="59"/>
        <v>45503</v>
      </c>
      <c r="DE6" s="143">
        <f t="shared" si="59"/>
        <v>45504</v>
      </c>
      <c r="DF6" s="143">
        <f t="shared" si="59"/>
        <v>45505</v>
      </c>
      <c r="DG6" s="143">
        <f t="shared" si="59"/>
        <v>45506</v>
      </c>
      <c r="DH6" s="143">
        <f t="shared" si="59"/>
        <v>45507</v>
      </c>
      <c r="DI6" s="143">
        <f t="shared" si="59"/>
        <v>45508</v>
      </c>
      <c r="DJ6" s="143">
        <f t="shared" si="59"/>
        <v>45509</v>
      </c>
      <c r="DK6" s="143">
        <f t="shared" si="59"/>
        <v>45510</v>
      </c>
      <c r="DL6" s="143">
        <f t="shared" si="59"/>
        <v>45511</v>
      </c>
      <c r="DM6" s="143">
        <f t="shared" si="59"/>
        <v>45512</v>
      </c>
      <c r="DN6" s="143">
        <f t="shared" si="59"/>
        <v>45513</v>
      </c>
      <c r="DO6" s="143">
        <f t="shared" si="59"/>
        <v>45514</v>
      </c>
      <c r="DP6" s="143">
        <f t="shared" si="59"/>
        <v>45515</v>
      </c>
      <c r="DQ6" s="143">
        <f t="shared" ref="DQ6:ED6" si="60">IF($Q$4="Monthly",EDATE(DQ5,1),IF($Q$4="Daily",DQ5+1,IF($Q$4="Quarterly",EDATE(DQ5,3),DQ5+7)))-1</f>
        <v>45516</v>
      </c>
      <c r="DR6" s="143">
        <f t="shared" si="60"/>
        <v>45517</v>
      </c>
      <c r="DS6" s="143">
        <f t="shared" si="60"/>
        <v>45518</v>
      </c>
      <c r="DT6" s="143">
        <f t="shared" si="60"/>
        <v>45519</v>
      </c>
      <c r="DU6" s="143">
        <f t="shared" si="60"/>
        <v>45520</v>
      </c>
      <c r="DV6" s="143">
        <f t="shared" si="60"/>
        <v>45521</v>
      </c>
      <c r="DW6" s="143">
        <f t="shared" si="60"/>
        <v>45522</v>
      </c>
      <c r="DX6" s="143">
        <f t="shared" si="60"/>
        <v>45523</v>
      </c>
      <c r="DY6" s="143">
        <f t="shared" si="60"/>
        <v>45524</v>
      </c>
      <c r="DZ6" s="143">
        <f t="shared" si="60"/>
        <v>45525</v>
      </c>
      <c r="EA6" s="143">
        <f t="shared" si="60"/>
        <v>45526</v>
      </c>
      <c r="EB6" s="143">
        <f t="shared" si="60"/>
        <v>45527</v>
      </c>
      <c r="EC6" s="143">
        <f t="shared" si="60"/>
        <v>45528</v>
      </c>
      <c r="ED6" s="143">
        <f t="shared" si="60"/>
        <v>45529</v>
      </c>
    </row>
    <row r="7" spans="1:135" s="139" customFormat="1" ht="10.8" hidden="1" thickBot="1" x14ac:dyDescent="0.3">
      <c r="P7" s="140"/>
      <c r="Q7" s="171"/>
      <c r="U7" s="142" t="s">
        <v>313</v>
      </c>
      <c r="W7" s="141">
        <f t="shared" ref="W7:BB7" si="61">IF($Q$4="Daily",1*(NOT(ISERROR(MATCH(W5,holidays,0)))),0)</f>
        <v>1</v>
      </c>
      <c r="X7" s="141">
        <f t="shared" si="61"/>
        <v>0</v>
      </c>
      <c r="Y7" s="141">
        <f t="shared" si="61"/>
        <v>0</v>
      </c>
      <c r="Z7" s="141">
        <f t="shared" si="61"/>
        <v>0</v>
      </c>
      <c r="AA7" s="141">
        <f t="shared" si="61"/>
        <v>0</v>
      </c>
      <c r="AB7" s="141">
        <f t="shared" si="61"/>
        <v>0</v>
      </c>
      <c r="AC7" s="141">
        <f t="shared" si="61"/>
        <v>0</v>
      </c>
      <c r="AD7" s="141">
        <f t="shared" si="61"/>
        <v>0</v>
      </c>
      <c r="AE7" s="141">
        <f t="shared" si="61"/>
        <v>0</v>
      </c>
      <c r="AF7" s="141">
        <f t="shared" si="61"/>
        <v>0</v>
      </c>
      <c r="AG7" s="141">
        <f t="shared" si="61"/>
        <v>0</v>
      </c>
      <c r="AH7" s="141">
        <f t="shared" si="61"/>
        <v>0</v>
      </c>
      <c r="AI7" s="141">
        <f t="shared" si="61"/>
        <v>0</v>
      </c>
      <c r="AJ7" s="141">
        <f t="shared" si="61"/>
        <v>0</v>
      </c>
      <c r="AK7" s="141">
        <f t="shared" si="61"/>
        <v>0</v>
      </c>
      <c r="AL7" s="141">
        <f t="shared" si="61"/>
        <v>0</v>
      </c>
      <c r="AM7" s="141">
        <f t="shared" si="61"/>
        <v>0</v>
      </c>
      <c r="AN7" s="141">
        <f t="shared" si="61"/>
        <v>0</v>
      </c>
      <c r="AO7" s="141">
        <f t="shared" si="61"/>
        <v>0</v>
      </c>
      <c r="AP7" s="141">
        <f t="shared" si="61"/>
        <v>0</v>
      </c>
      <c r="AQ7" s="141">
        <f t="shared" si="61"/>
        <v>0</v>
      </c>
      <c r="AR7" s="141">
        <f t="shared" si="61"/>
        <v>1</v>
      </c>
      <c r="AS7" s="141">
        <f t="shared" si="61"/>
        <v>0</v>
      </c>
      <c r="AT7" s="141">
        <f t="shared" si="61"/>
        <v>0</v>
      </c>
      <c r="AU7" s="141">
        <f t="shared" si="61"/>
        <v>0</v>
      </c>
      <c r="AV7" s="141">
        <f t="shared" si="61"/>
        <v>0</v>
      </c>
      <c r="AW7" s="141">
        <f t="shared" si="61"/>
        <v>0</v>
      </c>
      <c r="AX7" s="141">
        <f t="shared" si="61"/>
        <v>0</v>
      </c>
      <c r="AY7" s="141">
        <f t="shared" si="61"/>
        <v>0</v>
      </c>
      <c r="AZ7" s="141">
        <f t="shared" si="61"/>
        <v>0</v>
      </c>
      <c r="BA7" s="141">
        <f t="shared" si="61"/>
        <v>0</v>
      </c>
      <c r="BB7" s="141">
        <f t="shared" si="61"/>
        <v>0</v>
      </c>
      <c r="BC7" s="141">
        <f t="shared" ref="BC7:BZ7" si="62">IF($Q$4="Daily",1*(NOT(ISERROR(MATCH(BC5,holidays,0)))),0)</f>
        <v>0</v>
      </c>
      <c r="BD7" s="141">
        <f t="shared" si="62"/>
        <v>0</v>
      </c>
      <c r="BE7" s="141">
        <f t="shared" si="62"/>
        <v>0</v>
      </c>
      <c r="BF7" s="141">
        <f t="shared" si="62"/>
        <v>0</v>
      </c>
      <c r="BG7" s="141">
        <f t="shared" si="62"/>
        <v>0</v>
      </c>
      <c r="BH7" s="141">
        <f t="shared" si="62"/>
        <v>0</v>
      </c>
      <c r="BI7" s="141">
        <f t="shared" si="62"/>
        <v>0</v>
      </c>
      <c r="BJ7" s="141">
        <f t="shared" si="62"/>
        <v>0</v>
      </c>
      <c r="BK7" s="141">
        <f t="shared" si="62"/>
        <v>0</v>
      </c>
      <c r="BL7" s="141">
        <f t="shared" si="62"/>
        <v>0</v>
      </c>
      <c r="BM7" s="141">
        <f t="shared" si="62"/>
        <v>0</v>
      </c>
      <c r="BN7" s="141">
        <f t="shared" si="62"/>
        <v>0</v>
      </c>
      <c r="BO7" s="141">
        <f t="shared" si="62"/>
        <v>0</v>
      </c>
      <c r="BP7" s="141">
        <f t="shared" si="62"/>
        <v>0</v>
      </c>
      <c r="BQ7" s="141">
        <f t="shared" si="62"/>
        <v>0</v>
      </c>
      <c r="BR7" s="141">
        <f t="shared" si="62"/>
        <v>0</v>
      </c>
      <c r="BS7" s="141">
        <f t="shared" si="62"/>
        <v>0</v>
      </c>
      <c r="BT7" s="141">
        <f t="shared" si="62"/>
        <v>0</v>
      </c>
      <c r="BU7" s="141">
        <f t="shared" si="62"/>
        <v>0</v>
      </c>
      <c r="BV7" s="141">
        <f t="shared" si="62"/>
        <v>0</v>
      </c>
      <c r="BW7" s="141">
        <f t="shared" si="62"/>
        <v>0</v>
      </c>
      <c r="BX7" s="141">
        <f t="shared" si="62"/>
        <v>0</v>
      </c>
      <c r="BY7" s="141">
        <f t="shared" si="62"/>
        <v>0</v>
      </c>
      <c r="BZ7" s="141">
        <f t="shared" si="62"/>
        <v>0</v>
      </c>
      <c r="CA7" s="141">
        <f t="shared" ref="CA7:CG7" si="63">IF($Q$4="Daily",1*(NOT(ISERROR(MATCH(CA5,holidays,0)))),0)</f>
        <v>0</v>
      </c>
      <c r="CB7" s="141">
        <f t="shared" si="63"/>
        <v>0</v>
      </c>
      <c r="CC7" s="141">
        <f t="shared" si="63"/>
        <v>0</v>
      </c>
      <c r="CD7" s="141">
        <f t="shared" si="63"/>
        <v>1</v>
      </c>
      <c r="CE7" s="141">
        <f t="shared" si="63"/>
        <v>0</v>
      </c>
      <c r="CF7" s="141">
        <f t="shared" si="63"/>
        <v>0</v>
      </c>
      <c r="CG7" s="141">
        <f t="shared" si="63"/>
        <v>0</v>
      </c>
      <c r="CH7" s="141">
        <f t="shared" ref="CH7:CN7" si="64">IF($Q$4="Daily",1*(NOT(ISERROR(MATCH(CH5,holidays,0)))),0)</f>
        <v>0</v>
      </c>
      <c r="CI7" s="141">
        <f t="shared" si="64"/>
        <v>0</v>
      </c>
      <c r="CJ7" s="141">
        <f t="shared" si="64"/>
        <v>0</v>
      </c>
      <c r="CK7" s="141">
        <f t="shared" si="64"/>
        <v>0</v>
      </c>
      <c r="CL7" s="141">
        <f t="shared" si="64"/>
        <v>0</v>
      </c>
      <c r="CM7" s="141">
        <f t="shared" si="64"/>
        <v>0</v>
      </c>
      <c r="CN7" s="141">
        <f t="shared" si="64"/>
        <v>0</v>
      </c>
      <c r="CO7" s="141">
        <f t="shared" ref="CO7:DB7" si="65">IF($Q$4="Daily",1*(NOT(ISERROR(MATCH(CO5,holidays,0)))),0)</f>
        <v>0</v>
      </c>
      <c r="CP7" s="141">
        <f t="shared" si="65"/>
        <v>0</v>
      </c>
      <c r="CQ7" s="141">
        <f t="shared" si="65"/>
        <v>0</v>
      </c>
      <c r="CR7" s="141">
        <f t="shared" si="65"/>
        <v>0</v>
      </c>
      <c r="CS7" s="141">
        <f t="shared" si="65"/>
        <v>0</v>
      </c>
      <c r="CT7" s="141">
        <f t="shared" si="65"/>
        <v>0</v>
      </c>
      <c r="CU7" s="141">
        <f t="shared" si="65"/>
        <v>0</v>
      </c>
      <c r="CV7" s="141">
        <f t="shared" si="65"/>
        <v>0</v>
      </c>
      <c r="CW7" s="141">
        <f t="shared" si="65"/>
        <v>0</v>
      </c>
      <c r="CX7" s="141">
        <f t="shared" si="65"/>
        <v>0</v>
      </c>
      <c r="CY7" s="141">
        <f t="shared" si="65"/>
        <v>0</v>
      </c>
      <c r="CZ7" s="141">
        <f t="shared" si="65"/>
        <v>0</v>
      </c>
      <c r="DA7" s="141">
        <f t="shared" si="65"/>
        <v>0</v>
      </c>
      <c r="DB7" s="141">
        <f t="shared" si="65"/>
        <v>0</v>
      </c>
      <c r="DC7" s="141">
        <f t="shared" ref="DC7:DP7" si="66">IF($Q$4="Daily",1*(NOT(ISERROR(MATCH(DC5,holidays,0)))),0)</f>
        <v>0</v>
      </c>
      <c r="DD7" s="141">
        <f t="shared" si="66"/>
        <v>0</v>
      </c>
      <c r="DE7" s="141">
        <f t="shared" si="66"/>
        <v>0</v>
      </c>
      <c r="DF7" s="141">
        <f t="shared" si="66"/>
        <v>0</v>
      </c>
      <c r="DG7" s="141">
        <f t="shared" si="66"/>
        <v>0</v>
      </c>
      <c r="DH7" s="141">
        <f t="shared" si="66"/>
        <v>0</v>
      </c>
      <c r="DI7" s="141">
        <f t="shared" si="66"/>
        <v>0</v>
      </c>
      <c r="DJ7" s="141">
        <f t="shared" si="66"/>
        <v>1</v>
      </c>
      <c r="DK7" s="141">
        <f t="shared" si="66"/>
        <v>0</v>
      </c>
      <c r="DL7" s="141">
        <f t="shared" si="66"/>
        <v>0</v>
      </c>
      <c r="DM7" s="141">
        <f t="shared" si="66"/>
        <v>0</v>
      </c>
      <c r="DN7" s="141">
        <f t="shared" si="66"/>
        <v>0</v>
      </c>
      <c r="DO7" s="141">
        <f t="shared" si="66"/>
        <v>0</v>
      </c>
      <c r="DP7" s="141">
        <f t="shared" si="66"/>
        <v>0</v>
      </c>
      <c r="DQ7" s="141">
        <f t="shared" ref="DQ7:ED7" si="67">IF($Q$4="Daily",1*(NOT(ISERROR(MATCH(DQ5,holidays,0)))),0)</f>
        <v>0</v>
      </c>
      <c r="DR7" s="141">
        <f t="shared" si="67"/>
        <v>0</v>
      </c>
      <c r="DS7" s="141">
        <f t="shared" si="67"/>
        <v>0</v>
      </c>
      <c r="DT7" s="141">
        <f t="shared" si="67"/>
        <v>0</v>
      </c>
      <c r="DU7" s="141">
        <f t="shared" si="67"/>
        <v>0</v>
      </c>
      <c r="DV7" s="141">
        <f t="shared" si="67"/>
        <v>0</v>
      </c>
      <c r="DW7" s="141">
        <f t="shared" si="67"/>
        <v>0</v>
      </c>
      <c r="DX7" s="141">
        <f t="shared" si="67"/>
        <v>0</v>
      </c>
      <c r="DY7" s="141">
        <f t="shared" si="67"/>
        <v>0</v>
      </c>
      <c r="DZ7" s="141">
        <f t="shared" si="67"/>
        <v>0</v>
      </c>
      <c r="EA7" s="141">
        <f t="shared" si="67"/>
        <v>0</v>
      </c>
      <c r="EB7" s="141">
        <f t="shared" si="67"/>
        <v>0</v>
      </c>
      <c r="EC7" s="141">
        <f t="shared" si="67"/>
        <v>0</v>
      </c>
      <c r="ED7" s="141">
        <f t="shared" si="67"/>
        <v>0</v>
      </c>
    </row>
    <row r="8" spans="1:135" s="139" customFormat="1" ht="10.8" hidden="1" thickBot="1" x14ac:dyDescent="0.3">
      <c r="P8" s="140"/>
      <c r="Q8" s="171"/>
      <c r="U8" s="142" t="s">
        <v>314</v>
      </c>
      <c r="W8" s="141">
        <f t="shared" ref="W8:BB8" si="68">IF($Q$4="Daily",1*(NETWORKDAYS.INTL(W5,W5,weekend,holidays)=0),0)</f>
        <v>1</v>
      </c>
      <c r="X8" s="141">
        <f t="shared" si="68"/>
        <v>0</v>
      </c>
      <c r="Y8" s="141">
        <f t="shared" si="68"/>
        <v>0</v>
      </c>
      <c r="Z8" s="141">
        <f t="shared" si="68"/>
        <v>0</v>
      </c>
      <c r="AA8" s="141">
        <f t="shared" si="68"/>
        <v>0</v>
      </c>
      <c r="AB8" s="141">
        <f t="shared" si="68"/>
        <v>1</v>
      </c>
      <c r="AC8" s="141">
        <f t="shared" si="68"/>
        <v>1</v>
      </c>
      <c r="AD8" s="141">
        <f t="shared" si="68"/>
        <v>0</v>
      </c>
      <c r="AE8" s="141">
        <f t="shared" si="68"/>
        <v>0</v>
      </c>
      <c r="AF8" s="141">
        <f t="shared" si="68"/>
        <v>0</v>
      </c>
      <c r="AG8" s="141">
        <f t="shared" si="68"/>
        <v>0</v>
      </c>
      <c r="AH8" s="141">
        <f t="shared" si="68"/>
        <v>0</v>
      </c>
      <c r="AI8" s="141">
        <f t="shared" si="68"/>
        <v>1</v>
      </c>
      <c r="AJ8" s="141">
        <f t="shared" si="68"/>
        <v>1</v>
      </c>
      <c r="AK8" s="141">
        <f t="shared" si="68"/>
        <v>0</v>
      </c>
      <c r="AL8" s="141">
        <f t="shared" si="68"/>
        <v>0</v>
      </c>
      <c r="AM8" s="141">
        <f t="shared" si="68"/>
        <v>0</v>
      </c>
      <c r="AN8" s="141">
        <f t="shared" si="68"/>
        <v>0</v>
      </c>
      <c r="AO8" s="141">
        <f t="shared" si="68"/>
        <v>0</v>
      </c>
      <c r="AP8" s="141">
        <f t="shared" si="68"/>
        <v>1</v>
      </c>
      <c r="AQ8" s="141">
        <f t="shared" si="68"/>
        <v>1</v>
      </c>
      <c r="AR8" s="141">
        <f t="shared" si="68"/>
        <v>1</v>
      </c>
      <c r="AS8" s="141">
        <f t="shared" si="68"/>
        <v>0</v>
      </c>
      <c r="AT8" s="141">
        <f t="shared" si="68"/>
        <v>0</v>
      </c>
      <c r="AU8" s="141">
        <f t="shared" si="68"/>
        <v>0</v>
      </c>
      <c r="AV8" s="141">
        <f t="shared" si="68"/>
        <v>0</v>
      </c>
      <c r="AW8" s="141">
        <f t="shared" si="68"/>
        <v>1</v>
      </c>
      <c r="AX8" s="141">
        <f t="shared" si="68"/>
        <v>1</v>
      </c>
      <c r="AY8" s="141">
        <f t="shared" si="68"/>
        <v>0</v>
      </c>
      <c r="AZ8" s="141">
        <f t="shared" si="68"/>
        <v>0</v>
      </c>
      <c r="BA8" s="141">
        <f t="shared" si="68"/>
        <v>0</v>
      </c>
      <c r="BB8" s="141">
        <f t="shared" si="68"/>
        <v>0</v>
      </c>
      <c r="BC8" s="141">
        <f t="shared" ref="BC8:BZ8" si="69">IF($Q$4="Daily",1*(NETWORKDAYS.INTL(BC5,BC5,weekend,holidays)=0),0)</f>
        <v>0</v>
      </c>
      <c r="BD8" s="141">
        <f t="shared" si="69"/>
        <v>1</v>
      </c>
      <c r="BE8" s="141">
        <f t="shared" si="69"/>
        <v>1</v>
      </c>
      <c r="BF8" s="141">
        <f t="shared" si="69"/>
        <v>0</v>
      </c>
      <c r="BG8" s="141">
        <f t="shared" si="69"/>
        <v>0</v>
      </c>
      <c r="BH8" s="141">
        <f t="shared" si="69"/>
        <v>0</v>
      </c>
      <c r="BI8" s="141">
        <f t="shared" si="69"/>
        <v>0</v>
      </c>
      <c r="BJ8" s="141">
        <f t="shared" si="69"/>
        <v>0</v>
      </c>
      <c r="BK8" s="141">
        <f t="shared" si="69"/>
        <v>1</v>
      </c>
      <c r="BL8" s="141">
        <f t="shared" si="69"/>
        <v>1</v>
      </c>
      <c r="BM8" s="141">
        <f t="shared" si="69"/>
        <v>0</v>
      </c>
      <c r="BN8" s="141">
        <f t="shared" si="69"/>
        <v>0</v>
      </c>
      <c r="BO8" s="141">
        <f t="shared" si="69"/>
        <v>0</v>
      </c>
      <c r="BP8" s="141">
        <f t="shared" si="69"/>
        <v>0</v>
      </c>
      <c r="BQ8" s="141">
        <f t="shared" si="69"/>
        <v>0</v>
      </c>
      <c r="BR8" s="141">
        <f t="shared" si="69"/>
        <v>1</v>
      </c>
      <c r="BS8" s="141">
        <f t="shared" si="69"/>
        <v>1</v>
      </c>
      <c r="BT8" s="141">
        <f t="shared" si="69"/>
        <v>0</v>
      </c>
      <c r="BU8" s="141">
        <f t="shared" si="69"/>
        <v>0</v>
      </c>
      <c r="BV8" s="141">
        <f t="shared" si="69"/>
        <v>0</v>
      </c>
      <c r="BW8" s="141">
        <f t="shared" si="69"/>
        <v>0</v>
      </c>
      <c r="BX8" s="141">
        <f t="shared" si="69"/>
        <v>0</v>
      </c>
      <c r="BY8" s="141">
        <f t="shared" si="69"/>
        <v>1</v>
      </c>
      <c r="BZ8" s="141">
        <f t="shared" si="69"/>
        <v>1</v>
      </c>
      <c r="CA8" s="141">
        <f t="shared" ref="CA8:CG8" si="70">IF($Q$4="Daily",1*(NETWORKDAYS.INTL(CA5,CA5,weekend,holidays)=0),0)</f>
        <v>0</v>
      </c>
      <c r="CB8" s="141">
        <f t="shared" si="70"/>
        <v>0</v>
      </c>
      <c r="CC8" s="141">
        <f t="shared" si="70"/>
        <v>0</v>
      </c>
      <c r="CD8" s="141">
        <f t="shared" si="70"/>
        <v>1</v>
      </c>
      <c r="CE8" s="141">
        <f t="shared" si="70"/>
        <v>0</v>
      </c>
      <c r="CF8" s="141">
        <f t="shared" si="70"/>
        <v>1</v>
      </c>
      <c r="CG8" s="141">
        <f t="shared" si="70"/>
        <v>1</v>
      </c>
      <c r="CH8" s="141">
        <f t="shared" ref="CH8:CN8" si="71">IF($Q$4="Daily",1*(NETWORKDAYS.INTL(CH5,CH5,weekend,holidays)=0),0)</f>
        <v>0</v>
      </c>
      <c r="CI8" s="141">
        <f t="shared" si="71"/>
        <v>0</v>
      </c>
      <c r="CJ8" s="141">
        <f t="shared" si="71"/>
        <v>0</v>
      </c>
      <c r="CK8" s="141">
        <f t="shared" si="71"/>
        <v>0</v>
      </c>
      <c r="CL8" s="141">
        <f t="shared" si="71"/>
        <v>0</v>
      </c>
      <c r="CM8" s="141">
        <f t="shared" si="71"/>
        <v>1</v>
      </c>
      <c r="CN8" s="141">
        <f t="shared" si="71"/>
        <v>1</v>
      </c>
      <c r="CO8" s="141">
        <f t="shared" ref="CO8:DB8" si="72">IF($Q$4="Daily",1*(NETWORKDAYS.INTL(CO5,CO5,weekend,holidays)=0),0)</f>
        <v>0</v>
      </c>
      <c r="CP8" s="141">
        <f t="shared" si="72"/>
        <v>0</v>
      </c>
      <c r="CQ8" s="141">
        <f t="shared" si="72"/>
        <v>0</v>
      </c>
      <c r="CR8" s="141">
        <f t="shared" si="72"/>
        <v>0</v>
      </c>
      <c r="CS8" s="141">
        <f t="shared" si="72"/>
        <v>0</v>
      </c>
      <c r="CT8" s="141">
        <f t="shared" si="72"/>
        <v>1</v>
      </c>
      <c r="CU8" s="141">
        <f t="shared" si="72"/>
        <v>1</v>
      </c>
      <c r="CV8" s="141">
        <f t="shared" si="72"/>
        <v>0</v>
      </c>
      <c r="CW8" s="141">
        <f t="shared" si="72"/>
        <v>0</v>
      </c>
      <c r="CX8" s="141">
        <f t="shared" si="72"/>
        <v>0</v>
      </c>
      <c r="CY8" s="141">
        <f t="shared" si="72"/>
        <v>0</v>
      </c>
      <c r="CZ8" s="141">
        <f t="shared" si="72"/>
        <v>0</v>
      </c>
      <c r="DA8" s="141">
        <f t="shared" si="72"/>
        <v>1</v>
      </c>
      <c r="DB8" s="141">
        <f t="shared" si="72"/>
        <v>1</v>
      </c>
      <c r="DC8" s="141">
        <f t="shared" ref="DC8:DP8" si="73">IF($Q$4="Daily",1*(NETWORKDAYS.INTL(DC5,DC5,weekend,holidays)=0),0)</f>
        <v>0</v>
      </c>
      <c r="DD8" s="141">
        <f t="shared" si="73"/>
        <v>0</v>
      </c>
      <c r="DE8" s="141">
        <f t="shared" si="73"/>
        <v>0</v>
      </c>
      <c r="DF8" s="141">
        <f t="shared" si="73"/>
        <v>0</v>
      </c>
      <c r="DG8" s="141">
        <f t="shared" si="73"/>
        <v>0</v>
      </c>
      <c r="DH8" s="141">
        <f t="shared" si="73"/>
        <v>1</v>
      </c>
      <c r="DI8" s="141">
        <f t="shared" si="73"/>
        <v>1</v>
      </c>
      <c r="DJ8" s="141">
        <f t="shared" si="73"/>
        <v>1</v>
      </c>
      <c r="DK8" s="141">
        <f t="shared" si="73"/>
        <v>0</v>
      </c>
      <c r="DL8" s="141">
        <f t="shared" si="73"/>
        <v>0</v>
      </c>
      <c r="DM8" s="141">
        <f t="shared" si="73"/>
        <v>0</v>
      </c>
      <c r="DN8" s="141">
        <f t="shared" si="73"/>
        <v>0</v>
      </c>
      <c r="DO8" s="141">
        <f t="shared" si="73"/>
        <v>1</v>
      </c>
      <c r="DP8" s="141">
        <f t="shared" si="73"/>
        <v>1</v>
      </c>
      <c r="DQ8" s="141">
        <f t="shared" ref="DQ8:ED8" si="74">IF($Q$4="Daily",1*(NETWORKDAYS.INTL(DQ5,DQ5,weekend,holidays)=0),0)</f>
        <v>0</v>
      </c>
      <c r="DR8" s="141">
        <f t="shared" si="74"/>
        <v>0</v>
      </c>
      <c r="DS8" s="141">
        <f t="shared" si="74"/>
        <v>0</v>
      </c>
      <c r="DT8" s="141">
        <f t="shared" si="74"/>
        <v>0</v>
      </c>
      <c r="DU8" s="141">
        <f t="shared" si="74"/>
        <v>0</v>
      </c>
      <c r="DV8" s="141">
        <f t="shared" si="74"/>
        <v>1</v>
      </c>
      <c r="DW8" s="141">
        <f t="shared" si="74"/>
        <v>1</v>
      </c>
      <c r="DX8" s="141">
        <f t="shared" si="74"/>
        <v>0</v>
      </c>
      <c r="DY8" s="141">
        <f t="shared" si="74"/>
        <v>0</v>
      </c>
      <c r="DZ8" s="141">
        <f t="shared" si="74"/>
        <v>0</v>
      </c>
      <c r="EA8" s="141">
        <f t="shared" si="74"/>
        <v>0</v>
      </c>
      <c r="EB8" s="141">
        <f t="shared" si="74"/>
        <v>0</v>
      </c>
      <c r="EC8" s="141">
        <f t="shared" si="74"/>
        <v>1</v>
      </c>
      <c r="ED8" s="141">
        <f t="shared" si="74"/>
        <v>1</v>
      </c>
    </row>
    <row r="9" spans="1:135" s="27" customFormat="1" ht="13.8" thickBot="1" x14ac:dyDescent="0.3">
      <c r="A9" s="29"/>
      <c r="B9" s="131" t="s">
        <v>108</v>
      </c>
      <c r="C9" s="149">
        <f>MAX(Q13:Q82)</f>
        <v>45538</v>
      </c>
      <c r="D9" s="136"/>
      <c r="E9" s="136"/>
      <c r="F9" s="136"/>
      <c r="G9" s="136"/>
      <c r="H9" s="136"/>
      <c r="I9" s="136"/>
      <c r="J9" s="136"/>
      <c r="K9" s="136"/>
      <c r="L9" s="136"/>
      <c r="M9" s="136"/>
      <c r="N9" s="136"/>
      <c r="O9" s="136"/>
      <c r="P9" s="131" t="str">
        <f>IF(Q4="Quarterly","Year:",IF(Q4="Monthly","Month:","Week:"))</f>
        <v>Week:</v>
      </c>
      <c r="Q9" s="172">
        <v>37</v>
      </c>
      <c r="R9" s="136"/>
      <c r="S9" s="136"/>
      <c r="T9" s="131" t="s">
        <v>300</v>
      </c>
      <c r="U9" s="144"/>
      <c r="V9" s="136"/>
      <c r="W9" s="178" t="str">
        <f>IF($Q$4="Weekly","Weeks "&amp;IF(weeknumbering="ISO",WEEKNUM(W5,21),((W5-($C$4-MOD(WEEKDAY($C$4,1)-startday,7)))/7+1))&amp;"-"&amp;IF(weeknumbering="ISO",WEEKNUM(AC5,21),((W5-($C$4-MOD(WEEKDAY($C$4,1)-startday,7)))/7+7)),IF($Q$4="Daily","Week "&amp;IF(weeknumbering="ISO",WEEKNUM(W5,21),(W5-($C$4-MOD(WEEKDAY($C$4,1)-startday,7)))/7+1),""))</f>
        <v>Week 37</v>
      </c>
      <c r="X9" s="178"/>
      <c r="Y9" s="178"/>
      <c r="Z9" s="178"/>
      <c r="AA9" s="178"/>
      <c r="AB9" s="178"/>
      <c r="AC9" s="178"/>
      <c r="AD9" s="178" t="str">
        <f>IF($Q$4="Weekly","Weeks "&amp;IF(weeknumbering="ISO",WEEKNUM(AD5,21),((AD5-($C$4-MOD(WEEKDAY($C$4,1)-startday,7)))/7+1))&amp;"-"&amp;IF(weeknumbering="ISO",WEEKNUM(AJ5,21),((AD5-($C$4-MOD(WEEKDAY($C$4,1)-startday,7)))/7+7)),IF($Q$4="Daily","Week "&amp;IF(weeknumbering="ISO",WEEKNUM(AD5,21),(AD5-($C$4-MOD(WEEKDAY($C$4,1)-startday,7)))/7+1),""))</f>
        <v>Week 38</v>
      </c>
      <c r="AE9" s="178"/>
      <c r="AF9" s="178"/>
      <c r="AG9" s="178"/>
      <c r="AH9" s="178"/>
      <c r="AI9" s="178"/>
      <c r="AJ9" s="178"/>
      <c r="AK9" s="178" t="str">
        <f>IF($Q$4="Weekly","Weeks "&amp;IF(weeknumbering="ISO",WEEKNUM(AK5,21),((AK5-($C$4-MOD(WEEKDAY($C$4,1)-startday,7)))/7+1))&amp;"-"&amp;IF(weeknumbering="ISO",WEEKNUM(AQ5,21),((AK5-($C$4-MOD(WEEKDAY($C$4,1)-startday,7)))/7+7)),IF($Q$4="Daily","Week "&amp;IF(weeknumbering="ISO",WEEKNUM(AK5,21),(AK5-($C$4-MOD(WEEKDAY($C$4,1)-startday,7)))/7+1),""))</f>
        <v>Week 39</v>
      </c>
      <c r="AL9" s="178"/>
      <c r="AM9" s="178"/>
      <c r="AN9" s="178"/>
      <c r="AO9" s="178"/>
      <c r="AP9" s="178"/>
      <c r="AQ9" s="178"/>
      <c r="AR9" s="178" t="str">
        <f>IF($Q$4="Weekly","Weeks "&amp;IF(weeknumbering="ISO",WEEKNUM(AR5,21),((AR5-($C$4-MOD(WEEKDAY($C$4,1)-startday,7)))/7+1))&amp;"-"&amp;IF(weeknumbering="ISO",WEEKNUM(AX5,21),((AR5-($C$4-MOD(WEEKDAY($C$4,1)-startday,7)))/7+7)),IF($Q$4="Daily","Week "&amp;IF(weeknumbering="ISO",WEEKNUM(AR5,21),(AR5-($C$4-MOD(WEEKDAY($C$4,1)-startday,7)))/7+1),""))</f>
        <v>Week 40</v>
      </c>
      <c r="AS9" s="178"/>
      <c r="AT9" s="178"/>
      <c r="AU9" s="178"/>
      <c r="AV9" s="178"/>
      <c r="AW9" s="178"/>
      <c r="AX9" s="178"/>
      <c r="AY9" s="178" t="str">
        <f>IF($Q$4="Weekly","Weeks "&amp;IF(weeknumbering="ISO",WEEKNUM(AY5,21),((AY5-($C$4-MOD(WEEKDAY($C$4,1)-startday,7)))/7+1))&amp;"-"&amp;IF(weeknumbering="ISO",WEEKNUM(BE5,21),((AY5-($C$4-MOD(WEEKDAY($C$4,1)-startday,7)))/7+7)),IF($Q$4="Daily","Week "&amp;IF(weeknumbering="ISO",WEEKNUM(AY5,21),(AY5-($C$4-MOD(WEEKDAY($C$4,1)-startday,7)))/7+1),""))</f>
        <v>Week 41</v>
      </c>
      <c r="AZ9" s="178"/>
      <c r="BA9" s="178"/>
      <c r="BB9" s="178"/>
      <c r="BC9" s="178"/>
      <c r="BD9" s="178"/>
      <c r="BE9" s="178"/>
      <c r="BF9" s="178" t="str">
        <f>IF($Q$4="Weekly","Weeks "&amp;IF(weeknumbering="ISO",WEEKNUM(BF5,21),((BF5-($C$4-MOD(WEEKDAY($C$4,1)-startday,7)))/7+1))&amp;"-"&amp;IF(weeknumbering="ISO",WEEKNUM(BL5,21),((BF5-($C$4-MOD(WEEKDAY($C$4,1)-startday,7)))/7+7)),IF($Q$4="Daily","Week "&amp;IF(weeknumbering="ISO",WEEKNUM(BF5,21),(BF5-($C$4-MOD(WEEKDAY($C$4,1)-startday,7)))/7+1),""))</f>
        <v>Week 42</v>
      </c>
      <c r="BG9" s="178"/>
      <c r="BH9" s="178"/>
      <c r="BI9" s="178"/>
      <c r="BJ9" s="178"/>
      <c r="BK9" s="178"/>
      <c r="BL9" s="178"/>
      <c r="BM9" s="178" t="str">
        <f>IF($Q$4="Weekly","Weeks "&amp;IF(weeknumbering="ISO",WEEKNUM(BM5,21),((BM5-($C$4-MOD(WEEKDAY($C$4,1)-startday,7)))/7+1))&amp;"-"&amp;IF(weeknumbering="ISO",WEEKNUM(BS5,21),((BM5-($C$4-MOD(WEEKDAY($C$4,1)-startday,7)))/7+7)),IF($Q$4="Daily","Week "&amp;IF(weeknumbering="ISO",WEEKNUM(BM5,21),(BM5-($C$4-MOD(WEEKDAY($C$4,1)-startday,7)))/7+1),""))</f>
        <v>Week 43</v>
      </c>
      <c r="BN9" s="178"/>
      <c r="BO9" s="178"/>
      <c r="BP9" s="178"/>
      <c r="BQ9" s="178"/>
      <c r="BR9" s="178"/>
      <c r="BS9" s="178"/>
      <c r="BT9" s="178" t="str">
        <f>IF($Q$4="Weekly","Weeks "&amp;IF(weeknumbering="ISO",WEEKNUM(BT5,21),((BT5-($C$4-MOD(WEEKDAY($C$4,1)-startday,7)))/7+1))&amp;"-"&amp;IF(weeknumbering="ISO",WEEKNUM(BZ5,21),((BT5-($C$4-MOD(WEEKDAY($C$4,1)-startday,7)))/7+7)),IF($Q$4="Daily","Week "&amp;IF(weeknumbering="ISO",WEEKNUM(BT5,21),(BT5-($C$4-MOD(WEEKDAY($C$4,1)-startday,7)))/7+1),""))</f>
        <v>Week 44</v>
      </c>
      <c r="BU9" s="178"/>
      <c r="BV9" s="178"/>
      <c r="BW9" s="178"/>
      <c r="BX9" s="178"/>
      <c r="BY9" s="178"/>
      <c r="BZ9" s="178"/>
      <c r="CA9" s="178" t="str">
        <f>IF($Q$4="Weekly","Weeks "&amp;IF(weeknumbering="ISO",WEEKNUM(CA5,21),((CA5-($C$4-MOD(WEEKDAY($C$4,1)-startday,7)))/7+1))&amp;"-"&amp;IF(weeknumbering="ISO",WEEKNUM(CG5,21),((CA5-($C$4-MOD(WEEKDAY($C$4,1)-startday,7)))/7+7)),IF($Q$4="Daily","Week "&amp;IF(weeknumbering="ISO",WEEKNUM(CA5,21),(CA5-($C$4-MOD(WEEKDAY($C$4,1)-startday,7)))/7+1),""))</f>
        <v>Week 45</v>
      </c>
      <c r="CB9" s="178"/>
      <c r="CC9" s="178"/>
      <c r="CD9" s="178"/>
      <c r="CE9" s="178"/>
      <c r="CF9" s="178"/>
      <c r="CG9" s="178"/>
      <c r="CH9" s="178" t="str">
        <f>IF($Q$4="Weekly","Weeks "&amp;IF(weeknumbering="ISO",WEEKNUM(CH5,21),((CH5-($C$4-MOD(WEEKDAY($C$4,1)-startday,7)))/7+1))&amp;"-"&amp;IF(weeknumbering="ISO",WEEKNUM(CN5,21),((CH5-($C$4-MOD(WEEKDAY($C$4,1)-startday,7)))/7+7)),IF($Q$4="Daily","Week "&amp;IF(weeknumbering="ISO",WEEKNUM(CH5,21),(CH5-($C$4-MOD(WEEKDAY($C$4,1)-startday,7)))/7+1),""))</f>
        <v>Week 46</v>
      </c>
      <c r="CI9" s="178"/>
      <c r="CJ9" s="178"/>
      <c r="CK9" s="178"/>
      <c r="CL9" s="178"/>
      <c r="CM9" s="178"/>
      <c r="CN9" s="178"/>
      <c r="CO9" s="178" t="str">
        <f>IF($Q$4="Weekly","Weeks "&amp;IF(weeknumbering="ISO",WEEKNUM(CO5,21),((CO5-($C$4-MOD(WEEKDAY($C$4,1)-startday,7)))/7+1))&amp;"-"&amp;IF(weeknumbering="ISO",WEEKNUM(CU5,21),((CO5-($C$4-MOD(WEEKDAY($C$4,1)-startday,7)))/7+7)),IF($Q$4="Daily","Week "&amp;IF(weeknumbering="ISO",WEEKNUM(CO5,21),(CO5-($C$4-MOD(WEEKDAY($C$4,1)-startday,7)))/7+1),""))</f>
        <v>Week 47</v>
      </c>
      <c r="CP9" s="178"/>
      <c r="CQ9" s="178"/>
      <c r="CR9" s="178"/>
      <c r="CS9" s="178"/>
      <c r="CT9" s="178"/>
      <c r="CU9" s="178"/>
      <c r="CV9" s="178" t="str">
        <f>IF($Q$4="Weekly","Weeks "&amp;IF(weeknumbering="ISO",WEEKNUM(CV5,21),((CV5-($C$4-MOD(WEEKDAY($C$4,1)-startday,7)))/7+1))&amp;"-"&amp;IF(weeknumbering="ISO",WEEKNUM(DB5,21),((CV5-($C$4-MOD(WEEKDAY($C$4,1)-startday,7)))/7+7)),IF($Q$4="Daily","Week "&amp;IF(weeknumbering="ISO",WEEKNUM(CV5,21),(CV5-($C$4-MOD(WEEKDAY($C$4,1)-startday,7)))/7+1),""))</f>
        <v>Week 48</v>
      </c>
      <c r="CW9" s="178"/>
      <c r="CX9" s="178"/>
      <c r="CY9" s="178"/>
      <c r="CZ9" s="178"/>
      <c r="DA9" s="178"/>
      <c r="DB9" s="178"/>
      <c r="DC9" s="178" t="str">
        <f>IF($Q$4="Weekly","Weeks "&amp;IF(weeknumbering="ISO",WEEKNUM(DC5,21),((DC5-($C$4-MOD(WEEKDAY($C$4,1)-startday,7)))/7+1))&amp;"-"&amp;IF(weeknumbering="ISO",WEEKNUM(DI5,21),((DC5-($C$4-MOD(WEEKDAY($C$4,1)-startday,7)))/7+7)),IF($Q$4="Daily","Week "&amp;IF(weeknumbering="ISO",WEEKNUM(DC5,21),(DC5-($C$4-MOD(WEEKDAY($C$4,1)-startday,7)))/7+1),""))</f>
        <v>Week 49</v>
      </c>
      <c r="DD9" s="178"/>
      <c r="DE9" s="178"/>
      <c r="DF9" s="178"/>
      <c r="DG9" s="178"/>
      <c r="DH9" s="178"/>
      <c r="DI9" s="178"/>
      <c r="DJ9" s="178" t="str">
        <f>IF($Q$4="Weekly","Weeks "&amp;IF(weeknumbering="ISO",WEEKNUM(DJ5,21),((DJ5-($C$4-MOD(WEEKDAY($C$4,1)-startday,7)))/7+1))&amp;"-"&amp;IF(weeknumbering="ISO",WEEKNUM(DP5,21),((DJ5-($C$4-MOD(WEEKDAY($C$4,1)-startday,7)))/7+7)),IF($Q$4="Daily","Week "&amp;IF(weeknumbering="ISO",WEEKNUM(DJ5,21),(DJ5-($C$4-MOD(WEEKDAY($C$4,1)-startday,7)))/7+1),""))</f>
        <v>Week 50</v>
      </c>
      <c r="DK9" s="178"/>
      <c r="DL9" s="178"/>
      <c r="DM9" s="178"/>
      <c r="DN9" s="178"/>
      <c r="DO9" s="178"/>
      <c r="DP9" s="178"/>
      <c r="DQ9" s="178" t="str">
        <f>IF($Q$4="Weekly","Weeks "&amp;IF(weeknumbering="ISO",WEEKNUM(DQ5,21),((DQ5-($C$4-MOD(WEEKDAY($C$4,1)-startday,7)))/7+1))&amp;"-"&amp;IF(weeknumbering="ISO",WEEKNUM(DW5,21),((DQ5-($C$4-MOD(WEEKDAY($C$4,1)-startday,7)))/7+7)),IF($Q$4="Daily","Week "&amp;IF(weeknumbering="ISO",WEEKNUM(DQ5,21),(DQ5-($C$4-MOD(WEEKDAY($C$4,1)-startday,7)))/7+1),""))</f>
        <v>Week 51</v>
      </c>
      <c r="DR9" s="178"/>
      <c r="DS9" s="178"/>
      <c r="DT9" s="178"/>
      <c r="DU9" s="178"/>
      <c r="DV9" s="178"/>
      <c r="DW9" s="178"/>
      <c r="DX9" s="178" t="str">
        <f>IF($Q$4="Weekly","Weeks "&amp;IF(weeknumbering="ISO",WEEKNUM(DX5,21),((DX5-($C$4-MOD(WEEKDAY($C$4,1)-startday,7)))/7+1))&amp;"-"&amp;IF(weeknumbering="ISO",WEEKNUM(ED5,21),((DX5-($C$4-MOD(WEEKDAY($C$4,1)-startday,7)))/7+7)),IF($Q$4="Daily","Week "&amp;IF(weeknumbering="ISO",WEEKNUM(DX5,21),(DX5-($C$4-MOD(WEEKDAY($C$4,1)-startday,7)))/7+1),""))</f>
        <v>Week 52</v>
      </c>
      <c r="DY9" s="178"/>
      <c r="DZ9" s="178"/>
      <c r="EA9" s="178"/>
      <c r="EB9" s="178"/>
      <c r="EC9" s="178"/>
      <c r="ED9" s="178"/>
    </row>
    <row r="10" spans="1:135" s="27" customFormat="1" x14ac:dyDescent="0.25">
      <c r="A10" s="136"/>
      <c r="B10" s="131" t="s">
        <v>233</v>
      </c>
      <c r="C10" s="149">
        <f ca="1">TODAY()</f>
        <v>45195</v>
      </c>
      <c r="D10" s="136"/>
      <c r="E10" s="136"/>
      <c r="F10" s="191" t="s">
        <v>234</v>
      </c>
      <c r="G10" s="192"/>
      <c r="H10" s="192"/>
      <c r="I10" s="193"/>
      <c r="J10" s="185" t="s">
        <v>235</v>
      </c>
      <c r="K10" s="186"/>
      <c r="L10" s="187"/>
      <c r="M10" s="138"/>
      <c r="N10" s="136"/>
      <c r="O10" s="136"/>
      <c r="P10" s="177" t="s">
        <v>302</v>
      </c>
      <c r="Q10" s="169" t="s">
        <v>299</v>
      </c>
      <c r="R10" s="136"/>
      <c r="S10" s="136"/>
      <c r="T10" s="136"/>
      <c r="U10" s="136"/>
      <c r="V10" s="136"/>
      <c r="W10" s="179">
        <f>IF(OR($Q$4="Monthly",$Q$4="Weekly"),TEXT(W5,"[$-409]mmm YYYY")&amp;" - "&amp;TEXT(AC5,"[$-409]mmm YYYY"),IF($Q$4="Quarterly","",W5))</f>
        <v>45418</v>
      </c>
      <c r="X10" s="179"/>
      <c r="Y10" s="179"/>
      <c r="Z10" s="179"/>
      <c r="AA10" s="179"/>
      <c r="AB10" s="179"/>
      <c r="AC10" s="179"/>
      <c r="AD10" s="179">
        <f>IF(OR($Q$4="Monthly",$Q$4="Weekly"),TEXT(AD5,"[$-409]mmm YYYY")&amp;" - "&amp;TEXT(AJ5,"[$-409]mmm YYYY"),IF($Q$4="Quarterly","",AD5))</f>
        <v>45425</v>
      </c>
      <c r="AE10" s="179"/>
      <c r="AF10" s="179"/>
      <c r="AG10" s="179"/>
      <c r="AH10" s="179"/>
      <c r="AI10" s="179"/>
      <c r="AJ10" s="179"/>
      <c r="AK10" s="179">
        <f>IF(OR($Q$4="Monthly",$Q$4="Weekly"),TEXT(AK5,"[$-409]mmm YYYY")&amp;" - "&amp;TEXT(AQ5,"[$-409]mmm YYYY"),IF($Q$4="Quarterly","",AK5))</f>
        <v>45432</v>
      </c>
      <c r="AL10" s="179"/>
      <c r="AM10" s="179"/>
      <c r="AN10" s="179"/>
      <c r="AO10" s="179"/>
      <c r="AP10" s="179"/>
      <c r="AQ10" s="179"/>
      <c r="AR10" s="179">
        <f>IF(OR($Q$4="Monthly",$Q$4="Weekly"),TEXT(AR5,"[$-409]mmm YYYY")&amp;" - "&amp;TEXT(AX5,"[$-409]mmm YYYY"),IF($Q$4="Quarterly","",AR5))</f>
        <v>45439</v>
      </c>
      <c r="AS10" s="179"/>
      <c r="AT10" s="179"/>
      <c r="AU10" s="179"/>
      <c r="AV10" s="179"/>
      <c r="AW10" s="179"/>
      <c r="AX10" s="179"/>
      <c r="AY10" s="179">
        <f>IF(OR($Q$4="Monthly",$Q$4="Weekly"),TEXT(AY5,"[$-409]mmm YYYY")&amp;" - "&amp;TEXT(BE5,"[$-409]mmm YYYY"),IF($Q$4="Quarterly","",AY5))</f>
        <v>45446</v>
      </c>
      <c r="AZ10" s="179"/>
      <c r="BA10" s="179"/>
      <c r="BB10" s="179"/>
      <c r="BC10" s="179"/>
      <c r="BD10" s="179"/>
      <c r="BE10" s="179"/>
      <c r="BF10" s="179">
        <f>IF(OR($Q$4="Monthly",$Q$4="Weekly"),TEXT(BF5,"[$-409]mmm YYYY")&amp;" - "&amp;TEXT(BL5,"[$-409]mmm YYYY"),IF($Q$4="Quarterly","",BF5))</f>
        <v>45453</v>
      </c>
      <c r="BG10" s="179"/>
      <c r="BH10" s="179"/>
      <c r="BI10" s="179"/>
      <c r="BJ10" s="179"/>
      <c r="BK10" s="179"/>
      <c r="BL10" s="179"/>
      <c r="BM10" s="179">
        <f>IF(OR($Q$4="Monthly",$Q$4="Weekly"),TEXT(BM5,"[$-409]mmm YYYY")&amp;" - "&amp;TEXT(BS5,"[$-409]mmm YYYY"),IF($Q$4="Quarterly","",BM5))</f>
        <v>45460</v>
      </c>
      <c r="BN10" s="179"/>
      <c r="BO10" s="179"/>
      <c r="BP10" s="179"/>
      <c r="BQ10" s="179"/>
      <c r="BR10" s="179"/>
      <c r="BS10" s="179"/>
      <c r="BT10" s="179">
        <f>IF(OR($Q$4="Monthly",$Q$4="Weekly"),TEXT(BT5,"[$-409]mmm YYYY")&amp;" - "&amp;TEXT(BZ5,"[$-409]mmm YYYY"),IF($Q$4="Quarterly","",BT5))</f>
        <v>45467</v>
      </c>
      <c r="BU10" s="179"/>
      <c r="BV10" s="179"/>
      <c r="BW10" s="179"/>
      <c r="BX10" s="179"/>
      <c r="BY10" s="179"/>
      <c r="BZ10" s="179"/>
      <c r="CA10" s="179">
        <f>IF(OR($Q$4="Monthly",$Q$4="Weekly"),TEXT(CA5,"[$-409]mmm YYYY")&amp;" - "&amp;TEXT(CG5,"[$-409]mmm YYYY"),IF($Q$4="Quarterly","",CA5))</f>
        <v>45474</v>
      </c>
      <c r="CB10" s="179"/>
      <c r="CC10" s="179"/>
      <c r="CD10" s="179"/>
      <c r="CE10" s="179"/>
      <c r="CF10" s="179"/>
      <c r="CG10" s="179"/>
      <c r="CH10" s="179">
        <f>IF(OR($Q$4="Monthly",$Q$4="Weekly"),TEXT(CH5,"[$-409]mmm YYYY")&amp;" - "&amp;TEXT(CN5,"[$-409]mmm YYYY"),IF($Q$4="Quarterly","",CH5))</f>
        <v>45481</v>
      </c>
      <c r="CI10" s="179"/>
      <c r="CJ10" s="179"/>
      <c r="CK10" s="179"/>
      <c r="CL10" s="179"/>
      <c r="CM10" s="179"/>
      <c r="CN10" s="179"/>
      <c r="CO10" s="179">
        <f t="shared" ref="CO10" si="75">IF(OR($Q$4="Monthly",$Q$4="Weekly"),TEXT(CO5,"[$-409]mmm YYYY")&amp;" - "&amp;TEXT(CU5,"[$-409]mmm YYYY"),IF($Q$4="Quarterly","",CO5))</f>
        <v>45488</v>
      </c>
      <c r="CP10" s="179"/>
      <c r="CQ10" s="179"/>
      <c r="CR10" s="179"/>
      <c r="CS10" s="179"/>
      <c r="CT10" s="179"/>
      <c r="CU10" s="179"/>
      <c r="CV10" s="179">
        <f t="shared" ref="CV10" si="76">IF(OR($Q$4="Monthly",$Q$4="Weekly"),TEXT(CV5,"[$-409]mmm YYYY")&amp;" - "&amp;TEXT(DB5,"[$-409]mmm YYYY"),IF($Q$4="Quarterly","",CV5))</f>
        <v>45495</v>
      </c>
      <c r="CW10" s="179"/>
      <c r="CX10" s="179"/>
      <c r="CY10" s="179"/>
      <c r="CZ10" s="179"/>
      <c r="DA10" s="179"/>
      <c r="DB10" s="179"/>
      <c r="DC10" s="179">
        <f t="shared" ref="DC10" si="77">IF(OR($Q$4="Monthly",$Q$4="Weekly"),TEXT(DC5,"[$-409]mmm YYYY")&amp;" - "&amp;TEXT(DI5,"[$-409]mmm YYYY"),IF($Q$4="Quarterly","",DC5))</f>
        <v>45502</v>
      </c>
      <c r="DD10" s="179"/>
      <c r="DE10" s="179"/>
      <c r="DF10" s="179"/>
      <c r="DG10" s="179"/>
      <c r="DH10" s="179"/>
      <c r="DI10" s="179"/>
      <c r="DJ10" s="179">
        <f t="shared" ref="DJ10" si="78">IF(OR($Q$4="Monthly",$Q$4="Weekly"),TEXT(DJ5,"[$-409]mmm YYYY")&amp;" - "&amp;TEXT(DP5,"[$-409]mmm YYYY"),IF($Q$4="Quarterly","",DJ5))</f>
        <v>45509</v>
      </c>
      <c r="DK10" s="179"/>
      <c r="DL10" s="179"/>
      <c r="DM10" s="179"/>
      <c r="DN10" s="179"/>
      <c r="DO10" s="179"/>
      <c r="DP10" s="179"/>
      <c r="DQ10" s="179">
        <f t="shared" ref="DQ10" si="79">IF(OR($Q$4="Monthly",$Q$4="Weekly"),TEXT(DQ5,"[$-409]mmm YYYY")&amp;" - "&amp;TEXT(DW5,"[$-409]mmm YYYY"),IF($Q$4="Quarterly","",DQ5))</f>
        <v>45516</v>
      </c>
      <c r="DR10" s="179"/>
      <c r="DS10" s="179"/>
      <c r="DT10" s="179"/>
      <c r="DU10" s="179"/>
      <c r="DV10" s="179"/>
      <c r="DW10" s="179"/>
      <c r="DX10" s="179">
        <f t="shared" ref="DX10" si="80">IF(OR($Q$4="Monthly",$Q$4="Weekly"),TEXT(DX5,"[$-409]mmm YYYY")&amp;" - "&amp;TEXT(ED5,"[$-409]mmm YYYY"),IF($Q$4="Quarterly","",DX5))</f>
        <v>45523</v>
      </c>
      <c r="DY10" s="179"/>
      <c r="DZ10" s="179"/>
      <c r="EA10" s="179"/>
      <c r="EB10" s="179"/>
      <c r="EC10" s="179"/>
      <c r="ED10" s="179"/>
    </row>
    <row r="11" spans="1:135" s="175" customFormat="1" ht="12.75" customHeight="1" x14ac:dyDescent="0.25">
      <c r="A11" s="180" t="s">
        <v>97</v>
      </c>
      <c r="B11" s="183" t="s">
        <v>0</v>
      </c>
      <c r="C11" s="183" t="s">
        <v>8</v>
      </c>
      <c r="D11" s="182" t="s">
        <v>322</v>
      </c>
      <c r="E11" s="182" t="s">
        <v>79</v>
      </c>
      <c r="F11" s="184" t="s">
        <v>137</v>
      </c>
      <c r="G11" s="184"/>
      <c r="H11" s="184"/>
      <c r="I11" s="182" t="s">
        <v>352</v>
      </c>
      <c r="J11" s="182" t="s">
        <v>6</v>
      </c>
      <c r="K11" s="182" t="s">
        <v>60</v>
      </c>
      <c r="L11" s="182" t="s">
        <v>353</v>
      </c>
      <c r="M11" s="189" t="s">
        <v>59</v>
      </c>
      <c r="N11" s="182" t="s">
        <v>23</v>
      </c>
      <c r="O11" s="182" t="s">
        <v>236</v>
      </c>
      <c r="P11" s="188" t="s">
        <v>1</v>
      </c>
      <c r="Q11" s="188" t="s">
        <v>2</v>
      </c>
      <c r="R11" s="182" t="s">
        <v>6</v>
      </c>
      <c r="S11" s="182" t="s">
        <v>60</v>
      </c>
      <c r="T11" s="182" t="s">
        <v>296</v>
      </c>
      <c r="U11" s="182" t="s">
        <v>297</v>
      </c>
      <c r="V11" s="163"/>
      <c r="W11" s="168">
        <f t="shared" ref="W11:BB11" si="81">IF($Q$4="Daily",W5,IF($Q$4="Weekly",CHOOSE(MONTH(W5),"Ja","F","Mr","Ap","M","Ju","Jy","Au","S","O","N","D"),IF($Q$4="Quarterly",TEXT(W5,"yy"),"")))</f>
        <v>45418</v>
      </c>
      <c r="X11" s="168">
        <f t="shared" si="81"/>
        <v>45419</v>
      </c>
      <c r="Y11" s="168">
        <f t="shared" si="81"/>
        <v>45420</v>
      </c>
      <c r="Z11" s="168">
        <f t="shared" si="81"/>
        <v>45421</v>
      </c>
      <c r="AA11" s="168">
        <f t="shared" si="81"/>
        <v>45422</v>
      </c>
      <c r="AB11" s="168">
        <f t="shared" si="81"/>
        <v>45423</v>
      </c>
      <c r="AC11" s="168">
        <f t="shared" si="81"/>
        <v>45424</v>
      </c>
      <c r="AD11" s="168">
        <f t="shared" si="81"/>
        <v>45425</v>
      </c>
      <c r="AE11" s="168">
        <f t="shared" si="81"/>
        <v>45426</v>
      </c>
      <c r="AF11" s="168">
        <f t="shared" si="81"/>
        <v>45427</v>
      </c>
      <c r="AG11" s="168">
        <f t="shared" si="81"/>
        <v>45428</v>
      </c>
      <c r="AH11" s="168">
        <f t="shared" si="81"/>
        <v>45429</v>
      </c>
      <c r="AI11" s="168">
        <f t="shared" si="81"/>
        <v>45430</v>
      </c>
      <c r="AJ11" s="168">
        <f t="shared" si="81"/>
        <v>45431</v>
      </c>
      <c r="AK11" s="168">
        <f t="shared" si="81"/>
        <v>45432</v>
      </c>
      <c r="AL11" s="168">
        <f t="shared" si="81"/>
        <v>45433</v>
      </c>
      <c r="AM11" s="168">
        <f t="shared" si="81"/>
        <v>45434</v>
      </c>
      <c r="AN11" s="168">
        <f t="shared" si="81"/>
        <v>45435</v>
      </c>
      <c r="AO11" s="168">
        <f t="shared" si="81"/>
        <v>45436</v>
      </c>
      <c r="AP11" s="168">
        <f t="shared" si="81"/>
        <v>45437</v>
      </c>
      <c r="AQ11" s="168">
        <f t="shared" si="81"/>
        <v>45438</v>
      </c>
      <c r="AR11" s="168">
        <f t="shared" si="81"/>
        <v>45439</v>
      </c>
      <c r="AS11" s="168">
        <f t="shared" si="81"/>
        <v>45440</v>
      </c>
      <c r="AT11" s="168">
        <f t="shared" si="81"/>
        <v>45441</v>
      </c>
      <c r="AU11" s="168">
        <f t="shared" si="81"/>
        <v>45442</v>
      </c>
      <c r="AV11" s="168">
        <f t="shared" si="81"/>
        <v>45443</v>
      </c>
      <c r="AW11" s="168">
        <f t="shared" si="81"/>
        <v>45444</v>
      </c>
      <c r="AX11" s="168">
        <f t="shared" si="81"/>
        <v>45445</v>
      </c>
      <c r="AY11" s="168">
        <f t="shared" si="81"/>
        <v>45446</v>
      </c>
      <c r="AZ11" s="168">
        <f t="shared" si="81"/>
        <v>45447</v>
      </c>
      <c r="BA11" s="168">
        <f t="shared" si="81"/>
        <v>45448</v>
      </c>
      <c r="BB11" s="168">
        <f t="shared" si="81"/>
        <v>45449</v>
      </c>
      <c r="BC11" s="168">
        <f t="shared" ref="BC11:BZ11" si="82">IF($Q$4="Daily",BC5,IF($Q$4="Weekly",CHOOSE(MONTH(BC5),"Ja","F","Mr","Ap","M","Ju","Jy","Au","S","O","N","D"),IF($Q$4="Quarterly",TEXT(BC5,"yy"),"")))</f>
        <v>45450</v>
      </c>
      <c r="BD11" s="168">
        <f t="shared" si="82"/>
        <v>45451</v>
      </c>
      <c r="BE11" s="168">
        <f t="shared" si="82"/>
        <v>45452</v>
      </c>
      <c r="BF11" s="168">
        <f t="shared" si="82"/>
        <v>45453</v>
      </c>
      <c r="BG11" s="168">
        <f t="shared" si="82"/>
        <v>45454</v>
      </c>
      <c r="BH11" s="168">
        <f t="shared" si="82"/>
        <v>45455</v>
      </c>
      <c r="BI11" s="168">
        <f t="shared" si="82"/>
        <v>45456</v>
      </c>
      <c r="BJ11" s="168">
        <f t="shared" si="82"/>
        <v>45457</v>
      </c>
      <c r="BK11" s="168">
        <f t="shared" si="82"/>
        <v>45458</v>
      </c>
      <c r="BL11" s="168">
        <f t="shared" si="82"/>
        <v>45459</v>
      </c>
      <c r="BM11" s="168">
        <f t="shared" si="82"/>
        <v>45460</v>
      </c>
      <c r="BN11" s="168">
        <f t="shared" si="82"/>
        <v>45461</v>
      </c>
      <c r="BO11" s="168">
        <f t="shared" si="82"/>
        <v>45462</v>
      </c>
      <c r="BP11" s="168">
        <f t="shared" si="82"/>
        <v>45463</v>
      </c>
      <c r="BQ11" s="168">
        <f t="shared" si="82"/>
        <v>45464</v>
      </c>
      <c r="BR11" s="168">
        <f t="shared" si="82"/>
        <v>45465</v>
      </c>
      <c r="BS11" s="168">
        <f t="shared" si="82"/>
        <v>45466</v>
      </c>
      <c r="BT11" s="168">
        <f t="shared" si="82"/>
        <v>45467</v>
      </c>
      <c r="BU11" s="168">
        <f t="shared" si="82"/>
        <v>45468</v>
      </c>
      <c r="BV11" s="168">
        <f t="shared" si="82"/>
        <v>45469</v>
      </c>
      <c r="BW11" s="168">
        <f t="shared" si="82"/>
        <v>45470</v>
      </c>
      <c r="BX11" s="168">
        <f t="shared" si="82"/>
        <v>45471</v>
      </c>
      <c r="BY11" s="168">
        <f t="shared" si="82"/>
        <v>45472</v>
      </c>
      <c r="BZ11" s="168">
        <f t="shared" si="82"/>
        <v>45473</v>
      </c>
      <c r="CA11" s="168">
        <f t="shared" ref="CA11:CG11" si="83">IF($Q$4="Daily",CA5,IF($Q$4="Weekly",CHOOSE(MONTH(CA5),"Ja","F","Mr","Ap","M","Ju","Jy","Au","S","O","N","D"),IF($Q$4="Quarterly",TEXT(CA5,"yy"),"")))</f>
        <v>45474</v>
      </c>
      <c r="CB11" s="168">
        <f t="shared" si="83"/>
        <v>45475</v>
      </c>
      <c r="CC11" s="168">
        <f t="shared" si="83"/>
        <v>45476</v>
      </c>
      <c r="CD11" s="168">
        <f t="shared" si="83"/>
        <v>45477</v>
      </c>
      <c r="CE11" s="168">
        <f t="shared" si="83"/>
        <v>45478</v>
      </c>
      <c r="CF11" s="168">
        <f t="shared" si="83"/>
        <v>45479</v>
      </c>
      <c r="CG11" s="168">
        <f t="shared" si="83"/>
        <v>45480</v>
      </c>
      <c r="CH11" s="168">
        <f t="shared" ref="CH11:CN11" si="84">IF($Q$4="Daily",CH5,IF($Q$4="Weekly",CHOOSE(MONTH(CH5),"Ja","F","Mr","Ap","M","Ju","Jy","Au","S","O","N","D"),IF($Q$4="Quarterly",TEXT(CH5,"yy"),"")))</f>
        <v>45481</v>
      </c>
      <c r="CI11" s="168">
        <f t="shared" si="84"/>
        <v>45482</v>
      </c>
      <c r="CJ11" s="168">
        <f t="shared" si="84"/>
        <v>45483</v>
      </c>
      <c r="CK11" s="168">
        <f t="shared" si="84"/>
        <v>45484</v>
      </c>
      <c r="CL11" s="168">
        <f t="shared" si="84"/>
        <v>45485</v>
      </c>
      <c r="CM11" s="168">
        <f t="shared" si="84"/>
        <v>45486</v>
      </c>
      <c r="CN11" s="168">
        <f t="shared" si="84"/>
        <v>45487</v>
      </c>
      <c r="CO11" s="168">
        <f t="shared" ref="CO11:DB11" si="85">IF($Q$4="Daily",CO5,IF($Q$4="Weekly",CHOOSE(MONTH(CO5),"Ja","F","Mr","Ap","M","Ju","Jy","Au","S","O","N","D"),IF($Q$4="Quarterly",TEXT(CO5,"yy"),"")))</f>
        <v>45488</v>
      </c>
      <c r="CP11" s="168">
        <f t="shared" si="85"/>
        <v>45489</v>
      </c>
      <c r="CQ11" s="168">
        <f t="shared" si="85"/>
        <v>45490</v>
      </c>
      <c r="CR11" s="168">
        <f t="shared" si="85"/>
        <v>45491</v>
      </c>
      <c r="CS11" s="168">
        <f t="shared" si="85"/>
        <v>45492</v>
      </c>
      <c r="CT11" s="168">
        <f t="shared" si="85"/>
        <v>45493</v>
      </c>
      <c r="CU11" s="168">
        <f t="shared" si="85"/>
        <v>45494</v>
      </c>
      <c r="CV11" s="168">
        <f t="shared" si="85"/>
        <v>45495</v>
      </c>
      <c r="CW11" s="168">
        <f t="shared" si="85"/>
        <v>45496</v>
      </c>
      <c r="CX11" s="168">
        <f t="shared" si="85"/>
        <v>45497</v>
      </c>
      <c r="CY11" s="168">
        <f t="shared" si="85"/>
        <v>45498</v>
      </c>
      <c r="CZ11" s="168">
        <f t="shared" si="85"/>
        <v>45499</v>
      </c>
      <c r="DA11" s="168">
        <f t="shared" si="85"/>
        <v>45500</v>
      </c>
      <c r="DB11" s="168">
        <f t="shared" si="85"/>
        <v>45501</v>
      </c>
      <c r="DC11" s="168">
        <f t="shared" ref="DC11:DP11" si="86">IF($Q$4="Daily",DC5,IF($Q$4="Weekly",CHOOSE(MONTH(DC5),"Ja","F","Mr","Ap","M","Ju","Jy","Au","S","O","N","D"),IF($Q$4="Quarterly",TEXT(DC5,"yy"),"")))</f>
        <v>45502</v>
      </c>
      <c r="DD11" s="168">
        <f t="shared" si="86"/>
        <v>45503</v>
      </c>
      <c r="DE11" s="168">
        <f t="shared" si="86"/>
        <v>45504</v>
      </c>
      <c r="DF11" s="168">
        <f t="shared" si="86"/>
        <v>45505</v>
      </c>
      <c r="DG11" s="168">
        <f t="shared" si="86"/>
        <v>45506</v>
      </c>
      <c r="DH11" s="168">
        <f t="shared" si="86"/>
        <v>45507</v>
      </c>
      <c r="DI11" s="168">
        <f t="shared" si="86"/>
        <v>45508</v>
      </c>
      <c r="DJ11" s="168">
        <f t="shared" si="86"/>
        <v>45509</v>
      </c>
      <c r="DK11" s="168">
        <f t="shared" si="86"/>
        <v>45510</v>
      </c>
      <c r="DL11" s="168">
        <f t="shared" si="86"/>
        <v>45511</v>
      </c>
      <c r="DM11" s="168">
        <f t="shared" si="86"/>
        <v>45512</v>
      </c>
      <c r="DN11" s="168">
        <f t="shared" si="86"/>
        <v>45513</v>
      </c>
      <c r="DO11" s="168">
        <f t="shared" si="86"/>
        <v>45514</v>
      </c>
      <c r="DP11" s="168">
        <f t="shared" si="86"/>
        <v>45515</v>
      </c>
      <c r="DQ11" s="168">
        <f t="shared" ref="DQ11:ED11" si="87">IF($Q$4="Daily",DQ5,IF($Q$4="Weekly",CHOOSE(MONTH(DQ5),"Ja","F","Mr","Ap","M","Ju","Jy","Au","S","O","N","D"),IF($Q$4="Quarterly",TEXT(DQ5,"yy"),"")))</f>
        <v>45516</v>
      </c>
      <c r="DR11" s="168">
        <f t="shared" si="87"/>
        <v>45517</v>
      </c>
      <c r="DS11" s="168">
        <f t="shared" si="87"/>
        <v>45518</v>
      </c>
      <c r="DT11" s="168">
        <f t="shared" si="87"/>
        <v>45519</v>
      </c>
      <c r="DU11" s="168">
        <f t="shared" si="87"/>
        <v>45520</v>
      </c>
      <c r="DV11" s="168">
        <f t="shared" si="87"/>
        <v>45521</v>
      </c>
      <c r="DW11" s="168">
        <f t="shared" si="87"/>
        <v>45522</v>
      </c>
      <c r="DX11" s="168">
        <f t="shared" si="87"/>
        <v>45523</v>
      </c>
      <c r="DY11" s="168">
        <f t="shared" si="87"/>
        <v>45524</v>
      </c>
      <c r="DZ11" s="168">
        <f t="shared" si="87"/>
        <v>45525</v>
      </c>
      <c r="EA11" s="168">
        <f t="shared" si="87"/>
        <v>45526</v>
      </c>
      <c r="EB11" s="168">
        <f t="shared" si="87"/>
        <v>45527</v>
      </c>
      <c r="EC11" s="168">
        <f t="shared" si="87"/>
        <v>45528</v>
      </c>
      <c r="ED11" s="168">
        <f t="shared" si="87"/>
        <v>45529</v>
      </c>
      <c r="EE11" s="174"/>
    </row>
    <row r="12" spans="1:135" s="175" customFormat="1" x14ac:dyDescent="0.25">
      <c r="A12" s="181"/>
      <c r="B12" s="183"/>
      <c r="C12" s="183"/>
      <c r="D12" s="182"/>
      <c r="E12" s="182"/>
      <c r="F12" s="184"/>
      <c r="G12" s="184"/>
      <c r="H12" s="184"/>
      <c r="I12" s="182"/>
      <c r="J12" s="182"/>
      <c r="K12" s="182"/>
      <c r="L12" s="182"/>
      <c r="M12" s="189"/>
      <c r="N12" s="182"/>
      <c r="O12" s="182"/>
      <c r="P12" s="188"/>
      <c r="Q12" s="188"/>
      <c r="R12" s="182"/>
      <c r="S12" s="182"/>
      <c r="T12" s="182"/>
      <c r="U12" s="182"/>
      <c r="V12" s="163"/>
      <c r="W12" s="167" t="str">
        <f t="shared" ref="W12:BB12" si="88">IF($Q$4="Quarterly","Q"&amp;INT((MONTH(W5)-1)/3+1),IF($Q$4="Monthly",CHOOSE(MONTH(W5),"Ja","F","Mr","Ap","M","Ju","Jy","Au","S","O","N","D"),IF($Q$4="Weekly",DAY(W5),CHOOSE(WEEKDAY(W5,1),"S","M","T","W","T","F","S"))))</f>
        <v>M</v>
      </c>
      <c r="X12" s="167" t="str">
        <f t="shared" si="88"/>
        <v>T</v>
      </c>
      <c r="Y12" s="167" t="str">
        <f t="shared" si="88"/>
        <v>W</v>
      </c>
      <c r="Z12" s="167" t="str">
        <f t="shared" si="88"/>
        <v>T</v>
      </c>
      <c r="AA12" s="167" t="str">
        <f t="shared" si="88"/>
        <v>F</v>
      </c>
      <c r="AB12" s="167" t="str">
        <f t="shared" si="88"/>
        <v>S</v>
      </c>
      <c r="AC12" s="167" t="str">
        <f t="shared" si="88"/>
        <v>S</v>
      </c>
      <c r="AD12" s="167" t="str">
        <f t="shared" si="88"/>
        <v>M</v>
      </c>
      <c r="AE12" s="167" t="str">
        <f t="shared" si="88"/>
        <v>T</v>
      </c>
      <c r="AF12" s="167" t="str">
        <f t="shared" si="88"/>
        <v>W</v>
      </c>
      <c r="AG12" s="167" t="str">
        <f t="shared" si="88"/>
        <v>T</v>
      </c>
      <c r="AH12" s="167" t="str">
        <f t="shared" si="88"/>
        <v>F</v>
      </c>
      <c r="AI12" s="167" t="str">
        <f t="shared" si="88"/>
        <v>S</v>
      </c>
      <c r="AJ12" s="167" t="str">
        <f t="shared" si="88"/>
        <v>S</v>
      </c>
      <c r="AK12" s="167" t="str">
        <f t="shared" si="88"/>
        <v>M</v>
      </c>
      <c r="AL12" s="167" t="str">
        <f t="shared" si="88"/>
        <v>T</v>
      </c>
      <c r="AM12" s="167" t="str">
        <f t="shared" si="88"/>
        <v>W</v>
      </c>
      <c r="AN12" s="167" t="str">
        <f t="shared" si="88"/>
        <v>T</v>
      </c>
      <c r="AO12" s="167" t="str">
        <f t="shared" si="88"/>
        <v>F</v>
      </c>
      <c r="AP12" s="167" t="str">
        <f t="shared" si="88"/>
        <v>S</v>
      </c>
      <c r="AQ12" s="167" t="str">
        <f t="shared" si="88"/>
        <v>S</v>
      </c>
      <c r="AR12" s="167" t="str">
        <f t="shared" si="88"/>
        <v>M</v>
      </c>
      <c r="AS12" s="167" t="str">
        <f t="shared" si="88"/>
        <v>T</v>
      </c>
      <c r="AT12" s="167" t="str">
        <f t="shared" si="88"/>
        <v>W</v>
      </c>
      <c r="AU12" s="167" t="str">
        <f t="shared" si="88"/>
        <v>T</v>
      </c>
      <c r="AV12" s="167" t="str">
        <f t="shared" si="88"/>
        <v>F</v>
      </c>
      <c r="AW12" s="167" t="str">
        <f t="shared" si="88"/>
        <v>S</v>
      </c>
      <c r="AX12" s="167" t="str">
        <f t="shared" si="88"/>
        <v>S</v>
      </c>
      <c r="AY12" s="167" t="str">
        <f t="shared" si="88"/>
        <v>M</v>
      </c>
      <c r="AZ12" s="167" t="str">
        <f t="shared" si="88"/>
        <v>T</v>
      </c>
      <c r="BA12" s="167" t="str">
        <f t="shared" si="88"/>
        <v>W</v>
      </c>
      <c r="BB12" s="167" t="str">
        <f t="shared" si="88"/>
        <v>T</v>
      </c>
      <c r="BC12" s="167" t="str">
        <f t="shared" ref="BC12:BZ12" si="89">IF($Q$4="Quarterly","Q"&amp;INT((MONTH(BC5)-1)/3+1),IF($Q$4="Monthly",CHOOSE(MONTH(BC5),"Ja","F","Mr","Ap","M","Ju","Jy","Au","S","O","N","D"),IF($Q$4="Weekly",DAY(BC5),CHOOSE(WEEKDAY(BC5,1),"S","M","T","W","T","F","S"))))</f>
        <v>F</v>
      </c>
      <c r="BD12" s="167" t="str">
        <f t="shared" si="89"/>
        <v>S</v>
      </c>
      <c r="BE12" s="167" t="str">
        <f t="shared" si="89"/>
        <v>S</v>
      </c>
      <c r="BF12" s="167" t="str">
        <f t="shared" si="89"/>
        <v>M</v>
      </c>
      <c r="BG12" s="167" t="str">
        <f t="shared" si="89"/>
        <v>T</v>
      </c>
      <c r="BH12" s="167" t="str">
        <f t="shared" si="89"/>
        <v>W</v>
      </c>
      <c r="BI12" s="167" t="str">
        <f t="shared" si="89"/>
        <v>T</v>
      </c>
      <c r="BJ12" s="167" t="str">
        <f t="shared" si="89"/>
        <v>F</v>
      </c>
      <c r="BK12" s="167" t="str">
        <f t="shared" si="89"/>
        <v>S</v>
      </c>
      <c r="BL12" s="167" t="str">
        <f t="shared" si="89"/>
        <v>S</v>
      </c>
      <c r="BM12" s="167" t="str">
        <f t="shared" si="89"/>
        <v>M</v>
      </c>
      <c r="BN12" s="167" t="str">
        <f t="shared" si="89"/>
        <v>T</v>
      </c>
      <c r="BO12" s="167" t="str">
        <f t="shared" si="89"/>
        <v>W</v>
      </c>
      <c r="BP12" s="167" t="str">
        <f t="shared" si="89"/>
        <v>T</v>
      </c>
      <c r="BQ12" s="167" t="str">
        <f t="shared" si="89"/>
        <v>F</v>
      </c>
      <c r="BR12" s="167" t="str">
        <f t="shared" si="89"/>
        <v>S</v>
      </c>
      <c r="BS12" s="167" t="str">
        <f t="shared" si="89"/>
        <v>S</v>
      </c>
      <c r="BT12" s="167" t="str">
        <f t="shared" si="89"/>
        <v>M</v>
      </c>
      <c r="BU12" s="167" t="str">
        <f t="shared" si="89"/>
        <v>T</v>
      </c>
      <c r="BV12" s="167" t="str">
        <f t="shared" si="89"/>
        <v>W</v>
      </c>
      <c r="BW12" s="167" t="str">
        <f t="shared" si="89"/>
        <v>T</v>
      </c>
      <c r="BX12" s="167" t="str">
        <f t="shared" si="89"/>
        <v>F</v>
      </c>
      <c r="BY12" s="167" t="str">
        <f t="shared" si="89"/>
        <v>S</v>
      </c>
      <c r="BZ12" s="167" t="str">
        <f t="shared" si="89"/>
        <v>S</v>
      </c>
      <c r="CA12" s="167" t="str">
        <f t="shared" ref="CA12:CG12" si="90">IF($Q$4="Quarterly","Q"&amp;INT((MONTH(CA5)-1)/3+1),IF($Q$4="Monthly",CHOOSE(MONTH(CA5),"Ja","F","Mr","Ap","M","Ju","Jy","Au","S","O","N","D"),IF($Q$4="Weekly",DAY(CA5),CHOOSE(WEEKDAY(CA5,1),"S","M","T","W","T","F","S"))))</f>
        <v>M</v>
      </c>
      <c r="CB12" s="167" t="str">
        <f t="shared" si="90"/>
        <v>T</v>
      </c>
      <c r="CC12" s="167" t="str">
        <f t="shared" si="90"/>
        <v>W</v>
      </c>
      <c r="CD12" s="167" t="str">
        <f t="shared" si="90"/>
        <v>T</v>
      </c>
      <c r="CE12" s="167" t="str">
        <f t="shared" si="90"/>
        <v>F</v>
      </c>
      <c r="CF12" s="167" t="str">
        <f t="shared" si="90"/>
        <v>S</v>
      </c>
      <c r="CG12" s="167" t="str">
        <f t="shared" si="90"/>
        <v>S</v>
      </c>
      <c r="CH12" s="167" t="str">
        <f t="shared" ref="CH12:CN12" si="91">IF($Q$4="Quarterly","Q"&amp;INT((MONTH(CH5)-1)/3+1),IF($Q$4="Monthly",CHOOSE(MONTH(CH5),"Ja","F","Mr","Ap","M","Ju","Jy","Au","S","O","N","D"),IF($Q$4="Weekly",DAY(CH5),CHOOSE(WEEKDAY(CH5,1),"S","M","T","W","T","F","S"))))</f>
        <v>M</v>
      </c>
      <c r="CI12" s="167" t="str">
        <f t="shared" si="91"/>
        <v>T</v>
      </c>
      <c r="CJ12" s="167" t="str">
        <f t="shared" si="91"/>
        <v>W</v>
      </c>
      <c r="CK12" s="167" t="str">
        <f t="shared" si="91"/>
        <v>T</v>
      </c>
      <c r="CL12" s="167" t="str">
        <f t="shared" si="91"/>
        <v>F</v>
      </c>
      <c r="CM12" s="167" t="str">
        <f t="shared" si="91"/>
        <v>S</v>
      </c>
      <c r="CN12" s="167" t="str">
        <f t="shared" si="91"/>
        <v>S</v>
      </c>
      <c r="CO12" s="167" t="str">
        <f t="shared" ref="CO12:DB12" si="92">IF($Q$4="Quarterly","Q"&amp;INT((MONTH(CO5)-1)/3+1),IF($Q$4="Monthly",CHOOSE(MONTH(CO5),"Ja","F","Mr","Ap","M","Ju","Jy","Au","S","O","N","D"),IF($Q$4="Weekly",DAY(CO5),CHOOSE(WEEKDAY(CO5,1),"S","M","T","W","T","F","S"))))</f>
        <v>M</v>
      </c>
      <c r="CP12" s="167" t="str">
        <f t="shared" si="92"/>
        <v>T</v>
      </c>
      <c r="CQ12" s="167" t="str">
        <f t="shared" si="92"/>
        <v>W</v>
      </c>
      <c r="CR12" s="167" t="str">
        <f t="shared" si="92"/>
        <v>T</v>
      </c>
      <c r="CS12" s="167" t="str">
        <f t="shared" si="92"/>
        <v>F</v>
      </c>
      <c r="CT12" s="167" t="str">
        <f t="shared" si="92"/>
        <v>S</v>
      </c>
      <c r="CU12" s="167" t="str">
        <f t="shared" si="92"/>
        <v>S</v>
      </c>
      <c r="CV12" s="167" t="str">
        <f t="shared" si="92"/>
        <v>M</v>
      </c>
      <c r="CW12" s="167" t="str">
        <f t="shared" si="92"/>
        <v>T</v>
      </c>
      <c r="CX12" s="167" t="str">
        <f t="shared" si="92"/>
        <v>W</v>
      </c>
      <c r="CY12" s="167" t="str">
        <f t="shared" si="92"/>
        <v>T</v>
      </c>
      <c r="CZ12" s="167" t="str">
        <f t="shared" si="92"/>
        <v>F</v>
      </c>
      <c r="DA12" s="167" t="str">
        <f t="shared" si="92"/>
        <v>S</v>
      </c>
      <c r="DB12" s="167" t="str">
        <f t="shared" si="92"/>
        <v>S</v>
      </c>
      <c r="DC12" s="167" t="str">
        <f t="shared" ref="DC12:DP12" si="93">IF($Q$4="Quarterly","Q"&amp;INT((MONTH(DC5)-1)/3+1),IF($Q$4="Monthly",CHOOSE(MONTH(DC5),"Ja","F","Mr","Ap","M","Ju","Jy","Au","S","O","N","D"),IF($Q$4="Weekly",DAY(DC5),CHOOSE(WEEKDAY(DC5,1),"S","M","T","W","T","F","S"))))</f>
        <v>M</v>
      </c>
      <c r="DD12" s="167" t="str">
        <f t="shared" si="93"/>
        <v>T</v>
      </c>
      <c r="DE12" s="167" t="str">
        <f t="shared" si="93"/>
        <v>W</v>
      </c>
      <c r="DF12" s="167" t="str">
        <f t="shared" si="93"/>
        <v>T</v>
      </c>
      <c r="DG12" s="167" t="str">
        <f t="shared" si="93"/>
        <v>F</v>
      </c>
      <c r="DH12" s="167" t="str">
        <f t="shared" si="93"/>
        <v>S</v>
      </c>
      <c r="DI12" s="167" t="str">
        <f t="shared" si="93"/>
        <v>S</v>
      </c>
      <c r="DJ12" s="167" t="str">
        <f t="shared" si="93"/>
        <v>M</v>
      </c>
      <c r="DK12" s="167" t="str">
        <f t="shared" si="93"/>
        <v>T</v>
      </c>
      <c r="DL12" s="167" t="str">
        <f t="shared" si="93"/>
        <v>W</v>
      </c>
      <c r="DM12" s="167" t="str">
        <f t="shared" si="93"/>
        <v>T</v>
      </c>
      <c r="DN12" s="167" t="str">
        <f t="shared" si="93"/>
        <v>F</v>
      </c>
      <c r="DO12" s="167" t="str">
        <f t="shared" si="93"/>
        <v>S</v>
      </c>
      <c r="DP12" s="167" t="str">
        <f t="shared" si="93"/>
        <v>S</v>
      </c>
      <c r="DQ12" s="167" t="str">
        <f t="shared" ref="DQ12:ED12" si="94">IF($Q$4="Quarterly","Q"&amp;INT((MONTH(DQ5)-1)/3+1),IF($Q$4="Monthly",CHOOSE(MONTH(DQ5),"Ja","F","Mr","Ap","M","Ju","Jy","Au","S","O","N","D"),IF($Q$4="Weekly",DAY(DQ5),CHOOSE(WEEKDAY(DQ5,1),"S","M","T","W","T","F","S"))))</f>
        <v>M</v>
      </c>
      <c r="DR12" s="167" t="str">
        <f t="shared" si="94"/>
        <v>T</v>
      </c>
      <c r="DS12" s="167" t="str">
        <f t="shared" si="94"/>
        <v>W</v>
      </c>
      <c r="DT12" s="167" t="str">
        <f t="shared" si="94"/>
        <v>T</v>
      </c>
      <c r="DU12" s="167" t="str">
        <f t="shared" si="94"/>
        <v>F</v>
      </c>
      <c r="DV12" s="167" t="str">
        <f t="shared" si="94"/>
        <v>S</v>
      </c>
      <c r="DW12" s="167" t="str">
        <f t="shared" si="94"/>
        <v>S</v>
      </c>
      <c r="DX12" s="167" t="str">
        <f t="shared" si="94"/>
        <v>M</v>
      </c>
      <c r="DY12" s="167" t="str">
        <f t="shared" si="94"/>
        <v>T</v>
      </c>
      <c r="DZ12" s="167" t="str">
        <f t="shared" si="94"/>
        <v>W</v>
      </c>
      <c r="EA12" s="167" t="str">
        <f t="shared" si="94"/>
        <v>T</v>
      </c>
      <c r="EB12" s="167" t="str">
        <f t="shared" si="94"/>
        <v>F</v>
      </c>
      <c r="EC12" s="167" t="str">
        <f t="shared" si="94"/>
        <v>S</v>
      </c>
      <c r="ED12" s="167" t="str">
        <f t="shared" si="94"/>
        <v>S</v>
      </c>
      <c r="EE12" s="176"/>
    </row>
    <row r="13" spans="1:135" s="120" customFormat="1" x14ac:dyDescent="0.25">
      <c r="A13" s="194">
        <v>1</v>
      </c>
      <c r="B13" s="195" t="str">
        <f t="shared" ref="B13:B15" si="95">IF(A13="","-",IF(A13&gt;prevLevel,IF(OR(prevWBS="",prevWBS="-"),"1",prevWBS)&amp;REPT(".1",A13-MAX(prevLevel,1)),IF(ISERROR(FIND(".",prevWBS)),REPT("1.",A13-1)&amp;IFERROR(VALUE(prevWBS)+1,"1"),IF(A13=1,"",IFERROR(LEFT(prevWBS,FIND("^",SUBSTITUTE(prevWBS,".","^",A13-1))),""))&amp;VALUE(TRIM(MID(SUBSTITUTE(prevWBS,".",REPT(" ",LEN(prevWBS))),(A13-1)*LEN(prevWBS)+1,LEN(prevWBS))))+1)))</f>
        <v>1</v>
      </c>
      <c r="C13" s="196" t="s">
        <v>420</v>
      </c>
      <c r="D13" s="197"/>
      <c r="E13" s="198"/>
      <c r="F13" s="199"/>
      <c r="G13" s="200"/>
      <c r="H13" s="200"/>
      <c r="I13" s="201">
        <f>C4</f>
        <v>45170</v>
      </c>
      <c r="J13" s="202">
        <v>62</v>
      </c>
      <c r="K13" s="203">
        <f t="shared" ref="K13:K19" si="96">_xlfn.DAYS(L13,I13)+1</f>
        <v>91</v>
      </c>
      <c r="L13" s="201">
        <v>45260</v>
      </c>
      <c r="M13" s="204" t="s">
        <v>301</v>
      </c>
      <c r="N13" s="205"/>
      <c r="O13" s="206"/>
      <c r="P13" s="207">
        <f>IF(OR(I13&lt;&gt;"",F13&lt;&gt;""),MAX(I13,IF(F13&lt;&gt;"",WORKDAY.INTL(MAX(IFERROR(INDEX($Q$11:$Q$70,MATCH(F13,$B$11:$B$70,0)),0),IFERROR(INDEX($Q$11:$Q$70,MATCH(G13,$B$11:$B$70,0)),0),IFERROR(INDEX($Q$11:$Q$70,MATCH(H13,$B$11:$B$70,0)),0)),1,weekend,holidays),0)),IF(L13&lt;&gt;"",IF(K13&lt;&gt;"",L13-MAX(0,K13-1),WORKDAY.INTL(L13,-(MAX(J13,1)-1),weekend,holidays))," - "))</f>
        <v>45170</v>
      </c>
      <c r="Q13" s="207">
        <f t="shared" ref="Q13:Q44" si="97">IF(P13=" - "," - ",MAX(L13,IF(K13&lt;&gt;"",P13+MAX(0,K13-1),WORKDAY.INTL(IF(NETWORKDAYS.INTL(P13,P13,weekend,holidays)=0,WORKDAY.INTL(P13,1,weekend,holidays),P13),MAX(0,J13-1),weekend,holidays))))</f>
        <v>45260</v>
      </c>
      <c r="R13" s="208">
        <f t="shared" ref="R13:R44" si="98">IF(OR(NOT(ISNUMBER(P13)),NOT(ISNUMBER(Q13)))," - ",NETWORKDAYS.INTL(P13,Q13,weekend,holidays))</f>
        <v>62</v>
      </c>
      <c r="S13" s="165">
        <f>IF(OR(NOT(ISNUMBER(P13)),NOT(ISNUMBER(Q13)))," - ",Q13-P13+1)</f>
        <v>91</v>
      </c>
      <c r="T13" s="130"/>
      <c r="U13" s="130"/>
      <c r="V13" s="129"/>
      <c r="W13" s="148" t="str">
        <f t="shared" ref="W13:AF22" si="99">" "</f>
        <v xml:space="preserve"> </v>
      </c>
      <c r="X13" s="148" t="str">
        <f t="shared" si="99"/>
        <v xml:space="preserve"> </v>
      </c>
      <c r="Y13" s="148" t="str">
        <f t="shared" si="99"/>
        <v xml:space="preserve"> </v>
      </c>
      <c r="Z13" s="148" t="str">
        <f t="shared" si="99"/>
        <v xml:space="preserve"> </v>
      </c>
      <c r="AA13" s="148" t="str">
        <f t="shared" si="99"/>
        <v xml:space="preserve"> </v>
      </c>
      <c r="AB13" s="148" t="str">
        <f t="shared" si="99"/>
        <v xml:space="preserve"> </v>
      </c>
      <c r="AC13" s="148" t="str">
        <f t="shared" si="99"/>
        <v xml:space="preserve"> </v>
      </c>
      <c r="AD13" s="148" t="str">
        <f t="shared" si="99"/>
        <v xml:space="preserve"> </v>
      </c>
      <c r="AE13" s="148" t="str">
        <f t="shared" si="99"/>
        <v xml:space="preserve"> </v>
      </c>
      <c r="AF13" s="148" t="str">
        <f t="shared" si="99"/>
        <v xml:space="preserve"> </v>
      </c>
      <c r="AG13" s="148" t="str">
        <f t="shared" ref="AG13:AP22" si="100">" "</f>
        <v xml:space="preserve"> </v>
      </c>
      <c r="AH13" s="148" t="str">
        <f t="shared" si="100"/>
        <v xml:space="preserve"> </v>
      </c>
      <c r="AI13" s="148" t="str">
        <f t="shared" si="100"/>
        <v xml:space="preserve"> </v>
      </c>
      <c r="AJ13" s="148" t="str">
        <f t="shared" si="100"/>
        <v xml:space="preserve"> </v>
      </c>
      <c r="AK13" s="148" t="str">
        <f t="shared" si="100"/>
        <v xml:space="preserve"> </v>
      </c>
      <c r="AL13" s="148" t="str">
        <f t="shared" si="100"/>
        <v xml:space="preserve"> </v>
      </c>
      <c r="AM13" s="148" t="str">
        <f t="shared" si="100"/>
        <v xml:space="preserve"> </v>
      </c>
      <c r="AN13" s="148" t="str">
        <f t="shared" si="100"/>
        <v xml:space="preserve"> </v>
      </c>
      <c r="AO13" s="148" t="str">
        <f t="shared" si="100"/>
        <v xml:space="preserve"> </v>
      </c>
      <c r="AP13" s="148" t="str">
        <f t="shared" si="100"/>
        <v xml:space="preserve"> </v>
      </c>
      <c r="AQ13" s="148" t="str">
        <f t="shared" ref="AQ13:AZ22" si="101">" "</f>
        <v xml:space="preserve"> </v>
      </c>
      <c r="AR13" s="148" t="str">
        <f t="shared" si="101"/>
        <v xml:space="preserve"> </v>
      </c>
      <c r="AS13" s="148" t="str">
        <f t="shared" si="101"/>
        <v xml:space="preserve"> </v>
      </c>
      <c r="AT13" s="148" t="str">
        <f t="shared" si="101"/>
        <v xml:space="preserve"> </v>
      </c>
      <c r="AU13" s="148" t="str">
        <f t="shared" si="101"/>
        <v xml:space="preserve"> </v>
      </c>
      <c r="AV13" s="148" t="str">
        <f t="shared" si="101"/>
        <v xml:space="preserve"> </v>
      </c>
      <c r="AW13" s="148" t="str">
        <f t="shared" si="101"/>
        <v xml:space="preserve"> </v>
      </c>
      <c r="AX13" s="148" t="str">
        <f t="shared" si="101"/>
        <v xml:space="preserve"> </v>
      </c>
      <c r="AY13" s="148" t="str">
        <f t="shared" si="101"/>
        <v xml:space="preserve"> </v>
      </c>
      <c r="AZ13" s="148" t="str">
        <f t="shared" si="101"/>
        <v xml:space="preserve"> </v>
      </c>
      <c r="BA13" s="148" t="str">
        <f t="shared" ref="BA13:BJ22" si="102">" "</f>
        <v xml:space="preserve"> </v>
      </c>
      <c r="BB13" s="148" t="str">
        <f t="shared" si="102"/>
        <v xml:space="preserve"> </v>
      </c>
      <c r="BC13" s="148" t="str">
        <f t="shared" si="102"/>
        <v xml:space="preserve"> </v>
      </c>
      <c r="BD13" s="148" t="str">
        <f t="shared" si="102"/>
        <v xml:space="preserve"> </v>
      </c>
      <c r="BE13" s="148" t="str">
        <f t="shared" si="102"/>
        <v xml:space="preserve"> </v>
      </c>
      <c r="BF13" s="148" t="str">
        <f t="shared" si="102"/>
        <v xml:space="preserve"> </v>
      </c>
      <c r="BG13" s="148" t="str">
        <f t="shared" si="102"/>
        <v xml:space="preserve"> </v>
      </c>
      <c r="BH13" s="148" t="str">
        <f t="shared" si="102"/>
        <v xml:space="preserve"> </v>
      </c>
      <c r="BI13" s="148" t="str">
        <f t="shared" si="102"/>
        <v xml:space="preserve"> </v>
      </c>
      <c r="BJ13" s="148" t="str">
        <f t="shared" si="102"/>
        <v xml:space="preserve"> </v>
      </c>
      <c r="BK13" s="148" t="str">
        <f t="shared" ref="BK13:BT22" si="103">" "</f>
        <v xml:space="preserve"> </v>
      </c>
      <c r="BL13" s="148" t="str">
        <f t="shared" si="103"/>
        <v xml:space="preserve"> </v>
      </c>
      <c r="BM13" s="148" t="str">
        <f t="shared" si="103"/>
        <v xml:space="preserve"> </v>
      </c>
      <c r="BN13" s="148" t="str">
        <f t="shared" si="103"/>
        <v xml:space="preserve"> </v>
      </c>
      <c r="BO13" s="148" t="str">
        <f t="shared" si="103"/>
        <v xml:space="preserve"> </v>
      </c>
      <c r="BP13" s="148" t="str">
        <f t="shared" si="103"/>
        <v xml:space="preserve"> </v>
      </c>
      <c r="BQ13" s="148" t="str">
        <f t="shared" si="103"/>
        <v xml:space="preserve"> </v>
      </c>
      <c r="BR13" s="148" t="str">
        <f t="shared" si="103"/>
        <v xml:space="preserve"> </v>
      </c>
      <c r="BS13" s="148" t="str">
        <f t="shared" si="103"/>
        <v xml:space="preserve"> </v>
      </c>
      <c r="BT13" s="148" t="str">
        <f t="shared" si="103"/>
        <v xml:space="preserve"> </v>
      </c>
      <c r="BU13" s="148" t="str">
        <f t="shared" ref="BU13:CJ28" si="104">" "</f>
        <v xml:space="preserve"> </v>
      </c>
      <c r="BV13" s="148" t="str">
        <f t="shared" si="104"/>
        <v xml:space="preserve"> </v>
      </c>
      <c r="BW13" s="148" t="str">
        <f t="shared" si="104"/>
        <v xml:space="preserve"> </v>
      </c>
      <c r="BX13" s="148" t="str">
        <f t="shared" si="104"/>
        <v xml:space="preserve"> </v>
      </c>
      <c r="BY13" s="148" t="str">
        <f t="shared" si="104"/>
        <v xml:space="preserve"> </v>
      </c>
      <c r="BZ13" s="148" t="str">
        <f t="shared" si="104"/>
        <v xml:space="preserve"> </v>
      </c>
      <c r="CA13" s="145" t="str">
        <f t="shared" si="104"/>
        <v xml:space="preserve"> </v>
      </c>
      <c r="CB13" s="145" t="str">
        <f t="shared" si="104"/>
        <v xml:space="preserve"> </v>
      </c>
      <c r="CC13" s="145" t="str">
        <f t="shared" si="104"/>
        <v xml:space="preserve"> </v>
      </c>
      <c r="CD13" s="145" t="str">
        <f t="shared" si="104"/>
        <v xml:space="preserve"> </v>
      </c>
      <c r="CE13" s="145" t="str">
        <f t="shared" si="104"/>
        <v xml:space="preserve"> </v>
      </c>
      <c r="CF13" s="145" t="str">
        <f t="shared" si="104"/>
        <v xml:space="preserve"> </v>
      </c>
      <c r="CG13" s="145" t="str">
        <f t="shared" si="104"/>
        <v xml:space="preserve"> </v>
      </c>
      <c r="CH13" s="145" t="str">
        <f t="shared" si="104"/>
        <v xml:space="preserve"> </v>
      </c>
      <c r="CI13" s="145" t="str">
        <f t="shared" si="104"/>
        <v xml:space="preserve"> </v>
      </c>
      <c r="CJ13" s="145" t="str">
        <f t="shared" si="104"/>
        <v xml:space="preserve"> </v>
      </c>
      <c r="CK13" s="145" t="str">
        <f t="shared" ref="CH13:CW28" si="105">" "</f>
        <v xml:space="preserve"> </v>
      </c>
      <c r="CL13" s="145" t="str">
        <f t="shared" si="105"/>
        <v xml:space="preserve"> </v>
      </c>
      <c r="CM13" s="145" t="str">
        <f t="shared" si="105"/>
        <v xml:space="preserve"> </v>
      </c>
      <c r="CN13" s="145" t="str">
        <f t="shared" si="105"/>
        <v xml:space="preserve"> </v>
      </c>
      <c r="CO13" s="145" t="str">
        <f t="shared" si="105"/>
        <v xml:space="preserve"> </v>
      </c>
      <c r="CP13" s="145" t="str">
        <f t="shared" si="105"/>
        <v xml:space="preserve"> </v>
      </c>
      <c r="CQ13" s="145" t="str">
        <f t="shared" si="105"/>
        <v xml:space="preserve"> </v>
      </c>
      <c r="CR13" s="145" t="str">
        <f t="shared" si="105"/>
        <v xml:space="preserve"> </v>
      </c>
      <c r="CS13" s="145" t="str">
        <f t="shared" si="105"/>
        <v xml:space="preserve"> </v>
      </c>
      <c r="CT13" s="145" t="str">
        <f t="shared" si="105"/>
        <v xml:space="preserve"> </v>
      </c>
      <c r="CU13" s="145" t="str">
        <f t="shared" si="105"/>
        <v xml:space="preserve"> </v>
      </c>
      <c r="CV13" s="145" t="str">
        <f t="shared" si="105"/>
        <v xml:space="preserve"> </v>
      </c>
      <c r="CW13" s="145" t="str">
        <f t="shared" si="105"/>
        <v xml:space="preserve"> </v>
      </c>
      <c r="CX13" s="145" t="str">
        <f t="shared" ref="CO13:DE28" si="106">" "</f>
        <v xml:space="preserve"> </v>
      </c>
      <c r="CY13" s="145" t="str">
        <f t="shared" si="106"/>
        <v xml:space="preserve"> </v>
      </c>
      <c r="CZ13" s="145" t="str">
        <f t="shared" si="106"/>
        <v xml:space="preserve"> </v>
      </c>
      <c r="DA13" s="145" t="str">
        <f t="shared" si="106"/>
        <v xml:space="preserve"> </v>
      </c>
      <c r="DB13" s="145" t="str">
        <f t="shared" si="106"/>
        <v xml:space="preserve"> </v>
      </c>
      <c r="DC13" s="145" t="str">
        <f t="shared" si="106"/>
        <v xml:space="preserve"> </v>
      </c>
      <c r="DD13" s="145" t="str">
        <f t="shared" si="106"/>
        <v xml:space="preserve"> </v>
      </c>
      <c r="DE13" s="145" t="str">
        <f t="shared" si="106"/>
        <v xml:space="preserve"> </v>
      </c>
      <c r="DF13" s="145" t="str">
        <f t="shared" ref="DC13:DR28" si="107">" "</f>
        <v xml:space="preserve"> </v>
      </c>
      <c r="DG13" s="145" t="str">
        <f t="shared" si="107"/>
        <v xml:space="preserve"> </v>
      </c>
      <c r="DH13" s="145" t="str">
        <f t="shared" si="107"/>
        <v xml:space="preserve"> </v>
      </c>
      <c r="DI13" s="145" t="str">
        <f t="shared" si="107"/>
        <v xml:space="preserve"> </v>
      </c>
      <c r="DJ13" s="145" t="str">
        <f t="shared" si="107"/>
        <v xml:space="preserve"> </v>
      </c>
      <c r="DK13" s="145" t="str">
        <f t="shared" si="107"/>
        <v xml:space="preserve"> </v>
      </c>
      <c r="DL13" s="145" t="str">
        <f t="shared" si="107"/>
        <v xml:space="preserve"> </v>
      </c>
      <c r="DM13" s="145" t="str">
        <f t="shared" si="107"/>
        <v xml:space="preserve"> </v>
      </c>
      <c r="DN13" s="145" t="str">
        <f t="shared" si="107"/>
        <v xml:space="preserve"> </v>
      </c>
      <c r="DO13" s="145" t="str">
        <f t="shared" si="107"/>
        <v xml:space="preserve"> </v>
      </c>
      <c r="DP13" s="145" t="str">
        <f t="shared" si="107"/>
        <v xml:space="preserve"> </v>
      </c>
      <c r="DQ13" s="145" t="str">
        <f t="shared" si="107"/>
        <v xml:space="preserve"> </v>
      </c>
      <c r="DR13" s="145" t="str">
        <f t="shared" si="107"/>
        <v xml:space="preserve"> </v>
      </c>
      <c r="DS13" s="145" t="str">
        <f t="shared" ref="DQ13:ED28" si="108">" "</f>
        <v xml:space="preserve"> </v>
      </c>
      <c r="DT13" s="145" t="str">
        <f t="shared" si="108"/>
        <v xml:space="preserve"> </v>
      </c>
      <c r="DU13" s="145" t="str">
        <f t="shared" si="108"/>
        <v xml:space="preserve"> </v>
      </c>
      <c r="DV13" s="145" t="str">
        <f t="shared" si="108"/>
        <v xml:space="preserve"> </v>
      </c>
      <c r="DW13" s="145" t="str">
        <f t="shared" si="108"/>
        <v xml:space="preserve"> </v>
      </c>
      <c r="DX13" s="145" t="str">
        <f t="shared" si="108"/>
        <v xml:space="preserve"> </v>
      </c>
      <c r="DY13" s="145" t="str">
        <f t="shared" si="108"/>
        <v xml:space="preserve"> </v>
      </c>
      <c r="DZ13" s="145" t="str">
        <f t="shared" si="108"/>
        <v xml:space="preserve"> </v>
      </c>
      <c r="EA13" s="145" t="str">
        <f t="shared" si="108"/>
        <v xml:space="preserve"> </v>
      </c>
      <c r="EB13" s="145" t="str">
        <f t="shared" si="108"/>
        <v xml:space="preserve"> </v>
      </c>
      <c r="EC13" s="145" t="str">
        <f t="shared" si="108"/>
        <v xml:space="preserve"> </v>
      </c>
      <c r="ED13" s="145" t="str">
        <f t="shared" si="108"/>
        <v xml:space="preserve"> </v>
      </c>
    </row>
    <row r="14" spans="1:135" s="120" customFormat="1" x14ac:dyDescent="0.25">
      <c r="A14" s="215">
        <v>2</v>
      </c>
      <c r="B14" s="216" t="str">
        <f t="shared" si="95"/>
        <v>1.1</v>
      </c>
      <c r="C14" s="217" t="s">
        <v>406</v>
      </c>
      <c r="D14" s="218" t="s">
        <v>412</v>
      </c>
      <c r="E14" s="219"/>
      <c r="F14" s="220"/>
      <c r="G14" s="221"/>
      <c r="H14" s="221"/>
      <c r="I14" s="222">
        <f>C4</f>
        <v>45170</v>
      </c>
      <c r="J14" s="223">
        <v>10</v>
      </c>
      <c r="K14" s="224">
        <f t="shared" si="96"/>
        <v>17</v>
      </c>
      <c r="L14" s="222">
        <v>45186</v>
      </c>
      <c r="M14" s="225" t="s">
        <v>239</v>
      </c>
      <c r="N14" s="226">
        <v>1</v>
      </c>
      <c r="O14" s="227">
        <v>1</v>
      </c>
      <c r="P14" s="228">
        <f>IF(OR(I14&lt;&gt;"",F14&lt;&gt;""),MAX(I14,IF(F14&lt;&gt;"",WORKDAY.INTL(MAX(IFERROR(INDEX($Q$11:$Q$70,MATCH(F14,$B$11:$B$70,0)),0),IFERROR(INDEX($Q$11:$Q$70,MATCH(G14,$B$11:$B$70,0)),0),IFERROR(INDEX($Q$11:$Q$70,MATCH(H14,$B$11:$B$70,0)),0)),1,weekend,holidays),0)),IF(L14&lt;&gt;"",IF(K14&lt;&gt;"",L14-MAX(0,K14-1),WORKDAY.INTL(L14,-(MAX(J14,1)-1),weekend,holidays))," - "))</f>
        <v>45170</v>
      </c>
      <c r="Q14" s="228">
        <f t="shared" si="97"/>
        <v>45186</v>
      </c>
      <c r="R14" s="229">
        <f>IF(OR(NOT(ISNUMBER(P14)),NOT(ISNUMBER(Q14)))," I18- ",NETWORKDAYS.INTL(P14,Q14,weekend,holidays))</f>
        <v>10</v>
      </c>
      <c r="S14" s="165">
        <f t="shared" ref="S14:S61" si="109">IF(OR(NOT(ISNUMBER(P14)),NOT(ISNUMBER(Q14)))," - ",Q14-P14+1)</f>
        <v>17</v>
      </c>
      <c r="T14" s="130"/>
      <c r="U14" s="130"/>
      <c r="V14" s="129"/>
      <c r="W14" s="148" t="str">
        <f t="shared" si="99"/>
        <v xml:space="preserve"> </v>
      </c>
      <c r="X14" s="148" t="str">
        <f t="shared" si="99"/>
        <v xml:space="preserve"> </v>
      </c>
      <c r="Y14" s="148" t="str">
        <f t="shared" si="99"/>
        <v xml:space="preserve"> </v>
      </c>
      <c r="Z14" s="148" t="str">
        <f t="shared" si="99"/>
        <v xml:space="preserve"> </v>
      </c>
      <c r="AA14" s="148" t="str">
        <f>" "</f>
        <v xml:space="preserve"> </v>
      </c>
      <c r="AB14" s="148" t="str">
        <f t="shared" si="99"/>
        <v xml:space="preserve"> </v>
      </c>
      <c r="AC14" s="148" t="str">
        <f t="shared" si="99"/>
        <v xml:space="preserve"> </v>
      </c>
      <c r="AD14" s="148" t="str">
        <f t="shared" si="99"/>
        <v xml:space="preserve"> </v>
      </c>
      <c r="AE14" s="148" t="str">
        <f t="shared" si="99"/>
        <v xml:space="preserve"> </v>
      </c>
      <c r="AF14" s="148" t="str">
        <f t="shared" si="99"/>
        <v xml:space="preserve"> </v>
      </c>
      <c r="AG14" s="148" t="str">
        <f t="shared" si="100"/>
        <v xml:space="preserve"> </v>
      </c>
      <c r="AH14" s="148" t="str">
        <f t="shared" si="100"/>
        <v xml:space="preserve"> </v>
      </c>
      <c r="AI14" s="148" t="str">
        <f t="shared" si="100"/>
        <v xml:space="preserve"> </v>
      </c>
      <c r="AJ14" s="148" t="str">
        <f t="shared" si="100"/>
        <v xml:space="preserve"> </v>
      </c>
      <c r="AK14" s="148" t="str">
        <f t="shared" si="100"/>
        <v xml:space="preserve"> </v>
      </c>
      <c r="AL14" s="148" t="str">
        <f t="shared" si="100"/>
        <v xml:space="preserve"> </v>
      </c>
      <c r="AM14" s="148" t="str">
        <f t="shared" si="100"/>
        <v xml:space="preserve"> </v>
      </c>
      <c r="AN14" s="148" t="str">
        <f t="shared" si="100"/>
        <v xml:space="preserve"> </v>
      </c>
      <c r="AO14" s="148" t="str">
        <f t="shared" si="100"/>
        <v xml:space="preserve"> </v>
      </c>
      <c r="AP14" s="148" t="str">
        <f t="shared" si="100"/>
        <v xml:space="preserve"> </v>
      </c>
      <c r="AQ14" s="148" t="str">
        <f t="shared" si="101"/>
        <v xml:space="preserve"> </v>
      </c>
      <c r="AR14" s="148" t="str">
        <f t="shared" si="101"/>
        <v xml:space="preserve"> </v>
      </c>
      <c r="AS14" s="148" t="str">
        <f t="shared" si="101"/>
        <v xml:space="preserve"> </v>
      </c>
      <c r="AT14" s="148" t="str">
        <f t="shared" si="101"/>
        <v xml:space="preserve"> </v>
      </c>
      <c r="AU14" s="148" t="str">
        <f t="shared" si="101"/>
        <v xml:space="preserve"> </v>
      </c>
      <c r="AV14" s="148" t="str">
        <f t="shared" si="101"/>
        <v xml:space="preserve"> </v>
      </c>
      <c r="AW14" s="148" t="str">
        <f t="shared" si="101"/>
        <v xml:space="preserve"> </v>
      </c>
      <c r="AX14" s="148" t="str">
        <f t="shared" si="101"/>
        <v xml:space="preserve"> </v>
      </c>
      <c r="AY14" s="148" t="str">
        <f t="shared" si="101"/>
        <v xml:space="preserve"> </v>
      </c>
      <c r="AZ14" s="148" t="str">
        <f t="shared" si="101"/>
        <v xml:space="preserve"> </v>
      </c>
      <c r="BA14" s="148" t="str">
        <f t="shared" si="102"/>
        <v xml:space="preserve"> </v>
      </c>
      <c r="BB14" s="148" t="str">
        <f t="shared" si="102"/>
        <v xml:space="preserve"> </v>
      </c>
      <c r="BC14" s="148" t="str">
        <f t="shared" si="102"/>
        <v xml:space="preserve"> </v>
      </c>
      <c r="BD14" s="148" t="str">
        <f t="shared" si="102"/>
        <v xml:space="preserve"> </v>
      </c>
      <c r="BE14" s="148" t="str">
        <f t="shared" si="102"/>
        <v xml:space="preserve"> </v>
      </c>
      <c r="BF14" s="148" t="str">
        <f t="shared" si="102"/>
        <v xml:space="preserve"> </v>
      </c>
      <c r="BG14" s="148" t="str">
        <f t="shared" si="102"/>
        <v xml:space="preserve"> </v>
      </c>
      <c r="BH14" s="148" t="str">
        <f t="shared" si="102"/>
        <v xml:space="preserve"> </v>
      </c>
      <c r="BI14" s="148" t="str">
        <f t="shared" si="102"/>
        <v xml:space="preserve"> </v>
      </c>
      <c r="BJ14" s="148" t="str">
        <f t="shared" si="102"/>
        <v xml:space="preserve"> </v>
      </c>
      <c r="BK14" s="148" t="str">
        <f t="shared" si="103"/>
        <v xml:space="preserve"> </v>
      </c>
      <c r="BL14" s="148" t="str">
        <f t="shared" si="103"/>
        <v xml:space="preserve"> </v>
      </c>
      <c r="BM14" s="148" t="str">
        <f t="shared" si="103"/>
        <v xml:space="preserve"> </v>
      </c>
      <c r="BN14" s="148" t="str">
        <f t="shared" si="103"/>
        <v xml:space="preserve"> </v>
      </c>
      <c r="BO14" s="148" t="str">
        <f t="shared" si="103"/>
        <v xml:space="preserve"> </v>
      </c>
      <c r="BP14" s="148" t="str">
        <f t="shared" si="103"/>
        <v xml:space="preserve"> </v>
      </c>
      <c r="BQ14" s="148" t="str">
        <f t="shared" si="103"/>
        <v xml:space="preserve"> </v>
      </c>
      <c r="BR14" s="148" t="str">
        <f t="shared" si="103"/>
        <v xml:space="preserve"> </v>
      </c>
      <c r="BS14" s="148" t="str">
        <f t="shared" si="103"/>
        <v xml:space="preserve"> </v>
      </c>
      <c r="BT14" s="148" t="str">
        <f t="shared" si="103"/>
        <v xml:space="preserve"> </v>
      </c>
      <c r="BU14" s="148" t="str">
        <f t="shared" si="104"/>
        <v xml:space="preserve"> </v>
      </c>
      <c r="BV14" s="148" t="str">
        <f t="shared" si="104"/>
        <v xml:space="preserve"> </v>
      </c>
      <c r="BW14" s="148" t="str">
        <f t="shared" si="104"/>
        <v xml:space="preserve"> </v>
      </c>
      <c r="BX14" s="148" t="str">
        <f t="shared" si="104"/>
        <v xml:space="preserve"> </v>
      </c>
      <c r="BY14" s="148" t="str">
        <f t="shared" si="104"/>
        <v xml:space="preserve"> </v>
      </c>
      <c r="BZ14" s="148" t="str">
        <f t="shared" si="104"/>
        <v xml:space="preserve"> </v>
      </c>
      <c r="CA14" s="145" t="str">
        <f t="shared" si="104"/>
        <v xml:space="preserve"> </v>
      </c>
      <c r="CB14" s="145" t="str">
        <f t="shared" si="104"/>
        <v xml:space="preserve"> </v>
      </c>
      <c r="CC14" s="145" t="str">
        <f t="shared" si="104"/>
        <v xml:space="preserve"> </v>
      </c>
      <c r="CD14" s="145" t="str">
        <f t="shared" si="104"/>
        <v xml:space="preserve"> </v>
      </c>
      <c r="CE14" s="145" t="str">
        <f t="shared" si="104"/>
        <v xml:space="preserve"> </v>
      </c>
      <c r="CF14" s="145" t="str">
        <f t="shared" si="104"/>
        <v xml:space="preserve"> </v>
      </c>
      <c r="CG14" s="145" t="str">
        <f t="shared" si="104"/>
        <v xml:space="preserve"> </v>
      </c>
      <c r="CH14" s="145" t="str">
        <f t="shared" si="105"/>
        <v xml:space="preserve"> </v>
      </c>
      <c r="CI14" s="145" t="str">
        <f t="shared" si="105"/>
        <v xml:space="preserve"> </v>
      </c>
      <c r="CJ14" s="145" t="str">
        <f t="shared" si="105"/>
        <v xml:space="preserve"> </v>
      </c>
      <c r="CK14" s="145" t="str">
        <f t="shared" si="105"/>
        <v xml:space="preserve"> </v>
      </c>
      <c r="CL14" s="145" t="str">
        <f t="shared" si="105"/>
        <v xml:space="preserve"> </v>
      </c>
      <c r="CM14" s="145" t="str">
        <f t="shared" si="105"/>
        <v xml:space="preserve"> </v>
      </c>
      <c r="CN14" s="145" t="str">
        <f t="shared" si="105"/>
        <v xml:space="preserve"> </v>
      </c>
      <c r="CO14" s="145" t="str">
        <f t="shared" si="106"/>
        <v xml:space="preserve"> </v>
      </c>
      <c r="CP14" s="145" t="str">
        <f t="shared" si="106"/>
        <v xml:space="preserve"> </v>
      </c>
      <c r="CQ14" s="145" t="str">
        <f t="shared" si="106"/>
        <v xml:space="preserve"> </v>
      </c>
      <c r="CR14" s="145" t="str">
        <f t="shared" si="106"/>
        <v xml:space="preserve"> </v>
      </c>
      <c r="CS14" s="145" t="str">
        <f t="shared" si="106"/>
        <v xml:space="preserve"> </v>
      </c>
      <c r="CT14" s="145" t="str">
        <f t="shared" si="106"/>
        <v xml:space="preserve"> </v>
      </c>
      <c r="CU14" s="145" t="str">
        <f t="shared" si="106"/>
        <v xml:space="preserve"> </v>
      </c>
      <c r="CV14" s="145" t="str">
        <f t="shared" si="106"/>
        <v xml:space="preserve"> </v>
      </c>
      <c r="CW14" s="145" t="str">
        <f t="shared" si="106"/>
        <v xml:space="preserve"> </v>
      </c>
      <c r="CX14" s="145" t="str">
        <f t="shared" si="106"/>
        <v xml:space="preserve"> </v>
      </c>
      <c r="CY14" s="145" t="str">
        <f t="shared" si="106"/>
        <v xml:space="preserve"> </v>
      </c>
      <c r="CZ14" s="145" t="str">
        <f t="shared" si="106"/>
        <v xml:space="preserve"> </v>
      </c>
      <c r="DA14" s="145" t="str">
        <f t="shared" si="106"/>
        <v xml:space="preserve"> </v>
      </c>
      <c r="DB14" s="145" t="str">
        <f t="shared" si="106"/>
        <v xml:space="preserve"> </v>
      </c>
      <c r="DC14" s="145" t="str">
        <f t="shared" si="107"/>
        <v xml:space="preserve"> </v>
      </c>
      <c r="DD14" s="145" t="str">
        <f t="shared" si="107"/>
        <v xml:space="preserve"> </v>
      </c>
      <c r="DE14" s="145" t="str">
        <f t="shared" si="107"/>
        <v xml:space="preserve"> </v>
      </c>
      <c r="DF14" s="145" t="str">
        <f t="shared" si="107"/>
        <v xml:space="preserve"> </v>
      </c>
      <c r="DG14" s="145" t="str">
        <f t="shared" si="107"/>
        <v xml:space="preserve"> </v>
      </c>
      <c r="DH14" s="145" t="str">
        <f t="shared" si="107"/>
        <v xml:space="preserve"> </v>
      </c>
      <c r="DI14" s="145" t="str">
        <f t="shared" si="107"/>
        <v xml:space="preserve"> </v>
      </c>
      <c r="DJ14" s="145" t="str">
        <f t="shared" si="107"/>
        <v xml:space="preserve"> </v>
      </c>
      <c r="DK14" s="145" t="str">
        <f t="shared" si="107"/>
        <v xml:space="preserve"> </v>
      </c>
      <c r="DL14" s="145" t="str">
        <f t="shared" si="107"/>
        <v xml:space="preserve"> </v>
      </c>
      <c r="DM14" s="145" t="str">
        <f t="shared" si="107"/>
        <v xml:space="preserve"> </v>
      </c>
      <c r="DN14" s="145" t="str">
        <f t="shared" si="107"/>
        <v xml:space="preserve"> </v>
      </c>
      <c r="DO14" s="145" t="str">
        <f t="shared" si="107"/>
        <v xml:space="preserve"> </v>
      </c>
      <c r="DP14" s="145" t="str">
        <f t="shared" si="107"/>
        <v xml:space="preserve"> </v>
      </c>
      <c r="DQ14" s="145" t="str">
        <f t="shared" si="108"/>
        <v xml:space="preserve"> </v>
      </c>
      <c r="DR14" s="145" t="str">
        <f t="shared" si="108"/>
        <v xml:space="preserve"> </v>
      </c>
      <c r="DS14" s="145" t="str">
        <f t="shared" si="108"/>
        <v xml:space="preserve"> </v>
      </c>
      <c r="DT14" s="145" t="str">
        <f t="shared" si="108"/>
        <v xml:space="preserve"> </v>
      </c>
      <c r="DU14" s="145" t="str">
        <f t="shared" si="108"/>
        <v xml:space="preserve"> </v>
      </c>
      <c r="DV14" s="145" t="str">
        <f t="shared" si="108"/>
        <v xml:space="preserve"> </v>
      </c>
      <c r="DW14" s="145" t="str">
        <f t="shared" si="108"/>
        <v xml:space="preserve"> </v>
      </c>
      <c r="DX14" s="145" t="str">
        <f t="shared" si="108"/>
        <v xml:space="preserve"> </v>
      </c>
      <c r="DY14" s="145" t="str">
        <f t="shared" si="108"/>
        <v xml:space="preserve"> </v>
      </c>
      <c r="DZ14" s="145" t="str">
        <f t="shared" si="108"/>
        <v xml:space="preserve"> </v>
      </c>
      <c r="EA14" s="145" t="str">
        <f t="shared" si="108"/>
        <v xml:space="preserve"> </v>
      </c>
      <c r="EB14" s="145" t="str">
        <f t="shared" si="108"/>
        <v xml:space="preserve"> </v>
      </c>
      <c r="EC14" s="145" t="str">
        <f t="shared" si="108"/>
        <v xml:space="preserve"> </v>
      </c>
      <c r="ED14" s="145" t="str">
        <f t="shared" si="108"/>
        <v xml:space="preserve"> </v>
      </c>
    </row>
    <row r="15" spans="1:135" s="120" customFormat="1" x14ac:dyDescent="0.25">
      <c r="A15" s="215">
        <v>2</v>
      </c>
      <c r="B15" s="216" t="str">
        <f t="shared" si="95"/>
        <v>1.2</v>
      </c>
      <c r="C15" s="230" t="s">
        <v>425</v>
      </c>
      <c r="D15" s="218" t="s">
        <v>412</v>
      </c>
      <c r="E15" s="219"/>
      <c r="F15" s="220"/>
      <c r="G15" s="221"/>
      <c r="H15" s="221"/>
      <c r="I15" s="222">
        <v>45187</v>
      </c>
      <c r="J15" s="223">
        <v>15</v>
      </c>
      <c r="K15" s="224">
        <f t="shared" si="96"/>
        <v>22</v>
      </c>
      <c r="L15" s="222">
        <f>MAX(Q16:Q18)</f>
        <v>45208</v>
      </c>
      <c r="M15" s="225" t="s">
        <v>318</v>
      </c>
      <c r="N15" s="226">
        <v>0.34</v>
      </c>
      <c r="O15" s="227">
        <v>1</v>
      </c>
      <c r="P15" s="228">
        <f>IF(OR(I15&lt;&gt;"",F15&lt;&gt;""),MAX(I15,IF(F15&lt;&gt;"",WORKDAY.INTL(MAX(IFERROR(INDEX($Q$11:$Q$70,MATCH(F15,$B$11:$B$70,0)),0),IFERROR(INDEX($Q$11:$Q$70,MATCH(G15,$B$11:$B$70,0)),0),IFERROR(INDEX($Q$11:$Q$70,MATCH(H15,$B$11:$B$70,0)),0)),1,weekend,holidays),0)),IF(L15&lt;&gt;"",IF(K15&lt;&gt;"",L15-MAX(0,K15-1),WORKDAY.INTL(L15,-(MAX(J15,1)-1),weekend,holidays))," - "))</f>
        <v>45187</v>
      </c>
      <c r="Q15" s="228">
        <f t="shared" si="97"/>
        <v>45208</v>
      </c>
      <c r="R15" s="229">
        <f t="shared" si="98"/>
        <v>15</v>
      </c>
      <c r="S15" s="165">
        <f t="shared" si="109"/>
        <v>22</v>
      </c>
      <c r="T15" s="130"/>
      <c r="U15" s="130"/>
      <c r="V15" s="129"/>
      <c r="W15" s="148" t="str">
        <f t="shared" si="99"/>
        <v xml:space="preserve"> </v>
      </c>
      <c r="X15" s="148" t="str">
        <f t="shared" si="99"/>
        <v xml:space="preserve"> </v>
      </c>
      <c r="Y15" s="148" t="str">
        <f t="shared" si="99"/>
        <v xml:space="preserve"> </v>
      </c>
      <c r="Z15" s="148" t="str">
        <f t="shared" si="99"/>
        <v xml:space="preserve"> </v>
      </c>
      <c r="AA15" s="148" t="str">
        <f t="shared" si="99"/>
        <v xml:space="preserve"> </v>
      </c>
      <c r="AB15" s="148" t="str">
        <f t="shared" si="99"/>
        <v xml:space="preserve"> </v>
      </c>
      <c r="AC15" s="148" t="str">
        <f t="shared" si="99"/>
        <v xml:space="preserve"> </v>
      </c>
      <c r="AD15" s="148" t="str">
        <f t="shared" si="99"/>
        <v xml:space="preserve"> </v>
      </c>
      <c r="AE15" s="148" t="str">
        <f t="shared" si="99"/>
        <v xml:space="preserve"> </v>
      </c>
      <c r="AF15" s="148" t="str">
        <f t="shared" si="99"/>
        <v xml:space="preserve"> </v>
      </c>
      <c r="AG15" s="148" t="str">
        <f t="shared" si="100"/>
        <v xml:space="preserve"> </v>
      </c>
      <c r="AH15" s="148" t="str">
        <f t="shared" si="100"/>
        <v xml:space="preserve"> </v>
      </c>
      <c r="AI15" s="148" t="str">
        <f t="shared" si="100"/>
        <v xml:space="preserve"> </v>
      </c>
      <c r="AJ15" s="148" t="str">
        <f t="shared" si="100"/>
        <v xml:space="preserve"> </v>
      </c>
      <c r="AK15" s="148" t="str">
        <f t="shared" si="100"/>
        <v xml:space="preserve"> </v>
      </c>
      <c r="AL15" s="148" t="str">
        <f t="shared" si="100"/>
        <v xml:space="preserve"> </v>
      </c>
      <c r="AM15" s="148" t="str">
        <f t="shared" si="100"/>
        <v xml:space="preserve"> </v>
      </c>
      <c r="AN15" s="148" t="str">
        <f t="shared" si="100"/>
        <v xml:space="preserve"> </v>
      </c>
      <c r="AO15" s="148" t="str">
        <f t="shared" si="100"/>
        <v xml:space="preserve"> </v>
      </c>
      <c r="AP15" s="148" t="str">
        <f t="shared" si="100"/>
        <v xml:space="preserve"> </v>
      </c>
      <c r="AQ15" s="148" t="str">
        <f t="shared" si="101"/>
        <v xml:space="preserve"> </v>
      </c>
      <c r="AR15" s="148" t="str">
        <f t="shared" si="101"/>
        <v xml:space="preserve"> </v>
      </c>
      <c r="AS15" s="148" t="str">
        <f t="shared" si="101"/>
        <v xml:space="preserve"> </v>
      </c>
      <c r="AT15" s="148" t="str">
        <f t="shared" si="101"/>
        <v xml:space="preserve"> </v>
      </c>
      <c r="AU15" s="148" t="str">
        <f t="shared" si="101"/>
        <v xml:space="preserve"> </v>
      </c>
      <c r="AV15" s="148" t="str">
        <f t="shared" si="101"/>
        <v xml:space="preserve"> </v>
      </c>
      <c r="AW15" s="148" t="str">
        <f t="shared" si="101"/>
        <v xml:space="preserve"> </v>
      </c>
      <c r="AX15" s="148" t="str">
        <f t="shared" si="101"/>
        <v xml:space="preserve"> </v>
      </c>
      <c r="AY15" s="148" t="str">
        <f t="shared" si="101"/>
        <v xml:space="preserve"> </v>
      </c>
      <c r="AZ15" s="148" t="str">
        <f t="shared" si="101"/>
        <v xml:space="preserve"> </v>
      </c>
      <c r="BA15" s="148" t="str">
        <f t="shared" si="102"/>
        <v xml:space="preserve"> </v>
      </c>
      <c r="BB15" s="148" t="str">
        <f t="shared" si="102"/>
        <v xml:space="preserve"> </v>
      </c>
      <c r="BC15" s="148" t="str">
        <f t="shared" si="102"/>
        <v xml:space="preserve"> </v>
      </c>
      <c r="BD15" s="148" t="str">
        <f t="shared" si="102"/>
        <v xml:space="preserve"> </v>
      </c>
      <c r="BE15" s="148" t="str">
        <f t="shared" si="102"/>
        <v xml:space="preserve"> </v>
      </c>
      <c r="BF15" s="148" t="str">
        <f t="shared" si="102"/>
        <v xml:space="preserve"> </v>
      </c>
      <c r="BG15" s="148" t="str">
        <f t="shared" si="102"/>
        <v xml:space="preserve"> </v>
      </c>
      <c r="BH15" s="148" t="str">
        <f t="shared" si="102"/>
        <v xml:space="preserve"> </v>
      </c>
      <c r="BI15" s="148" t="str">
        <f t="shared" si="102"/>
        <v xml:space="preserve"> </v>
      </c>
      <c r="BJ15" s="148" t="str">
        <f t="shared" si="102"/>
        <v xml:space="preserve"> </v>
      </c>
      <c r="BK15" s="148" t="str">
        <f t="shared" si="103"/>
        <v xml:space="preserve"> </v>
      </c>
      <c r="BL15" s="148" t="str">
        <f t="shared" si="103"/>
        <v xml:space="preserve"> </v>
      </c>
      <c r="BM15" s="148" t="str">
        <f t="shared" si="103"/>
        <v xml:space="preserve"> </v>
      </c>
      <c r="BN15" s="148" t="str">
        <f t="shared" si="103"/>
        <v xml:space="preserve"> </v>
      </c>
      <c r="BO15" s="148" t="str">
        <f t="shared" si="103"/>
        <v xml:space="preserve"> </v>
      </c>
      <c r="BP15" s="148" t="str">
        <f t="shared" si="103"/>
        <v xml:space="preserve"> </v>
      </c>
      <c r="BQ15" s="148" t="str">
        <f t="shared" si="103"/>
        <v xml:space="preserve"> </v>
      </c>
      <c r="BR15" s="148" t="str">
        <f t="shared" si="103"/>
        <v xml:space="preserve"> </v>
      </c>
      <c r="BS15" s="148" t="str">
        <f t="shared" si="103"/>
        <v xml:space="preserve"> </v>
      </c>
      <c r="BT15" s="148" t="str">
        <f t="shared" si="103"/>
        <v xml:space="preserve"> </v>
      </c>
      <c r="BU15" s="148" t="str">
        <f t="shared" si="104"/>
        <v xml:space="preserve"> </v>
      </c>
      <c r="BV15" s="148" t="str">
        <f t="shared" si="104"/>
        <v xml:space="preserve"> </v>
      </c>
      <c r="BW15" s="148" t="str">
        <f t="shared" si="104"/>
        <v xml:space="preserve"> </v>
      </c>
      <c r="BX15" s="148" t="str">
        <f t="shared" si="104"/>
        <v xml:space="preserve"> </v>
      </c>
      <c r="BY15" s="148" t="str">
        <f t="shared" si="104"/>
        <v xml:space="preserve"> </v>
      </c>
      <c r="BZ15" s="148" t="str">
        <f t="shared" si="104"/>
        <v xml:space="preserve"> </v>
      </c>
      <c r="CA15" s="145" t="str">
        <f t="shared" si="104"/>
        <v xml:space="preserve"> </v>
      </c>
      <c r="CB15" s="145" t="str">
        <f t="shared" si="104"/>
        <v xml:space="preserve"> </v>
      </c>
      <c r="CC15" s="145" t="str">
        <f t="shared" si="104"/>
        <v xml:space="preserve"> </v>
      </c>
      <c r="CD15" s="145" t="str">
        <f t="shared" si="104"/>
        <v xml:space="preserve"> </v>
      </c>
      <c r="CE15" s="145" t="str">
        <f t="shared" si="104"/>
        <v xml:space="preserve"> </v>
      </c>
      <c r="CF15" s="145" t="str">
        <f t="shared" si="104"/>
        <v xml:space="preserve"> </v>
      </c>
      <c r="CG15" s="145" t="str">
        <f t="shared" si="104"/>
        <v xml:space="preserve"> </v>
      </c>
      <c r="CH15" s="145" t="str">
        <f t="shared" si="105"/>
        <v xml:space="preserve"> </v>
      </c>
      <c r="CI15" s="145" t="str">
        <f t="shared" si="105"/>
        <v xml:space="preserve"> </v>
      </c>
      <c r="CJ15" s="145" t="str">
        <f t="shared" si="105"/>
        <v xml:space="preserve"> </v>
      </c>
      <c r="CK15" s="145" t="str">
        <f t="shared" si="105"/>
        <v xml:space="preserve"> </v>
      </c>
      <c r="CL15" s="145" t="str">
        <f t="shared" si="105"/>
        <v xml:space="preserve"> </v>
      </c>
      <c r="CM15" s="145" t="str">
        <f t="shared" si="105"/>
        <v xml:space="preserve"> </v>
      </c>
      <c r="CN15" s="145" t="str">
        <f t="shared" si="105"/>
        <v xml:space="preserve"> </v>
      </c>
      <c r="CO15" s="145" t="str">
        <f t="shared" si="106"/>
        <v xml:space="preserve"> </v>
      </c>
      <c r="CP15" s="145" t="str">
        <f t="shared" si="106"/>
        <v xml:space="preserve"> </v>
      </c>
      <c r="CQ15" s="145" t="str">
        <f t="shared" si="106"/>
        <v xml:space="preserve"> </v>
      </c>
      <c r="CR15" s="145" t="str">
        <f t="shared" si="106"/>
        <v xml:space="preserve"> </v>
      </c>
      <c r="CS15" s="145" t="str">
        <f t="shared" si="106"/>
        <v xml:space="preserve"> </v>
      </c>
      <c r="CT15" s="145" t="str">
        <f t="shared" si="106"/>
        <v xml:space="preserve"> </v>
      </c>
      <c r="CU15" s="145" t="str">
        <f t="shared" si="106"/>
        <v xml:space="preserve"> </v>
      </c>
      <c r="CV15" s="145" t="str">
        <f t="shared" si="106"/>
        <v xml:space="preserve"> </v>
      </c>
      <c r="CW15" s="145" t="str">
        <f t="shared" si="106"/>
        <v xml:space="preserve"> </v>
      </c>
      <c r="CX15" s="145" t="str">
        <f t="shared" si="106"/>
        <v xml:space="preserve"> </v>
      </c>
      <c r="CY15" s="145" t="str">
        <f t="shared" si="106"/>
        <v xml:space="preserve"> </v>
      </c>
      <c r="CZ15" s="145" t="str">
        <f t="shared" si="106"/>
        <v xml:space="preserve"> </v>
      </c>
      <c r="DA15" s="145" t="str">
        <f t="shared" si="106"/>
        <v xml:space="preserve"> </v>
      </c>
      <c r="DB15" s="145" t="str">
        <f t="shared" si="106"/>
        <v xml:space="preserve"> </v>
      </c>
      <c r="DC15" s="145" t="str">
        <f t="shared" si="107"/>
        <v xml:space="preserve"> </v>
      </c>
      <c r="DD15" s="145" t="str">
        <f t="shared" si="107"/>
        <v xml:space="preserve"> </v>
      </c>
      <c r="DE15" s="145" t="str">
        <f t="shared" si="107"/>
        <v xml:space="preserve"> </v>
      </c>
      <c r="DF15" s="145" t="str">
        <f t="shared" si="107"/>
        <v xml:space="preserve"> </v>
      </c>
      <c r="DG15" s="145" t="str">
        <f t="shared" si="107"/>
        <v xml:space="preserve"> </v>
      </c>
      <c r="DH15" s="145" t="str">
        <f t="shared" si="107"/>
        <v xml:space="preserve"> </v>
      </c>
      <c r="DI15" s="145" t="str">
        <f t="shared" si="107"/>
        <v xml:space="preserve"> </v>
      </c>
      <c r="DJ15" s="145" t="str">
        <f t="shared" si="107"/>
        <v xml:space="preserve"> </v>
      </c>
      <c r="DK15" s="145" t="str">
        <f t="shared" si="107"/>
        <v xml:space="preserve"> </v>
      </c>
      <c r="DL15" s="145" t="str">
        <f t="shared" si="107"/>
        <v xml:space="preserve"> </v>
      </c>
      <c r="DM15" s="145" t="str">
        <f t="shared" si="107"/>
        <v xml:space="preserve"> </v>
      </c>
      <c r="DN15" s="145" t="str">
        <f t="shared" si="107"/>
        <v xml:space="preserve"> </v>
      </c>
      <c r="DO15" s="145" t="str">
        <f t="shared" si="107"/>
        <v xml:space="preserve"> </v>
      </c>
      <c r="DP15" s="145" t="str">
        <f t="shared" si="107"/>
        <v xml:space="preserve"> </v>
      </c>
      <c r="DQ15" s="145" t="str">
        <f t="shared" si="108"/>
        <v xml:space="preserve"> </v>
      </c>
      <c r="DR15" s="145" t="str">
        <f t="shared" si="108"/>
        <v xml:space="preserve"> </v>
      </c>
      <c r="DS15" s="145" t="str">
        <f t="shared" si="108"/>
        <v xml:space="preserve"> </v>
      </c>
      <c r="DT15" s="145" t="str">
        <f t="shared" si="108"/>
        <v xml:space="preserve"> </v>
      </c>
      <c r="DU15" s="145" t="str">
        <f t="shared" si="108"/>
        <v xml:space="preserve"> </v>
      </c>
      <c r="DV15" s="145" t="str">
        <f t="shared" si="108"/>
        <v xml:space="preserve"> </v>
      </c>
      <c r="DW15" s="145" t="str">
        <f t="shared" si="108"/>
        <v xml:space="preserve"> </v>
      </c>
      <c r="DX15" s="145" t="str">
        <f t="shared" si="108"/>
        <v xml:space="preserve"> </v>
      </c>
      <c r="DY15" s="145" t="str">
        <f t="shared" si="108"/>
        <v xml:space="preserve"> </v>
      </c>
      <c r="DZ15" s="145" t="str">
        <f t="shared" si="108"/>
        <v xml:space="preserve"> </v>
      </c>
      <c r="EA15" s="145" t="str">
        <f t="shared" si="108"/>
        <v xml:space="preserve"> </v>
      </c>
      <c r="EB15" s="145" t="str">
        <f t="shared" si="108"/>
        <v xml:space="preserve"> </v>
      </c>
      <c r="EC15" s="145" t="str">
        <f t="shared" si="108"/>
        <v xml:space="preserve"> </v>
      </c>
      <c r="ED15" s="145" t="str">
        <f t="shared" si="108"/>
        <v xml:space="preserve"> </v>
      </c>
    </row>
    <row r="16" spans="1:135" s="120" customFormat="1" x14ac:dyDescent="0.25">
      <c r="A16" s="238">
        <v>3</v>
      </c>
      <c r="B16" s="239" t="str">
        <f>IF(A16="","-",IF(A16&gt;prevLevel,IF(OR(prevWBS="",prevWBS="-"),"1",prevWBS)&amp;REPT(".1",A16-MAX(prevLevel,1)),IF(ISERROR(FIND(".",prevWBS)),REPT("1.",A16-1)&amp;IFERROR(VALUE(prevWBS)+1,"1"),IF(A16=1,"",IFERROR(LEFT(prevWBS,FIND("^",SUBSTITUTE(prevWBS,".","^",A16-1))),""))&amp;VALUE(TRIM(MID(SUBSTITUTE(prevWBS,".",REPT(" ",LEN(prevWBS))),(A16-1)*LEN(prevWBS)+1,LEN(prevWBS))))+1)))</f>
        <v>1.2.1</v>
      </c>
      <c r="C16" s="240" t="s">
        <v>361</v>
      </c>
      <c r="D16" s="240" t="s">
        <v>412</v>
      </c>
      <c r="E16" s="241"/>
      <c r="F16" s="242" t="str">
        <f>B14</f>
        <v>1.1</v>
      </c>
      <c r="G16" s="243"/>
      <c r="H16" s="243"/>
      <c r="I16" s="244">
        <v>45187</v>
      </c>
      <c r="J16" s="245">
        <v>1</v>
      </c>
      <c r="K16" s="246">
        <f t="shared" si="96"/>
        <v>1</v>
      </c>
      <c r="L16" s="244">
        <v>45187</v>
      </c>
      <c r="M16" s="247" t="s">
        <v>239</v>
      </c>
      <c r="N16" s="248">
        <v>1</v>
      </c>
      <c r="O16" s="249">
        <v>1</v>
      </c>
      <c r="P16" s="250">
        <f>IF(OR(I16&lt;&gt;"",F16&lt;&gt;""),MAX(I16,IF(F16&lt;&gt;"",WORKDAY.INTL(MAX(IFERROR(INDEX($Q$11:$Q$70,MATCH(F16,$B$11:$B$70,0)),0),IFERROR(INDEX($Q$11:$Q$70,MATCH(G16,$B$11:$B$70,0)),0),IFERROR(INDEX($Q$11:$Q$70,MATCH(H16,$B$11:$B$70,0)),0)),1,weekend,holidays),0)),IF(L16&lt;&gt;"",IF(K16&lt;&gt;"",L16-MAX(0,K16-1),WORKDAY.INTL(L16,-(MAX(J16,1)-1),weekend,holidays))," - "))</f>
        <v>45187</v>
      </c>
      <c r="Q16" s="250">
        <f t="shared" si="97"/>
        <v>45187</v>
      </c>
      <c r="R16" s="251">
        <f t="shared" si="98"/>
        <v>1</v>
      </c>
      <c r="S16" s="165">
        <f t="shared" si="109"/>
        <v>1</v>
      </c>
      <c r="T16" s="130"/>
      <c r="U16" s="130"/>
      <c r="V16" s="129"/>
      <c r="W16" s="148" t="str">
        <f t="shared" si="99"/>
        <v xml:space="preserve"> </v>
      </c>
      <c r="X16" s="148" t="str">
        <f t="shared" si="99"/>
        <v xml:space="preserve"> </v>
      </c>
      <c r="Y16" s="148" t="str">
        <f t="shared" si="99"/>
        <v xml:space="preserve"> </v>
      </c>
      <c r="Z16" s="148" t="str">
        <f t="shared" si="99"/>
        <v xml:space="preserve"> </v>
      </c>
      <c r="AA16" s="148" t="str">
        <f t="shared" si="99"/>
        <v xml:space="preserve"> </v>
      </c>
      <c r="AB16" s="148" t="str">
        <f t="shared" si="99"/>
        <v xml:space="preserve"> </v>
      </c>
      <c r="AC16" s="148" t="str">
        <f t="shared" si="99"/>
        <v xml:space="preserve"> </v>
      </c>
      <c r="AD16" s="148" t="str">
        <f t="shared" si="99"/>
        <v xml:space="preserve"> </v>
      </c>
      <c r="AE16" s="148" t="str">
        <f t="shared" si="99"/>
        <v xml:space="preserve"> </v>
      </c>
      <c r="AF16" s="148" t="str">
        <f t="shared" si="99"/>
        <v xml:space="preserve"> </v>
      </c>
      <c r="AG16" s="148" t="str">
        <f t="shared" si="100"/>
        <v xml:space="preserve"> </v>
      </c>
      <c r="AH16" s="148" t="str">
        <f t="shared" si="100"/>
        <v xml:space="preserve"> </v>
      </c>
      <c r="AI16" s="148" t="str">
        <f t="shared" si="100"/>
        <v xml:space="preserve"> </v>
      </c>
      <c r="AJ16" s="148" t="str">
        <f t="shared" si="100"/>
        <v xml:space="preserve"> </v>
      </c>
      <c r="AK16" s="148" t="str">
        <f t="shared" si="100"/>
        <v xml:space="preserve"> </v>
      </c>
      <c r="AL16" s="148" t="str">
        <f t="shared" si="100"/>
        <v xml:space="preserve"> </v>
      </c>
      <c r="AM16" s="148" t="str">
        <f t="shared" si="100"/>
        <v xml:space="preserve"> </v>
      </c>
      <c r="AN16" s="148" t="str">
        <f t="shared" si="100"/>
        <v xml:space="preserve"> </v>
      </c>
      <c r="AO16" s="148" t="str">
        <f t="shared" si="100"/>
        <v xml:space="preserve"> </v>
      </c>
      <c r="AP16" s="148" t="str">
        <f t="shared" si="100"/>
        <v xml:space="preserve"> </v>
      </c>
      <c r="AQ16" s="148" t="str">
        <f t="shared" si="101"/>
        <v xml:space="preserve"> </v>
      </c>
      <c r="AR16" s="148" t="str">
        <f t="shared" si="101"/>
        <v xml:space="preserve"> </v>
      </c>
      <c r="AS16" s="148" t="str">
        <f t="shared" si="101"/>
        <v xml:space="preserve"> </v>
      </c>
      <c r="AT16" s="148" t="str">
        <f t="shared" si="101"/>
        <v xml:space="preserve"> </v>
      </c>
      <c r="AU16" s="148" t="str">
        <f t="shared" si="101"/>
        <v xml:space="preserve"> </v>
      </c>
      <c r="AV16" s="148" t="str">
        <f t="shared" si="101"/>
        <v xml:space="preserve"> </v>
      </c>
      <c r="AW16" s="148" t="str">
        <f t="shared" si="101"/>
        <v xml:space="preserve"> </v>
      </c>
      <c r="AX16" s="148" t="str">
        <f t="shared" si="101"/>
        <v xml:space="preserve"> </v>
      </c>
      <c r="AY16" s="148" t="str">
        <f t="shared" si="101"/>
        <v xml:space="preserve"> </v>
      </c>
      <c r="AZ16" s="148" t="str">
        <f t="shared" si="101"/>
        <v xml:space="preserve"> </v>
      </c>
      <c r="BA16" s="148" t="str">
        <f t="shared" si="102"/>
        <v xml:space="preserve"> </v>
      </c>
      <c r="BB16" s="148" t="str">
        <f t="shared" si="102"/>
        <v xml:space="preserve"> </v>
      </c>
      <c r="BC16" s="148" t="str">
        <f t="shared" si="102"/>
        <v xml:space="preserve"> </v>
      </c>
      <c r="BD16" s="148" t="str">
        <f t="shared" si="102"/>
        <v xml:space="preserve"> </v>
      </c>
      <c r="BE16" s="148" t="str">
        <f t="shared" si="102"/>
        <v xml:space="preserve"> </v>
      </c>
      <c r="BF16" s="148" t="str">
        <f t="shared" si="102"/>
        <v xml:space="preserve"> </v>
      </c>
      <c r="BG16" s="148" t="str">
        <f t="shared" si="102"/>
        <v xml:space="preserve"> </v>
      </c>
      <c r="BH16" s="148" t="str">
        <f t="shared" si="102"/>
        <v xml:space="preserve"> </v>
      </c>
      <c r="BI16" s="148" t="str">
        <f t="shared" si="102"/>
        <v xml:space="preserve"> </v>
      </c>
      <c r="BJ16" s="148" t="str">
        <f t="shared" si="102"/>
        <v xml:space="preserve"> </v>
      </c>
      <c r="BK16" s="148" t="str">
        <f t="shared" si="103"/>
        <v xml:space="preserve"> </v>
      </c>
      <c r="BL16" s="148" t="str">
        <f t="shared" si="103"/>
        <v xml:space="preserve"> </v>
      </c>
      <c r="BM16" s="148" t="str">
        <f t="shared" si="103"/>
        <v xml:space="preserve"> </v>
      </c>
      <c r="BN16" s="148" t="str">
        <f t="shared" si="103"/>
        <v xml:space="preserve"> </v>
      </c>
      <c r="BO16" s="148" t="str">
        <f t="shared" si="103"/>
        <v xml:space="preserve"> </v>
      </c>
      <c r="BP16" s="148" t="str">
        <f t="shared" si="103"/>
        <v xml:space="preserve"> </v>
      </c>
      <c r="BQ16" s="148" t="str">
        <f t="shared" si="103"/>
        <v xml:space="preserve"> </v>
      </c>
      <c r="BR16" s="148" t="str">
        <f t="shared" si="103"/>
        <v xml:space="preserve"> </v>
      </c>
      <c r="BS16" s="148" t="str">
        <f t="shared" si="103"/>
        <v xml:space="preserve"> </v>
      </c>
      <c r="BT16" s="148" t="str">
        <f t="shared" si="103"/>
        <v xml:space="preserve"> </v>
      </c>
      <c r="BU16" s="148" t="str">
        <f t="shared" si="104"/>
        <v xml:space="preserve"> </v>
      </c>
      <c r="BV16" s="148" t="str">
        <f t="shared" si="104"/>
        <v xml:space="preserve"> </v>
      </c>
      <c r="BW16" s="148" t="str">
        <f t="shared" si="104"/>
        <v xml:space="preserve"> </v>
      </c>
      <c r="BX16" s="148" t="str">
        <f t="shared" si="104"/>
        <v xml:space="preserve"> </v>
      </c>
      <c r="BY16" s="148" t="str">
        <f t="shared" si="104"/>
        <v xml:space="preserve"> </v>
      </c>
      <c r="BZ16" s="148" t="str">
        <f t="shared" si="104"/>
        <v xml:space="preserve"> </v>
      </c>
      <c r="CA16" s="145" t="str">
        <f t="shared" si="104"/>
        <v xml:space="preserve"> </v>
      </c>
      <c r="CB16" s="145" t="str">
        <f t="shared" si="104"/>
        <v xml:space="preserve"> </v>
      </c>
      <c r="CC16" s="145" t="str">
        <f t="shared" si="104"/>
        <v xml:space="preserve"> </v>
      </c>
      <c r="CD16" s="145" t="str">
        <f t="shared" si="104"/>
        <v xml:space="preserve"> </v>
      </c>
      <c r="CE16" s="145" t="str">
        <f t="shared" si="104"/>
        <v xml:space="preserve"> </v>
      </c>
      <c r="CF16" s="145" t="str">
        <f t="shared" si="104"/>
        <v xml:space="preserve"> </v>
      </c>
      <c r="CG16" s="145" t="str">
        <f t="shared" si="104"/>
        <v xml:space="preserve"> </v>
      </c>
      <c r="CH16" s="145" t="str">
        <f t="shared" si="105"/>
        <v xml:space="preserve"> </v>
      </c>
      <c r="CI16" s="145" t="str">
        <f t="shared" si="105"/>
        <v xml:space="preserve"> </v>
      </c>
      <c r="CJ16" s="145" t="str">
        <f t="shared" si="105"/>
        <v xml:space="preserve"> </v>
      </c>
      <c r="CK16" s="145" t="str">
        <f t="shared" si="105"/>
        <v xml:space="preserve"> </v>
      </c>
      <c r="CL16" s="145" t="str">
        <f t="shared" si="105"/>
        <v xml:space="preserve"> </v>
      </c>
      <c r="CM16" s="145" t="str">
        <f t="shared" si="105"/>
        <v xml:space="preserve"> </v>
      </c>
      <c r="CN16" s="145" t="str">
        <f t="shared" si="105"/>
        <v xml:space="preserve"> </v>
      </c>
      <c r="CO16" s="145" t="str">
        <f t="shared" si="106"/>
        <v xml:space="preserve"> </v>
      </c>
      <c r="CP16" s="145" t="str">
        <f t="shared" si="106"/>
        <v xml:space="preserve"> </v>
      </c>
      <c r="CQ16" s="145" t="str">
        <f t="shared" si="106"/>
        <v xml:space="preserve"> </v>
      </c>
      <c r="CR16" s="145" t="str">
        <f t="shared" si="106"/>
        <v xml:space="preserve"> </v>
      </c>
      <c r="CS16" s="145" t="str">
        <f t="shared" si="106"/>
        <v xml:space="preserve"> </v>
      </c>
      <c r="CT16" s="145" t="str">
        <f t="shared" si="106"/>
        <v xml:space="preserve"> </v>
      </c>
      <c r="CU16" s="145" t="str">
        <f t="shared" si="106"/>
        <v xml:space="preserve"> </v>
      </c>
      <c r="CV16" s="145" t="str">
        <f t="shared" si="106"/>
        <v xml:space="preserve"> </v>
      </c>
      <c r="CW16" s="145" t="str">
        <f t="shared" si="106"/>
        <v xml:space="preserve"> </v>
      </c>
      <c r="CX16" s="145" t="str">
        <f t="shared" si="106"/>
        <v xml:space="preserve"> </v>
      </c>
      <c r="CY16" s="145" t="str">
        <f t="shared" si="106"/>
        <v xml:space="preserve"> </v>
      </c>
      <c r="CZ16" s="145" t="str">
        <f t="shared" si="106"/>
        <v xml:space="preserve"> </v>
      </c>
      <c r="DA16" s="145" t="str">
        <f t="shared" si="106"/>
        <v xml:space="preserve"> </v>
      </c>
      <c r="DB16" s="145" t="str">
        <f t="shared" si="106"/>
        <v xml:space="preserve"> </v>
      </c>
      <c r="DC16" s="145" t="str">
        <f t="shared" si="107"/>
        <v xml:space="preserve"> </v>
      </c>
      <c r="DD16" s="145" t="str">
        <f t="shared" si="107"/>
        <v xml:space="preserve"> </v>
      </c>
      <c r="DE16" s="145" t="str">
        <f t="shared" si="107"/>
        <v xml:space="preserve"> </v>
      </c>
      <c r="DF16" s="145" t="str">
        <f t="shared" si="107"/>
        <v xml:space="preserve"> </v>
      </c>
      <c r="DG16" s="145" t="str">
        <f t="shared" si="107"/>
        <v xml:space="preserve"> </v>
      </c>
      <c r="DH16" s="145" t="str">
        <f t="shared" si="107"/>
        <v xml:space="preserve"> </v>
      </c>
      <c r="DI16" s="145" t="str">
        <f t="shared" si="107"/>
        <v xml:space="preserve"> </v>
      </c>
      <c r="DJ16" s="145" t="str">
        <f t="shared" si="107"/>
        <v xml:space="preserve"> </v>
      </c>
      <c r="DK16" s="145" t="str">
        <f t="shared" si="107"/>
        <v xml:space="preserve"> </v>
      </c>
      <c r="DL16" s="145" t="str">
        <f t="shared" si="107"/>
        <v xml:space="preserve"> </v>
      </c>
      <c r="DM16" s="145" t="str">
        <f t="shared" si="107"/>
        <v xml:space="preserve"> </v>
      </c>
      <c r="DN16" s="145" t="str">
        <f t="shared" si="107"/>
        <v xml:space="preserve"> </v>
      </c>
      <c r="DO16" s="145" t="str">
        <f t="shared" si="107"/>
        <v xml:space="preserve"> </v>
      </c>
      <c r="DP16" s="145" t="str">
        <f t="shared" si="107"/>
        <v xml:space="preserve"> </v>
      </c>
      <c r="DQ16" s="145" t="str">
        <f t="shared" si="108"/>
        <v xml:space="preserve"> </v>
      </c>
      <c r="DR16" s="145" t="str">
        <f t="shared" si="108"/>
        <v xml:space="preserve"> </v>
      </c>
      <c r="DS16" s="145" t="str">
        <f t="shared" si="108"/>
        <v xml:space="preserve"> </v>
      </c>
      <c r="DT16" s="145" t="str">
        <f t="shared" si="108"/>
        <v xml:space="preserve"> </v>
      </c>
      <c r="DU16" s="145" t="str">
        <f t="shared" si="108"/>
        <v xml:space="preserve"> </v>
      </c>
      <c r="DV16" s="145" t="str">
        <f t="shared" si="108"/>
        <v xml:space="preserve"> </v>
      </c>
      <c r="DW16" s="145" t="str">
        <f t="shared" si="108"/>
        <v xml:space="preserve"> </v>
      </c>
      <c r="DX16" s="145" t="str">
        <f t="shared" si="108"/>
        <v xml:space="preserve"> </v>
      </c>
      <c r="DY16" s="145" t="str">
        <f t="shared" si="108"/>
        <v xml:space="preserve"> </v>
      </c>
      <c r="DZ16" s="145" t="str">
        <f t="shared" si="108"/>
        <v xml:space="preserve"> </v>
      </c>
      <c r="EA16" s="145" t="str">
        <f t="shared" si="108"/>
        <v xml:space="preserve"> </v>
      </c>
      <c r="EB16" s="145" t="str">
        <f t="shared" si="108"/>
        <v xml:space="preserve"> </v>
      </c>
      <c r="EC16" s="145" t="str">
        <f t="shared" si="108"/>
        <v xml:space="preserve"> </v>
      </c>
      <c r="ED16" s="145" t="str">
        <f t="shared" si="108"/>
        <v xml:space="preserve"> </v>
      </c>
    </row>
    <row r="17" spans="1:134" s="120" customFormat="1" x14ac:dyDescent="0.25">
      <c r="A17" s="238">
        <v>3</v>
      </c>
      <c r="B17" s="239" t="str">
        <f>IF(A17="","-",IF(A17&gt;prevLevel,IF(OR(prevWBS="",prevWBS="-"),"1",prevWBS)&amp;REPT(".1",A17-MAX(prevLevel,1)),IF(ISERROR(FIND(".",prevWBS)),REPT("1.",A17-1)&amp;IFERROR(VALUE(prevWBS)+1,"1"),IF(A17=1,"",IFERROR(LEFT(prevWBS,FIND("^",SUBSTITUTE(prevWBS,".","^",A17-1))),""))&amp;VALUE(TRIM(MID(SUBSTITUTE(prevWBS,".",REPT(" ",LEN(prevWBS))),(A17-1)*LEN(prevWBS)+1,LEN(prevWBS))))+1)))</f>
        <v>1.2.2</v>
      </c>
      <c r="C17" s="240" t="s">
        <v>362</v>
      </c>
      <c r="D17" s="240" t="s">
        <v>412</v>
      </c>
      <c r="E17" s="241"/>
      <c r="F17" s="242" t="str">
        <f>B16</f>
        <v>1.2.1</v>
      </c>
      <c r="G17" s="243"/>
      <c r="H17" s="243"/>
      <c r="I17" s="244">
        <v>45188</v>
      </c>
      <c r="J17" s="245">
        <v>7</v>
      </c>
      <c r="K17" s="246">
        <f t="shared" si="96"/>
        <v>9</v>
      </c>
      <c r="L17" s="244">
        <v>45196</v>
      </c>
      <c r="M17" s="247" t="s">
        <v>239</v>
      </c>
      <c r="N17" s="248">
        <v>0.67</v>
      </c>
      <c r="O17" s="249">
        <v>1</v>
      </c>
      <c r="P17" s="250">
        <f>IF(OR(I17&lt;&gt;"",F17&lt;&gt;""),MAX(I17,IF(F17&lt;&gt;"",WORKDAY.INTL(MAX(IFERROR(INDEX($Q$11:$Q$70,MATCH(F17,$B$11:$B$70,0)),0),IFERROR(INDEX($Q$11:$Q$70,MATCH(G17,$B$11:$B$70,0)),0),IFERROR(INDEX($Q$11:$Q$70,MATCH(H17,$B$11:$B$70,0)),0)),1,weekend,holidays),0)),IF(L17&lt;&gt;"",IF(K17&lt;&gt;"",L17-MAX(0,K17-1),WORKDAY.INTL(L17,-(MAX(J17,1)-1),weekend,holidays))," - "))</f>
        <v>45188</v>
      </c>
      <c r="Q17" s="250">
        <f t="shared" si="97"/>
        <v>45196</v>
      </c>
      <c r="R17" s="251">
        <f t="shared" si="98"/>
        <v>7</v>
      </c>
      <c r="S17" s="165">
        <f t="shared" si="109"/>
        <v>9</v>
      </c>
      <c r="T17" s="130"/>
      <c r="U17" s="130"/>
      <c r="V17" s="129"/>
      <c r="W17" s="148" t="str">
        <f t="shared" si="99"/>
        <v xml:space="preserve"> </v>
      </c>
      <c r="X17" s="148" t="str">
        <f t="shared" si="99"/>
        <v xml:space="preserve"> </v>
      </c>
      <c r="Y17" s="148" t="str">
        <f t="shared" si="99"/>
        <v xml:space="preserve"> </v>
      </c>
      <c r="Z17" s="148" t="str">
        <f t="shared" si="99"/>
        <v xml:space="preserve"> </v>
      </c>
      <c r="AA17" s="148" t="str">
        <f t="shared" si="99"/>
        <v xml:space="preserve"> </v>
      </c>
      <c r="AB17" s="148" t="str">
        <f t="shared" si="99"/>
        <v xml:space="preserve"> </v>
      </c>
      <c r="AC17" s="148" t="str">
        <f t="shared" si="99"/>
        <v xml:space="preserve"> </v>
      </c>
      <c r="AD17" s="148" t="str">
        <f t="shared" si="99"/>
        <v xml:space="preserve"> </v>
      </c>
      <c r="AE17" s="148" t="str">
        <f t="shared" si="99"/>
        <v xml:space="preserve"> </v>
      </c>
      <c r="AF17" s="148" t="str">
        <f t="shared" si="99"/>
        <v xml:space="preserve"> </v>
      </c>
      <c r="AG17" s="148" t="str">
        <f t="shared" si="100"/>
        <v xml:space="preserve"> </v>
      </c>
      <c r="AH17" s="148" t="str">
        <f t="shared" si="100"/>
        <v xml:space="preserve"> </v>
      </c>
      <c r="AI17" s="148" t="str">
        <f t="shared" si="100"/>
        <v xml:space="preserve"> </v>
      </c>
      <c r="AJ17" s="148" t="str">
        <f t="shared" si="100"/>
        <v xml:space="preserve"> </v>
      </c>
      <c r="AK17" s="148" t="str">
        <f t="shared" si="100"/>
        <v xml:space="preserve"> </v>
      </c>
      <c r="AL17" s="148" t="str">
        <f t="shared" si="100"/>
        <v xml:space="preserve"> </v>
      </c>
      <c r="AM17" s="148" t="str">
        <f t="shared" si="100"/>
        <v xml:space="preserve"> </v>
      </c>
      <c r="AN17" s="148" t="str">
        <f t="shared" si="100"/>
        <v xml:space="preserve"> </v>
      </c>
      <c r="AO17" s="148" t="str">
        <f t="shared" si="100"/>
        <v xml:space="preserve"> </v>
      </c>
      <c r="AP17" s="148" t="str">
        <f t="shared" si="100"/>
        <v xml:space="preserve"> </v>
      </c>
      <c r="AQ17" s="148" t="str">
        <f t="shared" si="101"/>
        <v xml:space="preserve"> </v>
      </c>
      <c r="AR17" s="148" t="str">
        <f t="shared" si="101"/>
        <v xml:space="preserve"> </v>
      </c>
      <c r="AS17" s="148" t="str">
        <f t="shared" si="101"/>
        <v xml:space="preserve"> </v>
      </c>
      <c r="AT17" s="148" t="str">
        <f t="shared" si="101"/>
        <v xml:space="preserve"> </v>
      </c>
      <c r="AU17" s="148" t="str">
        <f t="shared" si="101"/>
        <v xml:space="preserve"> </v>
      </c>
      <c r="AV17" s="148" t="str">
        <f t="shared" si="101"/>
        <v xml:space="preserve"> </v>
      </c>
      <c r="AW17" s="148" t="str">
        <f t="shared" si="101"/>
        <v xml:space="preserve"> </v>
      </c>
      <c r="AX17" s="148" t="str">
        <f t="shared" si="101"/>
        <v xml:space="preserve"> </v>
      </c>
      <c r="AY17" s="148" t="str">
        <f t="shared" si="101"/>
        <v xml:space="preserve"> </v>
      </c>
      <c r="AZ17" s="148" t="str">
        <f t="shared" si="101"/>
        <v xml:space="preserve"> </v>
      </c>
      <c r="BA17" s="148" t="str">
        <f t="shared" si="102"/>
        <v xml:space="preserve"> </v>
      </c>
      <c r="BB17" s="148" t="str">
        <f t="shared" si="102"/>
        <v xml:space="preserve"> </v>
      </c>
      <c r="BC17" s="148" t="str">
        <f t="shared" si="102"/>
        <v xml:space="preserve"> </v>
      </c>
      <c r="BD17" s="148" t="str">
        <f t="shared" si="102"/>
        <v xml:space="preserve"> </v>
      </c>
      <c r="BE17" s="148" t="str">
        <f t="shared" si="102"/>
        <v xml:space="preserve"> </v>
      </c>
      <c r="BF17" s="148" t="str">
        <f t="shared" si="102"/>
        <v xml:space="preserve"> </v>
      </c>
      <c r="BG17" s="148" t="str">
        <f t="shared" si="102"/>
        <v xml:space="preserve"> </v>
      </c>
      <c r="BH17" s="148" t="str">
        <f t="shared" si="102"/>
        <v xml:space="preserve"> </v>
      </c>
      <c r="BI17" s="148" t="str">
        <f t="shared" si="102"/>
        <v xml:space="preserve"> </v>
      </c>
      <c r="BJ17" s="148" t="str">
        <f t="shared" si="102"/>
        <v xml:space="preserve"> </v>
      </c>
      <c r="BK17" s="148" t="str">
        <f t="shared" si="103"/>
        <v xml:space="preserve"> </v>
      </c>
      <c r="BL17" s="148" t="str">
        <f t="shared" si="103"/>
        <v xml:space="preserve"> </v>
      </c>
      <c r="BM17" s="148" t="str">
        <f t="shared" si="103"/>
        <v xml:space="preserve"> </v>
      </c>
      <c r="BN17" s="148" t="str">
        <f t="shared" si="103"/>
        <v xml:space="preserve"> </v>
      </c>
      <c r="BO17" s="148" t="str">
        <f t="shared" si="103"/>
        <v xml:space="preserve"> </v>
      </c>
      <c r="BP17" s="148" t="str">
        <f t="shared" si="103"/>
        <v xml:space="preserve"> </v>
      </c>
      <c r="BQ17" s="148" t="str">
        <f t="shared" si="103"/>
        <v xml:space="preserve"> </v>
      </c>
      <c r="BR17" s="148" t="str">
        <f t="shared" si="103"/>
        <v xml:space="preserve"> </v>
      </c>
      <c r="BS17" s="148" t="str">
        <f t="shared" si="103"/>
        <v xml:space="preserve"> </v>
      </c>
      <c r="BT17" s="148" t="str">
        <f t="shared" si="103"/>
        <v xml:space="preserve"> </v>
      </c>
      <c r="BU17" s="148" t="str">
        <f t="shared" si="104"/>
        <v xml:space="preserve"> </v>
      </c>
      <c r="BV17" s="148" t="str">
        <f t="shared" si="104"/>
        <v xml:space="preserve"> </v>
      </c>
      <c r="BW17" s="148" t="str">
        <f t="shared" si="104"/>
        <v xml:space="preserve"> </v>
      </c>
      <c r="BX17" s="148" t="str">
        <f t="shared" si="104"/>
        <v xml:space="preserve"> </v>
      </c>
      <c r="BY17" s="148" t="str">
        <f t="shared" si="104"/>
        <v xml:space="preserve"> </v>
      </c>
      <c r="BZ17" s="148" t="str">
        <f t="shared" si="104"/>
        <v xml:space="preserve"> </v>
      </c>
      <c r="CA17" s="145" t="str">
        <f t="shared" si="104"/>
        <v xml:space="preserve"> </v>
      </c>
      <c r="CB17" s="145" t="str">
        <f t="shared" si="104"/>
        <v xml:space="preserve"> </v>
      </c>
      <c r="CC17" s="145" t="str">
        <f t="shared" si="104"/>
        <v xml:space="preserve"> </v>
      </c>
      <c r="CD17" s="145" t="str">
        <f t="shared" si="104"/>
        <v xml:space="preserve"> </v>
      </c>
      <c r="CE17" s="145" t="str">
        <f t="shared" si="104"/>
        <v xml:space="preserve"> </v>
      </c>
      <c r="CF17" s="145" t="str">
        <f t="shared" si="104"/>
        <v xml:space="preserve"> </v>
      </c>
      <c r="CG17" s="145" t="str">
        <f t="shared" si="104"/>
        <v xml:space="preserve"> </v>
      </c>
      <c r="CH17" s="145" t="str">
        <f t="shared" si="105"/>
        <v xml:space="preserve"> </v>
      </c>
      <c r="CI17" s="145" t="str">
        <f t="shared" si="105"/>
        <v xml:space="preserve"> </v>
      </c>
      <c r="CJ17" s="145" t="str">
        <f t="shared" si="105"/>
        <v xml:space="preserve"> </v>
      </c>
      <c r="CK17" s="145" t="str">
        <f t="shared" si="105"/>
        <v xml:space="preserve"> </v>
      </c>
      <c r="CL17" s="145" t="str">
        <f t="shared" si="105"/>
        <v xml:space="preserve"> </v>
      </c>
      <c r="CM17" s="145" t="str">
        <f t="shared" si="105"/>
        <v xml:space="preserve"> </v>
      </c>
      <c r="CN17" s="145" t="str">
        <f t="shared" si="105"/>
        <v xml:space="preserve"> </v>
      </c>
      <c r="CO17" s="145" t="str">
        <f t="shared" si="106"/>
        <v xml:space="preserve"> </v>
      </c>
      <c r="CP17" s="145" t="str">
        <f t="shared" si="106"/>
        <v xml:space="preserve"> </v>
      </c>
      <c r="CQ17" s="145" t="str">
        <f t="shared" si="106"/>
        <v xml:space="preserve"> </v>
      </c>
      <c r="CR17" s="145" t="str">
        <f t="shared" si="106"/>
        <v xml:space="preserve"> </v>
      </c>
      <c r="CS17" s="145" t="str">
        <f t="shared" si="106"/>
        <v xml:space="preserve"> </v>
      </c>
      <c r="CT17" s="145" t="str">
        <f t="shared" si="106"/>
        <v xml:space="preserve"> </v>
      </c>
      <c r="CU17" s="145" t="str">
        <f t="shared" si="106"/>
        <v xml:space="preserve"> </v>
      </c>
      <c r="CV17" s="145" t="str">
        <f t="shared" si="106"/>
        <v xml:space="preserve"> </v>
      </c>
      <c r="CW17" s="145" t="str">
        <f t="shared" si="106"/>
        <v xml:space="preserve"> </v>
      </c>
      <c r="CX17" s="145" t="str">
        <f t="shared" si="106"/>
        <v xml:space="preserve"> </v>
      </c>
      <c r="CY17" s="145" t="str">
        <f t="shared" si="106"/>
        <v xml:space="preserve"> </v>
      </c>
      <c r="CZ17" s="145" t="str">
        <f t="shared" si="106"/>
        <v xml:space="preserve"> </v>
      </c>
      <c r="DA17" s="145" t="str">
        <f t="shared" si="106"/>
        <v xml:space="preserve"> </v>
      </c>
      <c r="DB17" s="145" t="str">
        <f t="shared" si="106"/>
        <v xml:space="preserve"> </v>
      </c>
      <c r="DC17" s="145" t="str">
        <f t="shared" si="107"/>
        <v xml:space="preserve"> </v>
      </c>
      <c r="DD17" s="145" t="str">
        <f t="shared" si="107"/>
        <v xml:space="preserve"> </v>
      </c>
      <c r="DE17" s="145" t="str">
        <f t="shared" si="107"/>
        <v xml:space="preserve"> </v>
      </c>
      <c r="DF17" s="145" t="str">
        <f t="shared" si="107"/>
        <v xml:space="preserve"> </v>
      </c>
      <c r="DG17" s="145" t="str">
        <f t="shared" si="107"/>
        <v xml:space="preserve"> </v>
      </c>
      <c r="DH17" s="145" t="str">
        <f t="shared" si="107"/>
        <v xml:space="preserve"> </v>
      </c>
      <c r="DI17" s="145" t="str">
        <f t="shared" si="107"/>
        <v xml:space="preserve"> </v>
      </c>
      <c r="DJ17" s="145" t="str">
        <f t="shared" si="107"/>
        <v xml:space="preserve"> </v>
      </c>
      <c r="DK17" s="145" t="str">
        <f t="shared" si="107"/>
        <v xml:space="preserve"> </v>
      </c>
      <c r="DL17" s="145" t="str">
        <f t="shared" si="107"/>
        <v xml:space="preserve"> </v>
      </c>
      <c r="DM17" s="145" t="str">
        <f t="shared" si="107"/>
        <v xml:space="preserve"> </v>
      </c>
      <c r="DN17" s="145" t="str">
        <f t="shared" si="107"/>
        <v xml:space="preserve"> </v>
      </c>
      <c r="DO17" s="145" t="str">
        <f t="shared" si="107"/>
        <v xml:space="preserve"> </v>
      </c>
      <c r="DP17" s="145" t="str">
        <f t="shared" si="107"/>
        <v xml:space="preserve"> </v>
      </c>
      <c r="DQ17" s="145" t="str">
        <f t="shared" si="108"/>
        <v xml:space="preserve"> </v>
      </c>
      <c r="DR17" s="145" t="str">
        <f t="shared" si="108"/>
        <v xml:space="preserve"> </v>
      </c>
      <c r="DS17" s="145" t="str">
        <f t="shared" si="108"/>
        <v xml:space="preserve"> </v>
      </c>
      <c r="DT17" s="145" t="str">
        <f t="shared" si="108"/>
        <v xml:space="preserve"> </v>
      </c>
      <c r="DU17" s="145" t="str">
        <f t="shared" si="108"/>
        <v xml:space="preserve"> </v>
      </c>
      <c r="DV17" s="145" t="str">
        <f t="shared" si="108"/>
        <v xml:space="preserve"> </v>
      </c>
      <c r="DW17" s="145" t="str">
        <f t="shared" si="108"/>
        <v xml:space="preserve"> </v>
      </c>
      <c r="DX17" s="145" t="str">
        <f t="shared" si="108"/>
        <v xml:space="preserve"> </v>
      </c>
      <c r="DY17" s="145" t="str">
        <f t="shared" si="108"/>
        <v xml:space="preserve"> </v>
      </c>
      <c r="DZ17" s="145" t="str">
        <f t="shared" si="108"/>
        <v xml:space="preserve"> </v>
      </c>
      <c r="EA17" s="145" t="str">
        <f t="shared" si="108"/>
        <v xml:space="preserve"> </v>
      </c>
      <c r="EB17" s="145" t="str">
        <f t="shared" si="108"/>
        <v xml:space="preserve"> </v>
      </c>
      <c r="EC17" s="145" t="str">
        <f t="shared" si="108"/>
        <v xml:space="preserve"> </v>
      </c>
      <c r="ED17" s="145" t="str">
        <f t="shared" si="108"/>
        <v xml:space="preserve"> </v>
      </c>
    </row>
    <row r="18" spans="1:134" s="120" customFormat="1" x14ac:dyDescent="0.25">
      <c r="A18" s="238">
        <v>3</v>
      </c>
      <c r="B18" s="239" t="str">
        <f>IF(A18="","-",IF(A18&gt;prevLevel,IF(OR(prevWBS="",prevWBS="-"),"1",prevWBS)&amp;REPT(".1",A18-MAX(prevLevel,1)),IF(ISERROR(FIND(".",prevWBS)),REPT("1.",A18-1)&amp;IFERROR(VALUE(prevWBS)+1,"1"),IF(A18=1,"",IFERROR(LEFT(prevWBS,FIND("^",SUBSTITUTE(prevWBS,".","^",A18-1))),""))&amp;VALUE(TRIM(MID(SUBSTITUTE(prevWBS,".",REPT(" ",LEN(prevWBS))),(A18-1)*LEN(prevWBS)+1,LEN(prevWBS))))+1)))</f>
        <v>1.2.3</v>
      </c>
      <c r="C18" s="240" t="s">
        <v>363</v>
      </c>
      <c r="D18" s="240" t="s">
        <v>412</v>
      </c>
      <c r="E18" s="241"/>
      <c r="F18" s="242" t="str">
        <f t="shared" ref="F18:F22" si="110">B17</f>
        <v>1.2.2</v>
      </c>
      <c r="G18" s="252"/>
      <c r="H18" s="252"/>
      <c r="I18" s="253">
        <v>45197</v>
      </c>
      <c r="J18" s="245">
        <v>7</v>
      </c>
      <c r="K18" s="246">
        <f t="shared" si="96"/>
        <v>12</v>
      </c>
      <c r="L18" s="253">
        <v>45208</v>
      </c>
      <c r="M18" s="254" t="s">
        <v>239</v>
      </c>
      <c r="N18" s="248">
        <v>0</v>
      </c>
      <c r="O18" s="249">
        <v>1</v>
      </c>
      <c r="P18" s="250">
        <f>IF(OR(I18&lt;&gt;"",F18&lt;&gt;""),MAX(I18,IF(F18&lt;&gt;"",WORKDAY.INTL(MAX(IFERROR(INDEX($Q$11:$Q$70,MATCH(F18,$B$11:$B$70,0)),0),IFERROR(INDEX($Q$11:$Q$70,MATCH(G18,$B$11:$B$70,0)),0),IFERROR(INDEX($Q$11:$Q$70,MATCH(H18,$B$11:$B$70,0)),0)),1,weekend,holidays),0)),IF(L18&lt;&gt;"",IF(K18&lt;&gt;"",L18-MAX(0,K18-1),WORKDAY.INTL(L18,-(MAX(J18,1)-1),weekend,holidays))," - "))</f>
        <v>45197</v>
      </c>
      <c r="Q18" s="250">
        <f t="shared" si="97"/>
        <v>45208</v>
      </c>
      <c r="R18" s="251">
        <f t="shared" si="98"/>
        <v>7</v>
      </c>
      <c r="S18" s="165">
        <f t="shared" si="109"/>
        <v>12</v>
      </c>
      <c r="T18" s="130"/>
      <c r="U18" s="130"/>
      <c r="V18" s="129"/>
      <c r="W18" s="148" t="str">
        <f t="shared" si="99"/>
        <v xml:space="preserve"> </v>
      </c>
      <c r="X18" s="148" t="str">
        <f t="shared" si="99"/>
        <v xml:space="preserve"> </v>
      </c>
      <c r="Y18" s="148" t="str">
        <f t="shared" si="99"/>
        <v xml:space="preserve"> </v>
      </c>
      <c r="Z18" s="148" t="str">
        <f t="shared" si="99"/>
        <v xml:space="preserve"> </v>
      </c>
      <c r="AA18" s="148" t="str">
        <f t="shared" si="99"/>
        <v xml:space="preserve"> </v>
      </c>
      <c r="AB18" s="148" t="str">
        <f t="shared" si="99"/>
        <v xml:space="preserve"> </v>
      </c>
      <c r="AC18" s="148" t="str">
        <f t="shared" si="99"/>
        <v xml:space="preserve"> </v>
      </c>
      <c r="AD18" s="148" t="str">
        <f t="shared" si="99"/>
        <v xml:space="preserve"> </v>
      </c>
      <c r="AE18" s="148" t="str">
        <f t="shared" si="99"/>
        <v xml:space="preserve"> </v>
      </c>
      <c r="AF18" s="148" t="str">
        <f t="shared" si="99"/>
        <v xml:space="preserve"> </v>
      </c>
      <c r="AG18" s="148" t="str">
        <f t="shared" si="100"/>
        <v xml:space="preserve"> </v>
      </c>
      <c r="AH18" s="148" t="str">
        <f t="shared" si="100"/>
        <v xml:space="preserve"> </v>
      </c>
      <c r="AI18" s="148" t="str">
        <f t="shared" si="100"/>
        <v xml:space="preserve"> </v>
      </c>
      <c r="AJ18" s="148" t="str">
        <f t="shared" si="100"/>
        <v xml:space="preserve"> </v>
      </c>
      <c r="AK18" s="148" t="str">
        <f t="shared" si="100"/>
        <v xml:space="preserve"> </v>
      </c>
      <c r="AL18" s="148" t="str">
        <f t="shared" si="100"/>
        <v xml:space="preserve"> </v>
      </c>
      <c r="AM18" s="148" t="str">
        <f t="shared" si="100"/>
        <v xml:space="preserve"> </v>
      </c>
      <c r="AN18" s="148" t="str">
        <f t="shared" si="100"/>
        <v xml:space="preserve"> </v>
      </c>
      <c r="AO18" s="148" t="str">
        <f t="shared" si="100"/>
        <v xml:space="preserve"> </v>
      </c>
      <c r="AP18" s="148" t="str">
        <f t="shared" si="100"/>
        <v xml:space="preserve"> </v>
      </c>
      <c r="AQ18" s="148" t="str">
        <f t="shared" si="101"/>
        <v xml:space="preserve"> </v>
      </c>
      <c r="AR18" s="148" t="str">
        <f t="shared" si="101"/>
        <v xml:space="preserve"> </v>
      </c>
      <c r="AS18" s="148" t="str">
        <f t="shared" si="101"/>
        <v xml:space="preserve"> </v>
      </c>
      <c r="AT18" s="148" t="str">
        <f t="shared" si="101"/>
        <v xml:space="preserve"> </v>
      </c>
      <c r="AU18" s="148" t="str">
        <f t="shared" si="101"/>
        <v xml:space="preserve"> </v>
      </c>
      <c r="AV18" s="148" t="str">
        <f t="shared" si="101"/>
        <v xml:space="preserve"> </v>
      </c>
      <c r="AW18" s="148" t="str">
        <f t="shared" si="101"/>
        <v xml:space="preserve"> </v>
      </c>
      <c r="AX18" s="148" t="str">
        <f t="shared" si="101"/>
        <v xml:space="preserve"> </v>
      </c>
      <c r="AY18" s="148" t="str">
        <f t="shared" si="101"/>
        <v xml:space="preserve"> </v>
      </c>
      <c r="AZ18" s="148" t="str">
        <f t="shared" si="101"/>
        <v xml:space="preserve"> </v>
      </c>
      <c r="BA18" s="148" t="str">
        <f t="shared" si="102"/>
        <v xml:space="preserve"> </v>
      </c>
      <c r="BB18" s="148" t="str">
        <f t="shared" si="102"/>
        <v xml:space="preserve"> </v>
      </c>
      <c r="BC18" s="148" t="str">
        <f t="shared" si="102"/>
        <v xml:space="preserve"> </v>
      </c>
      <c r="BD18" s="148" t="str">
        <f t="shared" si="102"/>
        <v xml:space="preserve"> </v>
      </c>
      <c r="BE18" s="148" t="str">
        <f t="shared" si="102"/>
        <v xml:space="preserve"> </v>
      </c>
      <c r="BF18" s="148" t="str">
        <f t="shared" si="102"/>
        <v xml:space="preserve"> </v>
      </c>
      <c r="BG18" s="148" t="str">
        <f t="shared" si="102"/>
        <v xml:space="preserve"> </v>
      </c>
      <c r="BH18" s="148" t="str">
        <f t="shared" si="102"/>
        <v xml:space="preserve"> </v>
      </c>
      <c r="BI18" s="148" t="str">
        <f t="shared" si="102"/>
        <v xml:space="preserve"> </v>
      </c>
      <c r="BJ18" s="148" t="str">
        <f t="shared" si="102"/>
        <v xml:space="preserve"> </v>
      </c>
      <c r="BK18" s="148" t="str">
        <f t="shared" si="103"/>
        <v xml:space="preserve"> </v>
      </c>
      <c r="BL18" s="148" t="str">
        <f t="shared" si="103"/>
        <v xml:space="preserve"> </v>
      </c>
      <c r="BM18" s="148" t="str">
        <f t="shared" si="103"/>
        <v xml:space="preserve"> </v>
      </c>
      <c r="BN18" s="148" t="str">
        <f t="shared" si="103"/>
        <v xml:space="preserve"> </v>
      </c>
      <c r="BO18" s="148" t="str">
        <f t="shared" si="103"/>
        <v xml:space="preserve"> </v>
      </c>
      <c r="BP18" s="148" t="str">
        <f t="shared" si="103"/>
        <v xml:space="preserve"> </v>
      </c>
      <c r="BQ18" s="148" t="str">
        <f t="shared" si="103"/>
        <v xml:space="preserve"> </v>
      </c>
      <c r="BR18" s="148" t="str">
        <f t="shared" si="103"/>
        <v xml:space="preserve"> </v>
      </c>
      <c r="BS18" s="148" t="str">
        <f t="shared" si="103"/>
        <v xml:space="preserve"> </v>
      </c>
      <c r="BT18" s="148" t="str">
        <f t="shared" si="103"/>
        <v xml:space="preserve"> </v>
      </c>
      <c r="BU18" s="148" t="str">
        <f t="shared" si="104"/>
        <v xml:space="preserve"> </v>
      </c>
      <c r="BV18" s="148" t="str">
        <f t="shared" si="104"/>
        <v xml:space="preserve"> </v>
      </c>
      <c r="BW18" s="148" t="str">
        <f t="shared" si="104"/>
        <v xml:space="preserve"> </v>
      </c>
      <c r="BX18" s="148" t="str">
        <f t="shared" si="104"/>
        <v xml:space="preserve"> </v>
      </c>
      <c r="BY18" s="148" t="str">
        <f t="shared" si="104"/>
        <v xml:space="preserve"> </v>
      </c>
      <c r="BZ18" s="148" t="str">
        <f t="shared" si="104"/>
        <v xml:space="preserve"> </v>
      </c>
      <c r="CA18" s="145" t="str">
        <f t="shared" si="104"/>
        <v xml:space="preserve"> </v>
      </c>
      <c r="CB18" s="145" t="str">
        <f t="shared" si="104"/>
        <v xml:space="preserve"> </v>
      </c>
      <c r="CC18" s="145" t="str">
        <f t="shared" si="104"/>
        <v xml:space="preserve"> </v>
      </c>
      <c r="CD18" s="145" t="str">
        <f t="shared" si="104"/>
        <v xml:space="preserve"> </v>
      </c>
      <c r="CE18" s="145" t="str">
        <f t="shared" si="104"/>
        <v xml:space="preserve"> </v>
      </c>
      <c r="CF18" s="145" t="str">
        <f t="shared" si="104"/>
        <v xml:space="preserve"> </v>
      </c>
      <c r="CG18" s="145" t="str">
        <f t="shared" si="104"/>
        <v xml:space="preserve"> </v>
      </c>
      <c r="CH18" s="145" t="str">
        <f t="shared" si="105"/>
        <v xml:space="preserve"> </v>
      </c>
      <c r="CI18" s="145" t="str">
        <f t="shared" si="105"/>
        <v xml:space="preserve"> </v>
      </c>
      <c r="CJ18" s="145" t="str">
        <f t="shared" si="105"/>
        <v xml:space="preserve"> </v>
      </c>
      <c r="CK18" s="145" t="str">
        <f t="shared" si="105"/>
        <v xml:space="preserve"> </v>
      </c>
      <c r="CL18" s="145" t="str">
        <f t="shared" si="105"/>
        <v xml:space="preserve"> </v>
      </c>
      <c r="CM18" s="145" t="str">
        <f t="shared" si="105"/>
        <v xml:space="preserve"> </v>
      </c>
      <c r="CN18" s="145" t="str">
        <f t="shared" si="105"/>
        <v xml:space="preserve"> </v>
      </c>
      <c r="CO18" s="145" t="str">
        <f t="shared" si="106"/>
        <v xml:space="preserve"> </v>
      </c>
      <c r="CP18" s="145" t="str">
        <f t="shared" si="106"/>
        <v xml:space="preserve"> </v>
      </c>
      <c r="CQ18" s="145" t="str">
        <f t="shared" si="106"/>
        <v xml:space="preserve"> </v>
      </c>
      <c r="CR18" s="145" t="str">
        <f t="shared" si="106"/>
        <v xml:space="preserve"> </v>
      </c>
      <c r="CS18" s="145" t="str">
        <f t="shared" si="106"/>
        <v xml:space="preserve"> </v>
      </c>
      <c r="CT18" s="145" t="str">
        <f t="shared" si="106"/>
        <v xml:space="preserve"> </v>
      </c>
      <c r="CU18" s="145" t="str">
        <f t="shared" si="106"/>
        <v xml:space="preserve"> </v>
      </c>
      <c r="CV18" s="145" t="str">
        <f t="shared" si="106"/>
        <v xml:space="preserve"> </v>
      </c>
      <c r="CW18" s="145" t="str">
        <f t="shared" si="106"/>
        <v xml:space="preserve"> </v>
      </c>
      <c r="CX18" s="145" t="str">
        <f t="shared" si="106"/>
        <v xml:space="preserve"> </v>
      </c>
      <c r="CY18" s="145" t="str">
        <f t="shared" si="106"/>
        <v xml:space="preserve"> </v>
      </c>
      <c r="CZ18" s="145" t="str">
        <f t="shared" si="106"/>
        <v xml:space="preserve"> </v>
      </c>
      <c r="DA18" s="145" t="str">
        <f t="shared" si="106"/>
        <v xml:space="preserve"> </v>
      </c>
      <c r="DB18" s="145" t="str">
        <f t="shared" si="106"/>
        <v xml:space="preserve"> </v>
      </c>
      <c r="DC18" s="145" t="str">
        <f t="shared" si="107"/>
        <v xml:space="preserve"> </v>
      </c>
      <c r="DD18" s="145" t="str">
        <f t="shared" si="107"/>
        <v xml:space="preserve"> </v>
      </c>
      <c r="DE18" s="145" t="str">
        <f t="shared" si="107"/>
        <v xml:space="preserve"> </v>
      </c>
      <c r="DF18" s="145" t="str">
        <f t="shared" si="107"/>
        <v xml:space="preserve"> </v>
      </c>
      <c r="DG18" s="145" t="str">
        <f t="shared" si="107"/>
        <v xml:space="preserve"> </v>
      </c>
      <c r="DH18" s="145" t="str">
        <f t="shared" si="107"/>
        <v xml:space="preserve"> </v>
      </c>
      <c r="DI18" s="145" t="str">
        <f t="shared" si="107"/>
        <v xml:space="preserve"> </v>
      </c>
      <c r="DJ18" s="145" t="str">
        <f t="shared" si="107"/>
        <v xml:space="preserve"> </v>
      </c>
      <c r="DK18" s="145" t="str">
        <f t="shared" si="107"/>
        <v xml:space="preserve"> </v>
      </c>
      <c r="DL18" s="145" t="str">
        <f t="shared" si="107"/>
        <v xml:space="preserve"> </v>
      </c>
      <c r="DM18" s="145" t="str">
        <f t="shared" si="107"/>
        <v xml:space="preserve"> </v>
      </c>
      <c r="DN18" s="145" t="str">
        <f t="shared" si="107"/>
        <v xml:space="preserve"> </v>
      </c>
      <c r="DO18" s="145" t="str">
        <f t="shared" si="107"/>
        <v xml:space="preserve"> </v>
      </c>
      <c r="DP18" s="145" t="str">
        <f t="shared" si="107"/>
        <v xml:space="preserve"> </v>
      </c>
      <c r="DQ18" s="145" t="str">
        <f t="shared" si="108"/>
        <v xml:space="preserve"> </v>
      </c>
      <c r="DR18" s="145" t="str">
        <f t="shared" si="108"/>
        <v xml:space="preserve"> </v>
      </c>
      <c r="DS18" s="145" t="str">
        <f t="shared" si="108"/>
        <v xml:space="preserve"> </v>
      </c>
      <c r="DT18" s="145" t="str">
        <f t="shared" si="108"/>
        <v xml:space="preserve"> </v>
      </c>
      <c r="DU18" s="145" t="str">
        <f t="shared" si="108"/>
        <v xml:space="preserve"> </v>
      </c>
      <c r="DV18" s="145" t="str">
        <f t="shared" si="108"/>
        <v xml:space="preserve"> </v>
      </c>
      <c r="DW18" s="145" t="str">
        <f t="shared" si="108"/>
        <v xml:space="preserve"> </v>
      </c>
      <c r="DX18" s="145" t="str">
        <f t="shared" si="108"/>
        <v xml:space="preserve"> </v>
      </c>
      <c r="DY18" s="145" t="str">
        <f t="shared" si="108"/>
        <v xml:space="preserve"> </v>
      </c>
      <c r="DZ18" s="145" t="str">
        <f t="shared" si="108"/>
        <v xml:space="preserve"> </v>
      </c>
      <c r="EA18" s="145" t="str">
        <f t="shared" si="108"/>
        <v xml:space="preserve"> </v>
      </c>
      <c r="EB18" s="145" t="str">
        <f t="shared" si="108"/>
        <v xml:space="preserve"> </v>
      </c>
      <c r="EC18" s="145" t="str">
        <f t="shared" si="108"/>
        <v xml:space="preserve"> </v>
      </c>
      <c r="ED18" s="145" t="str">
        <f t="shared" si="108"/>
        <v xml:space="preserve"> </v>
      </c>
    </row>
    <row r="19" spans="1:134" s="120" customFormat="1" x14ac:dyDescent="0.25">
      <c r="A19" s="215">
        <v>2</v>
      </c>
      <c r="B19" s="216" t="str">
        <f>IF(A19="","-",IF(A19&gt;prevLevel,IF(OR(prevWBS="",prevWBS="-"),"1",prevWBS)&amp;REPT(".1",A19-MAX(prevLevel,1)),IF(ISERROR(FIND(".",prevWBS)),REPT("1.",A19-1)&amp;IFERROR(VALUE(prevWBS)+1,"1"),IF(A19=1,"",IFERROR(LEFT(prevWBS,FIND("^",SUBSTITUTE(prevWBS,".","^",A19-1))),""))&amp;VALUE(TRIM(MID(SUBSTITUTE(prevWBS,".",REPT(" ",LEN(prevWBS))),(A19-1)*LEN(prevWBS)+1,LEN(prevWBS))))+1)))</f>
        <v>1.3</v>
      </c>
      <c r="C19" s="231" t="s">
        <v>364</v>
      </c>
      <c r="D19" s="218" t="s">
        <v>412</v>
      </c>
      <c r="E19" s="219"/>
      <c r="F19" s="220" t="str">
        <f t="shared" si="110"/>
        <v>1.2.3</v>
      </c>
      <c r="G19" s="221"/>
      <c r="H19" s="221"/>
      <c r="I19" s="222">
        <v>45209</v>
      </c>
      <c r="J19" s="223">
        <v>1</v>
      </c>
      <c r="K19" s="224">
        <f t="shared" si="96"/>
        <v>1</v>
      </c>
      <c r="L19" s="222">
        <v>45209</v>
      </c>
      <c r="M19" s="225" t="s">
        <v>239</v>
      </c>
      <c r="N19" s="226">
        <v>0</v>
      </c>
      <c r="O19" s="227">
        <v>3</v>
      </c>
      <c r="P19" s="228">
        <f>IF(OR(I19&lt;&gt;"",F19&lt;&gt;""),MAX(I19,IF(F19&lt;&gt;"",WORKDAY.INTL(MAX(IFERROR(INDEX($Q$11:$Q$70,MATCH(F19,$B$11:$B$70,0)),0),IFERROR(INDEX($Q$11:$Q$70,MATCH(G19,$B$11:$B$70,0)),0),IFERROR(INDEX($Q$11:$Q$70,MATCH(H19,$B$11:$B$70,0)),0)),1,weekend,holidays),0)),IF(L19&lt;&gt;"",IF(K19&lt;&gt;"",L19-MAX(0,K19-1),WORKDAY.INTL(L19,-(MAX(J19,1)-1),weekend,holidays))," - "))</f>
        <v>45209</v>
      </c>
      <c r="Q19" s="228">
        <f t="shared" si="97"/>
        <v>45209</v>
      </c>
      <c r="R19" s="229">
        <f t="shared" si="98"/>
        <v>1</v>
      </c>
      <c r="S19" s="165">
        <f t="shared" si="109"/>
        <v>1</v>
      </c>
      <c r="T19" s="130"/>
      <c r="U19" s="130"/>
      <c r="V19" s="129"/>
      <c r="W19" s="148" t="str">
        <f t="shared" si="99"/>
        <v xml:space="preserve"> </v>
      </c>
      <c r="X19" s="148" t="str">
        <f t="shared" si="99"/>
        <v xml:space="preserve"> </v>
      </c>
      <c r="Y19" s="148" t="str">
        <f t="shared" si="99"/>
        <v xml:space="preserve"> </v>
      </c>
      <c r="Z19" s="148" t="str">
        <f t="shared" si="99"/>
        <v xml:space="preserve"> </v>
      </c>
      <c r="AA19" s="148" t="str">
        <f t="shared" si="99"/>
        <v xml:space="preserve"> </v>
      </c>
      <c r="AB19" s="148" t="str">
        <f t="shared" si="99"/>
        <v xml:space="preserve"> </v>
      </c>
      <c r="AC19" s="148" t="str">
        <f t="shared" si="99"/>
        <v xml:space="preserve"> </v>
      </c>
      <c r="AD19" s="148" t="str">
        <f t="shared" si="99"/>
        <v xml:space="preserve"> </v>
      </c>
      <c r="AE19" s="148" t="str">
        <f t="shared" si="99"/>
        <v xml:space="preserve"> </v>
      </c>
      <c r="AF19" s="148" t="str">
        <f t="shared" si="99"/>
        <v xml:space="preserve"> </v>
      </c>
      <c r="AG19" s="148" t="str">
        <f t="shared" si="100"/>
        <v xml:space="preserve"> </v>
      </c>
      <c r="AH19" s="148" t="str">
        <f t="shared" si="100"/>
        <v xml:space="preserve"> </v>
      </c>
      <c r="AI19" s="148" t="str">
        <f t="shared" si="100"/>
        <v xml:space="preserve"> </v>
      </c>
      <c r="AJ19" s="148" t="str">
        <f t="shared" si="100"/>
        <v xml:space="preserve"> </v>
      </c>
      <c r="AK19" s="148" t="str">
        <f t="shared" si="100"/>
        <v xml:space="preserve"> </v>
      </c>
      <c r="AL19" s="148" t="str">
        <f t="shared" si="100"/>
        <v xml:space="preserve"> </v>
      </c>
      <c r="AM19" s="148" t="str">
        <f t="shared" si="100"/>
        <v xml:space="preserve"> </v>
      </c>
      <c r="AN19" s="148" t="str">
        <f t="shared" si="100"/>
        <v xml:space="preserve"> </v>
      </c>
      <c r="AO19" s="148" t="str">
        <f t="shared" si="100"/>
        <v xml:space="preserve"> </v>
      </c>
      <c r="AP19" s="148" t="str">
        <f t="shared" si="100"/>
        <v xml:space="preserve"> </v>
      </c>
      <c r="AQ19" s="148" t="str">
        <f t="shared" si="101"/>
        <v xml:space="preserve"> </v>
      </c>
      <c r="AR19" s="148" t="str">
        <f t="shared" si="101"/>
        <v xml:space="preserve"> </v>
      </c>
      <c r="AS19" s="148" t="str">
        <f t="shared" si="101"/>
        <v xml:space="preserve"> </v>
      </c>
      <c r="AT19" s="148" t="str">
        <f t="shared" si="101"/>
        <v xml:space="preserve"> </v>
      </c>
      <c r="AU19" s="148" t="str">
        <f t="shared" si="101"/>
        <v xml:space="preserve"> </v>
      </c>
      <c r="AV19" s="148" t="str">
        <f t="shared" si="101"/>
        <v xml:space="preserve"> </v>
      </c>
      <c r="AW19" s="148" t="str">
        <f t="shared" si="101"/>
        <v xml:space="preserve"> </v>
      </c>
      <c r="AX19" s="148" t="str">
        <f t="shared" si="101"/>
        <v xml:space="preserve"> </v>
      </c>
      <c r="AY19" s="148" t="str">
        <f t="shared" si="101"/>
        <v xml:space="preserve"> </v>
      </c>
      <c r="AZ19" s="148" t="str">
        <f t="shared" si="101"/>
        <v xml:space="preserve"> </v>
      </c>
      <c r="BA19" s="148" t="str">
        <f t="shared" si="102"/>
        <v xml:space="preserve"> </v>
      </c>
      <c r="BB19" s="148" t="str">
        <f t="shared" si="102"/>
        <v xml:space="preserve"> </v>
      </c>
      <c r="BC19" s="148" t="str">
        <f t="shared" si="102"/>
        <v xml:space="preserve"> </v>
      </c>
      <c r="BD19" s="148" t="str">
        <f t="shared" si="102"/>
        <v xml:space="preserve"> </v>
      </c>
      <c r="BE19" s="148" t="str">
        <f t="shared" si="102"/>
        <v xml:space="preserve"> </v>
      </c>
      <c r="BF19" s="148" t="str">
        <f t="shared" si="102"/>
        <v xml:space="preserve"> </v>
      </c>
      <c r="BG19" s="148" t="str">
        <f t="shared" si="102"/>
        <v xml:space="preserve"> </v>
      </c>
      <c r="BH19" s="148" t="str">
        <f t="shared" si="102"/>
        <v xml:space="preserve"> </v>
      </c>
      <c r="BI19" s="148" t="str">
        <f t="shared" si="102"/>
        <v xml:space="preserve"> </v>
      </c>
      <c r="BJ19" s="148" t="str">
        <f t="shared" si="102"/>
        <v xml:space="preserve"> </v>
      </c>
      <c r="BK19" s="148" t="str">
        <f t="shared" si="103"/>
        <v xml:space="preserve"> </v>
      </c>
      <c r="BL19" s="148" t="str">
        <f t="shared" si="103"/>
        <v xml:space="preserve"> </v>
      </c>
      <c r="BM19" s="148" t="str">
        <f t="shared" si="103"/>
        <v xml:space="preserve"> </v>
      </c>
      <c r="BN19" s="148" t="str">
        <f t="shared" si="103"/>
        <v xml:space="preserve"> </v>
      </c>
      <c r="BO19" s="148" t="str">
        <f t="shared" si="103"/>
        <v xml:space="preserve"> </v>
      </c>
      <c r="BP19" s="148" t="str">
        <f t="shared" si="103"/>
        <v xml:space="preserve"> </v>
      </c>
      <c r="BQ19" s="148" t="str">
        <f t="shared" si="103"/>
        <v xml:space="preserve"> </v>
      </c>
      <c r="BR19" s="148" t="str">
        <f t="shared" si="103"/>
        <v xml:space="preserve"> </v>
      </c>
      <c r="BS19" s="148" t="str">
        <f t="shared" si="103"/>
        <v xml:space="preserve"> </v>
      </c>
      <c r="BT19" s="148" t="str">
        <f t="shared" si="103"/>
        <v xml:space="preserve"> </v>
      </c>
      <c r="BU19" s="148" t="str">
        <f t="shared" si="104"/>
        <v xml:space="preserve"> </v>
      </c>
      <c r="BV19" s="148" t="str">
        <f t="shared" si="104"/>
        <v xml:space="preserve"> </v>
      </c>
      <c r="BW19" s="148" t="str">
        <f t="shared" si="104"/>
        <v xml:space="preserve"> </v>
      </c>
      <c r="BX19" s="148" t="str">
        <f t="shared" si="104"/>
        <v xml:space="preserve"> </v>
      </c>
      <c r="BY19" s="148" t="str">
        <f t="shared" si="104"/>
        <v xml:space="preserve"> </v>
      </c>
      <c r="BZ19" s="148" t="str">
        <f t="shared" si="104"/>
        <v xml:space="preserve"> </v>
      </c>
      <c r="CA19" s="145" t="str">
        <f t="shared" si="104"/>
        <v xml:space="preserve"> </v>
      </c>
      <c r="CB19" s="145" t="str">
        <f t="shared" si="104"/>
        <v xml:space="preserve"> </v>
      </c>
      <c r="CC19" s="145" t="str">
        <f t="shared" si="104"/>
        <v xml:space="preserve"> </v>
      </c>
      <c r="CD19" s="145" t="str">
        <f t="shared" si="104"/>
        <v xml:space="preserve"> </v>
      </c>
      <c r="CE19" s="145" t="str">
        <f t="shared" si="104"/>
        <v xml:space="preserve"> </v>
      </c>
      <c r="CF19" s="145" t="str">
        <f t="shared" si="104"/>
        <v xml:space="preserve"> </v>
      </c>
      <c r="CG19" s="145" t="str">
        <f t="shared" si="104"/>
        <v xml:space="preserve"> </v>
      </c>
      <c r="CH19" s="145" t="str">
        <f t="shared" si="105"/>
        <v xml:space="preserve"> </v>
      </c>
      <c r="CI19" s="145" t="str">
        <f t="shared" si="105"/>
        <v xml:space="preserve"> </v>
      </c>
      <c r="CJ19" s="145" t="str">
        <f t="shared" si="105"/>
        <v xml:space="preserve"> </v>
      </c>
      <c r="CK19" s="145" t="str">
        <f t="shared" si="105"/>
        <v xml:space="preserve"> </v>
      </c>
      <c r="CL19" s="145" t="str">
        <f t="shared" si="105"/>
        <v xml:space="preserve"> </v>
      </c>
      <c r="CM19" s="145" t="str">
        <f t="shared" si="105"/>
        <v xml:space="preserve"> </v>
      </c>
      <c r="CN19" s="145" t="str">
        <f t="shared" si="105"/>
        <v xml:space="preserve"> </v>
      </c>
      <c r="CO19" s="145" t="str">
        <f t="shared" si="106"/>
        <v xml:space="preserve"> </v>
      </c>
      <c r="CP19" s="145" t="str">
        <f t="shared" si="106"/>
        <v xml:space="preserve"> </v>
      </c>
      <c r="CQ19" s="145" t="str">
        <f t="shared" si="106"/>
        <v xml:space="preserve"> </v>
      </c>
      <c r="CR19" s="145" t="str">
        <f t="shared" si="106"/>
        <v xml:space="preserve"> </v>
      </c>
      <c r="CS19" s="145" t="str">
        <f t="shared" si="106"/>
        <v xml:space="preserve"> </v>
      </c>
      <c r="CT19" s="145" t="str">
        <f t="shared" si="106"/>
        <v xml:space="preserve"> </v>
      </c>
      <c r="CU19" s="145" t="str">
        <f t="shared" si="106"/>
        <v xml:space="preserve"> </v>
      </c>
      <c r="CV19" s="145" t="str">
        <f t="shared" si="106"/>
        <v xml:space="preserve"> </v>
      </c>
      <c r="CW19" s="145" t="str">
        <f t="shared" si="106"/>
        <v xml:space="preserve"> </v>
      </c>
      <c r="CX19" s="145" t="str">
        <f t="shared" si="106"/>
        <v xml:space="preserve"> </v>
      </c>
      <c r="CY19" s="145" t="str">
        <f t="shared" si="106"/>
        <v xml:space="preserve"> </v>
      </c>
      <c r="CZ19" s="145" t="str">
        <f t="shared" si="106"/>
        <v xml:space="preserve"> </v>
      </c>
      <c r="DA19" s="145" t="str">
        <f t="shared" si="106"/>
        <v xml:space="preserve"> </v>
      </c>
      <c r="DB19" s="145" t="str">
        <f t="shared" si="106"/>
        <v xml:space="preserve"> </v>
      </c>
      <c r="DC19" s="145" t="str">
        <f t="shared" si="107"/>
        <v xml:space="preserve"> </v>
      </c>
      <c r="DD19" s="145" t="str">
        <f t="shared" si="107"/>
        <v xml:space="preserve"> </v>
      </c>
      <c r="DE19" s="145" t="str">
        <f t="shared" si="107"/>
        <v xml:space="preserve"> </v>
      </c>
      <c r="DF19" s="145" t="str">
        <f t="shared" si="107"/>
        <v xml:space="preserve"> </v>
      </c>
      <c r="DG19" s="145" t="str">
        <f t="shared" si="107"/>
        <v xml:space="preserve"> </v>
      </c>
      <c r="DH19" s="145" t="str">
        <f t="shared" si="107"/>
        <v xml:space="preserve"> </v>
      </c>
      <c r="DI19" s="145" t="str">
        <f t="shared" si="107"/>
        <v xml:space="preserve"> </v>
      </c>
      <c r="DJ19" s="145" t="str">
        <f t="shared" si="107"/>
        <v xml:space="preserve"> </v>
      </c>
      <c r="DK19" s="145" t="str">
        <f t="shared" si="107"/>
        <v xml:space="preserve"> </v>
      </c>
      <c r="DL19" s="145" t="str">
        <f t="shared" si="107"/>
        <v xml:space="preserve"> </v>
      </c>
      <c r="DM19" s="145" t="str">
        <f t="shared" si="107"/>
        <v xml:space="preserve"> </v>
      </c>
      <c r="DN19" s="145" t="str">
        <f t="shared" si="107"/>
        <v xml:space="preserve"> </v>
      </c>
      <c r="DO19" s="145" t="str">
        <f t="shared" si="107"/>
        <v xml:space="preserve"> </v>
      </c>
      <c r="DP19" s="145" t="str">
        <f t="shared" si="107"/>
        <v xml:space="preserve"> </v>
      </c>
      <c r="DQ19" s="145" t="str">
        <f t="shared" si="108"/>
        <v xml:space="preserve"> </v>
      </c>
      <c r="DR19" s="145" t="str">
        <f t="shared" si="108"/>
        <v xml:space="preserve"> </v>
      </c>
      <c r="DS19" s="145" t="str">
        <f t="shared" si="108"/>
        <v xml:space="preserve"> </v>
      </c>
      <c r="DT19" s="145" t="str">
        <f t="shared" si="108"/>
        <v xml:space="preserve"> </v>
      </c>
      <c r="DU19" s="145" t="str">
        <f t="shared" si="108"/>
        <v xml:space="preserve"> </v>
      </c>
      <c r="DV19" s="145" t="str">
        <f t="shared" si="108"/>
        <v xml:space="preserve"> </v>
      </c>
      <c r="DW19" s="145" t="str">
        <f t="shared" si="108"/>
        <v xml:space="preserve"> </v>
      </c>
      <c r="DX19" s="145" t="str">
        <f t="shared" si="108"/>
        <v xml:space="preserve"> </v>
      </c>
      <c r="DY19" s="145" t="str">
        <f t="shared" si="108"/>
        <v xml:space="preserve"> </v>
      </c>
      <c r="DZ19" s="145" t="str">
        <f t="shared" si="108"/>
        <v xml:space="preserve"> </v>
      </c>
      <c r="EA19" s="145" t="str">
        <f t="shared" si="108"/>
        <v xml:space="preserve"> </v>
      </c>
      <c r="EB19" s="145" t="str">
        <f t="shared" si="108"/>
        <v xml:space="preserve"> </v>
      </c>
      <c r="EC19" s="145" t="str">
        <f t="shared" si="108"/>
        <v xml:space="preserve"> </v>
      </c>
      <c r="ED19" s="145" t="str">
        <f t="shared" si="108"/>
        <v xml:space="preserve"> </v>
      </c>
    </row>
    <row r="20" spans="1:134" s="120" customFormat="1" x14ac:dyDescent="0.25">
      <c r="A20" s="215">
        <v>2</v>
      </c>
      <c r="B20" s="216" t="str">
        <f>IF(A20="","-",IF(A20&gt;prevLevel,IF(OR(prevWBS="",prevWBS="-"),"1",prevWBS)&amp;REPT(".1",A20-MAX(prevLevel,1)),IF(ISERROR(FIND(".",prevWBS)),REPT("1.",A20-1)&amp;IFERROR(VALUE(prevWBS)+1,"1"),IF(A20=1,"",IFERROR(LEFT(prevWBS,FIND("^",SUBSTITUTE(prevWBS,".","^",A20-1))),""))&amp;VALUE(TRIM(MID(SUBSTITUTE(prevWBS,".",REPT(" ",LEN(prevWBS))),(A20-1)*LEN(prevWBS)+1,LEN(prevWBS))))+1)))</f>
        <v>1.4</v>
      </c>
      <c r="C20" s="231" t="s">
        <v>427</v>
      </c>
      <c r="D20" s="218" t="s">
        <v>412</v>
      </c>
      <c r="E20" s="219"/>
      <c r="F20" s="220"/>
      <c r="G20" s="221"/>
      <c r="H20" s="221"/>
      <c r="I20" s="222">
        <v>45210</v>
      </c>
      <c r="J20" s="223">
        <v>23</v>
      </c>
      <c r="K20" s="224">
        <f>_xlfn.DAYS(L20,I20)+1</f>
        <v>33</v>
      </c>
      <c r="L20" s="222">
        <v>45242</v>
      </c>
      <c r="M20" s="225" t="s">
        <v>318</v>
      </c>
      <c r="N20" s="226">
        <v>0</v>
      </c>
      <c r="O20" s="227">
        <v>1</v>
      </c>
      <c r="P20" s="228">
        <f>IF(OR(I20&lt;&gt;"",F20&lt;&gt;""),MAX(I20,IF(F20&lt;&gt;"",WORKDAY.INTL(MAX(IFERROR(INDEX($Q$11:$Q$70,MATCH(F20,$B$11:$B$70,0)),0),IFERROR(INDEX($Q$11:$Q$70,MATCH(G20,$B$11:$B$70,0)),0),IFERROR(INDEX($Q$11:$Q$70,MATCH(H20,$B$11:$B$70,0)),0)),1,weekend,holidays),0)),IF(L20&lt;&gt;"",IF(K20&lt;&gt;"",L20-MAX(0,K20-1),WORKDAY.INTL(L20,-(MAX(J20,1)-1),weekend,holidays))," - "))</f>
        <v>45210</v>
      </c>
      <c r="Q20" s="228">
        <f t="shared" si="97"/>
        <v>45242</v>
      </c>
      <c r="R20" s="229">
        <f t="shared" si="98"/>
        <v>23</v>
      </c>
      <c r="S20" s="165">
        <f t="shared" si="109"/>
        <v>33</v>
      </c>
      <c r="T20" s="130"/>
      <c r="U20" s="130"/>
      <c r="V20" s="129"/>
      <c r="W20" s="148" t="str">
        <f t="shared" si="99"/>
        <v xml:space="preserve"> </v>
      </c>
      <c r="X20" s="148" t="str">
        <f t="shared" si="99"/>
        <v xml:space="preserve"> </v>
      </c>
      <c r="Y20" s="148" t="str">
        <f t="shared" si="99"/>
        <v xml:space="preserve"> </v>
      </c>
      <c r="Z20" s="148" t="str">
        <f t="shared" si="99"/>
        <v xml:space="preserve"> </v>
      </c>
      <c r="AA20" s="148" t="str">
        <f t="shared" si="99"/>
        <v xml:space="preserve"> </v>
      </c>
      <c r="AB20" s="148" t="str">
        <f t="shared" si="99"/>
        <v xml:space="preserve"> </v>
      </c>
      <c r="AC20" s="148" t="str">
        <f t="shared" si="99"/>
        <v xml:space="preserve"> </v>
      </c>
      <c r="AD20" s="148" t="str">
        <f t="shared" si="99"/>
        <v xml:space="preserve"> </v>
      </c>
      <c r="AE20" s="148" t="str">
        <f t="shared" si="99"/>
        <v xml:space="preserve"> </v>
      </c>
      <c r="AF20" s="148" t="str">
        <f t="shared" si="99"/>
        <v xml:space="preserve"> </v>
      </c>
      <c r="AG20" s="148" t="str">
        <f t="shared" si="100"/>
        <v xml:space="preserve"> </v>
      </c>
      <c r="AH20" s="148" t="str">
        <f t="shared" si="100"/>
        <v xml:space="preserve"> </v>
      </c>
      <c r="AI20" s="148" t="str">
        <f t="shared" si="100"/>
        <v xml:space="preserve"> </v>
      </c>
      <c r="AJ20" s="148" t="str">
        <f t="shared" si="100"/>
        <v xml:space="preserve"> </v>
      </c>
      <c r="AK20" s="148" t="str">
        <f t="shared" si="100"/>
        <v xml:space="preserve"> </v>
      </c>
      <c r="AL20" s="148" t="str">
        <f t="shared" si="100"/>
        <v xml:space="preserve"> </v>
      </c>
      <c r="AM20" s="148" t="str">
        <f t="shared" si="100"/>
        <v xml:space="preserve"> </v>
      </c>
      <c r="AN20" s="148" t="str">
        <f t="shared" si="100"/>
        <v xml:space="preserve"> </v>
      </c>
      <c r="AO20" s="148" t="str">
        <f t="shared" si="100"/>
        <v xml:space="preserve"> </v>
      </c>
      <c r="AP20" s="148" t="str">
        <f t="shared" si="100"/>
        <v xml:space="preserve"> </v>
      </c>
      <c r="AQ20" s="148" t="str">
        <f t="shared" si="101"/>
        <v xml:space="preserve"> </v>
      </c>
      <c r="AR20" s="148" t="str">
        <f t="shared" si="101"/>
        <v xml:space="preserve"> </v>
      </c>
      <c r="AS20" s="148" t="str">
        <f t="shared" si="101"/>
        <v xml:space="preserve"> </v>
      </c>
      <c r="AT20" s="148" t="str">
        <f t="shared" si="101"/>
        <v xml:space="preserve"> </v>
      </c>
      <c r="AU20" s="148" t="str">
        <f t="shared" si="101"/>
        <v xml:space="preserve"> </v>
      </c>
      <c r="AV20" s="148" t="str">
        <f t="shared" si="101"/>
        <v xml:space="preserve"> </v>
      </c>
      <c r="AW20" s="148" t="str">
        <f t="shared" si="101"/>
        <v xml:space="preserve"> </v>
      </c>
      <c r="AX20" s="148" t="str">
        <f t="shared" si="101"/>
        <v xml:space="preserve"> </v>
      </c>
      <c r="AY20" s="148" t="str">
        <f t="shared" si="101"/>
        <v xml:space="preserve"> </v>
      </c>
      <c r="AZ20" s="148" t="str">
        <f t="shared" si="101"/>
        <v xml:space="preserve"> </v>
      </c>
      <c r="BA20" s="148" t="str">
        <f t="shared" si="102"/>
        <v xml:space="preserve"> </v>
      </c>
      <c r="BB20" s="148" t="str">
        <f t="shared" si="102"/>
        <v xml:space="preserve"> </v>
      </c>
      <c r="BC20" s="148" t="str">
        <f t="shared" si="102"/>
        <v xml:space="preserve"> </v>
      </c>
      <c r="BD20" s="148" t="str">
        <f t="shared" si="102"/>
        <v xml:space="preserve"> </v>
      </c>
      <c r="BE20" s="148" t="str">
        <f t="shared" si="102"/>
        <v xml:space="preserve"> </v>
      </c>
      <c r="BF20" s="148" t="str">
        <f t="shared" si="102"/>
        <v xml:space="preserve"> </v>
      </c>
      <c r="BG20" s="148" t="str">
        <f t="shared" si="102"/>
        <v xml:space="preserve"> </v>
      </c>
      <c r="BH20" s="148" t="str">
        <f t="shared" si="102"/>
        <v xml:space="preserve"> </v>
      </c>
      <c r="BI20" s="148" t="str">
        <f t="shared" si="102"/>
        <v xml:space="preserve"> </v>
      </c>
      <c r="BJ20" s="148" t="str">
        <f t="shared" si="102"/>
        <v xml:space="preserve"> </v>
      </c>
      <c r="BK20" s="148" t="str">
        <f t="shared" si="103"/>
        <v xml:space="preserve"> </v>
      </c>
      <c r="BL20" s="148" t="str">
        <f t="shared" si="103"/>
        <v xml:space="preserve"> </v>
      </c>
      <c r="BM20" s="148" t="str">
        <f t="shared" si="103"/>
        <v xml:space="preserve"> </v>
      </c>
      <c r="BN20" s="148" t="str">
        <f t="shared" si="103"/>
        <v xml:space="preserve"> </v>
      </c>
      <c r="BO20" s="148" t="str">
        <f t="shared" si="103"/>
        <v xml:space="preserve"> </v>
      </c>
      <c r="BP20" s="148" t="str">
        <f t="shared" si="103"/>
        <v xml:space="preserve"> </v>
      </c>
      <c r="BQ20" s="148" t="str">
        <f t="shared" si="103"/>
        <v xml:space="preserve"> </v>
      </c>
      <c r="BR20" s="148" t="str">
        <f t="shared" si="103"/>
        <v xml:space="preserve"> </v>
      </c>
      <c r="BS20" s="148" t="str">
        <f t="shared" si="103"/>
        <v xml:space="preserve"> </v>
      </c>
      <c r="BT20" s="148" t="str">
        <f t="shared" si="103"/>
        <v xml:space="preserve"> </v>
      </c>
      <c r="BU20" s="148" t="str">
        <f t="shared" si="104"/>
        <v xml:space="preserve"> </v>
      </c>
      <c r="BV20" s="148" t="str">
        <f t="shared" si="104"/>
        <v xml:space="preserve"> </v>
      </c>
      <c r="BW20" s="148" t="str">
        <f t="shared" si="104"/>
        <v xml:space="preserve"> </v>
      </c>
      <c r="BX20" s="148" t="str">
        <f t="shared" si="104"/>
        <v xml:space="preserve"> </v>
      </c>
      <c r="BY20" s="148" t="str">
        <f t="shared" si="104"/>
        <v xml:space="preserve"> </v>
      </c>
      <c r="BZ20" s="148" t="str">
        <f t="shared" si="104"/>
        <v xml:space="preserve"> </v>
      </c>
      <c r="CA20" s="145" t="str">
        <f t="shared" si="104"/>
        <v xml:space="preserve"> </v>
      </c>
      <c r="CB20" s="145" t="str">
        <f t="shared" si="104"/>
        <v xml:space="preserve"> </v>
      </c>
      <c r="CC20" s="145" t="str">
        <f t="shared" si="104"/>
        <v xml:space="preserve"> </v>
      </c>
      <c r="CD20" s="145" t="str">
        <f t="shared" si="104"/>
        <v xml:space="preserve"> </v>
      </c>
      <c r="CE20" s="145" t="str">
        <f t="shared" si="104"/>
        <v xml:space="preserve"> </v>
      </c>
      <c r="CF20" s="145" t="str">
        <f t="shared" si="104"/>
        <v xml:space="preserve"> </v>
      </c>
      <c r="CG20" s="145" t="str">
        <f t="shared" si="104"/>
        <v xml:space="preserve"> </v>
      </c>
      <c r="CH20" s="145" t="str">
        <f t="shared" si="105"/>
        <v xml:space="preserve"> </v>
      </c>
      <c r="CI20" s="145" t="str">
        <f t="shared" si="105"/>
        <v xml:space="preserve"> </v>
      </c>
      <c r="CJ20" s="145" t="str">
        <f t="shared" si="105"/>
        <v xml:space="preserve"> </v>
      </c>
      <c r="CK20" s="145" t="str">
        <f t="shared" si="105"/>
        <v xml:space="preserve"> </v>
      </c>
      <c r="CL20" s="145" t="str">
        <f t="shared" si="105"/>
        <v xml:space="preserve"> </v>
      </c>
      <c r="CM20" s="145" t="str">
        <f t="shared" si="105"/>
        <v xml:space="preserve"> </v>
      </c>
      <c r="CN20" s="145" t="str">
        <f t="shared" si="105"/>
        <v xml:space="preserve"> </v>
      </c>
      <c r="CO20" s="145" t="str">
        <f t="shared" si="106"/>
        <v xml:space="preserve"> </v>
      </c>
      <c r="CP20" s="145" t="str">
        <f t="shared" si="106"/>
        <v xml:space="preserve"> </v>
      </c>
      <c r="CQ20" s="145" t="str">
        <f t="shared" si="106"/>
        <v xml:space="preserve"> </v>
      </c>
      <c r="CR20" s="145" t="str">
        <f t="shared" si="106"/>
        <v xml:space="preserve"> </v>
      </c>
      <c r="CS20" s="145" t="str">
        <f t="shared" si="106"/>
        <v xml:space="preserve"> </v>
      </c>
      <c r="CT20" s="145" t="str">
        <f t="shared" si="106"/>
        <v xml:space="preserve"> </v>
      </c>
      <c r="CU20" s="145" t="str">
        <f t="shared" si="106"/>
        <v xml:space="preserve"> </v>
      </c>
      <c r="CV20" s="145" t="str">
        <f t="shared" si="106"/>
        <v xml:space="preserve"> </v>
      </c>
      <c r="CW20" s="145" t="str">
        <f t="shared" si="106"/>
        <v xml:space="preserve"> </v>
      </c>
      <c r="CX20" s="145" t="str">
        <f t="shared" si="106"/>
        <v xml:space="preserve"> </v>
      </c>
      <c r="CY20" s="145" t="str">
        <f t="shared" si="106"/>
        <v xml:space="preserve"> </v>
      </c>
      <c r="CZ20" s="145" t="str">
        <f t="shared" si="106"/>
        <v xml:space="preserve"> </v>
      </c>
      <c r="DA20" s="145" t="str">
        <f t="shared" si="106"/>
        <v xml:space="preserve"> </v>
      </c>
      <c r="DB20" s="145" t="str">
        <f t="shared" si="106"/>
        <v xml:space="preserve"> </v>
      </c>
      <c r="DC20" s="145" t="str">
        <f t="shared" si="107"/>
        <v xml:space="preserve"> </v>
      </c>
      <c r="DD20" s="145" t="str">
        <f t="shared" si="107"/>
        <v xml:space="preserve"> </v>
      </c>
      <c r="DE20" s="145" t="str">
        <f t="shared" si="107"/>
        <v xml:space="preserve"> </v>
      </c>
      <c r="DF20" s="145" t="str">
        <f t="shared" si="107"/>
        <v xml:space="preserve"> </v>
      </c>
      <c r="DG20" s="145" t="str">
        <f t="shared" si="107"/>
        <v xml:space="preserve"> </v>
      </c>
      <c r="DH20" s="145" t="str">
        <f t="shared" si="107"/>
        <v xml:space="preserve"> </v>
      </c>
      <c r="DI20" s="145" t="str">
        <f t="shared" si="107"/>
        <v xml:space="preserve"> </v>
      </c>
      <c r="DJ20" s="145" t="str">
        <f t="shared" si="107"/>
        <v xml:space="preserve"> </v>
      </c>
      <c r="DK20" s="145" t="str">
        <f t="shared" si="107"/>
        <v xml:space="preserve"> </v>
      </c>
      <c r="DL20" s="145" t="str">
        <f t="shared" si="107"/>
        <v xml:space="preserve"> </v>
      </c>
      <c r="DM20" s="145" t="str">
        <f t="shared" si="107"/>
        <v xml:space="preserve"> </v>
      </c>
      <c r="DN20" s="145" t="str">
        <f t="shared" si="107"/>
        <v xml:space="preserve"> </v>
      </c>
      <c r="DO20" s="145" t="str">
        <f t="shared" si="107"/>
        <v xml:space="preserve"> </v>
      </c>
      <c r="DP20" s="145" t="str">
        <f t="shared" si="107"/>
        <v xml:space="preserve"> </v>
      </c>
      <c r="DQ20" s="145" t="str">
        <f t="shared" si="108"/>
        <v xml:space="preserve"> </v>
      </c>
      <c r="DR20" s="145" t="str">
        <f t="shared" si="108"/>
        <v xml:space="preserve"> </v>
      </c>
      <c r="DS20" s="145" t="str">
        <f t="shared" si="108"/>
        <v xml:space="preserve"> </v>
      </c>
      <c r="DT20" s="145" t="str">
        <f t="shared" si="108"/>
        <v xml:space="preserve"> </v>
      </c>
      <c r="DU20" s="145" t="str">
        <f t="shared" si="108"/>
        <v xml:space="preserve"> </v>
      </c>
      <c r="DV20" s="145" t="str">
        <f t="shared" si="108"/>
        <v xml:space="preserve"> </v>
      </c>
      <c r="DW20" s="145" t="str">
        <f t="shared" si="108"/>
        <v xml:space="preserve"> </v>
      </c>
      <c r="DX20" s="145" t="str">
        <f t="shared" si="108"/>
        <v xml:space="preserve"> </v>
      </c>
      <c r="DY20" s="145" t="str">
        <f t="shared" si="108"/>
        <v xml:space="preserve"> </v>
      </c>
      <c r="DZ20" s="145" t="str">
        <f t="shared" si="108"/>
        <v xml:space="preserve"> </v>
      </c>
      <c r="EA20" s="145" t="str">
        <f t="shared" si="108"/>
        <v xml:space="preserve"> </v>
      </c>
      <c r="EB20" s="145" t="str">
        <f t="shared" si="108"/>
        <v xml:space="preserve"> </v>
      </c>
      <c r="EC20" s="145" t="str">
        <f t="shared" si="108"/>
        <v xml:space="preserve"> </v>
      </c>
      <c r="ED20" s="145" t="str">
        <f t="shared" si="108"/>
        <v xml:space="preserve"> </v>
      </c>
    </row>
    <row r="21" spans="1:134" s="120" customFormat="1" x14ac:dyDescent="0.25">
      <c r="A21" s="238">
        <v>3</v>
      </c>
      <c r="B21" s="239" t="str">
        <f>IF(A21="","-",IF(A21&gt;prevLevel,IF(OR(prevWBS="",prevWBS="-"),"1",prevWBS)&amp;REPT(".1",A21-MAX(prevLevel,1)),IF(ISERROR(FIND(".",prevWBS)),REPT("1.",A21-1)&amp;IFERROR(VALUE(prevWBS)+1,"1"),IF(A21=1,"",IFERROR(LEFT(prevWBS,FIND("^",SUBSTITUTE(prevWBS,".","^",A21-1))),""))&amp;VALUE(TRIM(MID(SUBSTITUTE(prevWBS,".",REPT(" ",LEN(prevWBS))),(A21-1)*LEN(prevWBS)+1,LEN(prevWBS))))+1)))</f>
        <v>1.4.1</v>
      </c>
      <c r="C21" s="240" t="s">
        <v>426</v>
      </c>
      <c r="D21" s="240" t="s">
        <v>412</v>
      </c>
      <c r="E21" s="241"/>
      <c r="F21" s="242" t="str">
        <f>B19</f>
        <v>1.3</v>
      </c>
      <c r="G21" s="243"/>
      <c r="H21" s="243"/>
      <c r="I21" s="244">
        <v>45210</v>
      </c>
      <c r="J21" s="245">
        <v>1</v>
      </c>
      <c r="K21" s="246">
        <f t="shared" ref="K21:K82" si="111">_xlfn.DAYS(L21,I21)+1</f>
        <v>1</v>
      </c>
      <c r="L21" s="244">
        <v>45210</v>
      </c>
      <c r="M21" s="247" t="s">
        <v>239</v>
      </c>
      <c r="N21" s="248">
        <v>0</v>
      </c>
      <c r="O21" s="249">
        <v>1</v>
      </c>
      <c r="P21" s="250">
        <f>IF(OR(I21&lt;&gt;"",F21&lt;&gt;""),MAX(I21,IF(F21&lt;&gt;"",WORKDAY.INTL(MAX(IFERROR(INDEX($Q$11:$Q$70,MATCH(F21,$B$11:$B$70,0)),0),IFERROR(INDEX($Q$11:$Q$70,MATCH(G21,$B$11:$B$70,0)),0),IFERROR(INDEX($Q$11:$Q$70,MATCH(H21,$B$11:$B$70,0)),0)),1,weekend,holidays),0)),IF(L21&lt;&gt;"",IF(K21&lt;&gt;"",L21-MAX(0,K21-1),WORKDAY.INTL(L21,-(MAX(J21,1)-1),weekend,holidays))," - "))</f>
        <v>45210</v>
      </c>
      <c r="Q21" s="250">
        <f t="shared" si="97"/>
        <v>45210</v>
      </c>
      <c r="R21" s="251">
        <f t="shared" si="98"/>
        <v>1</v>
      </c>
      <c r="S21" s="165">
        <f t="shared" si="109"/>
        <v>1</v>
      </c>
      <c r="T21" s="130"/>
      <c r="U21" s="130"/>
      <c r="V21" s="129"/>
      <c r="W21" s="148" t="str">
        <f t="shared" si="99"/>
        <v xml:space="preserve"> </v>
      </c>
      <c r="X21" s="148" t="str">
        <f t="shared" si="99"/>
        <v xml:space="preserve"> </v>
      </c>
      <c r="Y21" s="148" t="str">
        <f t="shared" si="99"/>
        <v xml:space="preserve"> </v>
      </c>
      <c r="Z21" s="148" t="str">
        <f t="shared" si="99"/>
        <v xml:space="preserve"> </v>
      </c>
      <c r="AA21" s="148" t="str">
        <f t="shared" si="99"/>
        <v xml:space="preserve"> </v>
      </c>
      <c r="AB21" s="148" t="str">
        <f t="shared" si="99"/>
        <v xml:space="preserve"> </v>
      </c>
      <c r="AC21" s="148" t="str">
        <f t="shared" si="99"/>
        <v xml:space="preserve"> </v>
      </c>
      <c r="AD21" s="148" t="str">
        <f t="shared" si="99"/>
        <v xml:space="preserve"> </v>
      </c>
      <c r="AE21" s="148" t="str">
        <f t="shared" si="99"/>
        <v xml:space="preserve"> </v>
      </c>
      <c r="AF21" s="148" t="str">
        <f t="shared" si="99"/>
        <v xml:space="preserve"> </v>
      </c>
      <c r="AG21" s="148" t="str">
        <f t="shared" si="100"/>
        <v xml:space="preserve"> </v>
      </c>
      <c r="AH21" s="148" t="str">
        <f t="shared" si="100"/>
        <v xml:space="preserve"> </v>
      </c>
      <c r="AI21" s="148" t="str">
        <f t="shared" si="100"/>
        <v xml:space="preserve"> </v>
      </c>
      <c r="AJ21" s="148" t="str">
        <f t="shared" si="100"/>
        <v xml:space="preserve"> </v>
      </c>
      <c r="AK21" s="148" t="str">
        <f t="shared" si="100"/>
        <v xml:space="preserve"> </v>
      </c>
      <c r="AL21" s="148" t="str">
        <f t="shared" si="100"/>
        <v xml:space="preserve"> </v>
      </c>
      <c r="AM21" s="148" t="str">
        <f t="shared" si="100"/>
        <v xml:space="preserve"> </v>
      </c>
      <c r="AN21" s="148" t="str">
        <f t="shared" si="100"/>
        <v xml:space="preserve"> </v>
      </c>
      <c r="AO21" s="148" t="str">
        <f t="shared" si="100"/>
        <v xml:space="preserve"> </v>
      </c>
      <c r="AP21" s="148" t="str">
        <f t="shared" si="100"/>
        <v xml:space="preserve"> </v>
      </c>
      <c r="AQ21" s="148" t="str">
        <f t="shared" si="101"/>
        <v xml:space="preserve"> </v>
      </c>
      <c r="AR21" s="148" t="str">
        <f t="shared" si="101"/>
        <v xml:space="preserve"> </v>
      </c>
      <c r="AS21" s="148" t="str">
        <f t="shared" si="101"/>
        <v xml:space="preserve"> </v>
      </c>
      <c r="AT21" s="148" t="str">
        <f t="shared" si="101"/>
        <v xml:space="preserve"> </v>
      </c>
      <c r="AU21" s="148" t="str">
        <f t="shared" si="101"/>
        <v xml:space="preserve"> </v>
      </c>
      <c r="AV21" s="148" t="str">
        <f t="shared" si="101"/>
        <v xml:space="preserve"> </v>
      </c>
      <c r="AW21" s="148" t="str">
        <f t="shared" si="101"/>
        <v xml:space="preserve"> </v>
      </c>
      <c r="AX21" s="148" t="str">
        <f t="shared" si="101"/>
        <v xml:space="preserve"> </v>
      </c>
      <c r="AY21" s="148" t="str">
        <f t="shared" si="101"/>
        <v xml:space="preserve"> </v>
      </c>
      <c r="AZ21" s="148" t="str">
        <f t="shared" si="101"/>
        <v xml:space="preserve"> </v>
      </c>
      <c r="BA21" s="148" t="str">
        <f t="shared" si="102"/>
        <v xml:space="preserve"> </v>
      </c>
      <c r="BB21" s="148" t="str">
        <f t="shared" si="102"/>
        <v xml:space="preserve"> </v>
      </c>
      <c r="BC21" s="148" t="str">
        <f t="shared" si="102"/>
        <v xml:space="preserve"> </v>
      </c>
      <c r="BD21" s="148" t="str">
        <f t="shared" si="102"/>
        <v xml:space="preserve"> </v>
      </c>
      <c r="BE21" s="148" t="str">
        <f t="shared" si="102"/>
        <v xml:space="preserve"> </v>
      </c>
      <c r="BF21" s="148" t="str">
        <f t="shared" si="102"/>
        <v xml:space="preserve"> </v>
      </c>
      <c r="BG21" s="148" t="str">
        <f t="shared" si="102"/>
        <v xml:space="preserve"> </v>
      </c>
      <c r="BH21" s="148" t="str">
        <f t="shared" si="102"/>
        <v xml:space="preserve"> </v>
      </c>
      <c r="BI21" s="148" t="str">
        <f t="shared" si="102"/>
        <v xml:space="preserve"> </v>
      </c>
      <c r="BJ21" s="148" t="str">
        <f t="shared" si="102"/>
        <v xml:space="preserve"> </v>
      </c>
      <c r="BK21" s="148" t="str">
        <f t="shared" si="103"/>
        <v xml:space="preserve"> </v>
      </c>
      <c r="BL21" s="148" t="str">
        <f t="shared" si="103"/>
        <v xml:space="preserve"> </v>
      </c>
      <c r="BM21" s="148" t="str">
        <f t="shared" si="103"/>
        <v xml:space="preserve"> </v>
      </c>
      <c r="BN21" s="148" t="str">
        <f t="shared" si="103"/>
        <v xml:space="preserve"> </v>
      </c>
      <c r="BO21" s="148" t="str">
        <f t="shared" si="103"/>
        <v xml:space="preserve"> </v>
      </c>
      <c r="BP21" s="148" t="str">
        <f t="shared" si="103"/>
        <v xml:space="preserve"> </v>
      </c>
      <c r="BQ21" s="148" t="str">
        <f t="shared" si="103"/>
        <v xml:space="preserve"> </v>
      </c>
      <c r="BR21" s="148" t="str">
        <f t="shared" si="103"/>
        <v xml:space="preserve"> </v>
      </c>
      <c r="BS21" s="148" t="str">
        <f t="shared" si="103"/>
        <v xml:space="preserve"> </v>
      </c>
      <c r="BT21" s="148" t="str">
        <f t="shared" si="103"/>
        <v xml:space="preserve"> </v>
      </c>
      <c r="BU21" s="148" t="str">
        <f t="shared" si="104"/>
        <v xml:space="preserve"> </v>
      </c>
      <c r="BV21" s="148" t="str">
        <f t="shared" si="104"/>
        <v xml:space="preserve"> </v>
      </c>
      <c r="BW21" s="148" t="str">
        <f t="shared" si="104"/>
        <v xml:space="preserve"> </v>
      </c>
      <c r="BX21" s="148" t="str">
        <f t="shared" si="104"/>
        <v xml:space="preserve"> </v>
      </c>
      <c r="BY21" s="148" t="str">
        <f t="shared" si="104"/>
        <v xml:space="preserve"> </v>
      </c>
      <c r="BZ21" s="148" t="str">
        <f t="shared" si="104"/>
        <v xml:space="preserve"> </v>
      </c>
      <c r="CA21" s="145" t="str">
        <f t="shared" si="104"/>
        <v xml:space="preserve"> </v>
      </c>
      <c r="CB21" s="145" t="str">
        <f t="shared" si="104"/>
        <v xml:space="preserve"> </v>
      </c>
      <c r="CC21" s="145" t="str">
        <f t="shared" si="104"/>
        <v xml:space="preserve"> </v>
      </c>
      <c r="CD21" s="145" t="str">
        <f t="shared" si="104"/>
        <v xml:space="preserve"> </v>
      </c>
      <c r="CE21" s="145" t="str">
        <f t="shared" si="104"/>
        <v xml:space="preserve"> </v>
      </c>
      <c r="CF21" s="145" t="str">
        <f t="shared" si="104"/>
        <v xml:space="preserve"> </v>
      </c>
      <c r="CG21" s="145" t="str">
        <f t="shared" si="104"/>
        <v xml:space="preserve"> </v>
      </c>
      <c r="CH21" s="145" t="str">
        <f t="shared" si="105"/>
        <v xml:space="preserve"> </v>
      </c>
      <c r="CI21" s="145" t="str">
        <f t="shared" si="105"/>
        <v xml:space="preserve"> </v>
      </c>
      <c r="CJ21" s="145" t="str">
        <f t="shared" si="105"/>
        <v xml:space="preserve"> </v>
      </c>
      <c r="CK21" s="145" t="str">
        <f t="shared" si="105"/>
        <v xml:space="preserve"> </v>
      </c>
      <c r="CL21" s="145" t="str">
        <f t="shared" si="105"/>
        <v xml:space="preserve"> </v>
      </c>
      <c r="CM21" s="145" t="str">
        <f t="shared" si="105"/>
        <v xml:space="preserve"> </v>
      </c>
      <c r="CN21" s="145" t="str">
        <f t="shared" si="105"/>
        <v xml:space="preserve"> </v>
      </c>
      <c r="CO21" s="145" t="str">
        <f t="shared" si="106"/>
        <v xml:space="preserve"> </v>
      </c>
      <c r="CP21" s="145" t="str">
        <f t="shared" si="106"/>
        <v xml:space="preserve"> </v>
      </c>
      <c r="CQ21" s="145" t="str">
        <f t="shared" si="106"/>
        <v xml:space="preserve"> </v>
      </c>
      <c r="CR21" s="145" t="str">
        <f t="shared" si="106"/>
        <v xml:space="preserve"> </v>
      </c>
      <c r="CS21" s="145" t="str">
        <f t="shared" si="106"/>
        <v xml:space="preserve"> </v>
      </c>
      <c r="CT21" s="145" t="str">
        <f t="shared" si="106"/>
        <v xml:space="preserve"> </v>
      </c>
      <c r="CU21" s="145" t="str">
        <f t="shared" si="106"/>
        <v xml:space="preserve"> </v>
      </c>
      <c r="CV21" s="145" t="str">
        <f t="shared" si="106"/>
        <v xml:space="preserve"> </v>
      </c>
      <c r="CW21" s="145" t="str">
        <f t="shared" si="106"/>
        <v xml:space="preserve"> </v>
      </c>
      <c r="CX21" s="145" t="str">
        <f t="shared" si="106"/>
        <v xml:space="preserve"> </v>
      </c>
      <c r="CY21" s="145" t="str">
        <f t="shared" si="106"/>
        <v xml:space="preserve"> </v>
      </c>
      <c r="CZ21" s="145" t="str">
        <f t="shared" si="106"/>
        <v xml:space="preserve"> </v>
      </c>
      <c r="DA21" s="145" t="str">
        <f t="shared" si="106"/>
        <v xml:space="preserve"> </v>
      </c>
      <c r="DB21" s="145" t="str">
        <f t="shared" si="106"/>
        <v xml:space="preserve"> </v>
      </c>
      <c r="DC21" s="145" t="str">
        <f t="shared" si="107"/>
        <v xml:space="preserve"> </v>
      </c>
      <c r="DD21" s="145" t="str">
        <f t="shared" si="107"/>
        <v xml:space="preserve"> </v>
      </c>
      <c r="DE21" s="145" t="str">
        <f t="shared" si="107"/>
        <v xml:space="preserve"> </v>
      </c>
      <c r="DF21" s="145" t="str">
        <f t="shared" si="107"/>
        <v xml:space="preserve"> </v>
      </c>
      <c r="DG21" s="145" t="str">
        <f t="shared" si="107"/>
        <v xml:space="preserve"> </v>
      </c>
      <c r="DH21" s="145" t="str">
        <f t="shared" si="107"/>
        <v xml:space="preserve"> </v>
      </c>
      <c r="DI21" s="145" t="str">
        <f t="shared" si="107"/>
        <v xml:space="preserve"> </v>
      </c>
      <c r="DJ21" s="145" t="str">
        <f t="shared" si="107"/>
        <v xml:space="preserve"> </v>
      </c>
      <c r="DK21" s="145" t="str">
        <f t="shared" si="107"/>
        <v xml:space="preserve"> </v>
      </c>
      <c r="DL21" s="145" t="str">
        <f t="shared" si="107"/>
        <v xml:space="preserve"> </v>
      </c>
      <c r="DM21" s="145" t="str">
        <f t="shared" si="107"/>
        <v xml:space="preserve"> </v>
      </c>
      <c r="DN21" s="145" t="str">
        <f t="shared" si="107"/>
        <v xml:space="preserve"> </v>
      </c>
      <c r="DO21" s="145" t="str">
        <f t="shared" si="107"/>
        <v xml:space="preserve"> </v>
      </c>
      <c r="DP21" s="145" t="str">
        <f t="shared" si="107"/>
        <v xml:space="preserve"> </v>
      </c>
      <c r="DQ21" s="145" t="str">
        <f t="shared" si="108"/>
        <v xml:space="preserve"> </v>
      </c>
      <c r="DR21" s="145" t="str">
        <f t="shared" si="108"/>
        <v xml:space="preserve"> </v>
      </c>
      <c r="DS21" s="145" t="str">
        <f t="shared" si="108"/>
        <v xml:space="preserve"> </v>
      </c>
      <c r="DT21" s="145" t="str">
        <f t="shared" si="108"/>
        <v xml:space="preserve"> </v>
      </c>
      <c r="DU21" s="145" t="str">
        <f t="shared" si="108"/>
        <v xml:space="preserve"> </v>
      </c>
      <c r="DV21" s="145" t="str">
        <f t="shared" si="108"/>
        <v xml:space="preserve"> </v>
      </c>
      <c r="DW21" s="145" t="str">
        <f t="shared" si="108"/>
        <v xml:space="preserve"> </v>
      </c>
      <c r="DX21" s="145" t="str">
        <f t="shared" si="108"/>
        <v xml:space="preserve"> </v>
      </c>
      <c r="DY21" s="145" t="str">
        <f t="shared" si="108"/>
        <v xml:space="preserve"> </v>
      </c>
      <c r="DZ21" s="145" t="str">
        <f t="shared" si="108"/>
        <v xml:space="preserve"> </v>
      </c>
      <c r="EA21" s="145" t="str">
        <f t="shared" si="108"/>
        <v xml:space="preserve"> </v>
      </c>
      <c r="EB21" s="145" t="str">
        <f t="shared" si="108"/>
        <v xml:space="preserve"> </v>
      </c>
      <c r="EC21" s="145" t="str">
        <f t="shared" si="108"/>
        <v xml:space="preserve"> </v>
      </c>
      <c r="ED21" s="145" t="str">
        <f t="shared" si="108"/>
        <v xml:space="preserve"> </v>
      </c>
    </row>
    <row r="22" spans="1:134" s="120" customFormat="1" x14ac:dyDescent="0.25">
      <c r="A22" s="238">
        <v>3</v>
      </c>
      <c r="B22" s="239" t="str">
        <f>IF(A22="","-",IF(A22&gt;prevLevel,IF(OR(prevWBS="",prevWBS="-"),"1",prevWBS)&amp;REPT(".1",A22-MAX(prevLevel,1)),IF(ISERROR(FIND(".",prevWBS)),REPT("1.",A22-1)&amp;IFERROR(VALUE(prevWBS)+1,"1"),IF(A22=1,"",IFERROR(LEFT(prevWBS,FIND("^",SUBSTITUTE(prevWBS,".","^",A22-1))),""))&amp;VALUE(TRIM(MID(SUBSTITUTE(prevWBS,".",REPT(" ",LEN(prevWBS))),(A22-1)*LEN(prevWBS)+1,LEN(prevWBS))))+1)))</f>
        <v>1.4.2</v>
      </c>
      <c r="C22" s="240" t="s">
        <v>365</v>
      </c>
      <c r="D22" s="240" t="s">
        <v>411</v>
      </c>
      <c r="E22" s="241"/>
      <c r="F22" s="242" t="str">
        <f t="shared" si="110"/>
        <v>1.4.1</v>
      </c>
      <c r="G22" s="243"/>
      <c r="H22" s="243"/>
      <c r="I22" s="244">
        <v>45211</v>
      </c>
      <c r="J22" s="245">
        <v>7</v>
      </c>
      <c r="K22" s="246">
        <f t="shared" si="111"/>
        <v>11</v>
      </c>
      <c r="L22" s="244">
        <v>45221</v>
      </c>
      <c r="M22" s="247" t="s">
        <v>238</v>
      </c>
      <c r="N22" s="248">
        <v>0</v>
      </c>
      <c r="O22" s="249">
        <v>1</v>
      </c>
      <c r="P22" s="250">
        <f>IF(OR(I22&lt;&gt;"",F22&lt;&gt;""),MAX(I22,IF(F22&lt;&gt;"",WORKDAY.INTL(MAX(IFERROR(INDEX($Q$11:$Q$70,MATCH(F22,$B$11:$B$70,0)),0),IFERROR(INDEX($Q$11:$Q$70,MATCH(G22,$B$11:$B$70,0)),0),IFERROR(INDEX($Q$11:$Q$70,MATCH(H22,$B$11:$B$70,0)),0)),1,weekend,holidays),0)),IF(L22&lt;&gt;"",IF(K22&lt;&gt;"",L22-MAX(0,K22-1),WORKDAY.INTL(L22,-(MAX(J22,1)-1),weekend,holidays))," - "))</f>
        <v>45211</v>
      </c>
      <c r="Q22" s="250">
        <f t="shared" si="97"/>
        <v>45221</v>
      </c>
      <c r="R22" s="251">
        <f t="shared" si="98"/>
        <v>7</v>
      </c>
      <c r="S22" s="165">
        <f t="shared" si="109"/>
        <v>11</v>
      </c>
      <c r="T22" s="130"/>
      <c r="U22" s="130"/>
      <c r="V22" s="129"/>
      <c r="W22" s="148" t="str">
        <f t="shared" si="99"/>
        <v xml:space="preserve"> </v>
      </c>
      <c r="X22" s="148" t="str">
        <f t="shared" si="99"/>
        <v xml:space="preserve"> </v>
      </c>
      <c r="Y22" s="148" t="str">
        <f t="shared" si="99"/>
        <v xml:space="preserve"> </v>
      </c>
      <c r="Z22" s="148" t="str">
        <f t="shared" si="99"/>
        <v xml:space="preserve"> </v>
      </c>
      <c r="AA22" s="148" t="str">
        <f t="shared" si="99"/>
        <v xml:space="preserve"> </v>
      </c>
      <c r="AB22" s="148" t="str">
        <f t="shared" si="99"/>
        <v xml:space="preserve"> </v>
      </c>
      <c r="AC22" s="148" t="str">
        <f t="shared" si="99"/>
        <v xml:space="preserve"> </v>
      </c>
      <c r="AD22" s="148" t="str">
        <f t="shared" si="99"/>
        <v xml:space="preserve"> </v>
      </c>
      <c r="AE22" s="148" t="str">
        <f t="shared" si="99"/>
        <v xml:space="preserve"> </v>
      </c>
      <c r="AF22" s="148" t="str">
        <f t="shared" si="99"/>
        <v xml:space="preserve"> </v>
      </c>
      <c r="AG22" s="148" t="str">
        <f t="shared" si="100"/>
        <v xml:space="preserve"> </v>
      </c>
      <c r="AH22" s="148" t="str">
        <f t="shared" si="100"/>
        <v xml:space="preserve"> </v>
      </c>
      <c r="AI22" s="148" t="str">
        <f t="shared" si="100"/>
        <v xml:space="preserve"> </v>
      </c>
      <c r="AJ22" s="148" t="str">
        <f t="shared" si="100"/>
        <v xml:space="preserve"> </v>
      </c>
      <c r="AK22" s="148" t="str">
        <f t="shared" si="100"/>
        <v xml:space="preserve"> </v>
      </c>
      <c r="AL22" s="148" t="str">
        <f t="shared" si="100"/>
        <v xml:space="preserve"> </v>
      </c>
      <c r="AM22" s="148" t="str">
        <f t="shared" si="100"/>
        <v xml:space="preserve"> </v>
      </c>
      <c r="AN22" s="148" t="str">
        <f t="shared" si="100"/>
        <v xml:space="preserve"> </v>
      </c>
      <c r="AO22" s="148" t="str">
        <f t="shared" si="100"/>
        <v xml:space="preserve"> </v>
      </c>
      <c r="AP22" s="148" t="str">
        <f t="shared" si="100"/>
        <v xml:space="preserve"> </v>
      </c>
      <c r="AQ22" s="148" t="str">
        <f t="shared" si="101"/>
        <v xml:space="preserve"> </v>
      </c>
      <c r="AR22" s="148" t="str">
        <f t="shared" si="101"/>
        <v xml:space="preserve"> </v>
      </c>
      <c r="AS22" s="148" t="str">
        <f t="shared" si="101"/>
        <v xml:space="preserve"> </v>
      </c>
      <c r="AT22" s="148" t="str">
        <f t="shared" si="101"/>
        <v xml:space="preserve"> </v>
      </c>
      <c r="AU22" s="148" t="str">
        <f t="shared" si="101"/>
        <v xml:space="preserve"> </v>
      </c>
      <c r="AV22" s="148" t="str">
        <f t="shared" si="101"/>
        <v xml:space="preserve"> </v>
      </c>
      <c r="AW22" s="148" t="str">
        <f t="shared" si="101"/>
        <v xml:space="preserve"> </v>
      </c>
      <c r="AX22" s="148" t="str">
        <f t="shared" si="101"/>
        <v xml:space="preserve"> </v>
      </c>
      <c r="AY22" s="148" t="str">
        <f t="shared" si="101"/>
        <v xml:space="preserve"> </v>
      </c>
      <c r="AZ22" s="148" t="str">
        <f t="shared" si="101"/>
        <v xml:space="preserve"> </v>
      </c>
      <c r="BA22" s="148" t="str">
        <f t="shared" si="102"/>
        <v xml:space="preserve"> </v>
      </c>
      <c r="BB22" s="148" t="str">
        <f t="shared" si="102"/>
        <v xml:space="preserve"> </v>
      </c>
      <c r="BC22" s="148" t="str">
        <f t="shared" si="102"/>
        <v xml:space="preserve"> </v>
      </c>
      <c r="BD22" s="148" t="str">
        <f t="shared" si="102"/>
        <v xml:space="preserve"> </v>
      </c>
      <c r="BE22" s="148" t="str">
        <f t="shared" si="102"/>
        <v xml:space="preserve"> </v>
      </c>
      <c r="BF22" s="148" t="str">
        <f t="shared" si="102"/>
        <v xml:space="preserve"> </v>
      </c>
      <c r="BG22" s="148" t="str">
        <f t="shared" si="102"/>
        <v xml:space="preserve"> </v>
      </c>
      <c r="BH22" s="148" t="str">
        <f t="shared" si="102"/>
        <v xml:space="preserve"> </v>
      </c>
      <c r="BI22" s="148" t="str">
        <f t="shared" si="102"/>
        <v xml:space="preserve"> </v>
      </c>
      <c r="BJ22" s="148" t="str">
        <f t="shared" si="102"/>
        <v xml:space="preserve"> </v>
      </c>
      <c r="BK22" s="148" t="str">
        <f t="shared" si="103"/>
        <v xml:space="preserve"> </v>
      </c>
      <c r="BL22" s="148" t="str">
        <f t="shared" si="103"/>
        <v xml:space="preserve"> </v>
      </c>
      <c r="BM22" s="148" t="str">
        <f t="shared" si="103"/>
        <v xml:space="preserve"> </v>
      </c>
      <c r="BN22" s="148" t="str">
        <f t="shared" si="103"/>
        <v xml:space="preserve"> </v>
      </c>
      <c r="BO22" s="148" t="str">
        <f t="shared" si="103"/>
        <v xml:space="preserve"> </v>
      </c>
      <c r="BP22" s="148" t="str">
        <f t="shared" si="103"/>
        <v xml:space="preserve"> </v>
      </c>
      <c r="BQ22" s="148" t="str">
        <f t="shared" si="103"/>
        <v xml:space="preserve"> </v>
      </c>
      <c r="BR22" s="148" t="str">
        <f t="shared" si="103"/>
        <v xml:space="preserve"> </v>
      </c>
      <c r="BS22" s="148" t="str">
        <f t="shared" si="103"/>
        <v xml:space="preserve"> </v>
      </c>
      <c r="BT22" s="148" t="str">
        <f t="shared" si="103"/>
        <v xml:space="preserve"> </v>
      </c>
      <c r="BU22" s="148" t="str">
        <f t="shared" si="104"/>
        <v xml:space="preserve"> </v>
      </c>
      <c r="BV22" s="148" t="str">
        <f t="shared" si="104"/>
        <v xml:space="preserve"> </v>
      </c>
      <c r="BW22" s="148" t="str">
        <f t="shared" si="104"/>
        <v xml:space="preserve"> </v>
      </c>
      <c r="BX22" s="148" t="str">
        <f t="shared" si="104"/>
        <v xml:space="preserve"> </v>
      </c>
      <c r="BY22" s="148" t="str">
        <f t="shared" si="104"/>
        <v xml:space="preserve"> </v>
      </c>
      <c r="BZ22" s="148" t="str">
        <f t="shared" si="104"/>
        <v xml:space="preserve"> </v>
      </c>
      <c r="CA22" s="145" t="str">
        <f t="shared" si="104"/>
        <v xml:space="preserve"> </v>
      </c>
      <c r="CB22" s="145" t="str">
        <f t="shared" si="104"/>
        <v xml:space="preserve"> </v>
      </c>
      <c r="CC22" s="145" t="str">
        <f t="shared" si="104"/>
        <v xml:space="preserve"> </v>
      </c>
      <c r="CD22" s="145" t="str">
        <f t="shared" si="104"/>
        <v xml:space="preserve"> </v>
      </c>
      <c r="CE22" s="145" t="str">
        <f t="shared" si="104"/>
        <v xml:space="preserve"> </v>
      </c>
      <c r="CF22" s="145" t="str">
        <f t="shared" si="104"/>
        <v xml:space="preserve"> </v>
      </c>
      <c r="CG22" s="145" t="str">
        <f t="shared" si="104"/>
        <v xml:space="preserve"> </v>
      </c>
      <c r="CH22" s="145" t="str">
        <f t="shared" si="105"/>
        <v xml:space="preserve"> </v>
      </c>
      <c r="CI22" s="145" t="str">
        <f t="shared" si="105"/>
        <v xml:space="preserve"> </v>
      </c>
      <c r="CJ22" s="145" t="str">
        <f t="shared" si="105"/>
        <v xml:space="preserve"> </v>
      </c>
      <c r="CK22" s="145" t="str">
        <f t="shared" si="105"/>
        <v xml:space="preserve"> </v>
      </c>
      <c r="CL22" s="145" t="str">
        <f t="shared" si="105"/>
        <v xml:space="preserve"> </v>
      </c>
      <c r="CM22" s="145" t="str">
        <f t="shared" si="105"/>
        <v xml:space="preserve"> </v>
      </c>
      <c r="CN22" s="145" t="str">
        <f t="shared" si="105"/>
        <v xml:space="preserve"> </v>
      </c>
      <c r="CO22" s="145" t="str">
        <f t="shared" si="106"/>
        <v xml:space="preserve"> </v>
      </c>
      <c r="CP22" s="145" t="str">
        <f t="shared" si="106"/>
        <v xml:space="preserve"> </v>
      </c>
      <c r="CQ22" s="145" t="str">
        <f t="shared" si="106"/>
        <v xml:space="preserve"> </v>
      </c>
      <c r="CR22" s="145" t="str">
        <f t="shared" si="106"/>
        <v xml:space="preserve"> </v>
      </c>
      <c r="CS22" s="145" t="str">
        <f t="shared" si="106"/>
        <v xml:space="preserve"> </v>
      </c>
      <c r="CT22" s="145" t="str">
        <f t="shared" si="106"/>
        <v xml:space="preserve"> </v>
      </c>
      <c r="CU22" s="145" t="str">
        <f t="shared" si="106"/>
        <v xml:space="preserve"> </v>
      </c>
      <c r="CV22" s="145" t="str">
        <f t="shared" si="106"/>
        <v xml:space="preserve"> </v>
      </c>
      <c r="CW22" s="145" t="str">
        <f t="shared" si="106"/>
        <v xml:space="preserve"> </v>
      </c>
      <c r="CX22" s="145" t="str">
        <f t="shared" si="106"/>
        <v xml:space="preserve"> </v>
      </c>
      <c r="CY22" s="145" t="str">
        <f t="shared" si="106"/>
        <v xml:space="preserve"> </v>
      </c>
      <c r="CZ22" s="145" t="str">
        <f t="shared" si="106"/>
        <v xml:space="preserve"> </v>
      </c>
      <c r="DA22" s="145" t="str">
        <f t="shared" si="106"/>
        <v xml:space="preserve"> </v>
      </c>
      <c r="DB22" s="145" t="str">
        <f t="shared" si="106"/>
        <v xml:space="preserve"> </v>
      </c>
      <c r="DC22" s="145" t="str">
        <f t="shared" si="107"/>
        <v xml:space="preserve"> </v>
      </c>
      <c r="DD22" s="145" t="str">
        <f t="shared" si="107"/>
        <v xml:space="preserve"> </v>
      </c>
      <c r="DE22" s="145" t="str">
        <f t="shared" si="107"/>
        <v xml:space="preserve"> </v>
      </c>
      <c r="DF22" s="145" t="str">
        <f t="shared" si="107"/>
        <v xml:space="preserve"> </v>
      </c>
      <c r="DG22" s="145" t="str">
        <f t="shared" si="107"/>
        <v xml:space="preserve"> </v>
      </c>
      <c r="DH22" s="145" t="str">
        <f t="shared" si="107"/>
        <v xml:space="preserve"> </v>
      </c>
      <c r="DI22" s="145" t="str">
        <f t="shared" si="107"/>
        <v xml:space="preserve"> </v>
      </c>
      <c r="DJ22" s="145" t="str">
        <f t="shared" si="107"/>
        <v xml:space="preserve"> </v>
      </c>
      <c r="DK22" s="145" t="str">
        <f t="shared" si="107"/>
        <v xml:space="preserve"> </v>
      </c>
      <c r="DL22" s="145" t="str">
        <f t="shared" si="107"/>
        <v xml:space="preserve"> </v>
      </c>
      <c r="DM22" s="145" t="str">
        <f t="shared" si="107"/>
        <v xml:space="preserve"> </v>
      </c>
      <c r="DN22" s="145" t="str">
        <f t="shared" si="107"/>
        <v xml:space="preserve"> </v>
      </c>
      <c r="DO22" s="145" t="str">
        <f t="shared" si="107"/>
        <v xml:space="preserve"> </v>
      </c>
      <c r="DP22" s="145" t="str">
        <f t="shared" si="107"/>
        <v xml:space="preserve"> </v>
      </c>
      <c r="DQ22" s="145" t="str">
        <f t="shared" si="108"/>
        <v xml:space="preserve"> </v>
      </c>
      <c r="DR22" s="145" t="str">
        <f t="shared" si="108"/>
        <v xml:space="preserve"> </v>
      </c>
      <c r="DS22" s="145" t="str">
        <f t="shared" si="108"/>
        <v xml:space="preserve"> </v>
      </c>
      <c r="DT22" s="145" t="str">
        <f t="shared" si="108"/>
        <v xml:space="preserve"> </v>
      </c>
      <c r="DU22" s="145" t="str">
        <f t="shared" si="108"/>
        <v xml:space="preserve"> </v>
      </c>
      <c r="DV22" s="145" t="str">
        <f t="shared" si="108"/>
        <v xml:space="preserve"> </v>
      </c>
      <c r="DW22" s="145" t="str">
        <f t="shared" si="108"/>
        <v xml:space="preserve"> </v>
      </c>
      <c r="DX22" s="145" t="str">
        <f t="shared" si="108"/>
        <v xml:space="preserve"> </v>
      </c>
      <c r="DY22" s="145" t="str">
        <f t="shared" si="108"/>
        <v xml:space="preserve"> </v>
      </c>
      <c r="DZ22" s="145" t="str">
        <f t="shared" si="108"/>
        <v xml:space="preserve"> </v>
      </c>
      <c r="EA22" s="145" t="str">
        <f t="shared" si="108"/>
        <v xml:space="preserve"> </v>
      </c>
      <c r="EB22" s="145" t="str">
        <f t="shared" si="108"/>
        <v xml:space="preserve"> </v>
      </c>
      <c r="EC22" s="145" t="str">
        <f t="shared" si="108"/>
        <v xml:space="preserve"> </v>
      </c>
      <c r="ED22" s="145" t="str">
        <f t="shared" si="108"/>
        <v xml:space="preserve"> </v>
      </c>
    </row>
    <row r="23" spans="1:134" s="120" customFormat="1" x14ac:dyDescent="0.25">
      <c r="A23" s="238">
        <v>3</v>
      </c>
      <c r="B23" s="239" t="str">
        <f>IF(A23="","-",IF(A23&gt;prevLevel,IF(OR(prevWBS="",prevWBS="-"),"1",prevWBS)&amp;REPT(".1",A23-MAX(prevLevel,1)),IF(ISERROR(FIND(".",prevWBS)),REPT("1.",A23-1)&amp;IFERROR(VALUE(prevWBS)+1,"1"),IF(A23=1,"",IFERROR(LEFT(prevWBS,FIND("^",SUBSTITUTE(prevWBS,".","^",A23-1))),""))&amp;VALUE(TRIM(MID(SUBSTITUTE(prevWBS,".",REPT(" ",LEN(prevWBS))),(A23-1)*LEN(prevWBS)+1,LEN(prevWBS))))+1)))</f>
        <v>1.4.3</v>
      </c>
      <c r="C23" s="240" t="s">
        <v>366</v>
      </c>
      <c r="D23" s="240" t="s">
        <v>412</v>
      </c>
      <c r="E23" s="241"/>
      <c r="F23" s="242" t="str">
        <f>B22</f>
        <v>1.4.2</v>
      </c>
      <c r="G23" s="243"/>
      <c r="H23" s="243"/>
      <c r="I23" s="244">
        <v>45222</v>
      </c>
      <c r="J23" s="245">
        <v>15</v>
      </c>
      <c r="K23" s="246">
        <f t="shared" si="111"/>
        <v>21</v>
      </c>
      <c r="L23" s="244">
        <v>45242</v>
      </c>
      <c r="M23" s="247" t="s">
        <v>239</v>
      </c>
      <c r="N23" s="248">
        <v>0</v>
      </c>
      <c r="O23" s="249">
        <v>1</v>
      </c>
      <c r="P23" s="250">
        <f>IF(OR(I23&lt;&gt;"",F23&lt;&gt;""),MAX(I23,IF(F23&lt;&gt;"",WORKDAY.INTL(MAX(IFERROR(INDEX($Q$11:$Q$70,MATCH(F23,$B$11:$B$70,0)),0),IFERROR(INDEX($Q$11:$Q$70,MATCH(G23,$B$11:$B$70,0)),0),IFERROR(INDEX($Q$11:$Q$70,MATCH(H23,$B$11:$B$70,0)),0)),1,weekend,holidays),0)),IF(L23&lt;&gt;"",IF(K23&lt;&gt;"",L23-MAX(0,K23-1),WORKDAY.INTL(L23,-(MAX(J23,1)-1),weekend,holidays))," - "))</f>
        <v>45222</v>
      </c>
      <c r="Q23" s="250">
        <f t="shared" si="97"/>
        <v>45242</v>
      </c>
      <c r="R23" s="251">
        <f t="shared" si="98"/>
        <v>15</v>
      </c>
      <c r="S23" s="165">
        <f t="shared" si="109"/>
        <v>21</v>
      </c>
      <c r="T23" s="130"/>
      <c r="U23" s="130"/>
      <c r="V23" s="129"/>
      <c r="W23" s="148" t="str">
        <f t="shared" ref="W23:AF32" si="112">" "</f>
        <v xml:space="preserve"> </v>
      </c>
      <c r="X23" s="148" t="str">
        <f t="shared" si="112"/>
        <v xml:space="preserve"> </v>
      </c>
      <c r="Y23" s="148" t="str">
        <f t="shared" si="112"/>
        <v xml:space="preserve"> </v>
      </c>
      <c r="Z23" s="148" t="str">
        <f t="shared" si="112"/>
        <v xml:space="preserve"> </v>
      </c>
      <c r="AA23" s="148" t="str">
        <f t="shared" si="112"/>
        <v xml:space="preserve"> </v>
      </c>
      <c r="AB23" s="148" t="str">
        <f t="shared" si="112"/>
        <v xml:space="preserve"> </v>
      </c>
      <c r="AC23" s="148" t="str">
        <f t="shared" si="112"/>
        <v xml:space="preserve"> </v>
      </c>
      <c r="AD23" s="148" t="str">
        <f t="shared" si="112"/>
        <v xml:space="preserve"> </v>
      </c>
      <c r="AE23" s="148" t="str">
        <f t="shared" si="112"/>
        <v xml:space="preserve"> </v>
      </c>
      <c r="AF23" s="148" t="str">
        <f t="shared" si="112"/>
        <v xml:space="preserve"> </v>
      </c>
      <c r="AG23" s="148" t="str">
        <f t="shared" ref="AG23:AP32" si="113">" "</f>
        <v xml:space="preserve"> </v>
      </c>
      <c r="AH23" s="148" t="str">
        <f t="shared" si="113"/>
        <v xml:space="preserve"> </v>
      </c>
      <c r="AI23" s="148" t="str">
        <f t="shared" si="113"/>
        <v xml:space="preserve"> </v>
      </c>
      <c r="AJ23" s="148" t="str">
        <f t="shared" si="113"/>
        <v xml:space="preserve"> </v>
      </c>
      <c r="AK23" s="148" t="str">
        <f t="shared" si="113"/>
        <v xml:space="preserve"> </v>
      </c>
      <c r="AL23" s="148" t="str">
        <f t="shared" si="113"/>
        <v xml:space="preserve"> </v>
      </c>
      <c r="AM23" s="148" t="str">
        <f t="shared" si="113"/>
        <v xml:space="preserve"> </v>
      </c>
      <c r="AN23" s="148" t="str">
        <f t="shared" si="113"/>
        <v xml:space="preserve"> </v>
      </c>
      <c r="AO23" s="148" t="str">
        <f t="shared" si="113"/>
        <v xml:space="preserve"> </v>
      </c>
      <c r="AP23" s="148" t="str">
        <f t="shared" si="113"/>
        <v xml:space="preserve"> </v>
      </c>
      <c r="AQ23" s="148" t="str">
        <f t="shared" ref="AQ23:AZ32" si="114">" "</f>
        <v xml:space="preserve"> </v>
      </c>
      <c r="AR23" s="148" t="str">
        <f t="shared" si="114"/>
        <v xml:space="preserve"> </v>
      </c>
      <c r="AS23" s="148" t="str">
        <f t="shared" si="114"/>
        <v xml:space="preserve"> </v>
      </c>
      <c r="AT23" s="148" t="str">
        <f t="shared" si="114"/>
        <v xml:space="preserve"> </v>
      </c>
      <c r="AU23" s="148" t="str">
        <f t="shared" si="114"/>
        <v xml:space="preserve"> </v>
      </c>
      <c r="AV23" s="148" t="str">
        <f t="shared" si="114"/>
        <v xml:space="preserve"> </v>
      </c>
      <c r="AW23" s="148" t="str">
        <f t="shared" si="114"/>
        <v xml:space="preserve"> </v>
      </c>
      <c r="AX23" s="148" t="str">
        <f t="shared" si="114"/>
        <v xml:space="preserve"> </v>
      </c>
      <c r="AY23" s="148" t="str">
        <f t="shared" si="114"/>
        <v xml:space="preserve"> </v>
      </c>
      <c r="AZ23" s="148" t="str">
        <f t="shared" si="114"/>
        <v xml:space="preserve"> </v>
      </c>
      <c r="BA23" s="148" t="str">
        <f t="shared" ref="BA23:BJ32" si="115">" "</f>
        <v xml:space="preserve"> </v>
      </c>
      <c r="BB23" s="148" t="str">
        <f t="shared" si="115"/>
        <v xml:space="preserve"> </v>
      </c>
      <c r="BC23" s="148" t="str">
        <f t="shared" si="115"/>
        <v xml:space="preserve"> </v>
      </c>
      <c r="BD23" s="148" t="str">
        <f t="shared" si="115"/>
        <v xml:space="preserve"> </v>
      </c>
      <c r="BE23" s="148" t="str">
        <f t="shared" si="115"/>
        <v xml:space="preserve"> </v>
      </c>
      <c r="BF23" s="148" t="str">
        <f t="shared" si="115"/>
        <v xml:space="preserve"> </v>
      </c>
      <c r="BG23" s="148" t="str">
        <f t="shared" si="115"/>
        <v xml:space="preserve"> </v>
      </c>
      <c r="BH23" s="148" t="str">
        <f t="shared" si="115"/>
        <v xml:space="preserve"> </v>
      </c>
      <c r="BI23" s="148" t="str">
        <f t="shared" si="115"/>
        <v xml:space="preserve"> </v>
      </c>
      <c r="BJ23" s="148" t="str">
        <f t="shared" si="115"/>
        <v xml:space="preserve"> </v>
      </c>
      <c r="BK23" s="148" t="str">
        <f t="shared" ref="BK23:BT32" si="116">" "</f>
        <v xml:space="preserve"> </v>
      </c>
      <c r="BL23" s="148" t="str">
        <f t="shared" si="116"/>
        <v xml:space="preserve"> </v>
      </c>
      <c r="BM23" s="148" t="str">
        <f t="shared" si="116"/>
        <v xml:space="preserve"> </v>
      </c>
      <c r="BN23" s="148" t="str">
        <f t="shared" si="116"/>
        <v xml:space="preserve"> </v>
      </c>
      <c r="BO23" s="148" t="str">
        <f t="shared" si="116"/>
        <v xml:space="preserve"> </v>
      </c>
      <c r="BP23" s="148" t="str">
        <f t="shared" si="116"/>
        <v xml:space="preserve"> </v>
      </c>
      <c r="BQ23" s="148" t="str">
        <f t="shared" si="116"/>
        <v xml:space="preserve"> </v>
      </c>
      <c r="BR23" s="148" t="str">
        <f t="shared" si="116"/>
        <v xml:space="preserve"> </v>
      </c>
      <c r="BS23" s="148" t="str">
        <f t="shared" si="116"/>
        <v xml:space="preserve"> </v>
      </c>
      <c r="BT23" s="148" t="str">
        <f t="shared" si="116"/>
        <v xml:space="preserve"> </v>
      </c>
      <c r="BU23" s="148" t="str">
        <f t="shared" ref="BU23:CJ38" si="117">" "</f>
        <v xml:space="preserve"> </v>
      </c>
      <c r="BV23" s="148" t="str">
        <f t="shared" si="117"/>
        <v xml:space="preserve"> </v>
      </c>
      <c r="BW23" s="148" t="str">
        <f t="shared" si="117"/>
        <v xml:space="preserve"> </v>
      </c>
      <c r="BX23" s="148" t="str">
        <f t="shared" si="117"/>
        <v xml:space="preserve"> </v>
      </c>
      <c r="BY23" s="148" t="str">
        <f t="shared" si="117"/>
        <v xml:space="preserve"> </v>
      </c>
      <c r="BZ23" s="148" t="str">
        <f t="shared" si="117"/>
        <v xml:space="preserve"> </v>
      </c>
      <c r="CA23" s="145" t="str">
        <f t="shared" si="104"/>
        <v xml:space="preserve"> </v>
      </c>
      <c r="CB23" s="145" t="str">
        <f t="shared" si="117"/>
        <v xml:space="preserve"> </v>
      </c>
      <c r="CC23" s="145" t="str">
        <f t="shared" si="117"/>
        <v xml:space="preserve"> </v>
      </c>
      <c r="CD23" s="145" t="str">
        <f t="shared" si="117"/>
        <v xml:space="preserve"> </v>
      </c>
      <c r="CE23" s="145" t="str">
        <f t="shared" si="117"/>
        <v xml:space="preserve"> </v>
      </c>
      <c r="CF23" s="145" t="str">
        <f t="shared" si="117"/>
        <v xml:space="preserve"> </v>
      </c>
      <c r="CG23" s="145" t="str">
        <f t="shared" si="117"/>
        <v xml:space="preserve"> </v>
      </c>
      <c r="CH23" s="145" t="str">
        <f t="shared" si="105"/>
        <v xml:space="preserve"> </v>
      </c>
      <c r="CI23" s="145" t="str">
        <f t="shared" si="117"/>
        <v xml:space="preserve"> </v>
      </c>
      <c r="CJ23" s="145" t="str">
        <f t="shared" si="117"/>
        <v xml:space="preserve"> </v>
      </c>
      <c r="CK23" s="145" t="str">
        <f t="shared" si="105"/>
        <v xml:space="preserve"> </v>
      </c>
      <c r="CL23" s="145" t="str">
        <f t="shared" si="105"/>
        <v xml:space="preserve"> </v>
      </c>
      <c r="CM23" s="145" t="str">
        <f t="shared" si="105"/>
        <v xml:space="preserve"> </v>
      </c>
      <c r="CN23" s="145" t="str">
        <f t="shared" si="105"/>
        <v xml:space="preserve"> </v>
      </c>
      <c r="CO23" s="145" t="str">
        <f t="shared" si="106"/>
        <v xml:space="preserve"> </v>
      </c>
      <c r="CP23" s="145" t="str">
        <f t="shared" si="106"/>
        <v xml:space="preserve"> </v>
      </c>
      <c r="CQ23" s="145" t="str">
        <f t="shared" si="106"/>
        <v xml:space="preserve"> </v>
      </c>
      <c r="CR23" s="145" t="str">
        <f t="shared" si="106"/>
        <v xml:space="preserve"> </v>
      </c>
      <c r="CS23" s="145" t="str">
        <f t="shared" si="106"/>
        <v xml:space="preserve"> </v>
      </c>
      <c r="CT23" s="145" t="str">
        <f t="shared" si="106"/>
        <v xml:space="preserve"> </v>
      </c>
      <c r="CU23" s="145" t="str">
        <f t="shared" si="106"/>
        <v xml:space="preserve"> </v>
      </c>
      <c r="CV23" s="145" t="str">
        <f t="shared" si="106"/>
        <v xml:space="preserve"> </v>
      </c>
      <c r="CW23" s="145" t="str">
        <f t="shared" si="106"/>
        <v xml:space="preserve"> </v>
      </c>
      <c r="CX23" s="145" t="str">
        <f t="shared" si="106"/>
        <v xml:space="preserve"> </v>
      </c>
      <c r="CY23" s="145" t="str">
        <f t="shared" si="106"/>
        <v xml:space="preserve"> </v>
      </c>
      <c r="CZ23" s="145" t="str">
        <f t="shared" si="106"/>
        <v xml:space="preserve"> </v>
      </c>
      <c r="DA23" s="145" t="str">
        <f t="shared" si="106"/>
        <v xml:space="preserve"> </v>
      </c>
      <c r="DB23" s="145" t="str">
        <f t="shared" si="106"/>
        <v xml:space="preserve"> </v>
      </c>
      <c r="DC23" s="145" t="str">
        <f t="shared" si="107"/>
        <v xml:space="preserve"> </v>
      </c>
      <c r="DD23" s="145" t="str">
        <f t="shared" si="107"/>
        <v xml:space="preserve"> </v>
      </c>
      <c r="DE23" s="145" t="str">
        <f t="shared" si="107"/>
        <v xml:space="preserve"> </v>
      </c>
      <c r="DF23" s="145" t="str">
        <f t="shared" si="107"/>
        <v xml:space="preserve"> </v>
      </c>
      <c r="DG23" s="145" t="str">
        <f t="shared" si="107"/>
        <v xml:space="preserve"> </v>
      </c>
      <c r="DH23" s="145" t="str">
        <f t="shared" si="107"/>
        <v xml:space="preserve"> </v>
      </c>
      <c r="DI23" s="145" t="str">
        <f t="shared" si="107"/>
        <v xml:space="preserve"> </v>
      </c>
      <c r="DJ23" s="145" t="str">
        <f t="shared" si="107"/>
        <v xml:space="preserve"> </v>
      </c>
      <c r="DK23" s="145" t="str">
        <f t="shared" si="107"/>
        <v xml:space="preserve"> </v>
      </c>
      <c r="DL23" s="145" t="str">
        <f t="shared" si="107"/>
        <v xml:space="preserve"> </v>
      </c>
      <c r="DM23" s="145" t="str">
        <f t="shared" si="107"/>
        <v xml:space="preserve"> </v>
      </c>
      <c r="DN23" s="145" t="str">
        <f t="shared" si="107"/>
        <v xml:space="preserve"> </v>
      </c>
      <c r="DO23" s="145" t="str">
        <f t="shared" si="107"/>
        <v xml:space="preserve"> </v>
      </c>
      <c r="DP23" s="145" t="str">
        <f t="shared" si="107"/>
        <v xml:space="preserve"> </v>
      </c>
      <c r="DQ23" s="145" t="str">
        <f t="shared" si="108"/>
        <v xml:space="preserve"> </v>
      </c>
      <c r="DR23" s="145" t="str">
        <f t="shared" si="108"/>
        <v xml:space="preserve"> </v>
      </c>
      <c r="DS23" s="145" t="str">
        <f t="shared" si="108"/>
        <v xml:space="preserve"> </v>
      </c>
      <c r="DT23" s="145" t="str">
        <f t="shared" si="108"/>
        <v xml:space="preserve"> </v>
      </c>
      <c r="DU23" s="145" t="str">
        <f t="shared" si="108"/>
        <v xml:space="preserve"> </v>
      </c>
      <c r="DV23" s="145" t="str">
        <f t="shared" si="108"/>
        <v xml:space="preserve"> </v>
      </c>
      <c r="DW23" s="145" t="str">
        <f t="shared" si="108"/>
        <v xml:space="preserve"> </v>
      </c>
      <c r="DX23" s="145" t="str">
        <f t="shared" si="108"/>
        <v xml:space="preserve"> </v>
      </c>
      <c r="DY23" s="145" t="str">
        <f t="shared" si="108"/>
        <v xml:space="preserve"> </v>
      </c>
      <c r="DZ23" s="145" t="str">
        <f t="shared" si="108"/>
        <v xml:space="preserve"> </v>
      </c>
      <c r="EA23" s="145" t="str">
        <f t="shared" si="108"/>
        <v xml:space="preserve"> </v>
      </c>
      <c r="EB23" s="145" t="str">
        <f t="shared" si="108"/>
        <v xml:space="preserve"> </v>
      </c>
      <c r="EC23" s="145" t="str">
        <f t="shared" si="108"/>
        <v xml:space="preserve"> </v>
      </c>
      <c r="ED23" s="145" t="str">
        <f t="shared" si="108"/>
        <v xml:space="preserve"> </v>
      </c>
    </row>
    <row r="24" spans="1:134" s="120" customFormat="1" x14ac:dyDescent="0.25">
      <c r="A24" s="215">
        <v>2</v>
      </c>
      <c r="B24" s="216" t="str">
        <f>IF(A24="","-",IF(A24&gt;prevLevel,IF(OR(prevWBS="",prevWBS="-"),"1",prevWBS)&amp;REPT(".1",A24-MAX(prevLevel,1)),IF(ISERROR(FIND(".",prevWBS)),REPT("1.",A24-1)&amp;IFERROR(VALUE(prevWBS)+1,"1"),IF(A24=1,"",IFERROR(LEFT(prevWBS,FIND("^",SUBSTITUTE(prevWBS,".","^",A24-1))),""))&amp;VALUE(TRIM(MID(SUBSTITUTE(prevWBS,".",REPT(" ",LEN(prevWBS))),(A24-1)*LEN(prevWBS)+1,LEN(prevWBS))))+1)))</f>
        <v>1.5</v>
      </c>
      <c r="C24" s="231" t="s">
        <v>367</v>
      </c>
      <c r="D24" s="218" t="s">
        <v>412</v>
      </c>
      <c r="E24" s="219"/>
      <c r="F24" s="220" t="str">
        <f>B23</f>
        <v>1.4.3</v>
      </c>
      <c r="G24" s="221"/>
      <c r="H24" s="221"/>
      <c r="I24" s="222">
        <v>45243</v>
      </c>
      <c r="J24" s="223">
        <v>1</v>
      </c>
      <c r="K24" s="224">
        <f t="shared" si="111"/>
        <v>1</v>
      </c>
      <c r="L24" s="222">
        <v>45243</v>
      </c>
      <c r="M24" s="225" t="s">
        <v>239</v>
      </c>
      <c r="N24" s="226">
        <v>0</v>
      </c>
      <c r="O24" s="227">
        <v>3</v>
      </c>
      <c r="P24" s="228">
        <f>IF(OR(I24&lt;&gt;"",F24&lt;&gt;""),MAX(I24,IF(F24&lt;&gt;"",WORKDAY.INTL(MAX(IFERROR(INDEX($Q$11:$Q$70,MATCH(F24,$B$11:$B$70,0)),0),IFERROR(INDEX($Q$11:$Q$70,MATCH(G24,$B$11:$B$70,0)),0),IFERROR(INDEX($Q$11:$Q$70,MATCH(H24,$B$11:$B$70,0)),0)),1,weekend,holidays),0)),IF(L24&lt;&gt;"",IF(K24&lt;&gt;"",L24-MAX(0,K24-1),WORKDAY.INTL(L24,-(MAX(J24,1)-1),weekend,holidays))," - "))</f>
        <v>45243</v>
      </c>
      <c r="Q24" s="228">
        <f t="shared" si="97"/>
        <v>45243</v>
      </c>
      <c r="R24" s="229">
        <f t="shared" si="98"/>
        <v>1</v>
      </c>
      <c r="S24" s="165">
        <f t="shared" si="109"/>
        <v>1</v>
      </c>
      <c r="T24" s="130"/>
      <c r="U24" s="130"/>
      <c r="V24" s="129"/>
      <c r="W24" s="148" t="str">
        <f t="shared" si="112"/>
        <v xml:space="preserve"> </v>
      </c>
      <c r="X24" s="148" t="str">
        <f t="shared" si="112"/>
        <v xml:space="preserve"> </v>
      </c>
      <c r="Y24" s="148" t="str">
        <f t="shared" si="112"/>
        <v xml:space="preserve"> </v>
      </c>
      <c r="Z24" s="148" t="str">
        <f t="shared" si="112"/>
        <v xml:space="preserve"> </v>
      </c>
      <c r="AA24" s="148" t="str">
        <f t="shared" si="112"/>
        <v xml:space="preserve"> </v>
      </c>
      <c r="AB24" s="148" t="str">
        <f t="shared" si="112"/>
        <v xml:space="preserve"> </v>
      </c>
      <c r="AC24" s="148" t="str">
        <f t="shared" si="112"/>
        <v xml:space="preserve"> </v>
      </c>
      <c r="AD24" s="148" t="str">
        <f t="shared" si="112"/>
        <v xml:space="preserve"> </v>
      </c>
      <c r="AE24" s="148" t="str">
        <f t="shared" si="112"/>
        <v xml:space="preserve"> </v>
      </c>
      <c r="AF24" s="148" t="str">
        <f t="shared" si="112"/>
        <v xml:space="preserve"> </v>
      </c>
      <c r="AG24" s="148" t="str">
        <f t="shared" si="113"/>
        <v xml:space="preserve"> </v>
      </c>
      <c r="AH24" s="148" t="str">
        <f t="shared" si="113"/>
        <v xml:space="preserve"> </v>
      </c>
      <c r="AI24" s="148" t="str">
        <f t="shared" si="113"/>
        <v xml:space="preserve"> </v>
      </c>
      <c r="AJ24" s="148" t="str">
        <f t="shared" si="113"/>
        <v xml:space="preserve"> </v>
      </c>
      <c r="AK24" s="148" t="str">
        <f t="shared" si="113"/>
        <v xml:space="preserve"> </v>
      </c>
      <c r="AL24" s="148" t="str">
        <f t="shared" si="113"/>
        <v xml:space="preserve"> </v>
      </c>
      <c r="AM24" s="148" t="str">
        <f t="shared" si="113"/>
        <v xml:space="preserve"> </v>
      </c>
      <c r="AN24" s="148" t="str">
        <f t="shared" si="113"/>
        <v xml:space="preserve"> </v>
      </c>
      <c r="AO24" s="148" t="str">
        <f t="shared" si="113"/>
        <v xml:space="preserve"> </v>
      </c>
      <c r="AP24" s="148" t="str">
        <f t="shared" si="113"/>
        <v xml:space="preserve"> </v>
      </c>
      <c r="AQ24" s="148" t="str">
        <f t="shared" si="114"/>
        <v xml:space="preserve"> </v>
      </c>
      <c r="AR24" s="148" t="str">
        <f t="shared" si="114"/>
        <v xml:space="preserve"> </v>
      </c>
      <c r="AS24" s="148" t="str">
        <f t="shared" si="114"/>
        <v xml:space="preserve"> </v>
      </c>
      <c r="AT24" s="148" t="str">
        <f t="shared" si="114"/>
        <v xml:space="preserve"> </v>
      </c>
      <c r="AU24" s="148" t="str">
        <f t="shared" si="114"/>
        <v xml:space="preserve"> </v>
      </c>
      <c r="AV24" s="148" t="str">
        <f t="shared" si="114"/>
        <v xml:space="preserve"> </v>
      </c>
      <c r="AW24" s="148" t="str">
        <f t="shared" si="114"/>
        <v xml:space="preserve"> </v>
      </c>
      <c r="AX24" s="148" t="str">
        <f t="shared" si="114"/>
        <v xml:space="preserve"> </v>
      </c>
      <c r="AY24" s="148" t="str">
        <f t="shared" si="114"/>
        <v xml:space="preserve"> </v>
      </c>
      <c r="AZ24" s="148" t="str">
        <f t="shared" si="114"/>
        <v xml:space="preserve"> </v>
      </c>
      <c r="BA24" s="148" t="str">
        <f t="shared" si="115"/>
        <v xml:space="preserve"> </v>
      </c>
      <c r="BB24" s="148" t="str">
        <f t="shared" si="115"/>
        <v xml:space="preserve"> </v>
      </c>
      <c r="BC24" s="148" t="str">
        <f t="shared" si="115"/>
        <v xml:space="preserve"> </v>
      </c>
      <c r="BD24" s="148" t="str">
        <f t="shared" si="115"/>
        <v xml:space="preserve"> </v>
      </c>
      <c r="BE24" s="148" t="str">
        <f t="shared" si="115"/>
        <v xml:space="preserve"> </v>
      </c>
      <c r="BF24" s="148" t="str">
        <f t="shared" si="115"/>
        <v xml:space="preserve"> </v>
      </c>
      <c r="BG24" s="148" t="str">
        <f t="shared" si="115"/>
        <v xml:space="preserve"> </v>
      </c>
      <c r="BH24" s="148" t="str">
        <f t="shared" si="115"/>
        <v xml:space="preserve"> </v>
      </c>
      <c r="BI24" s="148" t="str">
        <f t="shared" si="115"/>
        <v xml:space="preserve"> </v>
      </c>
      <c r="BJ24" s="148" t="str">
        <f t="shared" si="115"/>
        <v xml:space="preserve"> </v>
      </c>
      <c r="BK24" s="148" t="str">
        <f t="shared" si="116"/>
        <v xml:space="preserve"> </v>
      </c>
      <c r="BL24" s="148" t="str">
        <f t="shared" si="116"/>
        <v xml:space="preserve"> </v>
      </c>
      <c r="BM24" s="148" t="str">
        <f t="shared" si="116"/>
        <v xml:space="preserve"> </v>
      </c>
      <c r="BN24" s="148" t="str">
        <f t="shared" si="116"/>
        <v xml:space="preserve"> </v>
      </c>
      <c r="BO24" s="148" t="str">
        <f t="shared" si="116"/>
        <v xml:space="preserve"> </v>
      </c>
      <c r="BP24" s="148" t="str">
        <f t="shared" si="116"/>
        <v xml:space="preserve"> </v>
      </c>
      <c r="BQ24" s="148" t="str">
        <f t="shared" si="116"/>
        <v xml:space="preserve"> </v>
      </c>
      <c r="BR24" s="148" t="str">
        <f t="shared" si="116"/>
        <v xml:space="preserve"> </v>
      </c>
      <c r="BS24" s="148" t="str">
        <f t="shared" si="116"/>
        <v xml:space="preserve"> </v>
      </c>
      <c r="BT24" s="148" t="str">
        <f t="shared" si="116"/>
        <v xml:space="preserve"> </v>
      </c>
      <c r="BU24" s="148" t="str">
        <f t="shared" si="117"/>
        <v xml:space="preserve"> </v>
      </c>
      <c r="BV24" s="148" t="str">
        <f t="shared" si="117"/>
        <v xml:space="preserve"> </v>
      </c>
      <c r="BW24" s="148" t="str">
        <f t="shared" si="117"/>
        <v xml:space="preserve"> </v>
      </c>
      <c r="BX24" s="148" t="str">
        <f t="shared" si="117"/>
        <v xml:space="preserve"> </v>
      </c>
      <c r="BY24" s="148" t="str">
        <f t="shared" si="117"/>
        <v xml:space="preserve"> </v>
      </c>
      <c r="BZ24" s="148" t="str">
        <f t="shared" si="117"/>
        <v xml:space="preserve"> </v>
      </c>
      <c r="CA24" s="145" t="str">
        <f t="shared" si="104"/>
        <v xml:space="preserve"> </v>
      </c>
      <c r="CB24" s="145" t="str">
        <f t="shared" si="117"/>
        <v xml:space="preserve"> </v>
      </c>
      <c r="CC24" s="145" t="str">
        <f t="shared" si="117"/>
        <v xml:space="preserve"> </v>
      </c>
      <c r="CD24" s="145" t="str">
        <f t="shared" si="117"/>
        <v xml:space="preserve"> </v>
      </c>
      <c r="CE24" s="145" t="str">
        <f t="shared" si="117"/>
        <v xml:space="preserve"> </v>
      </c>
      <c r="CF24" s="145" t="str">
        <f t="shared" si="117"/>
        <v xml:space="preserve"> </v>
      </c>
      <c r="CG24" s="145" t="str">
        <f t="shared" si="117"/>
        <v xml:space="preserve"> </v>
      </c>
      <c r="CH24" s="145" t="str">
        <f t="shared" si="105"/>
        <v xml:space="preserve"> </v>
      </c>
      <c r="CI24" s="145" t="str">
        <f t="shared" si="105"/>
        <v xml:space="preserve"> </v>
      </c>
      <c r="CJ24" s="145" t="str">
        <f t="shared" si="105"/>
        <v xml:space="preserve"> </v>
      </c>
      <c r="CK24" s="145" t="str">
        <f t="shared" si="105"/>
        <v xml:space="preserve"> </v>
      </c>
      <c r="CL24" s="145" t="str">
        <f t="shared" si="105"/>
        <v xml:space="preserve"> </v>
      </c>
      <c r="CM24" s="145" t="str">
        <f t="shared" si="105"/>
        <v xml:space="preserve"> </v>
      </c>
      <c r="CN24" s="145" t="str">
        <f t="shared" si="105"/>
        <v xml:space="preserve"> </v>
      </c>
      <c r="CO24" s="145" t="str">
        <f t="shared" si="106"/>
        <v xml:space="preserve"> </v>
      </c>
      <c r="CP24" s="145" t="str">
        <f t="shared" si="106"/>
        <v xml:space="preserve"> </v>
      </c>
      <c r="CQ24" s="145" t="str">
        <f t="shared" si="106"/>
        <v xml:space="preserve"> </v>
      </c>
      <c r="CR24" s="145" t="str">
        <f t="shared" si="106"/>
        <v xml:space="preserve"> </v>
      </c>
      <c r="CS24" s="145" t="str">
        <f t="shared" si="106"/>
        <v xml:space="preserve"> </v>
      </c>
      <c r="CT24" s="145" t="str">
        <f t="shared" si="106"/>
        <v xml:space="preserve"> </v>
      </c>
      <c r="CU24" s="145" t="str">
        <f t="shared" si="106"/>
        <v xml:space="preserve"> </v>
      </c>
      <c r="CV24" s="145" t="str">
        <f t="shared" si="106"/>
        <v xml:space="preserve"> </v>
      </c>
      <c r="CW24" s="145" t="str">
        <f t="shared" si="106"/>
        <v xml:space="preserve"> </v>
      </c>
      <c r="CX24" s="145" t="str">
        <f t="shared" si="106"/>
        <v xml:space="preserve"> </v>
      </c>
      <c r="CY24" s="145" t="str">
        <f t="shared" si="106"/>
        <v xml:space="preserve"> </v>
      </c>
      <c r="CZ24" s="145" t="str">
        <f t="shared" si="106"/>
        <v xml:space="preserve"> </v>
      </c>
      <c r="DA24" s="145" t="str">
        <f t="shared" si="106"/>
        <v xml:space="preserve"> </v>
      </c>
      <c r="DB24" s="145" t="str">
        <f t="shared" si="106"/>
        <v xml:space="preserve"> </v>
      </c>
      <c r="DC24" s="145" t="str">
        <f t="shared" si="107"/>
        <v xml:space="preserve"> </v>
      </c>
      <c r="DD24" s="145" t="str">
        <f t="shared" si="107"/>
        <v xml:space="preserve"> </v>
      </c>
      <c r="DE24" s="145" t="str">
        <f t="shared" si="107"/>
        <v xml:space="preserve"> </v>
      </c>
      <c r="DF24" s="145" t="str">
        <f t="shared" si="107"/>
        <v xml:space="preserve"> </v>
      </c>
      <c r="DG24" s="145" t="str">
        <f t="shared" si="107"/>
        <v xml:space="preserve"> </v>
      </c>
      <c r="DH24" s="145" t="str">
        <f t="shared" si="107"/>
        <v xml:space="preserve"> </v>
      </c>
      <c r="DI24" s="145" t="str">
        <f t="shared" si="107"/>
        <v xml:space="preserve"> </v>
      </c>
      <c r="DJ24" s="145" t="str">
        <f t="shared" si="107"/>
        <v xml:space="preserve"> </v>
      </c>
      <c r="DK24" s="145" t="str">
        <f t="shared" si="107"/>
        <v xml:space="preserve"> </v>
      </c>
      <c r="DL24" s="145" t="str">
        <f t="shared" si="107"/>
        <v xml:space="preserve"> </v>
      </c>
      <c r="DM24" s="145" t="str">
        <f t="shared" si="107"/>
        <v xml:space="preserve"> </v>
      </c>
      <c r="DN24" s="145" t="str">
        <f t="shared" si="107"/>
        <v xml:space="preserve"> </v>
      </c>
      <c r="DO24" s="145" t="str">
        <f t="shared" si="107"/>
        <v xml:space="preserve"> </v>
      </c>
      <c r="DP24" s="145" t="str">
        <f t="shared" si="107"/>
        <v xml:space="preserve"> </v>
      </c>
      <c r="DQ24" s="145" t="str">
        <f t="shared" si="108"/>
        <v xml:space="preserve"> </v>
      </c>
      <c r="DR24" s="145" t="str">
        <f t="shared" si="108"/>
        <v xml:space="preserve"> </v>
      </c>
      <c r="DS24" s="145" t="str">
        <f t="shared" si="108"/>
        <v xml:space="preserve"> </v>
      </c>
      <c r="DT24" s="145" t="str">
        <f t="shared" si="108"/>
        <v xml:space="preserve"> </v>
      </c>
      <c r="DU24" s="145" t="str">
        <f t="shared" si="108"/>
        <v xml:space="preserve"> </v>
      </c>
      <c r="DV24" s="145" t="str">
        <f t="shared" si="108"/>
        <v xml:space="preserve"> </v>
      </c>
      <c r="DW24" s="145" t="str">
        <f t="shared" si="108"/>
        <v xml:space="preserve"> </v>
      </c>
      <c r="DX24" s="145" t="str">
        <f t="shared" si="108"/>
        <v xml:space="preserve"> </v>
      </c>
      <c r="DY24" s="145" t="str">
        <f t="shared" si="108"/>
        <v xml:space="preserve"> </v>
      </c>
      <c r="DZ24" s="145" t="str">
        <f t="shared" si="108"/>
        <v xml:space="preserve"> </v>
      </c>
      <c r="EA24" s="145" t="str">
        <f t="shared" si="108"/>
        <v xml:space="preserve"> </v>
      </c>
      <c r="EB24" s="145" t="str">
        <f t="shared" si="108"/>
        <v xml:space="preserve"> </v>
      </c>
      <c r="EC24" s="145" t="str">
        <f t="shared" si="108"/>
        <v xml:space="preserve"> </v>
      </c>
      <c r="ED24" s="145" t="str">
        <f t="shared" si="108"/>
        <v xml:space="preserve"> </v>
      </c>
    </row>
    <row r="25" spans="1:134" s="120" customFormat="1" ht="20.399999999999999" x14ac:dyDescent="0.25">
      <c r="A25" s="215">
        <v>2</v>
      </c>
      <c r="B25" s="216" t="str">
        <f>IF(A25="","-",IF(A25&gt;prevLevel,IF(OR(prevWBS="",prevWBS="-"),"1",prevWBS)&amp;REPT(".1",A25-MAX(prevLevel,1)),IF(ISERROR(FIND(".",prevWBS)),REPT("1.",A25-1)&amp;IFERROR(VALUE(prevWBS)+1,"1"),IF(A25=1,"",IFERROR(LEFT(prevWBS,FIND("^",SUBSTITUTE(prevWBS,".","^",A25-1))),""))&amp;VALUE(TRIM(MID(SUBSTITUTE(prevWBS,".",REPT(" ",LEN(prevWBS))),(A25-1)*LEN(prevWBS)+1,LEN(prevWBS))))+1)))</f>
        <v>1.6</v>
      </c>
      <c r="C25" s="231" t="s">
        <v>368</v>
      </c>
      <c r="D25" s="232" t="s">
        <v>413</v>
      </c>
      <c r="E25" s="219"/>
      <c r="F25" s="220" t="str">
        <f>B24</f>
        <v>1.5</v>
      </c>
      <c r="G25" s="221"/>
      <c r="H25" s="221"/>
      <c r="I25" s="222">
        <v>45244</v>
      </c>
      <c r="J25" s="223">
        <v>12</v>
      </c>
      <c r="K25" s="224">
        <f t="shared" si="111"/>
        <v>17</v>
      </c>
      <c r="L25" s="222">
        <v>45260</v>
      </c>
      <c r="M25" s="225" t="s">
        <v>241</v>
      </c>
      <c r="N25" s="226">
        <v>0</v>
      </c>
      <c r="O25" s="227">
        <v>3</v>
      </c>
      <c r="P25" s="228">
        <f>IF(OR(I25&lt;&gt;"",F25&lt;&gt;""),MAX(I25,IF(F25&lt;&gt;"",WORKDAY.INTL(MAX(IFERROR(INDEX($Q$11:$Q$70,MATCH(F25,$B$11:$B$70,0)),0),IFERROR(INDEX($Q$11:$Q$70,MATCH(G25,$B$11:$B$70,0)),0),IFERROR(INDEX($Q$11:$Q$70,MATCH(H25,$B$11:$B$70,0)),0)),1,weekend,holidays),0)),IF(L25&lt;&gt;"",IF(K25&lt;&gt;"",L25-MAX(0,K25-1),WORKDAY.INTL(L25,-(MAX(J25,1)-1),weekend,holidays))," - "))</f>
        <v>45244</v>
      </c>
      <c r="Q25" s="228">
        <f t="shared" si="97"/>
        <v>45260</v>
      </c>
      <c r="R25" s="229">
        <f t="shared" si="98"/>
        <v>12</v>
      </c>
      <c r="S25" s="165">
        <f t="shared" si="109"/>
        <v>17</v>
      </c>
      <c r="T25" s="130"/>
      <c r="U25" s="130"/>
      <c r="V25" s="129"/>
      <c r="W25" s="148" t="str">
        <f t="shared" si="112"/>
        <v xml:space="preserve"> </v>
      </c>
      <c r="X25" s="148" t="str">
        <f t="shared" si="112"/>
        <v xml:space="preserve"> </v>
      </c>
      <c r="Y25" s="148" t="str">
        <f t="shared" si="112"/>
        <v xml:space="preserve"> </v>
      </c>
      <c r="Z25" s="148" t="str">
        <f t="shared" si="112"/>
        <v xml:space="preserve"> </v>
      </c>
      <c r="AA25" s="148" t="str">
        <f t="shared" si="112"/>
        <v xml:space="preserve"> </v>
      </c>
      <c r="AB25" s="148" t="str">
        <f t="shared" si="112"/>
        <v xml:space="preserve"> </v>
      </c>
      <c r="AC25" s="148" t="str">
        <f t="shared" si="112"/>
        <v xml:space="preserve"> </v>
      </c>
      <c r="AD25" s="148" t="str">
        <f t="shared" si="112"/>
        <v xml:space="preserve"> </v>
      </c>
      <c r="AE25" s="148" t="str">
        <f t="shared" si="112"/>
        <v xml:space="preserve"> </v>
      </c>
      <c r="AF25" s="148" t="str">
        <f t="shared" si="112"/>
        <v xml:space="preserve"> </v>
      </c>
      <c r="AG25" s="148" t="str">
        <f t="shared" si="113"/>
        <v xml:space="preserve"> </v>
      </c>
      <c r="AH25" s="148" t="str">
        <f t="shared" si="113"/>
        <v xml:space="preserve"> </v>
      </c>
      <c r="AI25" s="148" t="str">
        <f t="shared" si="113"/>
        <v xml:space="preserve"> </v>
      </c>
      <c r="AJ25" s="148" t="str">
        <f t="shared" si="113"/>
        <v xml:space="preserve"> </v>
      </c>
      <c r="AK25" s="148" t="str">
        <f t="shared" si="113"/>
        <v xml:space="preserve"> </v>
      </c>
      <c r="AL25" s="148" t="str">
        <f t="shared" si="113"/>
        <v xml:space="preserve"> </v>
      </c>
      <c r="AM25" s="148" t="str">
        <f t="shared" si="113"/>
        <v xml:space="preserve"> </v>
      </c>
      <c r="AN25" s="148" t="str">
        <f t="shared" si="113"/>
        <v xml:space="preserve"> </v>
      </c>
      <c r="AO25" s="148" t="str">
        <f t="shared" si="113"/>
        <v xml:space="preserve"> </v>
      </c>
      <c r="AP25" s="148" t="str">
        <f t="shared" si="113"/>
        <v xml:space="preserve"> </v>
      </c>
      <c r="AQ25" s="148" t="str">
        <f t="shared" si="114"/>
        <v xml:space="preserve"> </v>
      </c>
      <c r="AR25" s="148" t="str">
        <f t="shared" si="114"/>
        <v xml:space="preserve"> </v>
      </c>
      <c r="AS25" s="148" t="str">
        <f t="shared" si="114"/>
        <v xml:space="preserve"> </v>
      </c>
      <c r="AT25" s="148" t="str">
        <f t="shared" si="114"/>
        <v xml:space="preserve"> </v>
      </c>
      <c r="AU25" s="148" t="str">
        <f t="shared" si="114"/>
        <v xml:space="preserve"> </v>
      </c>
      <c r="AV25" s="148" t="str">
        <f t="shared" si="114"/>
        <v xml:space="preserve"> </v>
      </c>
      <c r="AW25" s="148" t="str">
        <f t="shared" si="114"/>
        <v xml:space="preserve"> </v>
      </c>
      <c r="AX25" s="148" t="str">
        <f t="shared" si="114"/>
        <v xml:space="preserve"> </v>
      </c>
      <c r="AY25" s="148" t="str">
        <f t="shared" si="114"/>
        <v xml:space="preserve"> </v>
      </c>
      <c r="AZ25" s="148" t="str">
        <f t="shared" si="114"/>
        <v xml:space="preserve"> </v>
      </c>
      <c r="BA25" s="148" t="str">
        <f t="shared" si="115"/>
        <v xml:space="preserve"> </v>
      </c>
      <c r="BB25" s="148" t="str">
        <f t="shared" si="115"/>
        <v xml:space="preserve"> </v>
      </c>
      <c r="BC25" s="148" t="str">
        <f t="shared" si="115"/>
        <v xml:space="preserve"> </v>
      </c>
      <c r="BD25" s="148" t="str">
        <f t="shared" si="115"/>
        <v xml:space="preserve"> </v>
      </c>
      <c r="BE25" s="148" t="str">
        <f t="shared" si="115"/>
        <v xml:space="preserve"> </v>
      </c>
      <c r="BF25" s="148" t="str">
        <f t="shared" si="115"/>
        <v xml:space="preserve"> </v>
      </c>
      <c r="BG25" s="148" t="str">
        <f t="shared" si="115"/>
        <v xml:space="preserve"> </v>
      </c>
      <c r="BH25" s="148" t="str">
        <f t="shared" si="115"/>
        <v xml:space="preserve"> </v>
      </c>
      <c r="BI25" s="148" t="str">
        <f t="shared" si="115"/>
        <v xml:space="preserve"> </v>
      </c>
      <c r="BJ25" s="148" t="str">
        <f t="shared" si="115"/>
        <v xml:space="preserve"> </v>
      </c>
      <c r="BK25" s="148" t="str">
        <f t="shared" si="116"/>
        <v xml:space="preserve"> </v>
      </c>
      <c r="BL25" s="148" t="str">
        <f t="shared" si="116"/>
        <v xml:space="preserve"> </v>
      </c>
      <c r="BM25" s="148" t="str">
        <f t="shared" si="116"/>
        <v xml:space="preserve"> </v>
      </c>
      <c r="BN25" s="148" t="str">
        <f t="shared" si="116"/>
        <v xml:space="preserve"> </v>
      </c>
      <c r="BO25" s="148" t="str">
        <f t="shared" si="116"/>
        <v xml:space="preserve"> </v>
      </c>
      <c r="BP25" s="148" t="str">
        <f t="shared" si="116"/>
        <v xml:space="preserve"> </v>
      </c>
      <c r="BQ25" s="148" t="str">
        <f t="shared" si="116"/>
        <v xml:space="preserve"> </v>
      </c>
      <c r="BR25" s="148" t="str">
        <f t="shared" si="116"/>
        <v xml:space="preserve"> </v>
      </c>
      <c r="BS25" s="148" t="str">
        <f t="shared" si="116"/>
        <v xml:space="preserve"> </v>
      </c>
      <c r="BT25" s="148" t="str">
        <f t="shared" si="116"/>
        <v xml:space="preserve"> </v>
      </c>
      <c r="BU25" s="148" t="str">
        <f t="shared" si="117"/>
        <v xml:space="preserve"> </v>
      </c>
      <c r="BV25" s="148" t="str">
        <f t="shared" si="117"/>
        <v xml:space="preserve"> </v>
      </c>
      <c r="BW25" s="148" t="str">
        <f t="shared" si="117"/>
        <v xml:space="preserve"> </v>
      </c>
      <c r="BX25" s="148" t="str">
        <f t="shared" si="117"/>
        <v xml:space="preserve"> </v>
      </c>
      <c r="BY25" s="148" t="str">
        <f t="shared" si="117"/>
        <v xml:space="preserve"> </v>
      </c>
      <c r="BZ25" s="148" t="str">
        <f t="shared" si="117"/>
        <v xml:space="preserve"> </v>
      </c>
      <c r="CA25" s="145" t="str">
        <f t="shared" si="104"/>
        <v xml:space="preserve"> </v>
      </c>
      <c r="CB25" s="145" t="str">
        <f t="shared" si="117"/>
        <v xml:space="preserve"> </v>
      </c>
      <c r="CC25" s="145" t="str">
        <f t="shared" si="117"/>
        <v xml:space="preserve"> </v>
      </c>
      <c r="CD25" s="145" t="str">
        <f t="shared" si="117"/>
        <v xml:space="preserve"> </v>
      </c>
      <c r="CE25" s="145" t="str">
        <f t="shared" si="117"/>
        <v xml:space="preserve"> </v>
      </c>
      <c r="CF25" s="145" t="str">
        <f t="shared" si="117"/>
        <v xml:space="preserve"> </v>
      </c>
      <c r="CG25" s="145" t="str">
        <f t="shared" si="117"/>
        <v xml:space="preserve"> </v>
      </c>
      <c r="CH25" s="145" t="str">
        <f t="shared" si="105"/>
        <v xml:space="preserve"> </v>
      </c>
      <c r="CI25" s="145" t="str">
        <f t="shared" si="105"/>
        <v xml:space="preserve"> </v>
      </c>
      <c r="CJ25" s="145" t="str">
        <f t="shared" si="105"/>
        <v xml:space="preserve"> </v>
      </c>
      <c r="CK25" s="145" t="str">
        <f t="shared" si="105"/>
        <v xml:space="preserve"> </v>
      </c>
      <c r="CL25" s="145" t="str">
        <f t="shared" si="105"/>
        <v xml:space="preserve"> </v>
      </c>
      <c r="CM25" s="145" t="str">
        <f t="shared" si="105"/>
        <v xml:space="preserve"> </v>
      </c>
      <c r="CN25" s="145" t="str">
        <f t="shared" si="105"/>
        <v xml:space="preserve"> </v>
      </c>
      <c r="CO25" s="145" t="str">
        <f t="shared" si="106"/>
        <v xml:space="preserve"> </v>
      </c>
      <c r="CP25" s="145" t="str">
        <f t="shared" si="106"/>
        <v xml:space="preserve"> </v>
      </c>
      <c r="CQ25" s="145" t="str">
        <f t="shared" si="106"/>
        <v xml:space="preserve"> </v>
      </c>
      <c r="CR25" s="145" t="str">
        <f t="shared" si="106"/>
        <v xml:space="preserve"> </v>
      </c>
      <c r="CS25" s="145" t="str">
        <f t="shared" si="106"/>
        <v xml:space="preserve"> </v>
      </c>
      <c r="CT25" s="145" t="str">
        <f t="shared" si="106"/>
        <v xml:space="preserve"> </v>
      </c>
      <c r="CU25" s="145" t="str">
        <f t="shared" si="106"/>
        <v xml:space="preserve"> </v>
      </c>
      <c r="CV25" s="145" t="str">
        <f t="shared" si="106"/>
        <v xml:space="preserve"> </v>
      </c>
      <c r="CW25" s="145" t="str">
        <f t="shared" si="106"/>
        <v xml:space="preserve"> </v>
      </c>
      <c r="CX25" s="145" t="str">
        <f t="shared" si="106"/>
        <v xml:space="preserve"> </v>
      </c>
      <c r="CY25" s="145" t="str">
        <f t="shared" si="106"/>
        <v xml:space="preserve"> </v>
      </c>
      <c r="CZ25" s="145" t="str">
        <f t="shared" si="106"/>
        <v xml:space="preserve"> </v>
      </c>
      <c r="DA25" s="145" t="str">
        <f t="shared" si="106"/>
        <v xml:space="preserve"> </v>
      </c>
      <c r="DB25" s="145" t="str">
        <f t="shared" si="106"/>
        <v xml:space="preserve"> </v>
      </c>
      <c r="DC25" s="145" t="str">
        <f t="shared" si="107"/>
        <v xml:space="preserve"> </v>
      </c>
      <c r="DD25" s="145" t="str">
        <f t="shared" si="107"/>
        <v xml:space="preserve"> </v>
      </c>
      <c r="DE25" s="145" t="str">
        <f t="shared" si="107"/>
        <v xml:space="preserve"> </v>
      </c>
      <c r="DF25" s="145" t="str">
        <f t="shared" si="107"/>
        <v xml:space="preserve"> </v>
      </c>
      <c r="DG25" s="145" t="str">
        <f t="shared" si="107"/>
        <v xml:space="preserve"> </v>
      </c>
      <c r="DH25" s="145" t="str">
        <f t="shared" si="107"/>
        <v xml:space="preserve"> </v>
      </c>
      <c r="DI25" s="145" t="str">
        <f t="shared" si="107"/>
        <v xml:space="preserve"> </v>
      </c>
      <c r="DJ25" s="145" t="str">
        <f t="shared" si="107"/>
        <v xml:space="preserve"> </v>
      </c>
      <c r="DK25" s="145" t="str">
        <f t="shared" si="107"/>
        <v xml:space="preserve"> </v>
      </c>
      <c r="DL25" s="145" t="str">
        <f t="shared" si="107"/>
        <v xml:space="preserve"> </v>
      </c>
      <c r="DM25" s="145" t="str">
        <f t="shared" si="107"/>
        <v xml:space="preserve"> </v>
      </c>
      <c r="DN25" s="145" t="str">
        <f t="shared" si="107"/>
        <v xml:space="preserve"> </v>
      </c>
      <c r="DO25" s="145" t="str">
        <f t="shared" si="107"/>
        <v xml:space="preserve"> </v>
      </c>
      <c r="DP25" s="145" t="str">
        <f t="shared" si="107"/>
        <v xml:space="preserve"> </v>
      </c>
      <c r="DQ25" s="145" t="str">
        <f t="shared" si="108"/>
        <v xml:space="preserve"> </v>
      </c>
      <c r="DR25" s="145" t="str">
        <f t="shared" si="108"/>
        <v xml:space="preserve"> </v>
      </c>
      <c r="DS25" s="145" t="str">
        <f t="shared" si="108"/>
        <v xml:space="preserve"> </v>
      </c>
      <c r="DT25" s="145" t="str">
        <f t="shared" si="108"/>
        <v xml:space="preserve"> </v>
      </c>
      <c r="DU25" s="145" t="str">
        <f t="shared" si="108"/>
        <v xml:space="preserve"> </v>
      </c>
      <c r="DV25" s="145" t="str">
        <f t="shared" si="108"/>
        <v xml:space="preserve"> </v>
      </c>
      <c r="DW25" s="145" t="str">
        <f t="shared" si="108"/>
        <v xml:space="preserve"> </v>
      </c>
      <c r="DX25" s="145" t="str">
        <f t="shared" si="108"/>
        <v xml:space="preserve"> </v>
      </c>
      <c r="DY25" s="145" t="str">
        <f t="shared" si="108"/>
        <v xml:space="preserve"> </v>
      </c>
      <c r="DZ25" s="145" t="str">
        <f t="shared" si="108"/>
        <v xml:space="preserve"> </v>
      </c>
      <c r="EA25" s="145" t="str">
        <f t="shared" si="108"/>
        <v xml:space="preserve"> </v>
      </c>
      <c r="EB25" s="145" t="str">
        <f t="shared" si="108"/>
        <v xml:space="preserve"> </v>
      </c>
      <c r="EC25" s="145" t="str">
        <f t="shared" si="108"/>
        <v xml:space="preserve"> </v>
      </c>
      <c r="ED25" s="145" t="str">
        <f t="shared" si="108"/>
        <v xml:space="preserve"> </v>
      </c>
    </row>
    <row r="26" spans="1:134" s="120" customFormat="1" x14ac:dyDescent="0.25">
      <c r="A26" s="194">
        <v>1</v>
      </c>
      <c r="B26" s="195" t="str">
        <f>IF(A26="","-",IF(A26&gt;prevLevel,IF(OR(prevWBS="",prevWBS="-"),"1",prevWBS)&amp;REPT(".1",A26-MAX(prevLevel,1)),IF(ISERROR(FIND(".",prevWBS)),REPT("1.",A26-1)&amp;IFERROR(VALUE(prevWBS)+1,"1"),IF(A26=1,"",IFERROR(LEFT(prevWBS,FIND("^",SUBSTITUTE(prevWBS,".","^",A26-1))),""))&amp;VALUE(TRIM(MID(SUBSTITUTE(prevWBS,".",REPT(" ",LEN(prevWBS))),(A26-1)*LEN(prevWBS)+1,LEN(prevWBS))))+1)))</f>
        <v>2</v>
      </c>
      <c r="C26" s="196" t="s">
        <v>421</v>
      </c>
      <c r="D26" s="197"/>
      <c r="E26" s="198"/>
      <c r="F26" s="209" t="str">
        <f>B25</f>
        <v>1.6</v>
      </c>
      <c r="G26" s="210"/>
      <c r="H26" s="210"/>
      <c r="I26" s="201">
        <v>45261</v>
      </c>
      <c r="J26" s="211">
        <v>40</v>
      </c>
      <c r="K26" s="203">
        <f t="shared" si="111"/>
        <v>62</v>
      </c>
      <c r="L26" s="201">
        <v>45322</v>
      </c>
      <c r="M26" s="212" t="s">
        <v>301</v>
      </c>
      <c r="N26" s="213">
        <v>0</v>
      </c>
      <c r="O26" s="206"/>
      <c r="P26" s="207">
        <f>IF(OR(I26&lt;&gt;"",F26&lt;&gt;""),MAX(I26,IF(F26&lt;&gt;"",WORKDAY.INTL(MAX(IFERROR(INDEX($Q$11:$Q$70,MATCH(F26,$B$11:$B$70,0)),0),IFERROR(INDEX($Q$11:$Q$70,MATCH(G26,$B$11:$B$70,0)),0),IFERROR(INDEX($Q$11:$Q$70,MATCH(H26,$B$11:$B$70,0)),0)),1,weekend,holidays),0)),IF(L26&lt;&gt;"",IF(K26&lt;&gt;"",L26-MAX(0,K26-1),WORKDAY.INTL(L26,-(MAX(J26,1)-1),weekend,holidays))," - "))</f>
        <v>45261</v>
      </c>
      <c r="Q26" s="207">
        <f t="shared" si="97"/>
        <v>45322</v>
      </c>
      <c r="R26" s="208">
        <f t="shared" si="98"/>
        <v>40</v>
      </c>
      <c r="S26" s="165">
        <f t="shared" si="109"/>
        <v>62</v>
      </c>
      <c r="T26" s="130"/>
      <c r="U26" s="130"/>
      <c r="V26" s="129"/>
      <c r="W26" s="148" t="str">
        <f t="shared" si="112"/>
        <v xml:space="preserve"> </v>
      </c>
      <c r="X26" s="148" t="str">
        <f t="shared" si="112"/>
        <v xml:space="preserve"> </v>
      </c>
      <c r="Y26" s="148" t="str">
        <f t="shared" si="112"/>
        <v xml:space="preserve"> </v>
      </c>
      <c r="Z26" s="148" t="str">
        <f t="shared" si="112"/>
        <v xml:space="preserve"> </v>
      </c>
      <c r="AA26" s="148" t="str">
        <f t="shared" si="112"/>
        <v xml:space="preserve"> </v>
      </c>
      <c r="AB26" s="148" t="str">
        <f t="shared" si="112"/>
        <v xml:space="preserve"> </v>
      </c>
      <c r="AC26" s="148" t="str">
        <f t="shared" si="112"/>
        <v xml:space="preserve"> </v>
      </c>
      <c r="AD26" s="148" t="str">
        <f t="shared" si="112"/>
        <v xml:space="preserve"> </v>
      </c>
      <c r="AE26" s="148" t="str">
        <f t="shared" si="112"/>
        <v xml:space="preserve"> </v>
      </c>
      <c r="AF26" s="148" t="str">
        <f t="shared" si="112"/>
        <v xml:space="preserve"> </v>
      </c>
      <c r="AG26" s="148" t="str">
        <f t="shared" si="113"/>
        <v xml:space="preserve"> </v>
      </c>
      <c r="AH26" s="148" t="str">
        <f t="shared" si="113"/>
        <v xml:space="preserve"> </v>
      </c>
      <c r="AI26" s="148" t="str">
        <f t="shared" si="113"/>
        <v xml:space="preserve"> </v>
      </c>
      <c r="AJ26" s="148" t="str">
        <f t="shared" si="113"/>
        <v xml:space="preserve"> </v>
      </c>
      <c r="AK26" s="148" t="str">
        <f t="shared" si="113"/>
        <v xml:space="preserve"> </v>
      </c>
      <c r="AL26" s="148" t="str">
        <f t="shared" si="113"/>
        <v xml:space="preserve"> </v>
      </c>
      <c r="AM26" s="148" t="str">
        <f t="shared" si="113"/>
        <v xml:space="preserve"> </v>
      </c>
      <c r="AN26" s="148" t="str">
        <f t="shared" si="113"/>
        <v xml:space="preserve"> </v>
      </c>
      <c r="AO26" s="148" t="str">
        <f t="shared" si="113"/>
        <v xml:space="preserve"> </v>
      </c>
      <c r="AP26" s="148" t="str">
        <f t="shared" si="113"/>
        <v xml:space="preserve"> </v>
      </c>
      <c r="AQ26" s="148" t="str">
        <f t="shared" si="114"/>
        <v xml:space="preserve"> </v>
      </c>
      <c r="AR26" s="148" t="str">
        <f t="shared" si="114"/>
        <v xml:space="preserve"> </v>
      </c>
      <c r="AS26" s="148" t="str">
        <f t="shared" si="114"/>
        <v xml:space="preserve"> </v>
      </c>
      <c r="AT26" s="148" t="str">
        <f t="shared" si="114"/>
        <v xml:space="preserve"> </v>
      </c>
      <c r="AU26" s="148" t="str">
        <f t="shared" si="114"/>
        <v xml:space="preserve"> </v>
      </c>
      <c r="AV26" s="148" t="str">
        <f t="shared" si="114"/>
        <v xml:space="preserve"> </v>
      </c>
      <c r="AW26" s="148" t="str">
        <f t="shared" si="114"/>
        <v xml:space="preserve"> </v>
      </c>
      <c r="AX26" s="148" t="str">
        <f t="shared" si="114"/>
        <v xml:space="preserve"> </v>
      </c>
      <c r="AY26" s="148" t="str">
        <f t="shared" si="114"/>
        <v xml:space="preserve"> </v>
      </c>
      <c r="AZ26" s="148" t="str">
        <f t="shared" si="114"/>
        <v xml:space="preserve"> </v>
      </c>
      <c r="BA26" s="148" t="str">
        <f t="shared" si="115"/>
        <v xml:space="preserve"> </v>
      </c>
      <c r="BB26" s="148" t="str">
        <f t="shared" si="115"/>
        <v xml:space="preserve"> </v>
      </c>
      <c r="BC26" s="148" t="str">
        <f t="shared" si="115"/>
        <v xml:space="preserve"> </v>
      </c>
      <c r="BD26" s="148" t="str">
        <f t="shared" si="115"/>
        <v xml:space="preserve"> </v>
      </c>
      <c r="BE26" s="148" t="str">
        <f t="shared" si="115"/>
        <v xml:space="preserve"> </v>
      </c>
      <c r="BF26" s="148" t="str">
        <f t="shared" si="115"/>
        <v xml:space="preserve"> </v>
      </c>
      <c r="BG26" s="148" t="str">
        <f t="shared" si="115"/>
        <v xml:space="preserve"> </v>
      </c>
      <c r="BH26" s="148" t="str">
        <f t="shared" si="115"/>
        <v xml:space="preserve"> </v>
      </c>
      <c r="BI26" s="148" t="str">
        <f t="shared" si="115"/>
        <v xml:space="preserve"> </v>
      </c>
      <c r="BJ26" s="148" t="str">
        <f t="shared" si="115"/>
        <v xml:space="preserve"> </v>
      </c>
      <c r="BK26" s="148" t="str">
        <f t="shared" si="116"/>
        <v xml:space="preserve"> </v>
      </c>
      <c r="BL26" s="148" t="str">
        <f t="shared" si="116"/>
        <v xml:space="preserve"> </v>
      </c>
      <c r="BM26" s="148" t="str">
        <f t="shared" si="116"/>
        <v xml:space="preserve"> </v>
      </c>
      <c r="BN26" s="148" t="str">
        <f t="shared" si="116"/>
        <v xml:space="preserve"> </v>
      </c>
      <c r="BO26" s="148" t="str">
        <f t="shared" si="116"/>
        <v xml:space="preserve"> </v>
      </c>
      <c r="BP26" s="148" t="str">
        <f t="shared" si="116"/>
        <v xml:space="preserve"> </v>
      </c>
      <c r="BQ26" s="148" t="str">
        <f t="shared" si="116"/>
        <v xml:space="preserve"> </v>
      </c>
      <c r="BR26" s="148" t="str">
        <f t="shared" si="116"/>
        <v xml:space="preserve"> </v>
      </c>
      <c r="BS26" s="148" t="str">
        <f t="shared" si="116"/>
        <v xml:space="preserve"> </v>
      </c>
      <c r="BT26" s="148" t="str">
        <f t="shared" si="116"/>
        <v xml:space="preserve"> </v>
      </c>
      <c r="BU26" s="148" t="str">
        <f t="shared" si="117"/>
        <v xml:space="preserve"> </v>
      </c>
      <c r="BV26" s="148" t="str">
        <f t="shared" si="117"/>
        <v xml:space="preserve"> </v>
      </c>
      <c r="BW26" s="148" t="str">
        <f t="shared" si="117"/>
        <v xml:space="preserve"> </v>
      </c>
      <c r="BX26" s="148" t="str">
        <f t="shared" si="117"/>
        <v xml:space="preserve"> </v>
      </c>
      <c r="BY26" s="148" t="str">
        <f t="shared" si="117"/>
        <v xml:space="preserve"> </v>
      </c>
      <c r="BZ26" s="148" t="str">
        <f t="shared" si="117"/>
        <v xml:space="preserve"> </v>
      </c>
      <c r="CA26" s="145" t="str">
        <f t="shared" si="104"/>
        <v xml:space="preserve"> </v>
      </c>
      <c r="CB26" s="145" t="str">
        <f t="shared" si="117"/>
        <v xml:space="preserve"> </v>
      </c>
      <c r="CC26" s="145" t="str">
        <f t="shared" si="117"/>
        <v xml:space="preserve"> </v>
      </c>
      <c r="CD26" s="145" t="str">
        <f t="shared" si="117"/>
        <v xml:space="preserve"> </v>
      </c>
      <c r="CE26" s="145" t="str">
        <f t="shared" si="117"/>
        <v xml:space="preserve"> </v>
      </c>
      <c r="CF26" s="145" t="str">
        <f t="shared" si="117"/>
        <v xml:space="preserve"> </v>
      </c>
      <c r="CG26" s="145" t="str">
        <f t="shared" si="117"/>
        <v xml:space="preserve"> </v>
      </c>
      <c r="CH26" s="145" t="str">
        <f t="shared" si="105"/>
        <v xml:space="preserve"> </v>
      </c>
      <c r="CI26" s="145" t="str">
        <f t="shared" si="105"/>
        <v xml:space="preserve"> </v>
      </c>
      <c r="CJ26" s="145" t="str">
        <f t="shared" si="105"/>
        <v xml:space="preserve"> </v>
      </c>
      <c r="CK26" s="145" t="str">
        <f t="shared" si="105"/>
        <v xml:space="preserve"> </v>
      </c>
      <c r="CL26" s="145" t="str">
        <f t="shared" si="105"/>
        <v xml:space="preserve"> </v>
      </c>
      <c r="CM26" s="145" t="str">
        <f t="shared" si="105"/>
        <v xml:space="preserve"> </v>
      </c>
      <c r="CN26" s="145" t="str">
        <f t="shared" si="105"/>
        <v xml:space="preserve"> </v>
      </c>
      <c r="CO26" s="145" t="str">
        <f t="shared" si="106"/>
        <v xml:space="preserve"> </v>
      </c>
      <c r="CP26" s="145" t="str">
        <f t="shared" si="106"/>
        <v xml:space="preserve"> </v>
      </c>
      <c r="CQ26" s="145" t="str">
        <f t="shared" si="106"/>
        <v xml:space="preserve"> </v>
      </c>
      <c r="CR26" s="145" t="str">
        <f t="shared" si="106"/>
        <v xml:space="preserve"> </v>
      </c>
      <c r="CS26" s="145" t="str">
        <f t="shared" si="106"/>
        <v xml:space="preserve"> </v>
      </c>
      <c r="CT26" s="145" t="str">
        <f t="shared" si="106"/>
        <v xml:space="preserve"> </v>
      </c>
      <c r="CU26" s="145" t="str">
        <f t="shared" si="106"/>
        <v xml:space="preserve"> </v>
      </c>
      <c r="CV26" s="145" t="str">
        <f t="shared" si="106"/>
        <v xml:space="preserve"> </v>
      </c>
      <c r="CW26" s="145" t="str">
        <f t="shared" si="106"/>
        <v xml:space="preserve"> </v>
      </c>
      <c r="CX26" s="145" t="str">
        <f t="shared" si="106"/>
        <v xml:space="preserve"> </v>
      </c>
      <c r="CY26" s="145" t="str">
        <f t="shared" si="106"/>
        <v xml:space="preserve"> </v>
      </c>
      <c r="CZ26" s="145" t="str">
        <f t="shared" si="106"/>
        <v xml:space="preserve"> </v>
      </c>
      <c r="DA26" s="145" t="str">
        <f t="shared" si="106"/>
        <v xml:space="preserve"> </v>
      </c>
      <c r="DB26" s="145" t="str">
        <f t="shared" si="106"/>
        <v xml:space="preserve"> </v>
      </c>
      <c r="DC26" s="145" t="str">
        <f t="shared" si="107"/>
        <v xml:space="preserve"> </v>
      </c>
      <c r="DD26" s="145" t="str">
        <f t="shared" si="107"/>
        <v xml:space="preserve"> </v>
      </c>
      <c r="DE26" s="145" t="str">
        <f t="shared" si="107"/>
        <v xml:space="preserve"> </v>
      </c>
      <c r="DF26" s="145" t="str">
        <f t="shared" si="107"/>
        <v xml:space="preserve"> </v>
      </c>
      <c r="DG26" s="145" t="str">
        <f t="shared" si="107"/>
        <v xml:space="preserve"> </v>
      </c>
      <c r="DH26" s="145" t="str">
        <f t="shared" si="107"/>
        <v xml:space="preserve"> </v>
      </c>
      <c r="DI26" s="145" t="str">
        <f t="shared" si="107"/>
        <v xml:space="preserve"> </v>
      </c>
      <c r="DJ26" s="145" t="str">
        <f t="shared" si="107"/>
        <v xml:space="preserve"> </v>
      </c>
      <c r="DK26" s="145" t="str">
        <f t="shared" si="107"/>
        <v xml:space="preserve"> </v>
      </c>
      <c r="DL26" s="145" t="str">
        <f t="shared" si="107"/>
        <v xml:space="preserve"> </v>
      </c>
      <c r="DM26" s="145" t="str">
        <f t="shared" si="107"/>
        <v xml:space="preserve"> </v>
      </c>
      <c r="DN26" s="145" t="str">
        <f t="shared" si="107"/>
        <v xml:space="preserve"> </v>
      </c>
      <c r="DO26" s="145" t="str">
        <f t="shared" si="107"/>
        <v xml:space="preserve"> </v>
      </c>
      <c r="DP26" s="145" t="str">
        <f t="shared" si="107"/>
        <v xml:space="preserve"> </v>
      </c>
      <c r="DQ26" s="145" t="str">
        <f t="shared" si="108"/>
        <v xml:space="preserve"> </v>
      </c>
      <c r="DR26" s="145" t="str">
        <f t="shared" si="108"/>
        <v xml:space="preserve"> </v>
      </c>
      <c r="DS26" s="145" t="str">
        <f t="shared" si="108"/>
        <v xml:space="preserve"> </v>
      </c>
      <c r="DT26" s="145" t="str">
        <f t="shared" si="108"/>
        <v xml:space="preserve"> </v>
      </c>
      <c r="DU26" s="145" t="str">
        <f t="shared" si="108"/>
        <v xml:space="preserve"> </v>
      </c>
      <c r="DV26" s="145" t="str">
        <f t="shared" si="108"/>
        <v xml:space="preserve"> </v>
      </c>
      <c r="DW26" s="145" t="str">
        <f t="shared" si="108"/>
        <v xml:space="preserve"> </v>
      </c>
      <c r="DX26" s="145" t="str">
        <f t="shared" si="108"/>
        <v xml:space="preserve"> </v>
      </c>
      <c r="DY26" s="145" t="str">
        <f t="shared" si="108"/>
        <v xml:space="preserve"> </v>
      </c>
      <c r="DZ26" s="145" t="str">
        <f t="shared" si="108"/>
        <v xml:space="preserve"> </v>
      </c>
      <c r="EA26" s="145" t="str">
        <f t="shared" si="108"/>
        <v xml:space="preserve"> </v>
      </c>
      <c r="EB26" s="145" t="str">
        <f t="shared" si="108"/>
        <v xml:space="preserve"> </v>
      </c>
      <c r="EC26" s="145" t="str">
        <f t="shared" si="108"/>
        <v xml:space="preserve"> </v>
      </c>
      <c r="ED26" s="145" t="str">
        <f t="shared" si="108"/>
        <v xml:space="preserve"> </v>
      </c>
    </row>
    <row r="27" spans="1:134" s="120" customFormat="1" x14ac:dyDescent="0.25">
      <c r="A27" s="215">
        <v>2</v>
      </c>
      <c r="B27" s="216" t="str">
        <f>IF(A27="","-",IF(A27&gt;prevLevel,IF(OR(prevWBS="",prevWBS="-"),"1",prevWBS)&amp;REPT(".1",A27-MAX(prevLevel,1)),IF(ISERROR(FIND(".",prevWBS)),REPT("1.",A27-1)&amp;IFERROR(VALUE(prevWBS)+1,"1"),IF(A27=1,"",IFERROR(LEFT(prevWBS,FIND("^",SUBSTITUTE(prevWBS,".","^",A27-1))),""))&amp;VALUE(TRIM(MID(SUBSTITUTE(prevWBS,".",REPT(" ",LEN(prevWBS))),(A27-1)*LEN(prevWBS)+1,LEN(prevWBS))))+1)))</f>
        <v>2.1</v>
      </c>
      <c r="C27" s="231" t="s">
        <v>428</v>
      </c>
      <c r="D27" s="218" t="s">
        <v>414</v>
      </c>
      <c r="E27" s="219"/>
      <c r="F27" s="220"/>
      <c r="G27" s="221"/>
      <c r="H27" s="221"/>
      <c r="I27" s="222">
        <v>45261</v>
      </c>
      <c r="J27" s="223">
        <v>7</v>
      </c>
      <c r="K27" s="224">
        <f t="shared" si="111"/>
        <v>11</v>
      </c>
      <c r="L27" s="222">
        <v>45271</v>
      </c>
      <c r="M27" s="225" t="s">
        <v>318</v>
      </c>
      <c r="N27" s="226">
        <v>0</v>
      </c>
      <c r="O27" s="227">
        <v>2</v>
      </c>
      <c r="P27" s="228">
        <f>IF(OR(I27&lt;&gt;"",F27&lt;&gt;""),MAX(I27,IF(F27&lt;&gt;"",WORKDAY.INTL(MAX(IFERROR(INDEX($Q$11:$Q$70,MATCH(F27,$B$11:$B$70,0)),0),IFERROR(INDEX($Q$11:$Q$70,MATCH(G27,$B$11:$B$70,0)),0),IFERROR(INDEX($Q$11:$Q$70,MATCH(H27,$B$11:$B$70,0)),0)),1,weekend,holidays),0)),IF(L27&lt;&gt;"",IF(K27&lt;&gt;"",L27-MAX(0,K27-1),WORKDAY.INTL(L27,-(MAX(J27,1)-1),weekend,holidays))," - "))</f>
        <v>45261</v>
      </c>
      <c r="Q27" s="228">
        <f t="shared" si="97"/>
        <v>45271</v>
      </c>
      <c r="R27" s="229">
        <f t="shared" si="98"/>
        <v>7</v>
      </c>
      <c r="S27" s="165">
        <f t="shared" si="109"/>
        <v>11</v>
      </c>
      <c r="T27" s="130"/>
      <c r="U27" s="130"/>
      <c r="V27" s="129"/>
      <c r="W27" s="148" t="str">
        <f t="shared" si="112"/>
        <v xml:space="preserve"> </v>
      </c>
      <c r="X27" s="148" t="str">
        <f t="shared" si="112"/>
        <v xml:space="preserve"> </v>
      </c>
      <c r="Y27" s="148" t="str">
        <f t="shared" si="112"/>
        <v xml:space="preserve"> </v>
      </c>
      <c r="Z27" s="148" t="str">
        <f t="shared" si="112"/>
        <v xml:space="preserve"> </v>
      </c>
      <c r="AA27" s="148" t="str">
        <f t="shared" si="112"/>
        <v xml:space="preserve"> </v>
      </c>
      <c r="AB27" s="148" t="str">
        <f t="shared" si="112"/>
        <v xml:space="preserve"> </v>
      </c>
      <c r="AC27" s="148" t="str">
        <f t="shared" si="112"/>
        <v xml:space="preserve"> </v>
      </c>
      <c r="AD27" s="148" t="str">
        <f t="shared" si="112"/>
        <v xml:space="preserve"> </v>
      </c>
      <c r="AE27" s="148" t="str">
        <f t="shared" si="112"/>
        <v xml:space="preserve"> </v>
      </c>
      <c r="AF27" s="148" t="str">
        <f t="shared" si="112"/>
        <v xml:space="preserve"> </v>
      </c>
      <c r="AG27" s="148" t="str">
        <f t="shared" si="113"/>
        <v xml:space="preserve"> </v>
      </c>
      <c r="AH27" s="148" t="str">
        <f t="shared" si="113"/>
        <v xml:space="preserve"> </v>
      </c>
      <c r="AI27" s="148" t="str">
        <f t="shared" si="113"/>
        <v xml:space="preserve"> </v>
      </c>
      <c r="AJ27" s="148" t="str">
        <f t="shared" si="113"/>
        <v xml:space="preserve"> </v>
      </c>
      <c r="AK27" s="148" t="str">
        <f t="shared" si="113"/>
        <v xml:space="preserve"> </v>
      </c>
      <c r="AL27" s="148" t="str">
        <f t="shared" si="113"/>
        <v xml:space="preserve"> </v>
      </c>
      <c r="AM27" s="148" t="str">
        <f t="shared" si="113"/>
        <v xml:space="preserve"> </v>
      </c>
      <c r="AN27" s="148" t="str">
        <f t="shared" si="113"/>
        <v xml:space="preserve"> </v>
      </c>
      <c r="AO27" s="148" t="str">
        <f t="shared" si="113"/>
        <v xml:space="preserve"> </v>
      </c>
      <c r="AP27" s="148" t="str">
        <f t="shared" si="113"/>
        <v xml:space="preserve"> </v>
      </c>
      <c r="AQ27" s="148" t="str">
        <f t="shared" si="114"/>
        <v xml:space="preserve"> </v>
      </c>
      <c r="AR27" s="148" t="str">
        <f t="shared" si="114"/>
        <v xml:space="preserve"> </v>
      </c>
      <c r="AS27" s="148" t="str">
        <f t="shared" si="114"/>
        <v xml:space="preserve"> </v>
      </c>
      <c r="AT27" s="148" t="str">
        <f t="shared" si="114"/>
        <v xml:space="preserve"> </v>
      </c>
      <c r="AU27" s="148" t="str">
        <f t="shared" si="114"/>
        <v xml:space="preserve"> </v>
      </c>
      <c r="AV27" s="148" t="str">
        <f t="shared" si="114"/>
        <v xml:space="preserve"> </v>
      </c>
      <c r="AW27" s="148" t="str">
        <f t="shared" si="114"/>
        <v xml:space="preserve"> </v>
      </c>
      <c r="AX27" s="148" t="str">
        <f t="shared" si="114"/>
        <v xml:space="preserve"> </v>
      </c>
      <c r="AY27" s="148" t="str">
        <f t="shared" si="114"/>
        <v xml:space="preserve"> </v>
      </c>
      <c r="AZ27" s="148" t="str">
        <f t="shared" si="114"/>
        <v xml:space="preserve"> </v>
      </c>
      <c r="BA27" s="148" t="str">
        <f t="shared" si="115"/>
        <v xml:space="preserve"> </v>
      </c>
      <c r="BB27" s="148" t="str">
        <f t="shared" si="115"/>
        <v xml:space="preserve"> </v>
      </c>
      <c r="BC27" s="148" t="str">
        <f t="shared" si="115"/>
        <v xml:space="preserve"> </v>
      </c>
      <c r="BD27" s="148" t="str">
        <f t="shared" si="115"/>
        <v xml:space="preserve"> </v>
      </c>
      <c r="BE27" s="148" t="str">
        <f t="shared" si="115"/>
        <v xml:space="preserve"> </v>
      </c>
      <c r="BF27" s="148" t="str">
        <f t="shared" si="115"/>
        <v xml:space="preserve"> </v>
      </c>
      <c r="BG27" s="148" t="str">
        <f t="shared" si="115"/>
        <v xml:space="preserve"> </v>
      </c>
      <c r="BH27" s="148" t="str">
        <f t="shared" si="115"/>
        <v xml:space="preserve"> </v>
      </c>
      <c r="BI27" s="148" t="str">
        <f t="shared" si="115"/>
        <v xml:space="preserve"> </v>
      </c>
      <c r="BJ27" s="148" t="str">
        <f t="shared" si="115"/>
        <v xml:space="preserve"> </v>
      </c>
      <c r="BK27" s="148" t="str">
        <f t="shared" si="116"/>
        <v xml:space="preserve"> </v>
      </c>
      <c r="BL27" s="148" t="str">
        <f t="shared" si="116"/>
        <v xml:space="preserve"> </v>
      </c>
      <c r="BM27" s="148" t="str">
        <f t="shared" si="116"/>
        <v xml:space="preserve"> </v>
      </c>
      <c r="BN27" s="148" t="str">
        <f t="shared" si="116"/>
        <v xml:space="preserve"> </v>
      </c>
      <c r="BO27" s="148" t="str">
        <f t="shared" si="116"/>
        <v xml:space="preserve"> </v>
      </c>
      <c r="BP27" s="148" t="str">
        <f t="shared" si="116"/>
        <v xml:space="preserve"> </v>
      </c>
      <c r="BQ27" s="148" t="str">
        <f t="shared" si="116"/>
        <v xml:space="preserve"> </v>
      </c>
      <c r="BR27" s="148" t="str">
        <f t="shared" si="116"/>
        <v xml:space="preserve"> </v>
      </c>
      <c r="BS27" s="148" t="str">
        <f t="shared" si="116"/>
        <v xml:space="preserve"> </v>
      </c>
      <c r="BT27" s="148" t="str">
        <f t="shared" si="116"/>
        <v xml:space="preserve"> </v>
      </c>
      <c r="BU27" s="148" t="str">
        <f t="shared" si="117"/>
        <v xml:space="preserve"> </v>
      </c>
      <c r="BV27" s="148" t="str">
        <f t="shared" si="117"/>
        <v xml:space="preserve"> </v>
      </c>
      <c r="BW27" s="148" t="str">
        <f t="shared" si="117"/>
        <v xml:space="preserve"> </v>
      </c>
      <c r="BX27" s="148" t="str">
        <f t="shared" si="117"/>
        <v xml:space="preserve"> </v>
      </c>
      <c r="BY27" s="148" t="str">
        <f t="shared" si="117"/>
        <v xml:space="preserve"> </v>
      </c>
      <c r="BZ27" s="148" t="str">
        <f t="shared" si="117"/>
        <v xml:space="preserve"> </v>
      </c>
      <c r="CA27" s="145" t="str">
        <f t="shared" si="104"/>
        <v xml:space="preserve"> </v>
      </c>
      <c r="CB27" s="145" t="str">
        <f t="shared" si="117"/>
        <v xml:space="preserve"> </v>
      </c>
      <c r="CC27" s="145" t="str">
        <f t="shared" si="117"/>
        <v xml:space="preserve"> </v>
      </c>
      <c r="CD27" s="145" t="str">
        <f t="shared" si="117"/>
        <v xml:space="preserve"> </v>
      </c>
      <c r="CE27" s="145" t="str">
        <f t="shared" si="117"/>
        <v xml:space="preserve"> </v>
      </c>
      <c r="CF27" s="145" t="str">
        <f t="shared" si="117"/>
        <v xml:space="preserve"> </v>
      </c>
      <c r="CG27" s="145" t="str">
        <f t="shared" si="117"/>
        <v xml:space="preserve"> </v>
      </c>
      <c r="CH27" s="145" t="str">
        <f t="shared" si="105"/>
        <v xml:space="preserve"> </v>
      </c>
      <c r="CI27" s="145" t="str">
        <f t="shared" si="105"/>
        <v xml:space="preserve"> </v>
      </c>
      <c r="CJ27" s="145" t="str">
        <f t="shared" si="105"/>
        <v xml:space="preserve"> </v>
      </c>
      <c r="CK27" s="145" t="str">
        <f t="shared" si="105"/>
        <v xml:space="preserve"> </v>
      </c>
      <c r="CL27" s="145" t="str">
        <f t="shared" si="105"/>
        <v xml:space="preserve"> </v>
      </c>
      <c r="CM27" s="145" t="str">
        <f t="shared" si="105"/>
        <v xml:space="preserve"> </v>
      </c>
      <c r="CN27" s="145" t="str">
        <f t="shared" si="105"/>
        <v xml:space="preserve"> </v>
      </c>
      <c r="CO27" s="145" t="str">
        <f t="shared" si="106"/>
        <v xml:space="preserve"> </v>
      </c>
      <c r="CP27" s="145" t="str">
        <f t="shared" si="106"/>
        <v xml:space="preserve"> </v>
      </c>
      <c r="CQ27" s="145" t="str">
        <f t="shared" si="106"/>
        <v xml:space="preserve"> </v>
      </c>
      <c r="CR27" s="145" t="str">
        <f t="shared" si="106"/>
        <v xml:space="preserve"> </v>
      </c>
      <c r="CS27" s="145" t="str">
        <f t="shared" si="106"/>
        <v xml:space="preserve"> </v>
      </c>
      <c r="CT27" s="145" t="str">
        <f t="shared" si="106"/>
        <v xml:space="preserve"> </v>
      </c>
      <c r="CU27" s="145" t="str">
        <f t="shared" si="106"/>
        <v xml:space="preserve"> </v>
      </c>
      <c r="CV27" s="145" t="str">
        <f t="shared" si="106"/>
        <v xml:space="preserve"> </v>
      </c>
      <c r="CW27" s="145" t="str">
        <f t="shared" si="106"/>
        <v xml:space="preserve"> </v>
      </c>
      <c r="CX27" s="145" t="str">
        <f t="shared" si="106"/>
        <v xml:space="preserve"> </v>
      </c>
      <c r="CY27" s="145" t="str">
        <f t="shared" si="106"/>
        <v xml:space="preserve"> </v>
      </c>
      <c r="CZ27" s="145" t="str">
        <f t="shared" si="106"/>
        <v xml:space="preserve"> </v>
      </c>
      <c r="DA27" s="145" t="str">
        <f t="shared" si="106"/>
        <v xml:space="preserve"> </v>
      </c>
      <c r="DB27" s="145" t="str">
        <f t="shared" si="106"/>
        <v xml:space="preserve"> </v>
      </c>
      <c r="DC27" s="145" t="str">
        <f t="shared" si="107"/>
        <v xml:space="preserve"> </v>
      </c>
      <c r="DD27" s="145" t="str">
        <f t="shared" si="107"/>
        <v xml:space="preserve"> </v>
      </c>
      <c r="DE27" s="145" t="str">
        <f t="shared" si="107"/>
        <v xml:space="preserve"> </v>
      </c>
      <c r="DF27" s="145" t="str">
        <f t="shared" si="107"/>
        <v xml:space="preserve"> </v>
      </c>
      <c r="DG27" s="145" t="str">
        <f t="shared" si="107"/>
        <v xml:space="preserve"> </v>
      </c>
      <c r="DH27" s="145" t="str">
        <f t="shared" si="107"/>
        <v xml:space="preserve"> </v>
      </c>
      <c r="DI27" s="145" t="str">
        <f t="shared" si="107"/>
        <v xml:space="preserve"> </v>
      </c>
      <c r="DJ27" s="145" t="str">
        <f t="shared" si="107"/>
        <v xml:space="preserve"> </v>
      </c>
      <c r="DK27" s="145" t="str">
        <f t="shared" si="107"/>
        <v xml:space="preserve"> </v>
      </c>
      <c r="DL27" s="145" t="str">
        <f t="shared" si="107"/>
        <v xml:space="preserve"> </v>
      </c>
      <c r="DM27" s="145" t="str">
        <f t="shared" si="107"/>
        <v xml:space="preserve"> </v>
      </c>
      <c r="DN27" s="145" t="str">
        <f t="shared" si="107"/>
        <v xml:space="preserve"> </v>
      </c>
      <c r="DO27" s="145" t="str">
        <f t="shared" si="107"/>
        <v xml:space="preserve"> </v>
      </c>
      <c r="DP27" s="145" t="str">
        <f t="shared" si="107"/>
        <v xml:space="preserve"> </v>
      </c>
      <c r="DQ27" s="145" t="str">
        <f t="shared" si="108"/>
        <v xml:space="preserve"> </v>
      </c>
      <c r="DR27" s="145" t="str">
        <f t="shared" si="108"/>
        <v xml:space="preserve"> </v>
      </c>
      <c r="DS27" s="145" t="str">
        <f t="shared" si="108"/>
        <v xml:space="preserve"> </v>
      </c>
      <c r="DT27" s="145" t="str">
        <f t="shared" si="108"/>
        <v xml:space="preserve"> </v>
      </c>
      <c r="DU27" s="145" t="str">
        <f t="shared" si="108"/>
        <v xml:space="preserve"> </v>
      </c>
      <c r="DV27" s="145" t="str">
        <f t="shared" si="108"/>
        <v xml:space="preserve"> </v>
      </c>
      <c r="DW27" s="145" t="str">
        <f t="shared" si="108"/>
        <v xml:space="preserve"> </v>
      </c>
      <c r="DX27" s="145" t="str">
        <f t="shared" si="108"/>
        <v xml:space="preserve"> </v>
      </c>
      <c r="DY27" s="145" t="str">
        <f t="shared" si="108"/>
        <v xml:space="preserve"> </v>
      </c>
      <c r="DZ27" s="145" t="str">
        <f t="shared" si="108"/>
        <v xml:space="preserve"> </v>
      </c>
      <c r="EA27" s="145" t="str">
        <f t="shared" si="108"/>
        <v xml:space="preserve"> </v>
      </c>
      <c r="EB27" s="145" t="str">
        <f t="shared" si="108"/>
        <v xml:space="preserve"> </v>
      </c>
      <c r="EC27" s="145" t="str">
        <f t="shared" si="108"/>
        <v xml:space="preserve"> </v>
      </c>
      <c r="ED27" s="145" t="str">
        <f t="shared" si="108"/>
        <v xml:space="preserve"> </v>
      </c>
    </row>
    <row r="28" spans="1:134" s="120" customFormat="1" x14ac:dyDescent="0.25">
      <c r="A28" s="238">
        <v>3</v>
      </c>
      <c r="B28" s="239" t="str">
        <f>IF(A28="","-",IF(A28&gt;prevLevel,IF(OR(prevWBS="",prevWBS="-"),"1",prevWBS)&amp;REPT(".1",A28-MAX(prevLevel,1)),IF(ISERROR(FIND(".",prevWBS)),REPT("1.",A28-1)&amp;IFERROR(VALUE(prevWBS)+1,"1"),IF(A28=1,"",IFERROR(LEFT(prevWBS,FIND("^",SUBSTITUTE(prevWBS,".","^",A28-1))),""))&amp;VALUE(TRIM(MID(SUBSTITUTE(prevWBS,".",REPT(" ",LEN(prevWBS))),(A28-1)*LEN(prevWBS)+1,LEN(prevWBS))))+1)))</f>
        <v>2.1.1</v>
      </c>
      <c r="C28" s="240" t="s">
        <v>370</v>
      </c>
      <c r="D28" s="240" t="s">
        <v>414</v>
      </c>
      <c r="E28" s="241"/>
      <c r="F28" s="242"/>
      <c r="G28" s="243"/>
      <c r="H28" s="243"/>
      <c r="I28" s="244">
        <v>45261</v>
      </c>
      <c r="J28" s="245">
        <v>4</v>
      </c>
      <c r="K28" s="246">
        <f t="shared" si="111"/>
        <v>6</v>
      </c>
      <c r="L28" s="244">
        <v>45266</v>
      </c>
      <c r="M28" s="247" t="s">
        <v>241</v>
      </c>
      <c r="N28" s="248">
        <v>0</v>
      </c>
      <c r="O28" s="249">
        <v>2</v>
      </c>
      <c r="P28" s="250">
        <f>IF(OR(I28&lt;&gt;"",F28&lt;&gt;""),MAX(I28,IF(F28&lt;&gt;"",WORKDAY.INTL(MAX(IFERROR(INDEX($Q$11:$Q$70,MATCH(F28,$B$11:$B$70,0)),0),IFERROR(INDEX($Q$11:$Q$70,MATCH(G28,$B$11:$B$70,0)),0),IFERROR(INDEX($Q$11:$Q$70,MATCH(H28,$B$11:$B$70,0)),0)),1,weekend,holidays),0)),IF(L28&lt;&gt;"",IF(K28&lt;&gt;"",L28-MAX(0,K28-1),WORKDAY.INTL(L28,-(MAX(J28,1)-1),weekend,holidays))," - "))</f>
        <v>45261</v>
      </c>
      <c r="Q28" s="250">
        <f t="shared" si="97"/>
        <v>45266</v>
      </c>
      <c r="R28" s="251">
        <f t="shared" si="98"/>
        <v>4</v>
      </c>
      <c r="S28" s="165">
        <f t="shared" si="109"/>
        <v>6</v>
      </c>
      <c r="T28" s="130"/>
      <c r="U28" s="130"/>
      <c r="V28" s="129"/>
      <c r="W28" s="148" t="str">
        <f t="shared" si="112"/>
        <v xml:space="preserve"> </v>
      </c>
      <c r="X28" s="148" t="str">
        <f t="shared" si="112"/>
        <v xml:space="preserve"> </v>
      </c>
      <c r="Y28" s="148" t="str">
        <f t="shared" si="112"/>
        <v xml:space="preserve"> </v>
      </c>
      <c r="Z28" s="148" t="str">
        <f t="shared" si="112"/>
        <v xml:space="preserve"> </v>
      </c>
      <c r="AA28" s="148" t="str">
        <f t="shared" si="112"/>
        <v xml:space="preserve"> </v>
      </c>
      <c r="AB28" s="148" t="str">
        <f t="shared" si="112"/>
        <v xml:space="preserve"> </v>
      </c>
      <c r="AC28" s="148" t="str">
        <f t="shared" si="112"/>
        <v xml:space="preserve"> </v>
      </c>
      <c r="AD28" s="148" t="str">
        <f t="shared" si="112"/>
        <v xml:space="preserve"> </v>
      </c>
      <c r="AE28" s="148" t="str">
        <f t="shared" si="112"/>
        <v xml:space="preserve"> </v>
      </c>
      <c r="AF28" s="148" t="str">
        <f t="shared" si="112"/>
        <v xml:space="preserve"> </v>
      </c>
      <c r="AG28" s="148" t="str">
        <f t="shared" si="113"/>
        <v xml:space="preserve"> </v>
      </c>
      <c r="AH28" s="148" t="str">
        <f t="shared" si="113"/>
        <v xml:space="preserve"> </v>
      </c>
      <c r="AI28" s="148" t="str">
        <f t="shared" si="113"/>
        <v xml:space="preserve"> </v>
      </c>
      <c r="AJ28" s="148" t="str">
        <f t="shared" si="113"/>
        <v xml:space="preserve"> </v>
      </c>
      <c r="AK28" s="148" t="str">
        <f t="shared" si="113"/>
        <v xml:space="preserve"> </v>
      </c>
      <c r="AL28" s="148" t="str">
        <f t="shared" si="113"/>
        <v xml:space="preserve"> </v>
      </c>
      <c r="AM28" s="148" t="str">
        <f t="shared" si="113"/>
        <v xml:space="preserve"> </v>
      </c>
      <c r="AN28" s="148" t="str">
        <f t="shared" si="113"/>
        <v xml:space="preserve"> </v>
      </c>
      <c r="AO28" s="148" t="str">
        <f t="shared" si="113"/>
        <v xml:space="preserve"> </v>
      </c>
      <c r="AP28" s="148" t="str">
        <f t="shared" si="113"/>
        <v xml:space="preserve"> </v>
      </c>
      <c r="AQ28" s="148" t="str">
        <f t="shared" si="114"/>
        <v xml:space="preserve"> </v>
      </c>
      <c r="AR28" s="148" t="str">
        <f t="shared" si="114"/>
        <v xml:space="preserve"> </v>
      </c>
      <c r="AS28" s="148" t="str">
        <f t="shared" si="114"/>
        <v xml:space="preserve"> </v>
      </c>
      <c r="AT28" s="148" t="str">
        <f t="shared" si="114"/>
        <v xml:space="preserve"> </v>
      </c>
      <c r="AU28" s="148" t="str">
        <f t="shared" si="114"/>
        <v xml:space="preserve"> </v>
      </c>
      <c r="AV28" s="148" t="str">
        <f t="shared" si="114"/>
        <v xml:space="preserve"> </v>
      </c>
      <c r="AW28" s="148" t="str">
        <f t="shared" si="114"/>
        <v xml:space="preserve"> </v>
      </c>
      <c r="AX28" s="148" t="str">
        <f t="shared" si="114"/>
        <v xml:space="preserve"> </v>
      </c>
      <c r="AY28" s="148" t="str">
        <f t="shared" si="114"/>
        <v xml:space="preserve"> </v>
      </c>
      <c r="AZ28" s="148" t="str">
        <f t="shared" si="114"/>
        <v xml:space="preserve"> </v>
      </c>
      <c r="BA28" s="148" t="str">
        <f t="shared" si="115"/>
        <v xml:space="preserve"> </v>
      </c>
      <c r="BB28" s="148" t="str">
        <f t="shared" si="115"/>
        <v xml:space="preserve"> </v>
      </c>
      <c r="BC28" s="148" t="str">
        <f t="shared" si="115"/>
        <v xml:space="preserve"> </v>
      </c>
      <c r="BD28" s="148" t="str">
        <f t="shared" si="115"/>
        <v xml:space="preserve"> </v>
      </c>
      <c r="BE28" s="148" t="str">
        <f t="shared" si="115"/>
        <v xml:space="preserve"> </v>
      </c>
      <c r="BF28" s="148" t="str">
        <f t="shared" si="115"/>
        <v xml:space="preserve"> </v>
      </c>
      <c r="BG28" s="148" t="str">
        <f t="shared" si="115"/>
        <v xml:space="preserve"> </v>
      </c>
      <c r="BH28" s="148" t="str">
        <f t="shared" si="115"/>
        <v xml:space="preserve"> </v>
      </c>
      <c r="BI28" s="148" t="str">
        <f t="shared" si="115"/>
        <v xml:space="preserve"> </v>
      </c>
      <c r="BJ28" s="148" t="str">
        <f t="shared" si="115"/>
        <v xml:space="preserve"> </v>
      </c>
      <c r="BK28" s="148" t="str">
        <f t="shared" si="116"/>
        <v xml:space="preserve"> </v>
      </c>
      <c r="BL28" s="148" t="str">
        <f t="shared" si="116"/>
        <v xml:space="preserve"> </v>
      </c>
      <c r="BM28" s="148" t="str">
        <f t="shared" si="116"/>
        <v xml:space="preserve"> </v>
      </c>
      <c r="BN28" s="148" t="str">
        <f t="shared" si="116"/>
        <v xml:space="preserve"> </v>
      </c>
      <c r="BO28" s="148" t="str">
        <f t="shared" si="116"/>
        <v xml:space="preserve"> </v>
      </c>
      <c r="BP28" s="148" t="str">
        <f t="shared" si="116"/>
        <v xml:space="preserve"> </v>
      </c>
      <c r="BQ28" s="148" t="str">
        <f t="shared" si="116"/>
        <v xml:space="preserve"> </v>
      </c>
      <c r="BR28" s="148" t="str">
        <f t="shared" si="116"/>
        <v xml:space="preserve"> </v>
      </c>
      <c r="BS28" s="148" t="str">
        <f t="shared" si="116"/>
        <v xml:space="preserve"> </v>
      </c>
      <c r="BT28" s="148" t="str">
        <f t="shared" si="116"/>
        <v xml:space="preserve"> </v>
      </c>
      <c r="BU28" s="148" t="str">
        <f t="shared" si="117"/>
        <v xml:space="preserve"> </v>
      </c>
      <c r="BV28" s="148" t="str">
        <f t="shared" si="117"/>
        <v xml:space="preserve"> </v>
      </c>
      <c r="BW28" s="148" t="str">
        <f t="shared" si="117"/>
        <v xml:space="preserve"> </v>
      </c>
      <c r="BX28" s="148" t="str">
        <f t="shared" si="117"/>
        <v xml:space="preserve"> </v>
      </c>
      <c r="BY28" s="148" t="str">
        <f t="shared" si="117"/>
        <v xml:space="preserve"> </v>
      </c>
      <c r="BZ28" s="148" t="str">
        <f t="shared" si="117"/>
        <v xml:space="preserve"> </v>
      </c>
      <c r="CA28" s="145" t="str">
        <f t="shared" si="104"/>
        <v xml:space="preserve"> </v>
      </c>
      <c r="CB28" s="145" t="str">
        <f t="shared" si="117"/>
        <v xml:space="preserve"> </v>
      </c>
      <c r="CC28" s="145" t="str">
        <f t="shared" si="117"/>
        <v xml:space="preserve"> </v>
      </c>
      <c r="CD28" s="145" t="str">
        <f t="shared" si="117"/>
        <v xml:space="preserve"> </v>
      </c>
      <c r="CE28" s="145" t="str">
        <f t="shared" si="117"/>
        <v xml:space="preserve"> </v>
      </c>
      <c r="CF28" s="145" t="str">
        <f t="shared" si="117"/>
        <v xml:space="preserve"> </v>
      </c>
      <c r="CG28" s="145" t="str">
        <f t="shared" si="117"/>
        <v xml:space="preserve"> </v>
      </c>
      <c r="CH28" s="145" t="str">
        <f t="shared" si="105"/>
        <v xml:space="preserve"> </v>
      </c>
      <c r="CI28" s="145" t="str">
        <f t="shared" si="105"/>
        <v xml:space="preserve"> </v>
      </c>
      <c r="CJ28" s="145" t="str">
        <f t="shared" si="105"/>
        <v xml:space="preserve"> </v>
      </c>
      <c r="CK28" s="145" t="str">
        <f t="shared" si="105"/>
        <v xml:space="preserve"> </v>
      </c>
      <c r="CL28" s="145" t="str">
        <f t="shared" si="105"/>
        <v xml:space="preserve"> </v>
      </c>
      <c r="CM28" s="145" t="str">
        <f t="shared" si="105"/>
        <v xml:space="preserve"> </v>
      </c>
      <c r="CN28" s="145" t="str">
        <f t="shared" si="105"/>
        <v xml:space="preserve"> </v>
      </c>
      <c r="CO28" s="145" t="str">
        <f t="shared" si="106"/>
        <v xml:space="preserve"> </v>
      </c>
      <c r="CP28" s="145" t="str">
        <f t="shared" si="106"/>
        <v xml:space="preserve"> </v>
      </c>
      <c r="CQ28" s="145" t="str">
        <f t="shared" si="106"/>
        <v xml:space="preserve"> </v>
      </c>
      <c r="CR28" s="145" t="str">
        <f t="shared" si="106"/>
        <v xml:space="preserve"> </v>
      </c>
      <c r="CS28" s="145" t="str">
        <f t="shared" si="106"/>
        <v xml:space="preserve"> </v>
      </c>
      <c r="CT28" s="145" t="str">
        <f t="shared" si="106"/>
        <v xml:space="preserve"> </v>
      </c>
      <c r="CU28" s="145" t="str">
        <f t="shared" si="106"/>
        <v xml:space="preserve"> </v>
      </c>
      <c r="CV28" s="145" t="str">
        <f t="shared" si="106"/>
        <v xml:space="preserve"> </v>
      </c>
      <c r="CW28" s="145" t="str">
        <f t="shared" si="106"/>
        <v xml:space="preserve"> </v>
      </c>
      <c r="CX28" s="145" t="str">
        <f t="shared" si="106"/>
        <v xml:space="preserve"> </v>
      </c>
      <c r="CY28" s="145" t="str">
        <f t="shared" si="106"/>
        <v xml:space="preserve"> </v>
      </c>
      <c r="CZ28" s="145" t="str">
        <f t="shared" si="106"/>
        <v xml:space="preserve"> </v>
      </c>
      <c r="DA28" s="145" t="str">
        <f t="shared" si="106"/>
        <v xml:space="preserve"> </v>
      </c>
      <c r="DB28" s="145" t="str">
        <f t="shared" si="106"/>
        <v xml:space="preserve"> </v>
      </c>
      <c r="DC28" s="145" t="str">
        <f t="shared" si="107"/>
        <v xml:space="preserve"> </v>
      </c>
      <c r="DD28" s="145" t="str">
        <f t="shared" si="107"/>
        <v xml:space="preserve"> </v>
      </c>
      <c r="DE28" s="145" t="str">
        <f t="shared" si="107"/>
        <v xml:space="preserve"> </v>
      </c>
      <c r="DF28" s="145" t="str">
        <f t="shared" si="107"/>
        <v xml:space="preserve"> </v>
      </c>
      <c r="DG28" s="145" t="str">
        <f t="shared" si="107"/>
        <v xml:space="preserve"> </v>
      </c>
      <c r="DH28" s="145" t="str">
        <f t="shared" si="107"/>
        <v xml:space="preserve"> </v>
      </c>
      <c r="DI28" s="145" t="str">
        <f t="shared" si="107"/>
        <v xml:space="preserve"> </v>
      </c>
      <c r="DJ28" s="145" t="str">
        <f t="shared" si="107"/>
        <v xml:space="preserve"> </v>
      </c>
      <c r="DK28" s="145" t="str">
        <f t="shared" si="107"/>
        <v xml:space="preserve"> </v>
      </c>
      <c r="DL28" s="145" t="str">
        <f t="shared" si="107"/>
        <v xml:space="preserve"> </v>
      </c>
      <c r="DM28" s="145" t="str">
        <f t="shared" si="107"/>
        <v xml:space="preserve"> </v>
      </c>
      <c r="DN28" s="145" t="str">
        <f t="shared" si="107"/>
        <v xml:space="preserve"> </v>
      </c>
      <c r="DO28" s="145" t="str">
        <f t="shared" si="107"/>
        <v xml:space="preserve"> </v>
      </c>
      <c r="DP28" s="145" t="str">
        <f t="shared" si="107"/>
        <v xml:space="preserve"> </v>
      </c>
      <c r="DQ28" s="145" t="str">
        <f t="shared" si="108"/>
        <v xml:space="preserve"> </v>
      </c>
      <c r="DR28" s="145" t="str">
        <f t="shared" si="108"/>
        <v xml:space="preserve"> </v>
      </c>
      <c r="DS28" s="145" t="str">
        <f t="shared" si="108"/>
        <v xml:space="preserve"> </v>
      </c>
      <c r="DT28" s="145" t="str">
        <f t="shared" si="108"/>
        <v xml:space="preserve"> </v>
      </c>
      <c r="DU28" s="145" t="str">
        <f t="shared" si="108"/>
        <v xml:space="preserve"> </v>
      </c>
      <c r="DV28" s="145" t="str">
        <f t="shared" si="108"/>
        <v xml:space="preserve"> </v>
      </c>
      <c r="DW28" s="145" t="str">
        <f t="shared" si="108"/>
        <v xml:space="preserve"> </v>
      </c>
      <c r="DX28" s="145" t="str">
        <f t="shared" si="108"/>
        <v xml:space="preserve"> </v>
      </c>
      <c r="DY28" s="145" t="str">
        <f t="shared" si="108"/>
        <v xml:space="preserve"> </v>
      </c>
      <c r="DZ28" s="145" t="str">
        <f t="shared" si="108"/>
        <v xml:space="preserve"> </v>
      </c>
      <c r="EA28" s="145" t="str">
        <f t="shared" si="108"/>
        <v xml:space="preserve"> </v>
      </c>
      <c r="EB28" s="145" t="str">
        <f t="shared" si="108"/>
        <v xml:space="preserve"> </v>
      </c>
      <c r="EC28" s="145" t="str">
        <f t="shared" si="108"/>
        <v xml:space="preserve"> </v>
      </c>
      <c r="ED28" s="145" t="str">
        <f t="shared" si="108"/>
        <v xml:space="preserve"> </v>
      </c>
    </row>
    <row r="29" spans="1:134" s="120" customFormat="1" x14ac:dyDescent="0.25">
      <c r="A29" s="238">
        <v>3</v>
      </c>
      <c r="B29" s="239" t="str">
        <f>IF(A29="","-",IF(A29&gt;prevLevel,IF(OR(prevWBS="",prevWBS="-"),"1",prevWBS)&amp;REPT(".1",A29-MAX(prevLevel,1)),IF(ISERROR(FIND(".",prevWBS)),REPT("1.",A29-1)&amp;IFERROR(VALUE(prevWBS)+1,"1"),IF(A29=1,"",IFERROR(LEFT(prevWBS,FIND("^",SUBSTITUTE(prevWBS,".","^",A29-1))),""))&amp;VALUE(TRIM(MID(SUBSTITUTE(prevWBS,".",REPT(" ",LEN(prevWBS))),(A29-1)*LEN(prevWBS)+1,LEN(prevWBS))))+1)))</f>
        <v>2.1.2</v>
      </c>
      <c r="C29" s="240" t="s">
        <v>369</v>
      </c>
      <c r="D29" s="240" t="s">
        <v>414</v>
      </c>
      <c r="E29" s="241"/>
      <c r="F29" s="242" t="str">
        <f>B28</f>
        <v>2.1.1</v>
      </c>
      <c r="G29" s="243"/>
      <c r="H29" s="243"/>
      <c r="I29" s="244">
        <v>45267</v>
      </c>
      <c r="J29" s="245">
        <v>3</v>
      </c>
      <c r="K29" s="246">
        <f t="shared" si="111"/>
        <v>5</v>
      </c>
      <c r="L29" s="244">
        <v>45271</v>
      </c>
      <c r="M29" s="247" t="s">
        <v>241</v>
      </c>
      <c r="N29" s="248">
        <v>0</v>
      </c>
      <c r="O29" s="249">
        <v>2</v>
      </c>
      <c r="P29" s="250">
        <f>IF(OR(I29&lt;&gt;"",F29&lt;&gt;""),MAX(I29,IF(F29&lt;&gt;"",WORKDAY.INTL(MAX(IFERROR(INDEX($Q$11:$Q$70,MATCH(F29,$B$11:$B$70,0)),0),IFERROR(INDEX($Q$11:$Q$70,MATCH(G29,$B$11:$B$70,0)),0),IFERROR(INDEX($Q$11:$Q$70,MATCH(H29,$B$11:$B$70,0)),0)),1,weekend,holidays),0)),IF(L29&lt;&gt;"",IF(K29&lt;&gt;"",L29-MAX(0,K29-1),WORKDAY.INTL(L29,-(MAX(J29,1)-1),weekend,holidays))," - "))</f>
        <v>45267</v>
      </c>
      <c r="Q29" s="250">
        <f t="shared" si="97"/>
        <v>45271</v>
      </c>
      <c r="R29" s="251">
        <f t="shared" si="98"/>
        <v>3</v>
      </c>
      <c r="S29" s="165">
        <f t="shared" si="109"/>
        <v>5</v>
      </c>
      <c r="T29" s="130"/>
      <c r="U29" s="130"/>
      <c r="V29" s="129"/>
      <c r="W29" s="148" t="str">
        <f t="shared" si="112"/>
        <v xml:space="preserve"> </v>
      </c>
      <c r="X29" s="148" t="str">
        <f t="shared" si="112"/>
        <v xml:space="preserve"> </v>
      </c>
      <c r="Y29" s="148" t="str">
        <f t="shared" si="112"/>
        <v xml:space="preserve"> </v>
      </c>
      <c r="Z29" s="148" t="str">
        <f t="shared" si="112"/>
        <v xml:space="preserve"> </v>
      </c>
      <c r="AA29" s="148" t="str">
        <f t="shared" si="112"/>
        <v xml:space="preserve"> </v>
      </c>
      <c r="AB29" s="148" t="str">
        <f t="shared" si="112"/>
        <v xml:space="preserve"> </v>
      </c>
      <c r="AC29" s="148" t="str">
        <f t="shared" si="112"/>
        <v xml:space="preserve"> </v>
      </c>
      <c r="AD29" s="148" t="str">
        <f t="shared" si="112"/>
        <v xml:space="preserve"> </v>
      </c>
      <c r="AE29" s="148" t="str">
        <f t="shared" si="112"/>
        <v xml:space="preserve"> </v>
      </c>
      <c r="AF29" s="148" t="str">
        <f t="shared" si="112"/>
        <v xml:space="preserve"> </v>
      </c>
      <c r="AG29" s="148" t="str">
        <f t="shared" si="113"/>
        <v xml:space="preserve"> </v>
      </c>
      <c r="AH29" s="148" t="str">
        <f t="shared" si="113"/>
        <v xml:space="preserve"> </v>
      </c>
      <c r="AI29" s="148" t="str">
        <f t="shared" si="113"/>
        <v xml:space="preserve"> </v>
      </c>
      <c r="AJ29" s="148" t="str">
        <f t="shared" si="113"/>
        <v xml:space="preserve"> </v>
      </c>
      <c r="AK29" s="148" t="str">
        <f t="shared" si="113"/>
        <v xml:space="preserve"> </v>
      </c>
      <c r="AL29" s="148" t="str">
        <f t="shared" si="113"/>
        <v xml:space="preserve"> </v>
      </c>
      <c r="AM29" s="148" t="str">
        <f t="shared" si="113"/>
        <v xml:space="preserve"> </v>
      </c>
      <c r="AN29" s="148" t="str">
        <f t="shared" si="113"/>
        <v xml:space="preserve"> </v>
      </c>
      <c r="AO29" s="148" t="str">
        <f t="shared" si="113"/>
        <v xml:space="preserve"> </v>
      </c>
      <c r="AP29" s="148" t="str">
        <f t="shared" si="113"/>
        <v xml:space="preserve"> </v>
      </c>
      <c r="AQ29" s="148" t="str">
        <f t="shared" si="114"/>
        <v xml:space="preserve"> </v>
      </c>
      <c r="AR29" s="148" t="str">
        <f t="shared" si="114"/>
        <v xml:space="preserve"> </v>
      </c>
      <c r="AS29" s="148" t="str">
        <f t="shared" si="114"/>
        <v xml:space="preserve"> </v>
      </c>
      <c r="AT29" s="148" t="str">
        <f t="shared" si="114"/>
        <v xml:space="preserve"> </v>
      </c>
      <c r="AU29" s="148" t="str">
        <f t="shared" si="114"/>
        <v xml:space="preserve"> </v>
      </c>
      <c r="AV29" s="148" t="str">
        <f t="shared" si="114"/>
        <v xml:space="preserve"> </v>
      </c>
      <c r="AW29" s="148" t="str">
        <f t="shared" si="114"/>
        <v xml:space="preserve"> </v>
      </c>
      <c r="AX29" s="148" t="str">
        <f t="shared" si="114"/>
        <v xml:space="preserve"> </v>
      </c>
      <c r="AY29" s="148" t="str">
        <f t="shared" si="114"/>
        <v xml:space="preserve"> </v>
      </c>
      <c r="AZ29" s="148" t="str">
        <f t="shared" si="114"/>
        <v xml:space="preserve"> </v>
      </c>
      <c r="BA29" s="148" t="str">
        <f t="shared" si="115"/>
        <v xml:space="preserve"> </v>
      </c>
      <c r="BB29" s="148" t="str">
        <f t="shared" si="115"/>
        <v xml:space="preserve"> </v>
      </c>
      <c r="BC29" s="148" t="str">
        <f t="shared" si="115"/>
        <v xml:space="preserve"> </v>
      </c>
      <c r="BD29" s="148" t="str">
        <f t="shared" si="115"/>
        <v xml:space="preserve"> </v>
      </c>
      <c r="BE29" s="148" t="str">
        <f t="shared" si="115"/>
        <v xml:space="preserve"> </v>
      </c>
      <c r="BF29" s="148" t="str">
        <f t="shared" si="115"/>
        <v xml:space="preserve"> </v>
      </c>
      <c r="BG29" s="148" t="str">
        <f t="shared" si="115"/>
        <v xml:space="preserve"> </v>
      </c>
      <c r="BH29" s="148" t="str">
        <f t="shared" si="115"/>
        <v xml:space="preserve"> </v>
      </c>
      <c r="BI29" s="148" t="str">
        <f t="shared" si="115"/>
        <v xml:space="preserve"> </v>
      </c>
      <c r="BJ29" s="148" t="str">
        <f t="shared" si="115"/>
        <v xml:space="preserve"> </v>
      </c>
      <c r="BK29" s="148" t="str">
        <f t="shared" si="116"/>
        <v xml:space="preserve"> </v>
      </c>
      <c r="BL29" s="148" t="str">
        <f t="shared" si="116"/>
        <v xml:space="preserve"> </v>
      </c>
      <c r="BM29" s="148" t="str">
        <f t="shared" si="116"/>
        <v xml:space="preserve"> </v>
      </c>
      <c r="BN29" s="148" t="str">
        <f t="shared" si="116"/>
        <v xml:space="preserve"> </v>
      </c>
      <c r="BO29" s="148" t="str">
        <f t="shared" si="116"/>
        <v xml:space="preserve"> </v>
      </c>
      <c r="BP29" s="148" t="str">
        <f t="shared" si="116"/>
        <v xml:space="preserve"> </v>
      </c>
      <c r="BQ29" s="148" t="str">
        <f t="shared" si="116"/>
        <v xml:space="preserve"> </v>
      </c>
      <c r="BR29" s="148" t="str">
        <f t="shared" si="116"/>
        <v xml:space="preserve"> </v>
      </c>
      <c r="BS29" s="148" t="str">
        <f t="shared" si="116"/>
        <v xml:space="preserve"> </v>
      </c>
      <c r="BT29" s="148" t="str">
        <f t="shared" si="116"/>
        <v xml:space="preserve"> </v>
      </c>
      <c r="BU29" s="148" t="str">
        <f t="shared" si="117"/>
        <v xml:space="preserve"> </v>
      </c>
      <c r="BV29" s="148" t="str">
        <f t="shared" si="117"/>
        <v xml:space="preserve"> </v>
      </c>
      <c r="BW29" s="148" t="str">
        <f t="shared" si="117"/>
        <v xml:space="preserve"> </v>
      </c>
      <c r="BX29" s="148" t="str">
        <f t="shared" si="117"/>
        <v xml:space="preserve"> </v>
      </c>
      <c r="BY29" s="148" t="str">
        <f t="shared" si="117"/>
        <v xml:space="preserve"> </v>
      </c>
      <c r="BZ29" s="148" t="str">
        <f t="shared" si="117"/>
        <v xml:space="preserve"> </v>
      </c>
      <c r="CA29" s="145" t="str">
        <f t="shared" si="117"/>
        <v xml:space="preserve"> </v>
      </c>
      <c r="CB29" s="145" t="str">
        <f t="shared" si="117"/>
        <v xml:space="preserve"> </v>
      </c>
      <c r="CC29" s="145" t="str">
        <f t="shared" si="117"/>
        <v xml:space="preserve"> </v>
      </c>
      <c r="CD29" s="145" t="str">
        <f t="shared" si="117"/>
        <v xml:space="preserve"> </v>
      </c>
      <c r="CE29" s="145" t="str">
        <f t="shared" si="117"/>
        <v xml:space="preserve"> </v>
      </c>
      <c r="CF29" s="145" t="str">
        <f t="shared" si="117"/>
        <v xml:space="preserve"> </v>
      </c>
      <c r="CG29" s="145" t="str">
        <f t="shared" si="117"/>
        <v xml:space="preserve"> </v>
      </c>
      <c r="CH29" s="145" t="str">
        <f t="shared" ref="CH29:CW44" si="118">" "</f>
        <v xml:space="preserve"> </v>
      </c>
      <c r="CI29" s="145" t="str">
        <f t="shared" si="118"/>
        <v xml:space="preserve"> </v>
      </c>
      <c r="CJ29" s="145" t="str">
        <f t="shared" si="118"/>
        <v xml:space="preserve"> </v>
      </c>
      <c r="CK29" s="145" t="str">
        <f t="shared" si="118"/>
        <v xml:space="preserve"> </v>
      </c>
      <c r="CL29" s="145" t="str">
        <f t="shared" si="118"/>
        <v xml:space="preserve"> </v>
      </c>
      <c r="CM29" s="145" t="str">
        <f t="shared" si="118"/>
        <v xml:space="preserve"> </v>
      </c>
      <c r="CN29" s="145" t="str">
        <f t="shared" si="118"/>
        <v xml:space="preserve"> </v>
      </c>
      <c r="CO29" s="145" t="str">
        <f t="shared" si="118"/>
        <v xml:space="preserve"> </v>
      </c>
      <c r="CP29" s="145" t="str">
        <f t="shared" si="118"/>
        <v xml:space="preserve"> </v>
      </c>
      <c r="CQ29" s="145" t="str">
        <f t="shared" si="118"/>
        <v xml:space="preserve"> </v>
      </c>
      <c r="CR29" s="145" t="str">
        <f t="shared" si="118"/>
        <v xml:space="preserve"> </v>
      </c>
      <c r="CS29" s="145" t="str">
        <f t="shared" si="118"/>
        <v xml:space="preserve"> </v>
      </c>
      <c r="CT29" s="145" t="str">
        <f t="shared" si="118"/>
        <v xml:space="preserve"> </v>
      </c>
      <c r="CU29" s="145" t="str">
        <f t="shared" si="118"/>
        <v xml:space="preserve"> </v>
      </c>
      <c r="CV29" s="145" t="str">
        <f t="shared" si="118"/>
        <v xml:space="preserve"> </v>
      </c>
      <c r="CW29" s="145" t="str">
        <f t="shared" si="118"/>
        <v xml:space="preserve"> </v>
      </c>
      <c r="CX29" s="145" t="str">
        <f t="shared" ref="CO29:DE44" si="119">" "</f>
        <v xml:space="preserve"> </v>
      </c>
      <c r="CY29" s="145" t="str">
        <f t="shared" si="119"/>
        <v xml:space="preserve"> </v>
      </c>
      <c r="CZ29" s="145" t="str">
        <f t="shared" si="119"/>
        <v xml:space="preserve"> </v>
      </c>
      <c r="DA29" s="145" t="str">
        <f t="shared" si="119"/>
        <v xml:space="preserve"> </v>
      </c>
      <c r="DB29" s="145" t="str">
        <f t="shared" si="119"/>
        <v xml:space="preserve"> </v>
      </c>
      <c r="DC29" s="145" t="str">
        <f t="shared" si="119"/>
        <v xml:space="preserve"> </v>
      </c>
      <c r="DD29" s="145" t="str">
        <f t="shared" si="119"/>
        <v xml:space="preserve"> </v>
      </c>
      <c r="DE29" s="145" t="str">
        <f t="shared" si="119"/>
        <v xml:space="preserve"> </v>
      </c>
      <c r="DF29" s="145" t="str">
        <f t="shared" ref="DC29:DR44" si="120">" "</f>
        <v xml:space="preserve"> </v>
      </c>
      <c r="DG29" s="145" t="str">
        <f t="shared" si="120"/>
        <v xml:space="preserve"> </v>
      </c>
      <c r="DH29" s="145" t="str">
        <f t="shared" si="120"/>
        <v xml:space="preserve"> </v>
      </c>
      <c r="DI29" s="145" t="str">
        <f t="shared" si="120"/>
        <v xml:space="preserve"> </v>
      </c>
      <c r="DJ29" s="145" t="str">
        <f t="shared" si="120"/>
        <v xml:space="preserve"> </v>
      </c>
      <c r="DK29" s="145" t="str">
        <f t="shared" si="120"/>
        <v xml:space="preserve"> </v>
      </c>
      <c r="DL29" s="145" t="str">
        <f t="shared" si="120"/>
        <v xml:space="preserve"> </v>
      </c>
      <c r="DM29" s="145" t="str">
        <f t="shared" si="120"/>
        <v xml:space="preserve"> </v>
      </c>
      <c r="DN29" s="145" t="str">
        <f t="shared" si="120"/>
        <v xml:space="preserve"> </v>
      </c>
      <c r="DO29" s="145" t="str">
        <f t="shared" si="120"/>
        <v xml:space="preserve"> </v>
      </c>
      <c r="DP29" s="145" t="str">
        <f t="shared" si="120"/>
        <v xml:space="preserve"> </v>
      </c>
      <c r="DQ29" s="145" t="str">
        <f t="shared" si="120"/>
        <v xml:space="preserve"> </v>
      </c>
      <c r="DR29" s="145" t="str">
        <f t="shared" si="120"/>
        <v xml:space="preserve"> </v>
      </c>
      <c r="DS29" s="145" t="str">
        <f t="shared" ref="DQ29:ED44" si="121">" "</f>
        <v xml:space="preserve"> </v>
      </c>
      <c r="DT29" s="145" t="str">
        <f t="shared" si="121"/>
        <v xml:space="preserve"> </v>
      </c>
      <c r="DU29" s="145" t="str">
        <f t="shared" si="121"/>
        <v xml:space="preserve"> </v>
      </c>
      <c r="DV29" s="145" t="str">
        <f t="shared" si="121"/>
        <v xml:space="preserve"> </v>
      </c>
      <c r="DW29" s="145" t="str">
        <f t="shared" si="121"/>
        <v xml:space="preserve"> </v>
      </c>
      <c r="DX29" s="145" t="str">
        <f t="shared" si="121"/>
        <v xml:space="preserve"> </v>
      </c>
      <c r="DY29" s="145" t="str">
        <f t="shared" si="121"/>
        <v xml:space="preserve"> </v>
      </c>
      <c r="DZ29" s="145" t="str">
        <f t="shared" si="121"/>
        <v xml:space="preserve"> </v>
      </c>
      <c r="EA29" s="145" t="str">
        <f t="shared" si="121"/>
        <v xml:space="preserve"> </v>
      </c>
      <c r="EB29" s="145" t="str">
        <f t="shared" si="121"/>
        <v xml:space="preserve"> </v>
      </c>
      <c r="EC29" s="145" t="str">
        <f t="shared" si="121"/>
        <v xml:space="preserve"> </v>
      </c>
      <c r="ED29" s="145" t="str">
        <f t="shared" si="121"/>
        <v xml:space="preserve"> </v>
      </c>
    </row>
    <row r="30" spans="1:134" s="120" customFormat="1" x14ac:dyDescent="0.25">
      <c r="A30" s="215">
        <v>2</v>
      </c>
      <c r="B30" s="216" t="str">
        <f>IF(A30="","-",IF(A30&gt;prevLevel,IF(OR(prevWBS="",prevWBS="-"),"1",prevWBS)&amp;REPT(".1",A30-MAX(prevLevel,1)),IF(ISERROR(FIND(".",prevWBS)),REPT("1.",A30-1)&amp;IFERROR(VALUE(prevWBS)+1,"1"),IF(A30=1,"",IFERROR(LEFT(prevWBS,FIND("^",SUBSTITUTE(prevWBS,".","^",A30-1))),""))&amp;VALUE(TRIM(MID(SUBSTITUTE(prevWBS,".",REPT(" ",LEN(prevWBS))),(A30-1)*LEN(prevWBS)+1,LEN(prevWBS))))+1)))</f>
        <v>2.2</v>
      </c>
      <c r="C30" s="231" t="s">
        <v>371</v>
      </c>
      <c r="D30" s="218" t="s">
        <v>412</v>
      </c>
      <c r="E30" s="219"/>
      <c r="F30" s="220" t="str">
        <f>B27</f>
        <v>2.1</v>
      </c>
      <c r="G30" s="221"/>
      <c r="H30" s="221"/>
      <c r="I30" s="222">
        <v>45272</v>
      </c>
      <c r="J30" s="223">
        <v>1</v>
      </c>
      <c r="K30" s="224">
        <f t="shared" si="111"/>
        <v>1</v>
      </c>
      <c r="L30" s="222">
        <v>45272</v>
      </c>
      <c r="M30" s="225" t="s">
        <v>239</v>
      </c>
      <c r="N30" s="226">
        <v>0</v>
      </c>
      <c r="O30" s="227">
        <v>3</v>
      </c>
      <c r="P30" s="228">
        <f>IF(OR(I30&lt;&gt;"",F30&lt;&gt;""),MAX(I30,IF(F30&lt;&gt;"",WORKDAY.INTL(MAX(IFERROR(INDEX($Q$11:$Q$70,MATCH(F30,$B$11:$B$70,0)),0),IFERROR(INDEX($Q$11:$Q$70,MATCH(G30,$B$11:$B$70,0)),0),IFERROR(INDEX($Q$11:$Q$70,MATCH(H30,$B$11:$B$70,0)),0)),1,weekend,holidays),0)),IF(L30&lt;&gt;"",IF(K30&lt;&gt;"",L30-MAX(0,K30-1),WORKDAY.INTL(L30,-(MAX(J30,1)-1),weekend,holidays))," - "))</f>
        <v>45272</v>
      </c>
      <c r="Q30" s="228">
        <f t="shared" si="97"/>
        <v>45272</v>
      </c>
      <c r="R30" s="229">
        <f t="shared" si="98"/>
        <v>1</v>
      </c>
      <c r="S30" s="165">
        <f t="shared" si="109"/>
        <v>1</v>
      </c>
      <c r="T30" s="130"/>
      <c r="U30" s="130"/>
      <c r="V30" s="129"/>
      <c r="W30" s="148" t="str">
        <f t="shared" si="112"/>
        <v xml:space="preserve"> </v>
      </c>
      <c r="X30" s="148" t="str">
        <f t="shared" si="112"/>
        <v xml:space="preserve"> </v>
      </c>
      <c r="Y30" s="148" t="str">
        <f t="shared" si="112"/>
        <v xml:space="preserve"> </v>
      </c>
      <c r="Z30" s="148" t="str">
        <f t="shared" si="112"/>
        <v xml:space="preserve"> </v>
      </c>
      <c r="AA30" s="148" t="str">
        <f t="shared" si="112"/>
        <v xml:space="preserve"> </v>
      </c>
      <c r="AB30" s="148" t="str">
        <f t="shared" si="112"/>
        <v xml:space="preserve"> </v>
      </c>
      <c r="AC30" s="148" t="str">
        <f t="shared" si="112"/>
        <v xml:space="preserve"> </v>
      </c>
      <c r="AD30" s="148" t="str">
        <f t="shared" si="112"/>
        <v xml:space="preserve"> </v>
      </c>
      <c r="AE30" s="148" t="str">
        <f t="shared" si="112"/>
        <v xml:space="preserve"> </v>
      </c>
      <c r="AF30" s="148" t="str">
        <f t="shared" si="112"/>
        <v xml:space="preserve"> </v>
      </c>
      <c r="AG30" s="148" t="str">
        <f t="shared" si="113"/>
        <v xml:space="preserve"> </v>
      </c>
      <c r="AH30" s="148" t="str">
        <f t="shared" si="113"/>
        <v xml:space="preserve"> </v>
      </c>
      <c r="AI30" s="148" t="str">
        <f t="shared" si="113"/>
        <v xml:space="preserve"> </v>
      </c>
      <c r="AJ30" s="148" t="str">
        <f t="shared" si="113"/>
        <v xml:space="preserve"> </v>
      </c>
      <c r="AK30" s="148" t="str">
        <f t="shared" si="113"/>
        <v xml:space="preserve"> </v>
      </c>
      <c r="AL30" s="148" t="str">
        <f t="shared" si="113"/>
        <v xml:space="preserve"> </v>
      </c>
      <c r="AM30" s="148" t="str">
        <f t="shared" si="113"/>
        <v xml:space="preserve"> </v>
      </c>
      <c r="AN30" s="148" t="str">
        <f t="shared" si="113"/>
        <v xml:space="preserve"> </v>
      </c>
      <c r="AO30" s="148" t="str">
        <f t="shared" si="113"/>
        <v xml:space="preserve"> </v>
      </c>
      <c r="AP30" s="148" t="str">
        <f t="shared" si="113"/>
        <v xml:space="preserve"> </v>
      </c>
      <c r="AQ30" s="148" t="str">
        <f t="shared" si="114"/>
        <v xml:space="preserve"> </v>
      </c>
      <c r="AR30" s="148" t="str">
        <f t="shared" si="114"/>
        <v xml:space="preserve"> </v>
      </c>
      <c r="AS30" s="148" t="str">
        <f t="shared" si="114"/>
        <v xml:space="preserve"> </v>
      </c>
      <c r="AT30" s="148" t="str">
        <f t="shared" si="114"/>
        <v xml:space="preserve"> </v>
      </c>
      <c r="AU30" s="148" t="str">
        <f t="shared" si="114"/>
        <v xml:space="preserve"> </v>
      </c>
      <c r="AV30" s="148" t="str">
        <f t="shared" si="114"/>
        <v xml:space="preserve"> </v>
      </c>
      <c r="AW30" s="148" t="str">
        <f t="shared" si="114"/>
        <v xml:space="preserve"> </v>
      </c>
      <c r="AX30" s="148" t="str">
        <f t="shared" si="114"/>
        <v xml:space="preserve"> </v>
      </c>
      <c r="AY30" s="148" t="str">
        <f t="shared" si="114"/>
        <v xml:space="preserve"> </v>
      </c>
      <c r="AZ30" s="148" t="str">
        <f t="shared" si="114"/>
        <v xml:space="preserve"> </v>
      </c>
      <c r="BA30" s="148" t="str">
        <f t="shared" si="115"/>
        <v xml:space="preserve"> </v>
      </c>
      <c r="BB30" s="148" t="str">
        <f t="shared" si="115"/>
        <v xml:space="preserve"> </v>
      </c>
      <c r="BC30" s="148" t="str">
        <f t="shared" si="115"/>
        <v xml:space="preserve"> </v>
      </c>
      <c r="BD30" s="148" t="str">
        <f t="shared" si="115"/>
        <v xml:space="preserve"> </v>
      </c>
      <c r="BE30" s="148" t="str">
        <f t="shared" si="115"/>
        <v xml:space="preserve"> </v>
      </c>
      <c r="BF30" s="148" t="str">
        <f t="shared" si="115"/>
        <v xml:space="preserve"> </v>
      </c>
      <c r="BG30" s="148" t="str">
        <f t="shared" si="115"/>
        <v xml:space="preserve"> </v>
      </c>
      <c r="BH30" s="148" t="str">
        <f t="shared" si="115"/>
        <v xml:space="preserve"> </v>
      </c>
      <c r="BI30" s="148" t="str">
        <f t="shared" si="115"/>
        <v xml:space="preserve"> </v>
      </c>
      <c r="BJ30" s="148" t="str">
        <f t="shared" si="115"/>
        <v xml:space="preserve"> </v>
      </c>
      <c r="BK30" s="148" t="str">
        <f t="shared" si="116"/>
        <v xml:space="preserve"> </v>
      </c>
      <c r="BL30" s="148" t="str">
        <f t="shared" si="116"/>
        <v xml:space="preserve"> </v>
      </c>
      <c r="BM30" s="148" t="str">
        <f t="shared" si="116"/>
        <v xml:space="preserve"> </v>
      </c>
      <c r="BN30" s="148" t="str">
        <f t="shared" si="116"/>
        <v xml:space="preserve"> </v>
      </c>
      <c r="BO30" s="148" t="str">
        <f t="shared" si="116"/>
        <v xml:space="preserve"> </v>
      </c>
      <c r="BP30" s="148" t="str">
        <f t="shared" si="116"/>
        <v xml:space="preserve"> </v>
      </c>
      <c r="BQ30" s="148" t="str">
        <f t="shared" si="116"/>
        <v xml:space="preserve"> </v>
      </c>
      <c r="BR30" s="148" t="str">
        <f t="shared" si="116"/>
        <v xml:space="preserve"> </v>
      </c>
      <c r="BS30" s="148" t="str">
        <f t="shared" si="116"/>
        <v xml:space="preserve"> </v>
      </c>
      <c r="BT30" s="148" t="str">
        <f t="shared" si="116"/>
        <v xml:space="preserve"> </v>
      </c>
      <c r="BU30" s="148" t="str">
        <f t="shared" si="117"/>
        <v xml:space="preserve"> </v>
      </c>
      <c r="BV30" s="148" t="str">
        <f t="shared" si="117"/>
        <v xml:space="preserve"> </v>
      </c>
      <c r="BW30" s="148" t="str">
        <f t="shared" si="117"/>
        <v xml:space="preserve"> </v>
      </c>
      <c r="BX30" s="148" t="str">
        <f t="shared" si="117"/>
        <v xml:space="preserve"> </v>
      </c>
      <c r="BY30" s="148" t="str">
        <f t="shared" si="117"/>
        <v xml:space="preserve"> </v>
      </c>
      <c r="BZ30" s="148" t="str">
        <f t="shared" si="117"/>
        <v xml:space="preserve"> </v>
      </c>
      <c r="CA30" s="145" t="str">
        <f t="shared" si="117"/>
        <v xml:space="preserve"> </v>
      </c>
      <c r="CB30" s="145" t="str">
        <f t="shared" si="117"/>
        <v xml:space="preserve"> </v>
      </c>
      <c r="CC30" s="145" t="str">
        <f t="shared" si="117"/>
        <v xml:space="preserve"> </v>
      </c>
      <c r="CD30" s="145" t="str">
        <f t="shared" si="117"/>
        <v xml:space="preserve"> </v>
      </c>
      <c r="CE30" s="145" t="str">
        <f t="shared" si="117"/>
        <v xml:space="preserve"> </v>
      </c>
      <c r="CF30" s="145" t="str">
        <f t="shared" si="117"/>
        <v xml:space="preserve"> </v>
      </c>
      <c r="CG30" s="145" t="str">
        <f t="shared" si="117"/>
        <v xml:space="preserve"> </v>
      </c>
      <c r="CH30" s="145" t="str">
        <f t="shared" si="118"/>
        <v xml:space="preserve"> </v>
      </c>
      <c r="CI30" s="145" t="str">
        <f t="shared" si="118"/>
        <v xml:space="preserve"> </v>
      </c>
      <c r="CJ30" s="145" t="str">
        <f t="shared" si="118"/>
        <v xml:space="preserve"> </v>
      </c>
      <c r="CK30" s="145" t="str">
        <f t="shared" si="118"/>
        <v xml:space="preserve"> </v>
      </c>
      <c r="CL30" s="145" t="str">
        <f t="shared" si="118"/>
        <v xml:space="preserve"> </v>
      </c>
      <c r="CM30" s="145" t="str">
        <f t="shared" si="118"/>
        <v xml:space="preserve"> </v>
      </c>
      <c r="CN30" s="145" t="str">
        <f t="shared" si="118"/>
        <v xml:space="preserve"> </v>
      </c>
      <c r="CO30" s="145" t="str">
        <f t="shared" si="119"/>
        <v xml:space="preserve"> </v>
      </c>
      <c r="CP30" s="145" t="str">
        <f t="shared" si="119"/>
        <v xml:space="preserve"> </v>
      </c>
      <c r="CQ30" s="145" t="str">
        <f t="shared" si="119"/>
        <v xml:space="preserve"> </v>
      </c>
      <c r="CR30" s="145" t="str">
        <f t="shared" si="119"/>
        <v xml:space="preserve"> </v>
      </c>
      <c r="CS30" s="145" t="str">
        <f t="shared" si="119"/>
        <v xml:space="preserve"> </v>
      </c>
      <c r="CT30" s="145" t="str">
        <f t="shared" si="119"/>
        <v xml:space="preserve"> </v>
      </c>
      <c r="CU30" s="145" t="str">
        <f t="shared" si="119"/>
        <v xml:space="preserve"> </v>
      </c>
      <c r="CV30" s="145" t="str">
        <f t="shared" si="119"/>
        <v xml:space="preserve"> </v>
      </c>
      <c r="CW30" s="145" t="str">
        <f t="shared" si="119"/>
        <v xml:space="preserve"> </v>
      </c>
      <c r="CX30" s="145" t="str">
        <f t="shared" si="119"/>
        <v xml:space="preserve"> </v>
      </c>
      <c r="CY30" s="145" t="str">
        <f t="shared" si="119"/>
        <v xml:space="preserve"> </v>
      </c>
      <c r="CZ30" s="145" t="str">
        <f t="shared" si="119"/>
        <v xml:space="preserve"> </v>
      </c>
      <c r="DA30" s="145" t="str">
        <f t="shared" si="119"/>
        <v xml:space="preserve"> </v>
      </c>
      <c r="DB30" s="145" t="str">
        <f t="shared" si="119"/>
        <v xml:space="preserve"> </v>
      </c>
      <c r="DC30" s="145" t="str">
        <f t="shared" si="120"/>
        <v xml:space="preserve"> </v>
      </c>
      <c r="DD30" s="145" t="str">
        <f t="shared" si="120"/>
        <v xml:space="preserve"> </v>
      </c>
      <c r="DE30" s="145" t="str">
        <f t="shared" si="120"/>
        <v xml:space="preserve"> </v>
      </c>
      <c r="DF30" s="145" t="str">
        <f t="shared" si="120"/>
        <v xml:space="preserve"> </v>
      </c>
      <c r="DG30" s="145" t="str">
        <f t="shared" si="120"/>
        <v xml:space="preserve"> </v>
      </c>
      <c r="DH30" s="145" t="str">
        <f t="shared" si="120"/>
        <v xml:space="preserve"> </v>
      </c>
      <c r="DI30" s="145" t="str">
        <f t="shared" si="120"/>
        <v xml:space="preserve"> </v>
      </c>
      <c r="DJ30" s="145" t="str">
        <f t="shared" si="120"/>
        <v xml:space="preserve"> </v>
      </c>
      <c r="DK30" s="145" t="str">
        <f t="shared" si="120"/>
        <v xml:space="preserve"> </v>
      </c>
      <c r="DL30" s="145" t="str">
        <f t="shared" si="120"/>
        <v xml:space="preserve"> </v>
      </c>
      <c r="DM30" s="145" t="str">
        <f t="shared" si="120"/>
        <v xml:space="preserve"> </v>
      </c>
      <c r="DN30" s="145" t="str">
        <f t="shared" si="120"/>
        <v xml:space="preserve"> </v>
      </c>
      <c r="DO30" s="145" t="str">
        <f t="shared" si="120"/>
        <v xml:space="preserve"> </v>
      </c>
      <c r="DP30" s="145" t="str">
        <f t="shared" si="120"/>
        <v xml:space="preserve"> </v>
      </c>
      <c r="DQ30" s="145" t="str">
        <f t="shared" si="121"/>
        <v xml:space="preserve"> </v>
      </c>
      <c r="DR30" s="145" t="str">
        <f t="shared" si="121"/>
        <v xml:space="preserve"> </v>
      </c>
      <c r="DS30" s="145" t="str">
        <f t="shared" si="121"/>
        <v xml:space="preserve"> </v>
      </c>
      <c r="DT30" s="145" t="str">
        <f t="shared" si="121"/>
        <v xml:space="preserve"> </v>
      </c>
      <c r="DU30" s="145" t="str">
        <f t="shared" si="121"/>
        <v xml:space="preserve"> </v>
      </c>
      <c r="DV30" s="145" t="str">
        <f t="shared" si="121"/>
        <v xml:space="preserve"> </v>
      </c>
      <c r="DW30" s="145" t="str">
        <f t="shared" si="121"/>
        <v xml:space="preserve"> </v>
      </c>
      <c r="DX30" s="145" t="str">
        <f t="shared" si="121"/>
        <v xml:space="preserve"> </v>
      </c>
      <c r="DY30" s="145" t="str">
        <f t="shared" si="121"/>
        <v xml:space="preserve"> </v>
      </c>
      <c r="DZ30" s="145" t="str">
        <f t="shared" si="121"/>
        <v xml:space="preserve"> </v>
      </c>
      <c r="EA30" s="145" t="str">
        <f t="shared" si="121"/>
        <v xml:space="preserve"> </v>
      </c>
      <c r="EB30" s="145" t="str">
        <f t="shared" si="121"/>
        <v xml:space="preserve"> </v>
      </c>
      <c r="EC30" s="145" t="str">
        <f t="shared" si="121"/>
        <v xml:space="preserve"> </v>
      </c>
      <c r="ED30" s="145" t="str">
        <f t="shared" si="121"/>
        <v xml:space="preserve"> </v>
      </c>
    </row>
    <row r="31" spans="1:134" s="120" customFormat="1" x14ac:dyDescent="0.25">
      <c r="A31" s="215">
        <v>2</v>
      </c>
      <c r="B31" s="216" t="str">
        <f>IF(A31="","-",IF(A31&gt;prevLevel,IF(OR(prevWBS="",prevWBS="-"),"1",prevWBS)&amp;REPT(".1",A31-MAX(prevLevel,1)),IF(ISERROR(FIND(".",prevWBS)),REPT("1.",A31-1)&amp;IFERROR(VALUE(prevWBS)+1,"1"),IF(A31=1,"",IFERROR(LEFT(prevWBS,FIND("^",SUBSTITUTE(prevWBS,".","^",A31-1))),""))&amp;VALUE(TRIM(MID(SUBSTITUTE(prevWBS,".",REPT(" ",LEN(prevWBS))),(A31-1)*LEN(prevWBS)+1,LEN(prevWBS))))+1)))</f>
        <v>2.3</v>
      </c>
      <c r="C31" s="231" t="s">
        <v>429</v>
      </c>
      <c r="D31" s="218" t="s">
        <v>414</v>
      </c>
      <c r="E31" s="219"/>
      <c r="F31" s="220"/>
      <c r="G31" s="221"/>
      <c r="H31" s="221"/>
      <c r="I31" s="222">
        <v>45273</v>
      </c>
      <c r="J31" s="223">
        <v>20</v>
      </c>
      <c r="K31" s="224">
        <f t="shared" si="111"/>
        <v>34</v>
      </c>
      <c r="L31" s="222">
        <v>45306</v>
      </c>
      <c r="M31" s="225" t="s">
        <v>318</v>
      </c>
      <c r="N31" s="226">
        <v>0</v>
      </c>
      <c r="O31" s="227">
        <v>2</v>
      </c>
      <c r="P31" s="228">
        <f>IF(OR(I31&lt;&gt;"",F31&lt;&gt;""),MAX(I31,IF(F31&lt;&gt;"",WORKDAY.INTL(MAX(IFERROR(INDEX($Q$11:$Q$70,MATCH(F31,$B$11:$B$70,0)),0),IFERROR(INDEX($Q$11:$Q$70,MATCH(G31,$B$11:$B$70,0)),0),IFERROR(INDEX($Q$11:$Q$70,MATCH(H31,$B$11:$B$70,0)),0)),1,weekend,holidays),0)),IF(L31&lt;&gt;"",IF(K31&lt;&gt;"",L31-MAX(0,K31-1),WORKDAY.INTL(L31,-(MAX(J31,1)-1),weekend,holidays))," - "))</f>
        <v>45273</v>
      </c>
      <c r="Q31" s="228">
        <f t="shared" ref="Q31" si="122">IF(P31=" - "," - ",MAX(L31,IF(K31&lt;&gt;"",P31+MAX(0,K31-1),WORKDAY.INTL(IF(NETWORKDAYS.INTL(P31,P31,weekend,holidays)=0,WORKDAY.INTL(P31,1,weekend,holidays),P31),MAX(0,J31-1),weekend,holidays))))</f>
        <v>45306</v>
      </c>
      <c r="R31" s="229">
        <f t="shared" ref="R31" si="123">IF(OR(NOT(ISNUMBER(P31)),NOT(ISNUMBER(Q31)))," - ",NETWORKDAYS.INTL(P31,Q31,weekend,holidays))</f>
        <v>20</v>
      </c>
      <c r="S31" s="165">
        <f t="shared" ref="S31" si="124">IF(OR(NOT(ISNUMBER(P31)),NOT(ISNUMBER(Q31)))," - ",Q31-P31+1)</f>
        <v>34</v>
      </c>
      <c r="T31" s="130"/>
      <c r="U31" s="130"/>
      <c r="V31" s="129"/>
      <c r="W31" s="148" t="str">
        <f t="shared" si="112"/>
        <v xml:space="preserve"> </v>
      </c>
      <c r="X31" s="148" t="str">
        <f t="shared" si="112"/>
        <v xml:space="preserve"> </v>
      </c>
      <c r="Y31" s="148" t="str">
        <f t="shared" si="112"/>
        <v xml:space="preserve"> </v>
      </c>
      <c r="Z31" s="148" t="str">
        <f t="shared" si="112"/>
        <v xml:space="preserve"> </v>
      </c>
      <c r="AA31" s="148" t="str">
        <f t="shared" si="112"/>
        <v xml:space="preserve"> </v>
      </c>
      <c r="AB31" s="148" t="str">
        <f t="shared" si="112"/>
        <v xml:space="preserve"> </v>
      </c>
      <c r="AC31" s="148" t="str">
        <f t="shared" si="112"/>
        <v xml:space="preserve"> </v>
      </c>
      <c r="AD31" s="148" t="str">
        <f t="shared" si="112"/>
        <v xml:space="preserve"> </v>
      </c>
      <c r="AE31" s="148" t="str">
        <f t="shared" si="112"/>
        <v xml:space="preserve"> </v>
      </c>
      <c r="AF31" s="148" t="str">
        <f t="shared" si="112"/>
        <v xml:space="preserve"> </v>
      </c>
      <c r="AG31" s="148" t="str">
        <f t="shared" si="113"/>
        <v xml:space="preserve"> </v>
      </c>
      <c r="AH31" s="148" t="str">
        <f t="shared" si="113"/>
        <v xml:space="preserve"> </v>
      </c>
      <c r="AI31" s="148" t="str">
        <f t="shared" si="113"/>
        <v xml:space="preserve"> </v>
      </c>
      <c r="AJ31" s="148" t="str">
        <f t="shared" si="113"/>
        <v xml:space="preserve"> </v>
      </c>
      <c r="AK31" s="148" t="str">
        <f t="shared" si="113"/>
        <v xml:space="preserve"> </v>
      </c>
      <c r="AL31" s="148" t="str">
        <f t="shared" si="113"/>
        <v xml:space="preserve"> </v>
      </c>
      <c r="AM31" s="148" t="str">
        <f t="shared" si="113"/>
        <v xml:space="preserve"> </v>
      </c>
      <c r="AN31" s="148" t="str">
        <f t="shared" si="113"/>
        <v xml:space="preserve"> </v>
      </c>
      <c r="AO31" s="148" t="str">
        <f t="shared" si="113"/>
        <v xml:space="preserve"> </v>
      </c>
      <c r="AP31" s="148" t="str">
        <f t="shared" si="113"/>
        <v xml:space="preserve"> </v>
      </c>
      <c r="AQ31" s="148" t="str">
        <f t="shared" si="114"/>
        <v xml:space="preserve"> </v>
      </c>
      <c r="AR31" s="148" t="str">
        <f t="shared" si="114"/>
        <v xml:space="preserve"> </v>
      </c>
      <c r="AS31" s="148" t="str">
        <f t="shared" si="114"/>
        <v xml:space="preserve"> </v>
      </c>
      <c r="AT31" s="148" t="str">
        <f t="shared" si="114"/>
        <v xml:space="preserve"> </v>
      </c>
      <c r="AU31" s="148" t="str">
        <f t="shared" si="114"/>
        <v xml:space="preserve"> </v>
      </c>
      <c r="AV31" s="148" t="str">
        <f t="shared" si="114"/>
        <v xml:space="preserve"> </v>
      </c>
      <c r="AW31" s="148" t="str">
        <f t="shared" si="114"/>
        <v xml:space="preserve"> </v>
      </c>
      <c r="AX31" s="148" t="str">
        <f t="shared" si="114"/>
        <v xml:space="preserve"> </v>
      </c>
      <c r="AY31" s="148" t="str">
        <f t="shared" si="114"/>
        <v xml:space="preserve"> </v>
      </c>
      <c r="AZ31" s="148" t="str">
        <f t="shared" si="114"/>
        <v xml:space="preserve"> </v>
      </c>
      <c r="BA31" s="148" t="str">
        <f t="shared" si="115"/>
        <v xml:space="preserve"> </v>
      </c>
      <c r="BB31" s="148" t="str">
        <f t="shared" si="115"/>
        <v xml:space="preserve"> </v>
      </c>
      <c r="BC31" s="148" t="str">
        <f t="shared" si="115"/>
        <v xml:space="preserve"> </v>
      </c>
      <c r="BD31" s="148" t="str">
        <f t="shared" si="115"/>
        <v xml:space="preserve"> </v>
      </c>
      <c r="BE31" s="148" t="str">
        <f t="shared" si="115"/>
        <v xml:space="preserve"> </v>
      </c>
      <c r="BF31" s="148" t="str">
        <f t="shared" si="115"/>
        <v xml:space="preserve"> </v>
      </c>
      <c r="BG31" s="148" t="str">
        <f t="shared" si="115"/>
        <v xml:space="preserve"> </v>
      </c>
      <c r="BH31" s="148" t="str">
        <f t="shared" si="115"/>
        <v xml:space="preserve"> </v>
      </c>
      <c r="BI31" s="148" t="str">
        <f t="shared" si="115"/>
        <v xml:space="preserve"> </v>
      </c>
      <c r="BJ31" s="148" t="str">
        <f t="shared" si="115"/>
        <v xml:space="preserve"> </v>
      </c>
      <c r="BK31" s="148" t="str">
        <f t="shared" si="116"/>
        <v xml:space="preserve"> </v>
      </c>
      <c r="BL31" s="148" t="str">
        <f t="shared" si="116"/>
        <v xml:space="preserve"> </v>
      </c>
      <c r="BM31" s="148" t="str">
        <f t="shared" si="116"/>
        <v xml:space="preserve"> </v>
      </c>
      <c r="BN31" s="148" t="str">
        <f t="shared" si="116"/>
        <v xml:space="preserve"> </v>
      </c>
      <c r="BO31" s="148" t="str">
        <f t="shared" si="116"/>
        <v xml:space="preserve"> </v>
      </c>
      <c r="BP31" s="148" t="str">
        <f t="shared" si="116"/>
        <v xml:space="preserve"> </v>
      </c>
      <c r="BQ31" s="148" t="str">
        <f t="shared" si="116"/>
        <v xml:space="preserve"> </v>
      </c>
      <c r="BR31" s="148" t="str">
        <f t="shared" si="116"/>
        <v xml:space="preserve"> </v>
      </c>
      <c r="BS31" s="148" t="str">
        <f t="shared" si="116"/>
        <v xml:space="preserve"> </v>
      </c>
      <c r="BT31" s="148" t="str">
        <f t="shared" si="116"/>
        <v xml:space="preserve"> </v>
      </c>
      <c r="BU31" s="148" t="str">
        <f t="shared" si="117"/>
        <v xml:space="preserve"> </v>
      </c>
      <c r="BV31" s="148" t="str">
        <f t="shared" si="117"/>
        <v xml:space="preserve"> </v>
      </c>
      <c r="BW31" s="148" t="str">
        <f t="shared" si="117"/>
        <v xml:space="preserve"> </v>
      </c>
      <c r="BX31" s="148" t="str">
        <f t="shared" si="117"/>
        <v xml:space="preserve"> </v>
      </c>
      <c r="BY31" s="148" t="str">
        <f t="shared" si="117"/>
        <v xml:space="preserve"> </v>
      </c>
      <c r="BZ31" s="148" t="str">
        <f t="shared" si="117"/>
        <v xml:space="preserve"> </v>
      </c>
      <c r="CA31" s="145" t="str">
        <f t="shared" si="117"/>
        <v xml:space="preserve"> </v>
      </c>
      <c r="CB31" s="145" t="str">
        <f t="shared" si="117"/>
        <v xml:space="preserve"> </v>
      </c>
      <c r="CC31" s="145" t="str">
        <f t="shared" si="117"/>
        <v xml:space="preserve"> </v>
      </c>
      <c r="CD31" s="145" t="str">
        <f t="shared" si="117"/>
        <v xml:space="preserve"> </v>
      </c>
      <c r="CE31" s="145" t="str">
        <f t="shared" si="117"/>
        <v xml:space="preserve"> </v>
      </c>
      <c r="CF31" s="145" t="str">
        <f t="shared" si="117"/>
        <v xml:space="preserve"> </v>
      </c>
      <c r="CG31" s="145" t="str">
        <f t="shared" si="117"/>
        <v xml:space="preserve"> </v>
      </c>
      <c r="CH31" s="145" t="str">
        <f t="shared" si="118"/>
        <v xml:space="preserve"> </v>
      </c>
      <c r="CI31" s="145" t="str">
        <f t="shared" si="118"/>
        <v xml:space="preserve"> </v>
      </c>
      <c r="CJ31" s="145" t="str">
        <f t="shared" si="118"/>
        <v xml:space="preserve"> </v>
      </c>
      <c r="CK31" s="145" t="str">
        <f t="shared" si="118"/>
        <v xml:space="preserve"> </v>
      </c>
      <c r="CL31" s="145" t="str">
        <f t="shared" si="118"/>
        <v xml:space="preserve"> </v>
      </c>
      <c r="CM31" s="145" t="str">
        <f t="shared" si="118"/>
        <v xml:space="preserve"> </v>
      </c>
      <c r="CN31" s="145" t="str">
        <f t="shared" si="118"/>
        <v xml:space="preserve"> </v>
      </c>
      <c r="CO31" s="145" t="str">
        <f t="shared" si="119"/>
        <v xml:space="preserve"> </v>
      </c>
      <c r="CP31" s="145" t="str">
        <f t="shared" si="119"/>
        <v xml:space="preserve"> </v>
      </c>
      <c r="CQ31" s="145" t="str">
        <f t="shared" si="119"/>
        <v xml:space="preserve"> </v>
      </c>
      <c r="CR31" s="145" t="str">
        <f t="shared" si="119"/>
        <v xml:space="preserve"> </v>
      </c>
      <c r="CS31" s="145" t="str">
        <f t="shared" si="119"/>
        <v xml:space="preserve"> </v>
      </c>
      <c r="CT31" s="145" t="str">
        <f t="shared" si="119"/>
        <v xml:space="preserve"> </v>
      </c>
      <c r="CU31" s="145" t="str">
        <f t="shared" si="119"/>
        <v xml:space="preserve"> </v>
      </c>
      <c r="CV31" s="145" t="str">
        <f t="shared" si="119"/>
        <v xml:space="preserve"> </v>
      </c>
      <c r="CW31" s="145" t="str">
        <f t="shared" si="119"/>
        <v xml:space="preserve"> </v>
      </c>
      <c r="CX31" s="145" t="str">
        <f t="shared" si="119"/>
        <v xml:space="preserve"> </v>
      </c>
      <c r="CY31" s="145" t="str">
        <f t="shared" si="119"/>
        <v xml:space="preserve"> </v>
      </c>
      <c r="CZ31" s="145" t="str">
        <f t="shared" si="119"/>
        <v xml:space="preserve"> </v>
      </c>
      <c r="DA31" s="145" t="str">
        <f t="shared" si="119"/>
        <v xml:space="preserve"> </v>
      </c>
      <c r="DB31" s="145" t="str">
        <f t="shared" si="119"/>
        <v xml:space="preserve"> </v>
      </c>
      <c r="DC31" s="145" t="str">
        <f t="shared" si="120"/>
        <v xml:space="preserve"> </v>
      </c>
      <c r="DD31" s="145" t="str">
        <f t="shared" si="120"/>
        <v xml:space="preserve"> </v>
      </c>
      <c r="DE31" s="145" t="str">
        <f t="shared" si="120"/>
        <v xml:space="preserve"> </v>
      </c>
      <c r="DF31" s="145" t="str">
        <f t="shared" si="120"/>
        <v xml:space="preserve"> </v>
      </c>
      <c r="DG31" s="145" t="str">
        <f t="shared" si="120"/>
        <v xml:space="preserve"> </v>
      </c>
      <c r="DH31" s="145" t="str">
        <f t="shared" si="120"/>
        <v xml:space="preserve"> </v>
      </c>
      <c r="DI31" s="145" t="str">
        <f t="shared" si="120"/>
        <v xml:space="preserve"> </v>
      </c>
      <c r="DJ31" s="145" t="str">
        <f t="shared" si="120"/>
        <v xml:space="preserve"> </v>
      </c>
      <c r="DK31" s="145" t="str">
        <f t="shared" si="120"/>
        <v xml:space="preserve"> </v>
      </c>
      <c r="DL31" s="145" t="str">
        <f t="shared" si="120"/>
        <v xml:space="preserve"> </v>
      </c>
      <c r="DM31" s="145" t="str">
        <f t="shared" si="120"/>
        <v xml:space="preserve"> </v>
      </c>
      <c r="DN31" s="145" t="str">
        <f t="shared" si="120"/>
        <v xml:space="preserve"> </v>
      </c>
      <c r="DO31" s="145" t="str">
        <f t="shared" si="120"/>
        <v xml:space="preserve"> </v>
      </c>
      <c r="DP31" s="145" t="str">
        <f t="shared" si="120"/>
        <v xml:space="preserve"> </v>
      </c>
      <c r="DQ31" s="145" t="str">
        <f t="shared" si="121"/>
        <v xml:space="preserve"> </v>
      </c>
      <c r="DR31" s="145" t="str">
        <f t="shared" si="121"/>
        <v xml:space="preserve"> </v>
      </c>
      <c r="DS31" s="145" t="str">
        <f t="shared" si="121"/>
        <v xml:space="preserve"> </v>
      </c>
      <c r="DT31" s="145" t="str">
        <f t="shared" si="121"/>
        <v xml:space="preserve"> </v>
      </c>
      <c r="DU31" s="145" t="str">
        <f t="shared" si="121"/>
        <v xml:space="preserve"> </v>
      </c>
      <c r="DV31" s="145" t="str">
        <f t="shared" si="121"/>
        <v xml:space="preserve"> </v>
      </c>
      <c r="DW31" s="145" t="str">
        <f t="shared" si="121"/>
        <v xml:space="preserve"> </v>
      </c>
      <c r="DX31" s="145" t="str">
        <f t="shared" si="121"/>
        <v xml:space="preserve"> </v>
      </c>
      <c r="DY31" s="145" t="str">
        <f t="shared" si="121"/>
        <v xml:space="preserve"> </v>
      </c>
      <c r="DZ31" s="145" t="str">
        <f t="shared" si="121"/>
        <v xml:space="preserve"> </v>
      </c>
      <c r="EA31" s="145" t="str">
        <f t="shared" si="121"/>
        <v xml:space="preserve"> </v>
      </c>
      <c r="EB31" s="145" t="str">
        <f t="shared" si="121"/>
        <v xml:space="preserve"> </v>
      </c>
      <c r="EC31" s="145" t="str">
        <f t="shared" si="121"/>
        <v xml:space="preserve"> </v>
      </c>
      <c r="ED31" s="145" t="str">
        <f t="shared" si="121"/>
        <v xml:space="preserve"> </v>
      </c>
    </row>
    <row r="32" spans="1:134" s="120" customFormat="1" x14ac:dyDescent="0.25">
      <c r="A32" s="238">
        <v>3</v>
      </c>
      <c r="B32" s="239" t="str">
        <f>IF(A32="","-",IF(A32&gt;prevLevel,IF(OR(prevWBS="",prevWBS="-"),"1",prevWBS)&amp;REPT(".1",A32-MAX(prevLevel,1)),IF(ISERROR(FIND(".",prevWBS)),REPT("1.",A32-1)&amp;IFERROR(VALUE(prevWBS)+1,"1"),IF(A32=1,"",IFERROR(LEFT(prevWBS,FIND("^",SUBSTITUTE(prevWBS,".","^",A32-1))),""))&amp;VALUE(TRIM(MID(SUBSTITUTE(prevWBS,".",REPT(" ",LEN(prevWBS))),(A32-1)*LEN(prevWBS)+1,LEN(prevWBS))))+1)))</f>
        <v>2.3.1</v>
      </c>
      <c r="C32" s="238" t="s">
        <v>372</v>
      </c>
      <c r="D32" s="240" t="s">
        <v>415</v>
      </c>
      <c r="E32" s="241"/>
      <c r="F32" s="242"/>
      <c r="G32" s="243"/>
      <c r="H32" s="243"/>
      <c r="I32" s="244">
        <v>45273</v>
      </c>
      <c r="J32" s="245">
        <v>6</v>
      </c>
      <c r="K32" s="246">
        <f t="shared" si="111"/>
        <v>8</v>
      </c>
      <c r="L32" s="244">
        <v>45280</v>
      </c>
      <c r="M32" s="247" t="s">
        <v>240</v>
      </c>
      <c r="N32" s="248">
        <v>0</v>
      </c>
      <c r="O32" s="249">
        <v>2</v>
      </c>
      <c r="P32" s="250">
        <f>IF(OR(I32&lt;&gt;"",F32&lt;&gt;""),MAX(I32,IF(F32&lt;&gt;"",WORKDAY.INTL(MAX(IFERROR(INDEX($Q$11:$Q$70,MATCH(F32,$B$11:$B$70,0)),0),IFERROR(INDEX($Q$11:$Q$70,MATCH(G32,$B$11:$B$70,0)),0),IFERROR(INDEX($Q$11:$Q$70,MATCH(H32,$B$11:$B$70,0)),0)),1,weekend,holidays),0)),IF(L32&lt;&gt;"",IF(K32&lt;&gt;"",L32-MAX(0,K32-1),WORKDAY.INTL(L32,-(MAX(J32,1)-1),weekend,holidays))," - "))</f>
        <v>45273</v>
      </c>
      <c r="Q32" s="250">
        <f t="shared" si="97"/>
        <v>45280</v>
      </c>
      <c r="R32" s="251">
        <f t="shared" si="98"/>
        <v>6</v>
      </c>
      <c r="S32" s="165">
        <f t="shared" si="109"/>
        <v>8</v>
      </c>
      <c r="T32" s="130"/>
      <c r="U32" s="130"/>
      <c r="V32" s="129"/>
      <c r="W32" s="148" t="str">
        <f t="shared" si="112"/>
        <v xml:space="preserve"> </v>
      </c>
      <c r="X32" s="148" t="str">
        <f t="shared" si="112"/>
        <v xml:space="preserve"> </v>
      </c>
      <c r="Y32" s="148" t="str">
        <f t="shared" si="112"/>
        <v xml:space="preserve"> </v>
      </c>
      <c r="Z32" s="148" t="str">
        <f t="shared" si="112"/>
        <v xml:space="preserve"> </v>
      </c>
      <c r="AA32" s="148" t="str">
        <f t="shared" si="112"/>
        <v xml:space="preserve"> </v>
      </c>
      <c r="AB32" s="148" t="str">
        <f t="shared" si="112"/>
        <v xml:space="preserve"> </v>
      </c>
      <c r="AC32" s="148" t="str">
        <f t="shared" si="112"/>
        <v xml:space="preserve"> </v>
      </c>
      <c r="AD32" s="148" t="str">
        <f t="shared" si="112"/>
        <v xml:space="preserve"> </v>
      </c>
      <c r="AE32" s="148" t="str">
        <f t="shared" si="112"/>
        <v xml:space="preserve"> </v>
      </c>
      <c r="AF32" s="148" t="str">
        <f t="shared" si="112"/>
        <v xml:space="preserve"> </v>
      </c>
      <c r="AG32" s="148" t="str">
        <f t="shared" si="113"/>
        <v xml:space="preserve"> </v>
      </c>
      <c r="AH32" s="148" t="str">
        <f t="shared" si="113"/>
        <v xml:space="preserve"> </v>
      </c>
      <c r="AI32" s="148" t="str">
        <f t="shared" si="113"/>
        <v xml:space="preserve"> </v>
      </c>
      <c r="AJ32" s="148" t="str">
        <f t="shared" si="113"/>
        <v xml:space="preserve"> </v>
      </c>
      <c r="AK32" s="148" t="str">
        <f t="shared" si="113"/>
        <v xml:space="preserve"> </v>
      </c>
      <c r="AL32" s="148" t="str">
        <f t="shared" si="113"/>
        <v xml:space="preserve"> </v>
      </c>
      <c r="AM32" s="148" t="str">
        <f t="shared" si="113"/>
        <v xml:space="preserve"> </v>
      </c>
      <c r="AN32" s="148" t="str">
        <f t="shared" si="113"/>
        <v xml:space="preserve"> </v>
      </c>
      <c r="AO32" s="148" t="str">
        <f t="shared" si="113"/>
        <v xml:space="preserve"> </v>
      </c>
      <c r="AP32" s="148" t="str">
        <f t="shared" si="113"/>
        <v xml:space="preserve"> </v>
      </c>
      <c r="AQ32" s="148" t="str">
        <f t="shared" si="114"/>
        <v xml:space="preserve"> </v>
      </c>
      <c r="AR32" s="148" t="str">
        <f t="shared" si="114"/>
        <v xml:space="preserve"> </v>
      </c>
      <c r="AS32" s="148" t="str">
        <f t="shared" si="114"/>
        <v xml:space="preserve"> </v>
      </c>
      <c r="AT32" s="148" t="str">
        <f t="shared" si="114"/>
        <v xml:space="preserve"> </v>
      </c>
      <c r="AU32" s="148" t="str">
        <f t="shared" si="114"/>
        <v xml:space="preserve"> </v>
      </c>
      <c r="AV32" s="148" t="str">
        <f t="shared" si="114"/>
        <v xml:space="preserve"> </v>
      </c>
      <c r="AW32" s="148" t="str">
        <f t="shared" si="114"/>
        <v xml:space="preserve"> </v>
      </c>
      <c r="AX32" s="148" t="str">
        <f t="shared" si="114"/>
        <v xml:space="preserve"> </v>
      </c>
      <c r="AY32" s="148" t="str">
        <f t="shared" si="114"/>
        <v xml:space="preserve"> </v>
      </c>
      <c r="AZ32" s="148" t="str">
        <f t="shared" si="114"/>
        <v xml:space="preserve"> </v>
      </c>
      <c r="BA32" s="148" t="str">
        <f t="shared" si="115"/>
        <v xml:space="preserve"> </v>
      </c>
      <c r="BB32" s="148" t="str">
        <f t="shared" si="115"/>
        <v xml:space="preserve"> </v>
      </c>
      <c r="BC32" s="148" t="str">
        <f t="shared" si="115"/>
        <v xml:space="preserve"> </v>
      </c>
      <c r="BD32" s="148" t="str">
        <f t="shared" si="115"/>
        <v xml:space="preserve"> </v>
      </c>
      <c r="BE32" s="148" t="str">
        <f t="shared" si="115"/>
        <v xml:space="preserve"> </v>
      </c>
      <c r="BF32" s="148" t="str">
        <f t="shared" si="115"/>
        <v xml:space="preserve"> </v>
      </c>
      <c r="BG32" s="148" t="str">
        <f t="shared" si="115"/>
        <v xml:space="preserve"> </v>
      </c>
      <c r="BH32" s="148" t="str">
        <f t="shared" si="115"/>
        <v xml:space="preserve"> </v>
      </c>
      <c r="BI32" s="148" t="str">
        <f t="shared" si="115"/>
        <v xml:space="preserve"> </v>
      </c>
      <c r="BJ32" s="148" t="str">
        <f t="shared" si="115"/>
        <v xml:space="preserve"> </v>
      </c>
      <c r="BK32" s="148" t="str">
        <f t="shared" si="116"/>
        <v xml:space="preserve"> </v>
      </c>
      <c r="BL32" s="148" t="str">
        <f t="shared" si="116"/>
        <v xml:space="preserve"> </v>
      </c>
      <c r="BM32" s="148" t="str">
        <f t="shared" si="116"/>
        <v xml:space="preserve"> </v>
      </c>
      <c r="BN32" s="148" t="str">
        <f t="shared" si="116"/>
        <v xml:space="preserve"> </v>
      </c>
      <c r="BO32" s="148" t="str">
        <f t="shared" si="116"/>
        <v xml:space="preserve"> </v>
      </c>
      <c r="BP32" s="148" t="str">
        <f t="shared" si="116"/>
        <v xml:space="preserve"> </v>
      </c>
      <c r="BQ32" s="148" t="str">
        <f t="shared" si="116"/>
        <v xml:space="preserve"> </v>
      </c>
      <c r="BR32" s="148" t="str">
        <f t="shared" si="116"/>
        <v xml:space="preserve"> </v>
      </c>
      <c r="BS32" s="148" t="str">
        <f t="shared" si="116"/>
        <v xml:space="preserve"> </v>
      </c>
      <c r="BT32" s="148" t="str">
        <f t="shared" si="116"/>
        <v xml:space="preserve"> </v>
      </c>
      <c r="BU32" s="148" t="str">
        <f t="shared" si="117"/>
        <v xml:space="preserve"> </v>
      </c>
      <c r="BV32" s="148" t="str">
        <f t="shared" si="117"/>
        <v xml:space="preserve"> </v>
      </c>
      <c r="BW32" s="148" t="str">
        <f t="shared" si="117"/>
        <v xml:space="preserve"> </v>
      </c>
      <c r="BX32" s="148" t="str">
        <f t="shared" si="117"/>
        <v xml:space="preserve"> </v>
      </c>
      <c r="BY32" s="148" t="str">
        <f t="shared" si="117"/>
        <v xml:space="preserve"> </v>
      </c>
      <c r="BZ32" s="148" t="str">
        <f t="shared" si="117"/>
        <v xml:space="preserve"> </v>
      </c>
      <c r="CA32" s="145" t="str">
        <f t="shared" si="117"/>
        <v xml:space="preserve"> </v>
      </c>
      <c r="CB32" s="145" t="str">
        <f t="shared" si="117"/>
        <v xml:space="preserve"> </v>
      </c>
      <c r="CC32" s="145" t="str">
        <f t="shared" si="117"/>
        <v xml:space="preserve"> </v>
      </c>
      <c r="CD32" s="145" t="str">
        <f t="shared" si="117"/>
        <v xml:space="preserve"> </v>
      </c>
      <c r="CE32" s="145" t="str">
        <f t="shared" si="117"/>
        <v xml:space="preserve"> </v>
      </c>
      <c r="CF32" s="145" t="str">
        <f t="shared" si="117"/>
        <v xml:space="preserve"> </v>
      </c>
      <c r="CG32" s="145" t="str">
        <f t="shared" si="117"/>
        <v xml:space="preserve"> </v>
      </c>
      <c r="CH32" s="145" t="str">
        <f t="shared" si="118"/>
        <v xml:space="preserve"> </v>
      </c>
      <c r="CI32" s="145" t="str">
        <f t="shared" si="118"/>
        <v xml:space="preserve"> </v>
      </c>
      <c r="CJ32" s="145" t="str">
        <f t="shared" si="118"/>
        <v xml:space="preserve"> </v>
      </c>
      <c r="CK32" s="145" t="str">
        <f t="shared" si="118"/>
        <v xml:space="preserve"> </v>
      </c>
      <c r="CL32" s="145" t="str">
        <f t="shared" si="118"/>
        <v xml:space="preserve"> </v>
      </c>
      <c r="CM32" s="145" t="str">
        <f t="shared" si="118"/>
        <v xml:space="preserve"> </v>
      </c>
      <c r="CN32" s="145" t="str">
        <f t="shared" si="118"/>
        <v xml:space="preserve"> </v>
      </c>
      <c r="CO32" s="145" t="str">
        <f t="shared" si="119"/>
        <v xml:space="preserve"> </v>
      </c>
      <c r="CP32" s="145" t="str">
        <f t="shared" si="119"/>
        <v xml:space="preserve"> </v>
      </c>
      <c r="CQ32" s="145" t="str">
        <f t="shared" si="119"/>
        <v xml:space="preserve"> </v>
      </c>
      <c r="CR32" s="145" t="str">
        <f t="shared" si="119"/>
        <v xml:space="preserve"> </v>
      </c>
      <c r="CS32" s="145" t="str">
        <f t="shared" si="119"/>
        <v xml:space="preserve"> </v>
      </c>
      <c r="CT32" s="145" t="str">
        <f t="shared" si="119"/>
        <v xml:space="preserve"> </v>
      </c>
      <c r="CU32" s="145" t="str">
        <f t="shared" si="119"/>
        <v xml:space="preserve"> </v>
      </c>
      <c r="CV32" s="145" t="str">
        <f t="shared" si="119"/>
        <v xml:space="preserve"> </v>
      </c>
      <c r="CW32" s="145" t="str">
        <f t="shared" si="119"/>
        <v xml:space="preserve"> </v>
      </c>
      <c r="CX32" s="145" t="str">
        <f t="shared" si="119"/>
        <v xml:space="preserve"> </v>
      </c>
      <c r="CY32" s="145" t="str">
        <f t="shared" si="119"/>
        <v xml:space="preserve"> </v>
      </c>
      <c r="CZ32" s="145" t="str">
        <f t="shared" si="119"/>
        <v xml:space="preserve"> </v>
      </c>
      <c r="DA32" s="145" t="str">
        <f t="shared" si="119"/>
        <v xml:space="preserve"> </v>
      </c>
      <c r="DB32" s="145" t="str">
        <f t="shared" si="119"/>
        <v xml:space="preserve"> </v>
      </c>
      <c r="DC32" s="145" t="str">
        <f t="shared" si="120"/>
        <v xml:space="preserve"> </v>
      </c>
      <c r="DD32" s="145" t="str">
        <f t="shared" si="120"/>
        <v xml:space="preserve"> </v>
      </c>
      <c r="DE32" s="145" t="str">
        <f t="shared" si="120"/>
        <v xml:space="preserve"> </v>
      </c>
      <c r="DF32" s="145" t="str">
        <f t="shared" si="120"/>
        <v xml:space="preserve"> </v>
      </c>
      <c r="DG32" s="145" t="str">
        <f t="shared" si="120"/>
        <v xml:space="preserve"> </v>
      </c>
      <c r="DH32" s="145" t="str">
        <f t="shared" si="120"/>
        <v xml:space="preserve"> </v>
      </c>
      <c r="DI32" s="145" t="str">
        <f t="shared" si="120"/>
        <v xml:space="preserve"> </v>
      </c>
      <c r="DJ32" s="145" t="str">
        <f t="shared" si="120"/>
        <v xml:space="preserve"> </v>
      </c>
      <c r="DK32" s="145" t="str">
        <f t="shared" si="120"/>
        <v xml:space="preserve"> </v>
      </c>
      <c r="DL32" s="145" t="str">
        <f t="shared" si="120"/>
        <v xml:space="preserve"> </v>
      </c>
      <c r="DM32" s="145" t="str">
        <f t="shared" si="120"/>
        <v xml:space="preserve"> </v>
      </c>
      <c r="DN32" s="145" t="str">
        <f t="shared" si="120"/>
        <v xml:space="preserve"> </v>
      </c>
      <c r="DO32" s="145" t="str">
        <f t="shared" si="120"/>
        <v xml:space="preserve"> </v>
      </c>
      <c r="DP32" s="145" t="str">
        <f t="shared" si="120"/>
        <v xml:space="preserve"> </v>
      </c>
      <c r="DQ32" s="145" t="str">
        <f t="shared" si="121"/>
        <v xml:space="preserve"> </v>
      </c>
      <c r="DR32" s="145" t="str">
        <f t="shared" si="121"/>
        <v xml:space="preserve"> </v>
      </c>
      <c r="DS32" s="145" t="str">
        <f t="shared" si="121"/>
        <v xml:space="preserve"> </v>
      </c>
      <c r="DT32" s="145" t="str">
        <f t="shared" si="121"/>
        <v xml:space="preserve"> </v>
      </c>
      <c r="DU32" s="145" t="str">
        <f t="shared" si="121"/>
        <v xml:space="preserve"> </v>
      </c>
      <c r="DV32" s="145" t="str">
        <f t="shared" si="121"/>
        <v xml:space="preserve"> </v>
      </c>
      <c r="DW32" s="145" t="str">
        <f t="shared" si="121"/>
        <v xml:space="preserve"> </v>
      </c>
      <c r="DX32" s="145" t="str">
        <f t="shared" si="121"/>
        <v xml:space="preserve"> </v>
      </c>
      <c r="DY32" s="145" t="str">
        <f t="shared" si="121"/>
        <v xml:space="preserve"> </v>
      </c>
      <c r="DZ32" s="145" t="str">
        <f t="shared" si="121"/>
        <v xml:space="preserve"> </v>
      </c>
      <c r="EA32" s="145" t="str">
        <f t="shared" si="121"/>
        <v xml:space="preserve"> </v>
      </c>
      <c r="EB32" s="145" t="str">
        <f t="shared" si="121"/>
        <v xml:space="preserve"> </v>
      </c>
      <c r="EC32" s="145" t="str">
        <f t="shared" si="121"/>
        <v xml:space="preserve"> </v>
      </c>
      <c r="ED32" s="145" t="str">
        <f t="shared" si="121"/>
        <v xml:space="preserve"> </v>
      </c>
    </row>
    <row r="33" spans="1:134" s="120" customFormat="1" x14ac:dyDescent="0.25">
      <c r="A33" s="238">
        <v>3</v>
      </c>
      <c r="B33" s="239" t="str">
        <f>IF(A33="","-",IF(A33&gt;prevLevel,IF(OR(prevWBS="",prevWBS="-"),"1",prevWBS)&amp;REPT(".1",A33-MAX(prevLevel,1)),IF(ISERROR(FIND(".",prevWBS)),REPT("1.",A33-1)&amp;IFERROR(VALUE(prevWBS)+1,"1"),IF(A33=1,"",IFERROR(LEFT(prevWBS,FIND("^",SUBSTITUTE(prevWBS,".","^",A33-1))),""))&amp;VALUE(TRIM(MID(SUBSTITUTE(prevWBS,".",REPT(" ",LEN(prevWBS))),(A33-1)*LEN(prevWBS)+1,LEN(prevWBS))))+1)))</f>
        <v>2.3.2</v>
      </c>
      <c r="C33" s="238" t="s">
        <v>373</v>
      </c>
      <c r="D33" s="240" t="s">
        <v>415</v>
      </c>
      <c r="E33" s="241"/>
      <c r="F33" s="242" t="str">
        <f t="shared" ref="F33:F82" si="125">B32</f>
        <v>2.3.1</v>
      </c>
      <c r="G33" s="243"/>
      <c r="H33" s="243"/>
      <c r="I33" s="244">
        <v>45281</v>
      </c>
      <c r="J33" s="245">
        <v>1</v>
      </c>
      <c r="K33" s="246">
        <f t="shared" si="111"/>
        <v>1</v>
      </c>
      <c r="L33" s="244">
        <v>45281</v>
      </c>
      <c r="M33" s="247" t="s">
        <v>240</v>
      </c>
      <c r="N33" s="248">
        <v>0</v>
      </c>
      <c r="O33" s="249">
        <v>2</v>
      </c>
      <c r="P33" s="250">
        <f>IF(OR(I33&lt;&gt;"",F33&lt;&gt;""),MAX(I33,IF(F33&lt;&gt;"",WORKDAY.INTL(MAX(IFERROR(INDEX($Q$11:$Q$70,MATCH(F33,$B$11:$B$70,0)),0),IFERROR(INDEX($Q$11:$Q$70,MATCH(G33,$B$11:$B$70,0)),0),IFERROR(INDEX($Q$11:$Q$70,MATCH(H33,$B$11:$B$70,0)),0)),1,weekend,holidays),0)),IF(L33&lt;&gt;"",IF(K33&lt;&gt;"",L33-MAX(0,K33-1),WORKDAY.INTL(L33,-(MAX(J33,1)-1),weekend,holidays))," - "))</f>
        <v>45281</v>
      </c>
      <c r="Q33" s="250">
        <f t="shared" si="97"/>
        <v>45281</v>
      </c>
      <c r="R33" s="251">
        <f t="shared" si="98"/>
        <v>1</v>
      </c>
      <c r="S33" s="165">
        <f t="shared" si="109"/>
        <v>1</v>
      </c>
      <c r="T33" s="130"/>
      <c r="U33" s="130"/>
      <c r="V33" s="129"/>
      <c r="W33" s="148" t="str">
        <f t="shared" ref="W33:AF42" si="126">" "</f>
        <v xml:space="preserve"> </v>
      </c>
      <c r="X33" s="148" t="str">
        <f t="shared" si="126"/>
        <v xml:space="preserve"> </v>
      </c>
      <c r="Y33" s="148" t="str">
        <f t="shared" si="126"/>
        <v xml:space="preserve"> </v>
      </c>
      <c r="Z33" s="148" t="str">
        <f t="shared" si="126"/>
        <v xml:space="preserve"> </v>
      </c>
      <c r="AA33" s="148" t="str">
        <f t="shared" si="126"/>
        <v xml:space="preserve"> </v>
      </c>
      <c r="AB33" s="148" t="str">
        <f t="shared" si="126"/>
        <v xml:space="preserve"> </v>
      </c>
      <c r="AC33" s="148" t="str">
        <f t="shared" si="126"/>
        <v xml:space="preserve"> </v>
      </c>
      <c r="AD33" s="148" t="str">
        <f t="shared" si="126"/>
        <v xml:space="preserve"> </v>
      </c>
      <c r="AE33" s="148" t="str">
        <f t="shared" si="126"/>
        <v xml:space="preserve"> </v>
      </c>
      <c r="AF33" s="148" t="str">
        <f t="shared" si="126"/>
        <v xml:space="preserve"> </v>
      </c>
      <c r="AG33" s="148" t="str">
        <f t="shared" ref="AG33:AP42" si="127">" "</f>
        <v xml:space="preserve"> </v>
      </c>
      <c r="AH33" s="148" t="str">
        <f t="shared" si="127"/>
        <v xml:space="preserve"> </v>
      </c>
      <c r="AI33" s="148" t="str">
        <f t="shared" si="127"/>
        <v xml:space="preserve"> </v>
      </c>
      <c r="AJ33" s="148" t="str">
        <f t="shared" si="127"/>
        <v xml:space="preserve"> </v>
      </c>
      <c r="AK33" s="148" t="str">
        <f t="shared" si="127"/>
        <v xml:space="preserve"> </v>
      </c>
      <c r="AL33" s="148" t="str">
        <f t="shared" si="127"/>
        <v xml:space="preserve"> </v>
      </c>
      <c r="AM33" s="148" t="str">
        <f t="shared" si="127"/>
        <v xml:space="preserve"> </v>
      </c>
      <c r="AN33" s="148" t="str">
        <f t="shared" si="127"/>
        <v xml:space="preserve"> </v>
      </c>
      <c r="AO33" s="148" t="str">
        <f t="shared" si="127"/>
        <v xml:space="preserve"> </v>
      </c>
      <c r="AP33" s="148" t="str">
        <f t="shared" si="127"/>
        <v xml:space="preserve"> </v>
      </c>
      <c r="AQ33" s="148" t="str">
        <f t="shared" ref="AQ33:AZ42" si="128">" "</f>
        <v xml:space="preserve"> </v>
      </c>
      <c r="AR33" s="148" t="str">
        <f t="shared" si="128"/>
        <v xml:space="preserve"> </v>
      </c>
      <c r="AS33" s="148" t="str">
        <f t="shared" si="128"/>
        <v xml:space="preserve"> </v>
      </c>
      <c r="AT33" s="148" t="str">
        <f t="shared" si="128"/>
        <v xml:space="preserve"> </v>
      </c>
      <c r="AU33" s="148" t="str">
        <f t="shared" si="128"/>
        <v xml:space="preserve"> </v>
      </c>
      <c r="AV33" s="148" t="str">
        <f t="shared" si="128"/>
        <v xml:space="preserve"> </v>
      </c>
      <c r="AW33" s="148" t="str">
        <f t="shared" si="128"/>
        <v xml:space="preserve"> </v>
      </c>
      <c r="AX33" s="148" t="str">
        <f t="shared" si="128"/>
        <v xml:space="preserve"> </v>
      </c>
      <c r="AY33" s="148" t="str">
        <f t="shared" si="128"/>
        <v xml:space="preserve"> </v>
      </c>
      <c r="AZ33" s="148" t="str">
        <f t="shared" si="128"/>
        <v xml:space="preserve"> </v>
      </c>
      <c r="BA33" s="148" t="str">
        <f t="shared" ref="BA33:BJ42" si="129">" "</f>
        <v xml:space="preserve"> </v>
      </c>
      <c r="BB33" s="148" t="str">
        <f t="shared" si="129"/>
        <v xml:space="preserve"> </v>
      </c>
      <c r="BC33" s="148" t="str">
        <f t="shared" si="129"/>
        <v xml:space="preserve"> </v>
      </c>
      <c r="BD33" s="148" t="str">
        <f t="shared" si="129"/>
        <v xml:space="preserve"> </v>
      </c>
      <c r="BE33" s="148" t="str">
        <f t="shared" si="129"/>
        <v xml:space="preserve"> </v>
      </c>
      <c r="BF33" s="148" t="str">
        <f t="shared" si="129"/>
        <v xml:space="preserve"> </v>
      </c>
      <c r="BG33" s="148" t="str">
        <f t="shared" si="129"/>
        <v xml:space="preserve"> </v>
      </c>
      <c r="BH33" s="148" t="str">
        <f t="shared" si="129"/>
        <v xml:space="preserve"> </v>
      </c>
      <c r="BI33" s="148" t="str">
        <f t="shared" si="129"/>
        <v xml:space="preserve"> </v>
      </c>
      <c r="BJ33" s="148" t="str">
        <f t="shared" si="129"/>
        <v xml:space="preserve"> </v>
      </c>
      <c r="BK33" s="148" t="str">
        <f t="shared" ref="BK33:BT42" si="130">" "</f>
        <v xml:space="preserve"> </v>
      </c>
      <c r="BL33" s="148" t="str">
        <f t="shared" si="130"/>
        <v xml:space="preserve"> </v>
      </c>
      <c r="BM33" s="148" t="str">
        <f t="shared" si="130"/>
        <v xml:space="preserve"> </v>
      </c>
      <c r="BN33" s="148" t="str">
        <f t="shared" si="130"/>
        <v xml:space="preserve"> </v>
      </c>
      <c r="BO33" s="148" t="str">
        <f t="shared" si="130"/>
        <v xml:space="preserve"> </v>
      </c>
      <c r="BP33" s="148" t="str">
        <f t="shared" si="130"/>
        <v xml:space="preserve"> </v>
      </c>
      <c r="BQ33" s="148" t="str">
        <f t="shared" si="130"/>
        <v xml:space="preserve"> </v>
      </c>
      <c r="BR33" s="148" t="str">
        <f t="shared" si="130"/>
        <v xml:space="preserve"> </v>
      </c>
      <c r="BS33" s="148" t="str">
        <f t="shared" si="130"/>
        <v xml:space="preserve"> </v>
      </c>
      <c r="BT33" s="148" t="str">
        <f t="shared" si="130"/>
        <v xml:space="preserve"> </v>
      </c>
      <c r="BU33" s="148" t="str">
        <f t="shared" ref="BU33:CJ48" si="131">" "</f>
        <v xml:space="preserve"> </v>
      </c>
      <c r="BV33" s="148" t="str">
        <f t="shared" si="131"/>
        <v xml:space="preserve"> </v>
      </c>
      <c r="BW33" s="148" t="str">
        <f t="shared" si="131"/>
        <v xml:space="preserve"> </v>
      </c>
      <c r="BX33" s="148" t="str">
        <f t="shared" si="131"/>
        <v xml:space="preserve"> </v>
      </c>
      <c r="BY33" s="148" t="str">
        <f t="shared" si="131"/>
        <v xml:space="preserve"> </v>
      </c>
      <c r="BZ33" s="148" t="str">
        <f t="shared" si="131"/>
        <v xml:space="preserve"> </v>
      </c>
      <c r="CA33" s="145" t="str">
        <f t="shared" si="117"/>
        <v xml:space="preserve"> </v>
      </c>
      <c r="CB33" s="145" t="str">
        <f t="shared" si="131"/>
        <v xml:space="preserve"> </v>
      </c>
      <c r="CC33" s="145" t="str">
        <f t="shared" si="131"/>
        <v xml:space="preserve"> </v>
      </c>
      <c r="CD33" s="145" t="str">
        <f t="shared" si="131"/>
        <v xml:space="preserve"> </v>
      </c>
      <c r="CE33" s="145" t="str">
        <f t="shared" si="131"/>
        <v xml:space="preserve"> </v>
      </c>
      <c r="CF33" s="145" t="str">
        <f t="shared" si="131"/>
        <v xml:space="preserve"> </v>
      </c>
      <c r="CG33" s="145" t="str">
        <f t="shared" si="131"/>
        <v xml:space="preserve"> </v>
      </c>
      <c r="CH33" s="145" t="str">
        <f t="shared" si="118"/>
        <v xml:space="preserve"> </v>
      </c>
      <c r="CI33" s="145" t="str">
        <f t="shared" si="131"/>
        <v xml:space="preserve"> </v>
      </c>
      <c r="CJ33" s="145" t="str">
        <f t="shared" si="131"/>
        <v xml:space="preserve"> </v>
      </c>
      <c r="CK33" s="145" t="str">
        <f t="shared" si="118"/>
        <v xml:space="preserve"> </v>
      </c>
      <c r="CL33" s="145" t="str">
        <f t="shared" si="118"/>
        <v xml:space="preserve"> </v>
      </c>
      <c r="CM33" s="145" t="str">
        <f t="shared" si="118"/>
        <v xml:space="preserve"> </v>
      </c>
      <c r="CN33" s="145" t="str">
        <f t="shared" si="118"/>
        <v xml:space="preserve"> </v>
      </c>
      <c r="CO33" s="145" t="str">
        <f t="shared" si="119"/>
        <v xml:space="preserve"> </v>
      </c>
      <c r="CP33" s="145" t="str">
        <f t="shared" si="119"/>
        <v xml:space="preserve"> </v>
      </c>
      <c r="CQ33" s="145" t="str">
        <f t="shared" si="119"/>
        <v xml:space="preserve"> </v>
      </c>
      <c r="CR33" s="145" t="str">
        <f t="shared" si="119"/>
        <v xml:space="preserve"> </v>
      </c>
      <c r="CS33" s="145" t="str">
        <f t="shared" si="119"/>
        <v xml:space="preserve"> </v>
      </c>
      <c r="CT33" s="145" t="str">
        <f t="shared" si="119"/>
        <v xml:space="preserve"> </v>
      </c>
      <c r="CU33" s="145" t="str">
        <f t="shared" si="119"/>
        <v xml:space="preserve"> </v>
      </c>
      <c r="CV33" s="145" t="str">
        <f t="shared" si="119"/>
        <v xml:space="preserve"> </v>
      </c>
      <c r="CW33" s="145" t="str">
        <f t="shared" si="119"/>
        <v xml:space="preserve"> </v>
      </c>
      <c r="CX33" s="145" t="str">
        <f t="shared" si="119"/>
        <v xml:space="preserve"> </v>
      </c>
      <c r="CY33" s="145" t="str">
        <f t="shared" si="119"/>
        <v xml:space="preserve"> </v>
      </c>
      <c r="CZ33" s="145" t="str">
        <f t="shared" si="119"/>
        <v xml:space="preserve"> </v>
      </c>
      <c r="DA33" s="145" t="str">
        <f t="shared" si="119"/>
        <v xml:space="preserve"> </v>
      </c>
      <c r="DB33" s="145" t="str">
        <f t="shared" si="119"/>
        <v xml:space="preserve"> </v>
      </c>
      <c r="DC33" s="145" t="str">
        <f t="shared" si="120"/>
        <v xml:space="preserve"> </v>
      </c>
      <c r="DD33" s="145" t="str">
        <f t="shared" si="120"/>
        <v xml:space="preserve"> </v>
      </c>
      <c r="DE33" s="145" t="str">
        <f t="shared" si="120"/>
        <v xml:space="preserve"> </v>
      </c>
      <c r="DF33" s="145" t="str">
        <f t="shared" si="120"/>
        <v xml:space="preserve"> </v>
      </c>
      <c r="DG33" s="145" t="str">
        <f t="shared" si="120"/>
        <v xml:space="preserve"> </v>
      </c>
      <c r="DH33" s="145" t="str">
        <f t="shared" si="120"/>
        <v xml:space="preserve"> </v>
      </c>
      <c r="DI33" s="145" t="str">
        <f t="shared" si="120"/>
        <v xml:space="preserve"> </v>
      </c>
      <c r="DJ33" s="145" t="str">
        <f t="shared" si="120"/>
        <v xml:space="preserve"> </v>
      </c>
      <c r="DK33" s="145" t="str">
        <f t="shared" si="120"/>
        <v xml:space="preserve"> </v>
      </c>
      <c r="DL33" s="145" t="str">
        <f t="shared" si="120"/>
        <v xml:space="preserve"> </v>
      </c>
      <c r="DM33" s="145" t="str">
        <f t="shared" si="120"/>
        <v xml:space="preserve"> </v>
      </c>
      <c r="DN33" s="145" t="str">
        <f t="shared" si="120"/>
        <v xml:space="preserve"> </v>
      </c>
      <c r="DO33" s="145" t="str">
        <f t="shared" si="120"/>
        <v xml:space="preserve"> </v>
      </c>
      <c r="DP33" s="145" t="str">
        <f t="shared" si="120"/>
        <v xml:space="preserve"> </v>
      </c>
      <c r="DQ33" s="145" t="str">
        <f t="shared" si="121"/>
        <v xml:space="preserve"> </v>
      </c>
      <c r="DR33" s="145" t="str">
        <f t="shared" si="121"/>
        <v xml:space="preserve"> </v>
      </c>
      <c r="DS33" s="145" t="str">
        <f t="shared" si="121"/>
        <v xml:space="preserve"> </v>
      </c>
      <c r="DT33" s="145" t="str">
        <f t="shared" si="121"/>
        <v xml:space="preserve"> </v>
      </c>
      <c r="DU33" s="145" t="str">
        <f t="shared" si="121"/>
        <v xml:space="preserve"> </v>
      </c>
      <c r="DV33" s="145" t="str">
        <f t="shared" si="121"/>
        <v xml:space="preserve"> </v>
      </c>
      <c r="DW33" s="145" t="str">
        <f t="shared" si="121"/>
        <v xml:space="preserve"> </v>
      </c>
      <c r="DX33" s="145" t="str">
        <f t="shared" si="121"/>
        <v xml:space="preserve"> </v>
      </c>
      <c r="DY33" s="145" t="str">
        <f t="shared" si="121"/>
        <v xml:space="preserve"> </v>
      </c>
      <c r="DZ33" s="145" t="str">
        <f t="shared" si="121"/>
        <v xml:space="preserve"> </v>
      </c>
      <c r="EA33" s="145" t="str">
        <f t="shared" si="121"/>
        <v xml:space="preserve"> </v>
      </c>
      <c r="EB33" s="145" t="str">
        <f t="shared" si="121"/>
        <v xml:space="preserve"> </v>
      </c>
      <c r="EC33" s="145" t="str">
        <f t="shared" si="121"/>
        <v xml:space="preserve"> </v>
      </c>
      <c r="ED33" s="145" t="str">
        <f t="shared" si="121"/>
        <v xml:space="preserve"> </v>
      </c>
    </row>
    <row r="34" spans="1:134" s="120" customFormat="1" x14ac:dyDescent="0.25">
      <c r="A34" s="238">
        <v>3</v>
      </c>
      <c r="B34" s="239" t="str">
        <f>IF(A34="","-",IF(A34&gt;prevLevel,IF(OR(prevWBS="",prevWBS="-"),"1",prevWBS)&amp;REPT(".1",A34-MAX(prevLevel,1)),IF(ISERROR(FIND(".",prevWBS)),REPT("1.",A34-1)&amp;IFERROR(VALUE(prevWBS)+1,"1"),IF(A34=1,"",IFERROR(LEFT(prevWBS,FIND("^",SUBSTITUTE(prevWBS,".","^",A34-1))),""))&amp;VALUE(TRIM(MID(SUBSTITUTE(prevWBS,".",REPT(" ",LEN(prevWBS))),(A34-1)*LEN(prevWBS)+1,LEN(prevWBS))))+1)))</f>
        <v>2.3.3</v>
      </c>
      <c r="C34" s="238" t="s">
        <v>374</v>
      </c>
      <c r="D34" s="240" t="s">
        <v>415</v>
      </c>
      <c r="E34" s="241"/>
      <c r="F34" s="242" t="str">
        <f t="shared" si="125"/>
        <v>2.3.2</v>
      </c>
      <c r="G34" s="243"/>
      <c r="H34" s="243"/>
      <c r="I34" s="244">
        <v>45282</v>
      </c>
      <c r="J34" s="245">
        <v>1</v>
      </c>
      <c r="K34" s="246">
        <f t="shared" si="111"/>
        <v>5</v>
      </c>
      <c r="L34" s="244">
        <v>45286</v>
      </c>
      <c r="M34" s="247" t="s">
        <v>240</v>
      </c>
      <c r="N34" s="248">
        <v>0</v>
      </c>
      <c r="O34" s="249">
        <v>2</v>
      </c>
      <c r="P34" s="250">
        <f>IF(OR(I34&lt;&gt;"",F34&lt;&gt;""),MAX(I34,IF(F34&lt;&gt;"",WORKDAY.INTL(MAX(IFERROR(INDEX($Q$11:$Q$70,MATCH(F34,$B$11:$B$70,0)),0),IFERROR(INDEX($Q$11:$Q$70,MATCH(G34,$B$11:$B$70,0)),0),IFERROR(INDEX($Q$11:$Q$70,MATCH(H34,$B$11:$B$70,0)),0)),1,weekend,holidays),0)),IF(L34&lt;&gt;"",IF(K34&lt;&gt;"",L34-MAX(0,K34-1),WORKDAY.INTL(L34,-(MAX(J34,1)-1),weekend,holidays))," - "))</f>
        <v>45282</v>
      </c>
      <c r="Q34" s="250">
        <f t="shared" si="97"/>
        <v>45286</v>
      </c>
      <c r="R34" s="251">
        <f t="shared" si="98"/>
        <v>1</v>
      </c>
      <c r="S34" s="165">
        <f t="shared" si="109"/>
        <v>5</v>
      </c>
      <c r="T34" s="130"/>
      <c r="U34" s="130"/>
      <c r="V34" s="129"/>
      <c r="W34" s="148" t="str">
        <f t="shared" si="126"/>
        <v xml:space="preserve"> </v>
      </c>
      <c r="X34" s="148" t="str">
        <f t="shared" si="126"/>
        <v xml:space="preserve"> </v>
      </c>
      <c r="Y34" s="148" t="str">
        <f t="shared" si="126"/>
        <v xml:space="preserve"> </v>
      </c>
      <c r="Z34" s="148" t="str">
        <f t="shared" si="126"/>
        <v xml:space="preserve"> </v>
      </c>
      <c r="AA34" s="148" t="str">
        <f t="shared" si="126"/>
        <v xml:space="preserve"> </v>
      </c>
      <c r="AB34" s="148" t="str">
        <f t="shared" si="126"/>
        <v xml:space="preserve"> </v>
      </c>
      <c r="AC34" s="148" t="str">
        <f t="shared" si="126"/>
        <v xml:space="preserve"> </v>
      </c>
      <c r="AD34" s="148" t="str">
        <f t="shared" si="126"/>
        <v xml:space="preserve"> </v>
      </c>
      <c r="AE34" s="148" t="str">
        <f t="shared" si="126"/>
        <v xml:space="preserve"> </v>
      </c>
      <c r="AF34" s="148" t="str">
        <f t="shared" si="126"/>
        <v xml:space="preserve"> </v>
      </c>
      <c r="AG34" s="148" t="str">
        <f t="shared" si="127"/>
        <v xml:space="preserve"> </v>
      </c>
      <c r="AH34" s="148" t="str">
        <f t="shared" si="127"/>
        <v xml:space="preserve"> </v>
      </c>
      <c r="AI34" s="148" t="str">
        <f t="shared" si="127"/>
        <v xml:space="preserve"> </v>
      </c>
      <c r="AJ34" s="148" t="str">
        <f t="shared" si="127"/>
        <v xml:space="preserve"> </v>
      </c>
      <c r="AK34" s="148" t="str">
        <f t="shared" si="127"/>
        <v xml:space="preserve"> </v>
      </c>
      <c r="AL34" s="148" t="str">
        <f t="shared" si="127"/>
        <v xml:space="preserve"> </v>
      </c>
      <c r="AM34" s="148" t="str">
        <f t="shared" si="127"/>
        <v xml:space="preserve"> </v>
      </c>
      <c r="AN34" s="148" t="str">
        <f t="shared" si="127"/>
        <v xml:space="preserve"> </v>
      </c>
      <c r="AO34" s="148" t="str">
        <f t="shared" si="127"/>
        <v xml:space="preserve"> </v>
      </c>
      <c r="AP34" s="148" t="str">
        <f t="shared" si="127"/>
        <v xml:space="preserve"> </v>
      </c>
      <c r="AQ34" s="148" t="str">
        <f t="shared" si="128"/>
        <v xml:space="preserve"> </v>
      </c>
      <c r="AR34" s="148" t="str">
        <f t="shared" si="128"/>
        <v xml:space="preserve"> </v>
      </c>
      <c r="AS34" s="148" t="str">
        <f t="shared" si="128"/>
        <v xml:space="preserve"> </v>
      </c>
      <c r="AT34" s="148" t="str">
        <f t="shared" si="128"/>
        <v xml:space="preserve"> </v>
      </c>
      <c r="AU34" s="148" t="str">
        <f t="shared" si="128"/>
        <v xml:space="preserve"> </v>
      </c>
      <c r="AV34" s="148" t="str">
        <f t="shared" si="128"/>
        <v xml:space="preserve"> </v>
      </c>
      <c r="AW34" s="148" t="str">
        <f t="shared" si="128"/>
        <v xml:space="preserve"> </v>
      </c>
      <c r="AX34" s="148" t="str">
        <f t="shared" si="128"/>
        <v xml:space="preserve"> </v>
      </c>
      <c r="AY34" s="148" t="str">
        <f t="shared" si="128"/>
        <v xml:space="preserve"> </v>
      </c>
      <c r="AZ34" s="148" t="str">
        <f t="shared" si="128"/>
        <v xml:space="preserve"> </v>
      </c>
      <c r="BA34" s="148" t="str">
        <f t="shared" si="129"/>
        <v xml:space="preserve"> </v>
      </c>
      <c r="BB34" s="148" t="str">
        <f t="shared" si="129"/>
        <v xml:space="preserve"> </v>
      </c>
      <c r="BC34" s="148" t="str">
        <f t="shared" si="129"/>
        <v xml:space="preserve"> </v>
      </c>
      <c r="BD34" s="148" t="str">
        <f t="shared" si="129"/>
        <v xml:space="preserve"> </v>
      </c>
      <c r="BE34" s="148" t="str">
        <f t="shared" si="129"/>
        <v xml:space="preserve"> </v>
      </c>
      <c r="BF34" s="148" t="str">
        <f t="shared" si="129"/>
        <v xml:space="preserve"> </v>
      </c>
      <c r="BG34" s="148" t="str">
        <f t="shared" si="129"/>
        <v xml:space="preserve"> </v>
      </c>
      <c r="BH34" s="148" t="str">
        <f t="shared" si="129"/>
        <v xml:space="preserve"> </v>
      </c>
      <c r="BI34" s="148" t="str">
        <f t="shared" si="129"/>
        <v xml:space="preserve"> </v>
      </c>
      <c r="BJ34" s="148" t="str">
        <f t="shared" si="129"/>
        <v xml:space="preserve"> </v>
      </c>
      <c r="BK34" s="148" t="str">
        <f t="shared" si="130"/>
        <v xml:space="preserve"> </v>
      </c>
      <c r="BL34" s="148" t="str">
        <f t="shared" si="130"/>
        <v xml:space="preserve"> </v>
      </c>
      <c r="BM34" s="148" t="str">
        <f t="shared" si="130"/>
        <v xml:space="preserve"> </v>
      </c>
      <c r="BN34" s="148" t="str">
        <f t="shared" si="130"/>
        <v xml:space="preserve"> </v>
      </c>
      <c r="BO34" s="148" t="str">
        <f t="shared" si="130"/>
        <v xml:space="preserve"> </v>
      </c>
      <c r="BP34" s="148" t="str">
        <f t="shared" si="130"/>
        <v xml:space="preserve"> </v>
      </c>
      <c r="BQ34" s="148" t="str">
        <f t="shared" si="130"/>
        <v xml:space="preserve"> </v>
      </c>
      <c r="BR34" s="148" t="str">
        <f t="shared" si="130"/>
        <v xml:space="preserve"> </v>
      </c>
      <c r="BS34" s="148" t="str">
        <f t="shared" si="130"/>
        <v xml:space="preserve"> </v>
      </c>
      <c r="BT34" s="148" t="str">
        <f t="shared" si="130"/>
        <v xml:space="preserve"> </v>
      </c>
      <c r="BU34" s="148" t="str">
        <f t="shared" si="131"/>
        <v xml:space="preserve"> </v>
      </c>
      <c r="BV34" s="148" t="str">
        <f t="shared" si="131"/>
        <v xml:space="preserve"> </v>
      </c>
      <c r="BW34" s="148" t="str">
        <f t="shared" si="131"/>
        <v xml:space="preserve"> </v>
      </c>
      <c r="BX34" s="148" t="str">
        <f t="shared" si="131"/>
        <v xml:space="preserve"> </v>
      </c>
      <c r="BY34" s="148" t="str">
        <f t="shared" si="131"/>
        <v xml:space="preserve"> </v>
      </c>
      <c r="BZ34" s="148" t="str">
        <f t="shared" si="131"/>
        <v xml:space="preserve"> </v>
      </c>
      <c r="CA34" s="145" t="str">
        <f t="shared" si="117"/>
        <v xml:space="preserve"> </v>
      </c>
      <c r="CB34" s="145" t="str">
        <f t="shared" si="131"/>
        <v xml:space="preserve"> </v>
      </c>
      <c r="CC34" s="145" t="str">
        <f t="shared" si="131"/>
        <v xml:space="preserve"> </v>
      </c>
      <c r="CD34" s="145" t="str">
        <f t="shared" si="131"/>
        <v xml:space="preserve"> </v>
      </c>
      <c r="CE34" s="145" t="str">
        <f t="shared" si="131"/>
        <v xml:space="preserve"> </v>
      </c>
      <c r="CF34" s="145" t="str">
        <f t="shared" si="131"/>
        <v xml:space="preserve"> </v>
      </c>
      <c r="CG34" s="145" t="str">
        <f t="shared" si="131"/>
        <v xml:space="preserve"> </v>
      </c>
      <c r="CH34" s="145" t="str">
        <f t="shared" si="118"/>
        <v xml:space="preserve"> </v>
      </c>
      <c r="CI34" s="145" t="str">
        <f t="shared" si="118"/>
        <v xml:space="preserve"> </v>
      </c>
      <c r="CJ34" s="145" t="str">
        <f t="shared" si="118"/>
        <v xml:space="preserve"> </v>
      </c>
      <c r="CK34" s="145" t="str">
        <f t="shared" si="118"/>
        <v xml:space="preserve"> </v>
      </c>
      <c r="CL34" s="145" t="str">
        <f t="shared" si="118"/>
        <v xml:space="preserve"> </v>
      </c>
      <c r="CM34" s="145" t="str">
        <f t="shared" si="118"/>
        <v xml:space="preserve"> </v>
      </c>
      <c r="CN34" s="145" t="str">
        <f t="shared" si="118"/>
        <v xml:space="preserve"> </v>
      </c>
      <c r="CO34" s="145" t="str">
        <f t="shared" si="119"/>
        <v xml:space="preserve"> </v>
      </c>
      <c r="CP34" s="145" t="str">
        <f t="shared" si="119"/>
        <v xml:space="preserve"> </v>
      </c>
      <c r="CQ34" s="145" t="str">
        <f t="shared" si="119"/>
        <v xml:space="preserve"> </v>
      </c>
      <c r="CR34" s="145" t="str">
        <f t="shared" si="119"/>
        <v xml:space="preserve"> </v>
      </c>
      <c r="CS34" s="145" t="str">
        <f t="shared" si="119"/>
        <v xml:space="preserve"> </v>
      </c>
      <c r="CT34" s="145" t="str">
        <f t="shared" si="119"/>
        <v xml:space="preserve"> </v>
      </c>
      <c r="CU34" s="145" t="str">
        <f t="shared" si="119"/>
        <v xml:space="preserve"> </v>
      </c>
      <c r="CV34" s="145" t="str">
        <f t="shared" si="119"/>
        <v xml:space="preserve"> </v>
      </c>
      <c r="CW34" s="145" t="str">
        <f t="shared" si="119"/>
        <v xml:space="preserve"> </v>
      </c>
      <c r="CX34" s="145" t="str">
        <f t="shared" si="119"/>
        <v xml:space="preserve"> </v>
      </c>
      <c r="CY34" s="145" t="str">
        <f t="shared" si="119"/>
        <v xml:space="preserve"> </v>
      </c>
      <c r="CZ34" s="145" t="str">
        <f t="shared" si="119"/>
        <v xml:space="preserve"> </v>
      </c>
      <c r="DA34" s="145" t="str">
        <f t="shared" si="119"/>
        <v xml:space="preserve"> </v>
      </c>
      <c r="DB34" s="145" t="str">
        <f t="shared" si="119"/>
        <v xml:space="preserve"> </v>
      </c>
      <c r="DC34" s="145" t="str">
        <f t="shared" si="120"/>
        <v xml:space="preserve"> </v>
      </c>
      <c r="DD34" s="145" t="str">
        <f t="shared" si="120"/>
        <v xml:space="preserve"> </v>
      </c>
      <c r="DE34" s="145" t="str">
        <f t="shared" si="120"/>
        <v xml:space="preserve"> </v>
      </c>
      <c r="DF34" s="145" t="str">
        <f t="shared" si="120"/>
        <v xml:space="preserve"> </v>
      </c>
      <c r="DG34" s="145" t="str">
        <f t="shared" si="120"/>
        <v xml:space="preserve"> </v>
      </c>
      <c r="DH34" s="145" t="str">
        <f t="shared" si="120"/>
        <v xml:space="preserve"> </v>
      </c>
      <c r="DI34" s="145" t="str">
        <f t="shared" si="120"/>
        <v xml:space="preserve"> </v>
      </c>
      <c r="DJ34" s="145" t="str">
        <f t="shared" si="120"/>
        <v xml:space="preserve"> </v>
      </c>
      <c r="DK34" s="145" t="str">
        <f t="shared" si="120"/>
        <v xml:space="preserve"> </v>
      </c>
      <c r="DL34" s="145" t="str">
        <f t="shared" si="120"/>
        <v xml:space="preserve"> </v>
      </c>
      <c r="DM34" s="145" t="str">
        <f t="shared" si="120"/>
        <v xml:space="preserve"> </v>
      </c>
      <c r="DN34" s="145" t="str">
        <f t="shared" si="120"/>
        <v xml:space="preserve"> </v>
      </c>
      <c r="DO34" s="145" t="str">
        <f t="shared" si="120"/>
        <v xml:space="preserve"> </v>
      </c>
      <c r="DP34" s="145" t="str">
        <f t="shared" si="120"/>
        <v xml:space="preserve"> </v>
      </c>
      <c r="DQ34" s="145" t="str">
        <f t="shared" si="121"/>
        <v xml:space="preserve"> </v>
      </c>
      <c r="DR34" s="145" t="str">
        <f t="shared" si="121"/>
        <v xml:space="preserve"> </v>
      </c>
      <c r="DS34" s="145" t="str">
        <f t="shared" si="121"/>
        <v xml:space="preserve"> </v>
      </c>
      <c r="DT34" s="145" t="str">
        <f t="shared" si="121"/>
        <v xml:space="preserve"> </v>
      </c>
      <c r="DU34" s="145" t="str">
        <f t="shared" si="121"/>
        <v xml:space="preserve"> </v>
      </c>
      <c r="DV34" s="145" t="str">
        <f t="shared" si="121"/>
        <v xml:space="preserve"> </v>
      </c>
      <c r="DW34" s="145" t="str">
        <f t="shared" si="121"/>
        <v xml:space="preserve"> </v>
      </c>
      <c r="DX34" s="145" t="str">
        <f t="shared" si="121"/>
        <v xml:space="preserve"> </v>
      </c>
      <c r="DY34" s="145" t="str">
        <f t="shared" si="121"/>
        <v xml:space="preserve"> </v>
      </c>
      <c r="DZ34" s="145" t="str">
        <f t="shared" si="121"/>
        <v xml:space="preserve"> </v>
      </c>
      <c r="EA34" s="145" t="str">
        <f t="shared" si="121"/>
        <v xml:space="preserve"> </v>
      </c>
      <c r="EB34" s="145" t="str">
        <f t="shared" si="121"/>
        <v xml:space="preserve"> </v>
      </c>
      <c r="EC34" s="145" t="str">
        <f t="shared" si="121"/>
        <v xml:space="preserve"> </v>
      </c>
      <c r="ED34" s="145" t="str">
        <f t="shared" si="121"/>
        <v xml:space="preserve"> </v>
      </c>
    </row>
    <row r="35" spans="1:134" s="120" customFormat="1" x14ac:dyDescent="0.25">
      <c r="A35" s="238">
        <v>3</v>
      </c>
      <c r="B35" s="239" t="str">
        <f>IF(A35="","-",IF(A35&gt;prevLevel,IF(OR(prevWBS="",prevWBS="-"),"1",prevWBS)&amp;REPT(".1",A35-MAX(prevLevel,1)),IF(ISERROR(FIND(".",prevWBS)),REPT("1.",A35-1)&amp;IFERROR(VALUE(prevWBS)+1,"1"),IF(A35=1,"",IFERROR(LEFT(prevWBS,FIND("^",SUBSTITUTE(prevWBS,".","^",A35-1))),""))&amp;VALUE(TRIM(MID(SUBSTITUTE(prevWBS,".",REPT(" ",LEN(prevWBS))),(A35-1)*LEN(prevWBS)+1,LEN(prevWBS))))+1)))</f>
        <v>2.3.4</v>
      </c>
      <c r="C35" s="238" t="s">
        <v>375</v>
      </c>
      <c r="D35" s="240" t="s">
        <v>415</v>
      </c>
      <c r="E35" s="241"/>
      <c r="F35" s="242" t="str">
        <f t="shared" si="125"/>
        <v>2.3.3</v>
      </c>
      <c r="G35" s="243"/>
      <c r="H35" s="243"/>
      <c r="I35" s="244">
        <v>45287</v>
      </c>
      <c r="J35" s="245">
        <v>3</v>
      </c>
      <c r="K35" s="246">
        <f t="shared" si="111"/>
        <v>6</v>
      </c>
      <c r="L35" s="244">
        <v>45292</v>
      </c>
      <c r="M35" s="247" t="s">
        <v>240</v>
      </c>
      <c r="N35" s="248">
        <v>0</v>
      </c>
      <c r="O35" s="249">
        <v>2</v>
      </c>
      <c r="P35" s="250">
        <f>IF(OR(I35&lt;&gt;"",F35&lt;&gt;""),MAX(I35,IF(F35&lt;&gt;"",WORKDAY.INTL(MAX(IFERROR(INDEX($Q$11:$Q$70,MATCH(F35,$B$11:$B$70,0)),0),IFERROR(INDEX($Q$11:$Q$70,MATCH(G35,$B$11:$B$70,0)),0),IFERROR(INDEX($Q$11:$Q$70,MATCH(H35,$B$11:$B$70,0)),0)),1,weekend,holidays),0)),IF(L35&lt;&gt;"",IF(K35&lt;&gt;"",L35-MAX(0,K35-1),WORKDAY.INTL(L35,-(MAX(J35,1)-1),weekend,holidays))," - "))</f>
        <v>45287</v>
      </c>
      <c r="Q35" s="250">
        <f t="shared" si="97"/>
        <v>45292</v>
      </c>
      <c r="R35" s="251">
        <f t="shared" si="98"/>
        <v>3</v>
      </c>
      <c r="S35" s="165">
        <f t="shared" si="109"/>
        <v>6</v>
      </c>
      <c r="T35" s="130"/>
      <c r="U35" s="130"/>
      <c r="V35" s="129"/>
      <c r="W35" s="148" t="str">
        <f t="shared" si="126"/>
        <v xml:space="preserve"> </v>
      </c>
      <c r="X35" s="148" t="str">
        <f t="shared" si="126"/>
        <v xml:space="preserve"> </v>
      </c>
      <c r="Y35" s="148" t="str">
        <f t="shared" si="126"/>
        <v xml:space="preserve"> </v>
      </c>
      <c r="Z35" s="148" t="str">
        <f t="shared" si="126"/>
        <v xml:space="preserve"> </v>
      </c>
      <c r="AA35" s="148" t="str">
        <f t="shared" si="126"/>
        <v xml:space="preserve"> </v>
      </c>
      <c r="AB35" s="148" t="str">
        <f t="shared" si="126"/>
        <v xml:space="preserve"> </v>
      </c>
      <c r="AC35" s="148" t="str">
        <f t="shared" si="126"/>
        <v xml:space="preserve"> </v>
      </c>
      <c r="AD35" s="148" t="str">
        <f t="shared" si="126"/>
        <v xml:space="preserve"> </v>
      </c>
      <c r="AE35" s="148" t="str">
        <f t="shared" si="126"/>
        <v xml:space="preserve"> </v>
      </c>
      <c r="AF35" s="148" t="str">
        <f t="shared" si="126"/>
        <v xml:space="preserve"> </v>
      </c>
      <c r="AG35" s="148" t="str">
        <f t="shared" si="127"/>
        <v xml:space="preserve"> </v>
      </c>
      <c r="AH35" s="148" t="str">
        <f t="shared" si="127"/>
        <v xml:space="preserve"> </v>
      </c>
      <c r="AI35" s="148" t="str">
        <f t="shared" si="127"/>
        <v xml:space="preserve"> </v>
      </c>
      <c r="AJ35" s="148" t="str">
        <f t="shared" si="127"/>
        <v xml:space="preserve"> </v>
      </c>
      <c r="AK35" s="148" t="str">
        <f t="shared" si="127"/>
        <v xml:space="preserve"> </v>
      </c>
      <c r="AL35" s="148" t="str">
        <f t="shared" si="127"/>
        <v xml:space="preserve"> </v>
      </c>
      <c r="AM35" s="148" t="str">
        <f t="shared" si="127"/>
        <v xml:space="preserve"> </v>
      </c>
      <c r="AN35" s="148" t="str">
        <f t="shared" si="127"/>
        <v xml:space="preserve"> </v>
      </c>
      <c r="AO35" s="148" t="str">
        <f t="shared" si="127"/>
        <v xml:space="preserve"> </v>
      </c>
      <c r="AP35" s="148" t="str">
        <f t="shared" si="127"/>
        <v xml:space="preserve"> </v>
      </c>
      <c r="AQ35" s="148" t="str">
        <f t="shared" si="128"/>
        <v xml:space="preserve"> </v>
      </c>
      <c r="AR35" s="148" t="str">
        <f t="shared" si="128"/>
        <v xml:space="preserve"> </v>
      </c>
      <c r="AS35" s="148" t="str">
        <f t="shared" si="128"/>
        <v xml:space="preserve"> </v>
      </c>
      <c r="AT35" s="148" t="str">
        <f t="shared" si="128"/>
        <v xml:space="preserve"> </v>
      </c>
      <c r="AU35" s="148" t="str">
        <f t="shared" si="128"/>
        <v xml:space="preserve"> </v>
      </c>
      <c r="AV35" s="148" t="str">
        <f t="shared" si="128"/>
        <v xml:space="preserve"> </v>
      </c>
      <c r="AW35" s="148" t="str">
        <f t="shared" si="128"/>
        <v xml:space="preserve"> </v>
      </c>
      <c r="AX35" s="148" t="str">
        <f t="shared" si="128"/>
        <v xml:space="preserve"> </v>
      </c>
      <c r="AY35" s="148" t="str">
        <f t="shared" si="128"/>
        <v xml:space="preserve"> </v>
      </c>
      <c r="AZ35" s="148" t="str">
        <f t="shared" si="128"/>
        <v xml:space="preserve"> </v>
      </c>
      <c r="BA35" s="148" t="str">
        <f t="shared" si="129"/>
        <v xml:space="preserve"> </v>
      </c>
      <c r="BB35" s="148" t="str">
        <f t="shared" si="129"/>
        <v xml:space="preserve"> </v>
      </c>
      <c r="BC35" s="148" t="str">
        <f t="shared" si="129"/>
        <v xml:space="preserve"> </v>
      </c>
      <c r="BD35" s="148" t="str">
        <f t="shared" si="129"/>
        <v xml:space="preserve"> </v>
      </c>
      <c r="BE35" s="148" t="str">
        <f t="shared" si="129"/>
        <v xml:space="preserve"> </v>
      </c>
      <c r="BF35" s="148" t="str">
        <f t="shared" si="129"/>
        <v xml:space="preserve"> </v>
      </c>
      <c r="BG35" s="148" t="str">
        <f t="shared" si="129"/>
        <v xml:space="preserve"> </v>
      </c>
      <c r="BH35" s="148" t="str">
        <f t="shared" si="129"/>
        <v xml:space="preserve"> </v>
      </c>
      <c r="BI35" s="148" t="str">
        <f t="shared" si="129"/>
        <v xml:space="preserve"> </v>
      </c>
      <c r="BJ35" s="148" t="str">
        <f t="shared" si="129"/>
        <v xml:space="preserve"> </v>
      </c>
      <c r="BK35" s="148" t="str">
        <f t="shared" si="130"/>
        <v xml:space="preserve"> </v>
      </c>
      <c r="BL35" s="148" t="str">
        <f t="shared" si="130"/>
        <v xml:space="preserve"> </v>
      </c>
      <c r="BM35" s="148" t="str">
        <f t="shared" si="130"/>
        <v xml:space="preserve"> </v>
      </c>
      <c r="BN35" s="148" t="str">
        <f t="shared" si="130"/>
        <v xml:space="preserve"> </v>
      </c>
      <c r="BO35" s="148" t="str">
        <f t="shared" si="130"/>
        <v xml:space="preserve"> </v>
      </c>
      <c r="BP35" s="148" t="str">
        <f t="shared" si="130"/>
        <v xml:space="preserve"> </v>
      </c>
      <c r="BQ35" s="148" t="str">
        <f t="shared" si="130"/>
        <v xml:space="preserve"> </v>
      </c>
      <c r="BR35" s="148" t="str">
        <f t="shared" si="130"/>
        <v xml:space="preserve"> </v>
      </c>
      <c r="BS35" s="148" t="str">
        <f t="shared" si="130"/>
        <v xml:space="preserve"> </v>
      </c>
      <c r="BT35" s="148" t="str">
        <f t="shared" si="130"/>
        <v xml:space="preserve"> </v>
      </c>
      <c r="BU35" s="148" t="str">
        <f t="shared" si="131"/>
        <v xml:space="preserve"> </v>
      </c>
      <c r="BV35" s="148" t="str">
        <f t="shared" si="131"/>
        <v xml:space="preserve"> </v>
      </c>
      <c r="BW35" s="148" t="str">
        <f t="shared" si="131"/>
        <v xml:space="preserve"> </v>
      </c>
      <c r="BX35" s="148" t="str">
        <f t="shared" si="131"/>
        <v xml:space="preserve"> </v>
      </c>
      <c r="BY35" s="148" t="str">
        <f t="shared" si="131"/>
        <v xml:space="preserve"> </v>
      </c>
      <c r="BZ35" s="148" t="str">
        <f t="shared" si="131"/>
        <v xml:space="preserve"> </v>
      </c>
      <c r="CA35" s="145" t="str">
        <f t="shared" si="117"/>
        <v xml:space="preserve"> </v>
      </c>
      <c r="CB35" s="145" t="str">
        <f t="shared" si="131"/>
        <v xml:space="preserve"> </v>
      </c>
      <c r="CC35" s="145" t="str">
        <f t="shared" si="131"/>
        <v xml:space="preserve"> </v>
      </c>
      <c r="CD35" s="145" t="str">
        <f t="shared" si="131"/>
        <v xml:space="preserve"> </v>
      </c>
      <c r="CE35" s="145" t="str">
        <f t="shared" si="131"/>
        <v xml:space="preserve"> </v>
      </c>
      <c r="CF35" s="145" t="str">
        <f t="shared" si="131"/>
        <v xml:space="preserve"> </v>
      </c>
      <c r="CG35" s="145" t="str">
        <f t="shared" si="131"/>
        <v xml:space="preserve"> </v>
      </c>
      <c r="CH35" s="145" t="str">
        <f t="shared" si="118"/>
        <v xml:space="preserve"> </v>
      </c>
      <c r="CI35" s="145" t="str">
        <f t="shared" si="118"/>
        <v xml:space="preserve"> </v>
      </c>
      <c r="CJ35" s="145" t="str">
        <f t="shared" si="118"/>
        <v xml:space="preserve"> </v>
      </c>
      <c r="CK35" s="145" t="str">
        <f t="shared" si="118"/>
        <v xml:space="preserve"> </v>
      </c>
      <c r="CL35" s="145" t="str">
        <f t="shared" si="118"/>
        <v xml:space="preserve"> </v>
      </c>
      <c r="CM35" s="145" t="str">
        <f t="shared" si="118"/>
        <v xml:space="preserve"> </v>
      </c>
      <c r="CN35" s="145" t="str">
        <f t="shared" si="118"/>
        <v xml:space="preserve"> </v>
      </c>
      <c r="CO35" s="145" t="str">
        <f t="shared" si="119"/>
        <v xml:space="preserve"> </v>
      </c>
      <c r="CP35" s="145" t="str">
        <f t="shared" si="119"/>
        <v xml:space="preserve"> </v>
      </c>
      <c r="CQ35" s="145" t="str">
        <f t="shared" si="119"/>
        <v xml:space="preserve"> </v>
      </c>
      <c r="CR35" s="145" t="str">
        <f t="shared" si="119"/>
        <v xml:space="preserve"> </v>
      </c>
      <c r="CS35" s="145" t="str">
        <f t="shared" si="119"/>
        <v xml:space="preserve"> </v>
      </c>
      <c r="CT35" s="145" t="str">
        <f t="shared" si="119"/>
        <v xml:space="preserve"> </v>
      </c>
      <c r="CU35" s="145" t="str">
        <f t="shared" si="119"/>
        <v xml:space="preserve"> </v>
      </c>
      <c r="CV35" s="145" t="str">
        <f t="shared" si="119"/>
        <v xml:space="preserve"> </v>
      </c>
      <c r="CW35" s="145" t="str">
        <f t="shared" si="119"/>
        <v xml:space="preserve"> </v>
      </c>
      <c r="CX35" s="145" t="str">
        <f t="shared" si="119"/>
        <v xml:space="preserve"> </v>
      </c>
      <c r="CY35" s="145" t="str">
        <f t="shared" si="119"/>
        <v xml:space="preserve"> </v>
      </c>
      <c r="CZ35" s="145" t="str">
        <f t="shared" si="119"/>
        <v xml:space="preserve"> </v>
      </c>
      <c r="DA35" s="145" t="str">
        <f t="shared" si="119"/>
        <v xml:space="preserve"> </v>
      </c>
      <c r="DB35" s="145" t="str">
        <f t="shared" si="119"/>
        <v xml:space="preserve"> </v>
      </c>
      <c r="DC35" s="145" t="str">
        <f t="shared" si="120"/>
        <v xml:space="preserve"> </v>
      </c>
      <c r="DD35" s="145" t="str">
        <f t="shared" si="120"/>
        <v xml:space="preserve"> </v>
      </c>
      <c r="DE35" s="145" t="str">
        <f t="shared" si="120"/>
        <v xml:space="preserve"> </v>
      </c>
      <c r="DF35" s="145" t="str">
        <f t="shared" si="120"/>
        <v xml:space="preserve"> </v>
      </c>
      <c r="DG35" s="145" t="str">
        <f t="shared" si="120"/>
        <v xml:space="preserve"> </v>
      </c>
      <c r="DH35" s="145" t="str">
        <f t="shared" si="120"/>
        <v xml:space="preserve"> </v>
      </c>
      <c r="DI35" s="145" t="str">
        <f t="shared" si="120"/>
        <v xml:space="preserve"> </v>
      </c>
      <c r="DJ35" s="145" t="str">
        <f t="shared" si="120"/>
        <v xml:space="preserve"> </v>
      </c>
      <c r="DK35" s="145" t="str">
        <f t="shared" si="120"/>
        <v xml:space="preserve"> </v>
      </c>
      <c r="DL35" s="145" t="str">
        <f t="shared" si="120"/>
        <v xml:space="preserve"> </v>
      </c>
      <c r="DM35" s="145" t="str">
        <f t="shared" si="120"/>
        <v xml:space="preserve"> </v>
      </c>
      <c r="DN35" s="145" t="str">
        <f t="shared" si="120"/>
        <v xml:space="preserve"> </v>
      </c>
      <c r="DO35" s="145" t="str">
        <f t="shared" si="120"/>
        <v xml:space="preserve"> </v>
      </c>
      <c r="DP35" s="145" t="str">
        <f t="shared" si="120"/>
        <v xml:space="preserve"> </v>
      </c>
      <c r="DQ35" s="145" t="str">
        <f t="shared" si="121"/>
        <v xml:space="preserve"> </v>
      </c>
      <c r="DR35" s="145" t="str">
        <f t="shared" si="121"/>
        <v xml:space="preserve"> </v>
      </c>
      <c r="DS35" s="145" t="str">
        <f t="shared" si="121"/>
        <v xml:space="preserve"> </v>
      </c>
      <c r="DT35" s="145" t="str">
        <f t="shared" si="121"/>
        <v xml:space="preserve"> </v>
      </c>
      <c r="DU35" s="145" t="str">
        <f t="shared" si="121"/>
        <v xml:space="preserve"> </v>
      </c>
      <c r="DV35" s="145" t="str">
        <f t="shared" si="121"/>
        <v xml:space="preserve"> </v>
      </c>
      <c r="DW35" s="145" t="str">
        <f t="shared" si="121"/>
        <v xml:space="preserve"> </v>
      </c>
      <c r="DX35" s="145" t="str">
        <f t="shared" si="121"/>
        <v xml:space="preserve"> </v>
      </c>
      <c r="DY35" s="145" t="str">
        <f t="shared" si="121"/>
        <v xml:space="preserve"> </v>
      </c>
      <c r="DZ35" s="145" t="str">
        <f t="shared" si="121"/>
        <v xml:space="preserve"> </v>
      </c>
      <c r="EA35" s="145" t="str">
        <f t="shared" si="121"/>
        <v xml:space="preserve"> </v>
      </c>
      <c r="EB35" s="145" t="str">
        <f t="shared" si="121"/>
        <v xml:space="preserve"> </v>
      </c>
      <c r="EC35" s="145" t="str">
        <f t="shared" si="121"/>
        <v xml:space="preserve"> </v>
      </c>
      <c r="ED35" s="145" t="str">
        <f t="shared" si="121"/>
        <v xml:space="preserve"> </v>
      </c>
    </row>
    <row r="36" spans="1:134" s="120" customFormat="1" x14ac:dyDescent="0.25">
      <c r="A36" s="238">
        <v>3</v>
      </c>
      <c r="B36" s="239" t="str">
        <f>IF(A36="","-",IF(A36&gt;prevLevel,IF(OR(prevWBS="",prevWBS="-"),"1",prevWBS)&amp;REPT(".1",A36-MAX(prevLevel,1)),IF(ISERROR(FIND(".",prevWBS)),REPT("1.",A36-1)&amp;IFERROR(VALUE(prevWBS)+1,"1"),IF(A36=1,"",IFERROR(LEFT(prevWBS,FIND("^",SUBSTITUTE(prevWBS,".","^",A36-1))),""))&amp;VALUE(TRIM(MID(SUBSTITUTE(prevWBS,".",REPT(" ",LEN(prevWBS))),(A36-1)*LEN(prevWBS)+1,LEN(prevWBS))))+1)))</f>
        <v>2.3.5</v>
      </c>
      <c r="C36" s="238" t="s">
        <v>376</v>
      </c>
      <c r="D36" s="240" t="s">
        <v>415</v>
      </c>
      <c r="E36" s="241"/>
      <c r="F36" s="242" t="str">
        <f t="shared" si="125"/>
        <v>2.3.4</v>
      </c>
      <c r="G36" s="243"/>
      <c r="H36" s="243"/>
      <c r="I36" s="244">
        <v>45293</v>
      </c>
      <c r="J36" s="245">
        <v>1</v>
      </c>
      <c r="K36" s="246">
        <f t="shared" si="111"/>
        <v>1</v>
      </c>
      <c r="L36" s="244">
        <v>45293</v>
      </c>
      <c r="M36" s="247" t="s">
        <v>240</v>
      </c>
      <c r="N36" s="248">
        <v>0</v>
      </c>
      <c r="O36" s="249">
        <v>2</v>
      </c>
      <c r="P36" s="250">
        <f>IF(OR(I36&lt;&gt;"",F36&lt;&gt;""),MAX(I36,IF(F36&lt;&gt;"",WORKDAY.INTL(MAX(IFERROR(INDEX($Q$11:$Q$70,MATCH(F36,$B$11:$B$70,0)),0),IFERROR(INDEX($Q$11:$Q$70,MATCH(G36,$B$11:$B$70,0)),0),IFERROR(INDEX($Q$11:$Q$70,MATCH(H36,$B$11:$B$70,0)),0)),1,weekend,holidays),0)),IF(L36&lt;&gt;"",IF(K36&lt;&gt;"",L36-MAX(0,K36-1),WORKDAY.INTL(L36,-(MAX(J36,1)-1),weekend,holidays))," - "))</f>
        <v>45293</v>
      </c>
      <c r="Q36" s="250">
        <f t="shared" si="97"/>
        <v>45293</v>
      </c>
      <c r="R36" s="251">
        <f t="shared" si="98"/>
        <v>1</v>
      </c>
      <c r="S36" s="165">
        <f t="shared" si="109"/>
        <v>1</v>
      </c>
      <c r="T36" s="130"/>
      <c r="U36" s="130"/>
      <c r="V36" s="129"/>
      <c r="W36" s="148" t="str">
        <f t="shared" si="126"/>
        <v xml:space="preserve"> </v>
      </c>
      <c r="X36" s="148" t="str">
        <f t="shared" si="126"/>
        <v xml:space="preserve"> </v>
      </c>
      <c r="Y36" s="148" t="str">
        <f t="shared" si="126"/>
        <v xml:space="preserve"> </v>
      </c>
      <c r="Z36" s="148" t="str">
        <f t="shared" si="126"/>
        <v xml:space="preserve"> </v>
      </c>
      <c r="AA36" s="148" t="str">
        <f t="shared" si="126"/>
        <v xml:space="preserve"> </v>
      </c>
      <c r="AB36" s="148" t="str">
        <f t="shared" si="126"/>
        <v xml:space="preserve"> </v>
      </c>
      <c r="AC36" s="148" t="str">
        <f t="shared" si="126"/>
        <v xml:space="preserve"> </v>
      </c>
      <c r="AD36" s="148" t="str">
        <f t="shared" si="126"/>
        <v xml:space="preserve"> </v>
      </c>
      <c r="AE36" s="148" t="str">
        <f t="shared" si="126"/>
        <v xml:space="preserve"> </v>
      </c>
      <c r="AF36" s="148" t="str">
        <f t="shared" si="126"/>
        <v xml:space="preserve"> </v>
      </c>
      <c r="AG36" s="148" t="str">
        <f t="shared" si="127"/>
        <v xml:space="preserve"> </v>
      </c>
      <c r="AH36" s="148" t="str">
        <f t="shared" si="127"/>
        <v xml:space="preserve"> </v>
      </c>
      <c r="AI36" s="148" t="str">
        <f t="shared" si="127"/>
        <v xml:space="preserve"> </v>
      </c>
      <c r="AJ36" s="148" t="str">
        <f t="shared" si="127"/>
        <v xml:space="preserve"> </v>
      </c>
      <c r="AK36" s="148" t="str">
        <f t="shared" si="127"/>
        <v xml:space="preserve"> </v>
      </c>
      <c r="AL36" s="148" t="str">
        <f t="shared" si="127"/>
        <v xml:space="preserve"> </v>
      </c>
      <c r="AM36" s="148" t="str">
        <f t="shared" si="127"/>
        <v xml:space="preserve"> </v>
      </c>
      <c r="AN36" s="148" t="str">
        <f t="shared" si="127"/>
        <v xml:space="preserve"> </v>
      </c>
      <c r="AO36" s="148" t="str">
        <f t="shared" si="127"/>
        <v xml:space="preserve"> </v>
      </c>
      <c r="AP36" s="148" t="str">
        <f t="shared" si="127"/>
        <v xml:space="preserve"> </v>
      </c>
      <c r="AQ36" s="148" t="str">
        <f t="shared" si="128"/>
        <v xml:space="preserve"> </v>
      </c>
      <c r="AR36" s="148" t="str">
        <f t="shared" si="128"/>
        <v xml:space="preserve"> </v>
      </c>
      <c r="AS36" s="148" t="str">
        <f t="shared" si="128"/>
        <v xml:space="preserve"> </v>
      </c>
      <c r="AT36" s="148" t="str">
        <f t="shared" si="128"/>
        <v xml:space="preserve"> </v>
      </c>
      <c r="AU36" s="148" t="str">
        <f t="shared" si="128"/>
        <v xml:space="preserve"> </v>
      </c>
      <c r="AV36" s="148" t="str">
        <f t="shared" si="128"/>
        <v xml:space="preserve"> </v>
      </c>
      <c r="AW36" s="148" t="str">
        <f t="shared" si="128"/>
        <v xml:space="preserve"> </v>
      </c>
      <c r="AX36" s="148" t="str">
        <f t="shared" si="128"/>
        <v xml:space="preserve"> </v>
      </c>
      <c r="AY36" s="148" t="str">
        <f t="shared" si="128"/>
        <v xml:space="preserve"> </v>
      </c>
      <c r="AZ36" s="148" t="str">
        <f t="shared" si="128"/>
        <v xml:space="preserve"> </v>
      </c>
      <c r="BA36" s="148" t="str">
        <f t="shared" si="129"/>
        <v xml:space="preserve"> </v>
      </c>
      <c r="BB36" s="148" t="str">
        <f t="shared" si="129"/>
        <v xml:space="preserve"> </v>
      </c>
      <c r="BC36" s="148" t="str">
        <f t="shared" si="129"/>
        <v xml:space="preserve"> </v>
      </c>
      <c r="BD36" s="148" t="str">
        <f t="shared" si="129"/>
        <v xml:space="preserve"> </v>
      </c>
      <c r="BE36" s="148" t="str">
        <f t="shared" si="129"/>
        <v xml:space="preserve"> </v>
      </c>
      <c r="BF36" s="148" t="str">
        <f t="shared" si="129"/>
        <v xml:space="preserve"> </v>
      </c>
      <c r="BG36" s="148" t="str">
        <f t="shared" si="129"/>
        <v xml:space="preserve"> </v>
      </c>
      <c r="BH36" s="148" t="str">
        <f t="shared" si="129"/>
        <v xml:space="preserve"> </v>
      </c>
      <c r="BI36" s="148" t="str">
        <f t="shared" si="129"/>
        <v xml:space="preserve"> </v>
      </c>
      <c r="BJ36" s="148" t="str">
        <f t="shared" si="129"/>
        <v xml:space="preserve"> </v>
      </c>
      <c r="BK36" s="148" t="str">
        <f t="shared" si="130"/>
        <v xml:space="preserve"> </v>
      </c>
      <c r="BL36" s="148" t="str">
        <f t="shared" si="130"/>
        <v xml:space="preserve"> </v>
      </c>
      <c r="BM36" s="148" t="str">
        <f t="shared" si="130"/>
        <v xml:space="preserve"> </v>
      </c>
      <c r="BN36" s="148" t="str">
        <f t="shared" si="130"/>
        <v xml:space="preserve"> </v>
      </c>
      <c r="BO36" s="148" t="str">
        <f t="shared" si="130"/>
        <v xml:space="preserve"> </v>
      </c>
      <c r="BP36" s="148" t="str">
        <f t="shared" si="130"/>
        <v xml:space="preserve"> </v>
      </c>
      <c r="BQ36" s="148" t="str">
        <f t="shared" si="130"/>
        <v xml:space="preserve"> </v>
      </c>
      <c r="BR36" s="148" t="str">
        <f t="shared" si="130"/>
        <v xml:space="preserve"> </v>
      </c>
      <c r="BS36" s="148" t="str">
        <f t="shared" si="130"/>
        <v xml:space="preserve"> </v>
      </c>
      <c r="BT36" s="148" t="str">
        <f t="shared" si="130"/>
        <v xml:space="preserve"> </v>
      </c>
      <c r="BU36" s="148" t="str">
        <f t="shared" si="131"/>
        <v xml:space="preserve"> </v>
      </c>
      <c r="BV36" s="148" t="str">
        <f t="shared" si="131"/>
        <v xml:space="preserve"> </v>
      </c>
      <c r="BW36" s="148" t="str">
        <f t="shared" si="131"/>
        <v xml:space="preserve"> </v>
      </c>
      <c r="BX36" s="148" t="str">
        <f t="shared" si="131"/>
        <v xml:space="preserve"> </v>
      </c>
      <c r="BY36" s="148" t="str">
        <f t="shared" si="131"/>
        <v xml:space="preserve"> </v>
      </c>
      <c r="BZ36" s="148" t="str">
        <f t="shared" si="131"/>
        <v xml:space="preserve"> </v>
      </c>
      <c r="CA36" s="145" t="str">
        <f t="shared" si="117"/>
        <v xml:space="preserve"> </v>
      </c>
      <c r="CB36" s="145" t="str">
        <f t="shared" si="131"/>
        <v xml:space="preserve"> </v>
      </c>
      <c r="CC36" s="145" t="str">
        <f t="shared" si="131"/>
        <v xml:space="preserve"> </v>
      </c>
      <c r="CD36" s="145" t="str">
        <f t="shared" si="131"/>
        <v xml:space="preserve"> </v>
      </c>
      <c r="CE36" s="145" t="str">
        <f t="shared" si="131"/>
        <v xml:space="preserve"> </v>
      </c>
      <c r="CF36" s="145" t="str">
        <f t="shared" si="131"/>
        <v xml:space="preserve"> </v>
      </c>
      <c r="CG36" s="145" t="str">
        <f t="shared" si="131"/>
        <v xml:space="preserve"> </v>
      </c>
      <c r="CH36" s="145" t="str">
        <f t="shared" si="118"/>
        <v xml:space="preserve"> </v>
      </c>
      <c r="CI36" s="145" t="str">
        <f t="shared" si="118"/>
        <v xml:space="preserve"> </v>
      </c>
      <c r="CJ36" s="145" t="str">
        <f t="shared" si="118"/>
        <v xml:space="preserve"> </v>
      </c>
      <c r="CK36" s="145" t="str">
        <f t="shared" si="118"/>
        <v xml:space="preserve"> </v>
      </c>
      <c r="CL36" s="145" t="str">
        <f t="shared" si="118"/>
        <v xml:space="preserve"> </v>
      </c>
      <c r="CM36" s="145" t="str">
        <f t="shared" si="118"/>
        <v xml:space="preserve"> </v>
      </c>
      <c r="CN36" s="145" t="str">
        <f t="shared" si="118"/>
        <v xml:space="preserve"> </v>
      </c>
      <c r="CO36" s="145" t="str">
        <f t="shared" si="119"/>
        <v xml:space="preserve"> </v>
      </c>
      <c r="CP36" s="145" t="str">
        <f t="shared" si="119"/>
        <v xml:space="preserve"> </v>
      </c>
      <c r="CQ36" s="145" t="str">
        <f t="shared" si="119"/>
        <v xml:space="preserve"> </v>
      </c>
      <c r="CR36" s="145" t="str">
        <f t="shared" si="119"/>
        <v xml:space="preserve"> </v>
      </c>
      <c r="CS36" s="145" t="str">
        <f t="shared" si="119"/>
        <v xml:space="preserve"> </v>
      </c>
      <c r="CT36" s="145" t="str">
        <f t="shared" si="119"/>
        <v xml:space="preserve"> </v>
      </c>
      <c r="CU36" s="145" t="str">
        <f t="shared" si="119"/>
        <v xml:space="preserve"> </v>
      </c>
      <c r="CV36" s="145" t="str">
        <f t="shared" si="119"/>
        <v xml:space="preserve"> </v>
      </c>
      <c r="CW36" s="145" t="str">
        <f t="shared" si="119"/>
        <v xml:space="preserve"> </v>
      </c>
      <c r="CX36" s="145" t="str">
        <f t="shared" si="119"/>
        <v xml:space="preserve"> </v>
      </c>
      <c r="CY36" s="145" t="str">
        <f t="shared" si="119"/>
        <v xml:space="preserve"> </v>
      </c>
      <c r="CZ36" s="145" t="str">
        <f t="shared" si="119"/>
        <v xml:space="preserve"> </v>
      </c>
      <c r="DA36" s="145" t="str">
        <f t="shared" si="119"/>
        <v xml:space="preserve"> </v>
      </c>
      <c r="DB36" s="145" t="str">
        <f t="shared" si="119"/>
        <v xml:space="preserve"> </v>
      </c>
      <c r="DC36" s="145" t="str">
        <f t="shared" si="120"/>
        <v xml:space="preserve"> </v>
      </c>
      <c r="DD36" s="145" t="str">
        <f t="shared" si="120"/>
        <v xml:space="preserve"> </v>
      </c>
      <c r="DE36" s="145" t="str">
        <f t="shared" si="120"/>
        <v xml:space="preserve"> </v>
      </c>
      <c r="DF36" s="145" t="str">
        <f t="shared" si="120"/>
        <v xml:space="preserve"> </v>
      </c>
      <c r="DG36" s="145" t="str">
        <f t="shared" si="120"/>
        <v xml:space="preserve"> </v>
      </c>
      <c r="DH36" s="145" t="str">
        <f t="shared" si="120"/>
        <v xml:space="preserve"> </v>
      </c>
      <c r="DI36" s="145" t="str">
        <f t="shared" si="120"/>
        <v xml:space="preserve"> </v>
      </c>
      <c r="DJ36" s="145" t="str">
        <f t="shared" si="120"/>
        <v xml:space="preserve"> </v>
      </c>
      <c r="DK36" s="145" t="str">
        <f t="shared" si="120"/>
        <v xml:space="preserve"> </v>
      </c>
      <c r="DL36" s="145" t="str">
        <f t="shared" si="120"/>
        <v xml:space="preserve"> </v>
      </c>
      <c r="DM36" s="145" t="str">
        <f t="shared" si="120"/>
        <v xml:space="preserve"> </v>
      </c>
      <c r="DN36" s="145" t="str">
        <f t="shared" si="120"/>
        <v xml:space="preserve"> </v>
      </c>
      <c r="DO36" s="145" t="str">
        <f t="shared" si="120"/>
        <v xml:space="preserve"> </v>
      </c>
      <c r="DP36" s="145" t="str">
        <f t="shared" si="120"/>
        <v xml:space="preserve"> </v>
      </c>
      <c r="DQ36" s="145" t="str">
        <f t="shared" si="121"/>
        <v xml:space="preserve"> </v>
      </c>
      <c r="DR36" s="145" t="str">
        <f t="shared" si="121"/>
        <v xml:space="preserve"> </v>
      </c>
      <c r="DS36" s="145" t="str">
        <f t="shared" si="121"/>
        <v xml:space="preserve"> </v>
      </c>
      <c r="DT36" s="145" t="str">
        <f t="shared" si="121"/>
        <v xml:space="preserve"> </v>
      </c>
      <c r="DU36" s="145" t="str">
        <f t="shared" si="121"/>
        <v xml:space="preserve"> </v>
      </c>
      <c r="DV36" s="145" t="str">
        <f t="shared" si="121"/>
        <v xml:space="preserve"> </v>
      </c>
      <c r="DW36" s="145" t="str">
        <f t="shared" si="121"/>
        <v xml:space="preserve"> </v>
      </c>
      <c r="DX36" s="145" t="str">
        <f t="shared" si="121"/>
        <v xml:space="preserve"> </v>
      </c>
      <c r="DY36" s="145" t="str">
        <f t="shared" si="121"/>
        <v xml:space="preserve"> </v>
      </c>
      <c r="DZ36" s="145" t="str">
        <f t="shared" si="121"/>
        <v xml:space="preserve"> </v>
      </c>
      <c r="EA36" s="145" t="str">
        <f t="shared" si="121"/>
        <v xml:space="preserve"> </v>
      </c>
      <c r="EB36" s="145" t="str">
        <f t="shared" si="121"/>
        <v xml:space="preserve"> </v>
      </c>
      <c r="EC36" s="145" t="str">
        <f t="shared" si="121"/>
        <v xml:space="preserve"> </v>
      </c>
      <c r="ED36" s="145" t="str">
        <f t="shared" si="121"/>
        <v xml:space="preserve"> </v>
      </c>
    </row>
    <row r="37" spans="1:134" s="120" customFormat="1" x14ac:dyDescent="0.25">
      <c r="A37" s="238">
        <v>3</v>
      </c>
      <c r="B37" s="239" t="str">
        <f>IF(A37="","-",IF(A37&gt;prevLevel,IF(OR(prevWBS="",prevWBS="-"),"1",prevWBS)&amp;REPT(".1",A37-MAX(prevLevel,1)),IF(ISERROR(FIND(".",prevWBS)),REPT("1.",A37-1)&amp;IFERROR(VALUE(prevWBS)+1,"1"),IF(A37=1,"",IFERROR(LEFT(prevWBS,FIND("^",SUBSTITUTE(prevWBS,".","^",A37-1))),""))&amp;VALUE(TRIM(MID(SUBSTITUTE(prevWBS,".",REPT(" ",LEN(prevWBS))),(A37-1)*LEN(prevWBS)+1,LEN(prevWBS))))+1)))</f>
        <v>2.3.6</v>
      </c>
      <c r="C37" s="238" t="s">
        <v>377</v>
      </c>
      <c r="D37" s="240" t="s">
        <v>414</v>
      </c>
      <c r="E37" s="241"/>
      <c r="F37" s="242" t="str">
        <f t="shared" si="125"/>
        <v>2.3.5</v>
      </c>
      <c r="G37" s="243"/>
      <c r="H37" s="243"/>
      <c r="I37" s="244">
        <v>45294</v>
      </c>
      <c r="J37" s="245">
        <v>3</v>
      </c>
      <c r="K37" s="246">
        <f t="shared" si="111"/>
        <v>5</v>
      </c>
      <c r="L37" s="244">
        <v>45298</v>
      </c>
      <c r="M37" s="247" t="s">
        <v>241</v>
      </c>
      <c r="N37" s="248">
        <v>0</v>
      </c>
      <c r="O37" s="249">
        <v>2</v>
      </c>
      <c r="P37" s="250">
        <f>IF(OR(I37&lt;&gt;"",F37&lt;&gt;""),MAX(I37,IF(F37&lt;&gt;"",WORKDAY.INTL(MAX(IFERROR(INDEX($Q$11:$Q$70,MATCH(F37,$B$11:$B$70,0)),0),IFERROR(INDEX($Q$11:$Q$70,MATCH(G37,$B$11:$B$70,0)),0),IFERROR(INDEX($Q$11:$Q$70,MATCH(H37,$B$11:$B$70,0)),0)),1,weekend,holidays),0)),IF(L37&lt;&gt;"",IF(K37&lt;&gt;"",L37-MAX(0,K37-1),WORKDAY.INTL(L37,-(MAX(J37,1)-1),weekend,holidays))," - "))</f>
        <v>45294</v>
      </c>
      <c r="Q37" s="250">
        <f t="shared" si="97"/>
        <v>45298</v>
      </c>
      <c r="R37" s="251">
        <f t="shared" si="98"/>
        <v>3</v>
      </c>
      <c r="S37" s="165">
        <f t="shared" si="109"/>
        <v>5</v>
      </c>
      <c r="T37" s="130"/>
      <c r="U37" s="130"/>
      <c r="V37" s="129"/>
      <c r="W37" s="148" t="str">
        <f t="shared" si="126"/>
        <v xml:space="preserve"> </v>
      </c>
      <c r="X37" s="148" t="str">
        <f t="shared" si="126"/>
        <v xml:space="preserve"> </v>
      </c>
      <c r="Y37" s="148" t="str">
        <f t="shared" si="126"/>
        <v xml:space="preserve"> </v>
      </c>
      <c r="Z37" s="148" t="str">
        <f t="shared" si="126"/>
        <v xml:space="preserve"> </v>
      </c>
      <c r="AA37" s="148" t="str">
        <f t="shared" si="126"/>
        <v xml:space="preserve"> </v>
      </c>
      <c r="AB37" s="148" t="str">
        <f t="shared" si="126"/>
        <v xml:space="preserve"> </v>
      </c>
      <c r="AC37" s="148" t="str">
        <f t="shared" si="126"/>
        <v xml:space="preserve"> </v>
      </c>
      <c r="AD37" s="148" t="str">
        <f t="shared" si="126"/>
        <v xml:space="preserve"> </v>
      </c>
      <c r="AE37" s="148" t="str">
        <f t="shared" si="126"/>
        <v xml:space="preserve"> </v>
      </c>
      <c r="AF37" s="148" t="str">
        <f t="shared" si="126"/>
        <v xml:space="preserve"> </v>
      </c>
      <c r="AG37" s="148" t="str">
        <f t="shared" si="127"/>
        <v xml:space="preserve"> </v>
      </c>
      <c r="AH37" s="148" t="str">
        <f t="shared" si="127"/>
        <v xml:space="preserve"> </v>
      </c>
      <c r="AI37" s="148" t="str">
        <f t="shared" si="127"/>
        <v xml:space="preserve"> </v>
      </c>
      <c r="AJ37" s="148" t="str">
        <f t="shared" si="127"/>
        <v xml:space="preserve"> </v>
      </c>
      <c r="AK37" s="148" t="str">
        <f t="shared" si="127"/>
        <v xml:space="preserve"> </v>
      </c>
      <c r="AL37" s="148" t="str">
        <f t="shared" si="127"/>
        <v xml:space="preserve"> </v>
      </c>
      <c r="AM37" s="148" t="str">
        <f t="shared" si="127"/>
        <v xml:space="preserve"> </v>
      </c>
      <c r="AN37" s="148" t="str">
        <f t="shared" si="127"/>
        <v xml:space="preserve"> </v>
      </c>
      <c r="AO37" s="148" t="str">
        <f t="shared" si="127"/>
        <v xml:space="preserve"> </v>
      </c>
      <c r="AP37" s="148" t="str">
        <f t="shared" si="127"/>
        <v xml:space="preserve"> </v>
      </c>
      <c r="AQ37" s="148" t="str">
        <f t="shared" si="128"/>
        <v xml:space="preserve"> </v>
      </c>
      <c r="AR37" s="148" t="str">
        <f t="shared" si="128"/>
        <v xml:space="preserve"> </v>
      </c>
      <c r="AS37" s="148" t="str">
        <f t="shared" si="128"/>
        <v xml:space="preserve"> </v>
      </c>
      <c r="AT37" s="148" t="str">
        <f t="shared" si="128"/>
        <v xml:space="preserve"> </v>
      </c>
      <c r="AU37" s="148" t="str">
        <f t="shared" si="128"/>
        <v xml:space="preserve"> </v>
      </c>
      <c r="AV37" s="148" t="str">
        <f t="shared" si="128"/>
        <v xml:space="preserve"> </v>
      </c>
      <c r="AW37" s="148" t="str">
        <f t="shared" si="128"/>
        <v xml:space="preserve"> </v>
      </c>
      <c r="AX37" s="148" t="str">
        <f t="shared" si="128"/>
        <v xml:space="preserve"> </v>
      </c>
      <c r="AY37" s="148" t="str">
        <f t="shared" si="128"/>
        <v xml:space="preserve"> </v>
      </c>
      <c r="AZ37" s="148" t="str">
        <f t="shared" si="128"/>
        <v xml:space="preserve"> </v>
      </c>
      <c r="BA37" s="148" t="str">
        <f t="shared" si="129"/>
        <v xml:space="preserve"> </v>
      </c>
      <c r="BB37" s="148" t="str">
        <f t="shared" si="129"/>
        <v xml:space="preserve"> </v>
      </c>
      <c r="BC37" s="148" t="str">
        <f t="shared" si="129"/>
        <v xml:space="preserve"> </v>
      </c>
      <c r="BD37" s="148" t="str">
        <f t="shared" si="129"/>
        <v xml:space="preserve"> </v>
      </c>
      <c r="BE37" s="148" t="str">
        <f t="shared" si="129"/>
        <v xml:space="preserve"> </v>
      </c>
      <c r="BF37" s="148" t="str">
        <f t="shared" si="129"/>
        <v xml:space="preserve"> </v>
      </c>
      <c r="BG37" s="148" t="str">
        <f t="shared" si="129"/>
        <v xml:space="preserve"> </v>
      </c>
      <c r="BH37" s="148" t="str">
        <f t="shared" si="129"/>
        <v xml:space="preserve"> </v>
      </c>
      <c r="BI37" s="148" t="str">
        <f t="shared" si="129"/>
        <v xml:space="preserve"> </v>
      </c>
      <c r="BJ37" s="148" t="str">
        <f t="shared" si="129"/>
        <v xml:space="preserve"> </v>
      </c>
      <c r="BK37" s="148" t="str">
        <f t="shared" si="130"/>
        <v xml:space="preserve"> </v>
      </c>
      <c r="BL37" s="148" t="str">
        <f t="shared" si="130"/>
        <v xml:space="preserve"> </v>
      </c>
      <c r="BM37" s="148" t="str">
        <f t="shared" si="130"/>
        <v xml:space="preserve"> </v>
      </c>
      <c r="BN37" s="148" t="str">
        <f t="shared" si="130"/>
        <v xml:space="preserve"> </v>
      </c>
      <c r="BO37" s="148" t="str">
        <f t="shared" si="130"/>
        <v xml:space="preserve"> </v>
      </c>
      <c r="BP37" s="148" t="str">
        <f t="shared" si="130"/>
        <v xml:space="preserve"> </v>
      </c>
      <c r="BQ37" s="148" t="str">
        <f t="shared" si="130"/>
        <v xml:space="preserve"> </v>
      </c>
      <c r="BR37" s="148" t="str">
        <f t="shared" si="130"/>
        <v xml:space="preserve"> </v>
      </c>
      <c r="BS37" s="148" t="str">
        <f t="shared" si="130"/>
        <v xml:space="preserve"> </v>
      </c>
      <c r="BT37" s="148" t="str">
        <f t="shared" si="130"/>
        <v xml:space="preserve"> </v>
      </c>
      <c r="BU37" s="148" t="str">
        <f t="shared" si="131"/>
        <v xml:space="preserve"> </v>
      </c>
      <c r="BV37" s="148" t="str">
        <f t="shared" si="131"/>
        <v xml:space="preserve"> </v>
      </c>
      <c r="BW37" s="148" t="str">
        <f t="shared" si="131"/>
        <v xml:space="preserve"> </v>
      </c>
      <c r="BX37" s="148" t="str">
        <f t="shared" si="131"/>
        <v xml:space="preserve"> </v>
      </c>
      <c r="BY37" s="148" t="str">
        <f t="shared" si="131"/>
        <v xml:space="preserve"> </v>
      </c>
      <c r="BZ37" s="148" t="str">
        <f t="shared" si="131"/>
        <v xml:space="preserve"> </v>
      </c>
      <c r="CA37" s="145" t="str">
        <f t="shared" si="117"/>
        <v xml:space="preserve"> </v>
      </c>
      <c r="CB37" s="145" t="str">
        <f t="shared" si="131"/>
        <v xml:space="preserve"> </v>
      </c>
      <c r="CC37" s="145" t="str">
        <f t="shared" si="131"/>
        <v xml:space="preserve"> </v>
      </c>
      <c r="CD37" s="145" t="str">
        <f t="shared" si="131"/>
        <v xml:space="preserve"> </v>
      </c>
      <c r="CE37" s="145" t="str">
        <f t="shared" si="131"/>
        <v xml:space="preserve"> </v>
      </c>
      <c r="CF37" s="145" t="str">
        <f t="shared" si="131"/>
        <v xml:space="preserve"> </v>
      </c>
      <c r="CG37" s="145" t="str">
        <f t="shared" si="131"/>
        <v xml:space="preserve"> </v>
      </c>
      <c r="CH37" s="145" t="str">
        <f t="shared" si="118"/>
        <v xml:space="preserve"> </v>
      </c>
      <c r="CI37" s="145" t="str">
        <f t="shared" si="118"/>
        <v xml:space="preserve"> </v>
      </c>
      <c r="CJ37" s="145" t="str">
        <f t="shared" si="118"/>
        <v xml:space="preserve"> </v>
      </c>
      <c r="CK37" s="145" t="str">
        <f t="shared" si="118"/>
        <v xml:space="preserve"> </v>
      </c>
      <c r="CL37" s="145" t="str">
        <f t="shared" si="118"/>
        <v xml:space="preserve"> </v>
      </c>
      <c r="CM37" s="145" t="str">
        <f t="shared" si="118"/>
        <v xml:space="preserve"> </v>
      </c>
      <c r="CN37" s="145" t="str">
        <f t="shared" si="118"/>
        <v xml:space="preserve"> </v>
      </c>
      <c r="CO37" s="145" t="str">
        <f t="shared" si="119"/>
        <v xml:space="preserve"> </v>
      </c>
      <c r="CP37" s="145" t="str">
        <f t="shared" si="119"/>
        <v xml:space="preserve"> </v>
      </c>
      <c r="CQ37" s="145" t="str">
        <f t="shared" si="119"/>
        <v xml:space="preserve"> </v>
      </c>
      <c r="CR37" s="145" t="str">
        <f t="shared" si="119"/>
        <v xml:space="preserve"> </v>
      </c>
      <c r="CS37" s="145" t="str">
        <f t="shared" si="119"/>
        <v xml:space="preserve"> </v>
      </c>
      <c r="CT37" s="145" t="str">
        <f t="shared" si="119"/>
        <v xml:space="preserve"> </v>
      </c>
      <c r="CU37" s="145" t="str">
        <f t="shared" si="119"/>
        <v xml:space="preserve"> </v>
      </c>
      <c r="CV37" s="145" t="str">
        <f t="shared" si="119"/>
        <v xml:space="preserve"> </v>
      </c>
      <c r="CW37" s="145" t="str">
        <f t="shared" si="119"/>
        <v xml:space="preserve"> </v>
      </c>
      <c r="CX37" s="145" t="str">
        <f t="shared" si="119"/>
        <v xml:space="preserve"> </v>
      </c>
      <c r="CY37" s="145" t="str">
        <f t="shared" si="119"/>
        <v xml:space="preserve"> </v>
      </c>
      <c r="CZ37" s="145" t="str">
        <f t="shared" si="119"/>
        <v xml:space="preserve"> </v>
      </c>
      <c r="DA37" s="145" t="str">
        <f t="shared" si="119"/>
        <v xml:space="preserve"> </v>
      </c>
      <c r="DB37" s="145" t="str">
        <f t="shared" si="119"/>
        <v xml:space="preserve"> </v>
      </c>
      <c r="DC37" s="145" t="str">
        <f t="shared" si="120"/>
        <v xml:space="preserve"> </v>
      </c>
      <c r="DD37" s="145" t="str">
        <f t="shared" si="120"/>
        <v xml:space="preserve"> </v>
      </c>
      <c r="DE37" s="145" t="str">
        <f t="shared" si="120"/>
        <v xml:space="preserve"> </v>
      </c>
      <c r="DF37" s="145" t="str">
        <f t="shared" si="120"/>
        <v xml:space="preserve"> </v>
      </c>
      <c r="DG37" s="145" t="str">
        <f t="shared" si="120"/>
        <v xml:space="preserve"> </v>
      </c>
      <c r="DH37" s="145" t="str">
        <f t="shared" si="120"/>
        <v xml:space="preserve"> </v>
      </c>
      <c r="DI37" s="145" t="str">
        <f t="shared" si="120"/>
        <v xml:space="preserve"> </v>
      </c>
      <c r="DJ37" s="145" t="str">
        <f t="shared" si="120"/>
        <v xml:space="preserve"> </v>
      </c>
      <c r="DK37" s="145" t="str">
        <f t="shared" si="120"/>
        <v xml:space="preserve"> </v>
      </c>
      <c r="DL37" s="145" t="str">
        <f t="shared" si="120"/>
        <v xml:space="preserve"> </v>
      </c>
      <c r="DM37" s="145" t="str">
        <f t="shared" si="120"/>
        <v xml:space="preserve"> </v>
      </c>
      <c r="DN37" s="145" t="str">
        <f t="shared" si="120"/>
        <v xml:space="preserve"> </v>
      </c>
      <c r="DO37" s="145" t="str">
        <f t="shared" si="120"/>
        <v xml:space="preserve"> </v>
      </c>
      <c r="DP37" s="145" t="str">
        <f t="shared" si="120"/>
        <v xml:space="preserve"> </v>
      </c>
      <c r="DQ37" s="145" t="str">
        <f t="shared" si="121"/>
        <v xml:space="preserve"> </v>
      </c>
      <c r="DR37" s="145" t="str">
        <f t="shared" si="121"/>
        <v xml:space="preserve"> </v>
      </c>
      <c r="DS37" s="145" t="str">
        <f t="shared" si="121"/>
        <v xml:space="preserve"> </v>
      </c>
      <c r="DT37" s="145" t="str">
        <f t="shared" si="121"/>
        <v xml:space="preserve"> </v>
      </c>
      <c r="DU37" s="145" t="str">
        <f t="shared" si="121"/>
        <v xml:space="preserve"> </v>
      </c>
      <c r="DV37" s="145" t="str">
        <f t="shared" si="121"/>
        <v xml:space="preserve"> </v>
      </c>
      <c r="DW37" s="145" t="str">
        <f t="shared" si="121"/>
        <v xml:space="preserve"> </v>
      </c>
      <c r="DX37" s="145" t="str">
        <f t="shared" si="121"/>
        <v xml:space="preserve"> </v>
      </c>
      <c r="DY37" s="145" t="str">
        <f t="shared" si="121"/>
        <v xml:space="preserve"> </v>
      </c>
      <c r="DZ37" s="145" t="str">
        <f t="shared" si="121"/>
        <v xml:space="preserve"> </v>
      </c>
      <c r="EA37" s="145" t="str">
        <f t="shared" si="121"/>
        <v xml:space="preserve"> </v>
      </c>
      <c r="EB37" s="145" t="str">
        <f t="shared" si="121"/>
        <v xml:space="preserve"> </v>
      </c>
      <c r="EC37" s="145" t="str">
        <f t="shared" si="121"/>
        <v xml:space="preserve"> </v>
      </c>
      <c r="ED37" s="145" t="str">
        <f t="shared" si="121"/>
        <v xml:space="preserve"> </v>
      </c>
    </row>
    <row r="38" spans="1:134" s="120" customFormat="1" x14ac:dyDescent="0.25">
      <c r="A38" s="238">
        <v>3</v>
      </c>
      <c r="B38" s="239" t="str">
        <f>IF(A38="","-",IF(A38&gt;prevLevel,IF(OR(prevWBS="",prevWBS="-"),"1",prevWBS)&amp;REPT(".1",A38-MAX(prevLevel,1)),IF(ISERROR(FIND(".",prevWBS)),REPT("1.",A38-1)&amp;IFERROR(VALUE(prevWBS)+1,"1"),IF(A38=1,"",IFERROR(LEFT(prevWBS,FIND("^",SUBSTITUTE(prevWBS,".","^",A38-1))),""))&amp;VALUE(TRIM(MID(SUBSTITUTE(prevWBS,".",REPT(" ",LEN(prevWBS))),(A38-1)*LEN(prevWBS)+1,LEN(prevWBS))))+1)))</f>
        <v>2.3.7</v>
      </c>
      <c r="C38" s="238" t="s">
        <v>378</v>
      </c>
      <c r="D38" s="240" t="s">
        <v>414</v>
      </c>
      <c r="E38" s="241"/>
      <c r="F38" s="242" t="str">
        <f t="shared" si="125"/>
        <v>2.3.6</v>
      </c>
      <c r="G38" s="243"/>
      <c r="H38" s="243"/>
      <c r="I38" s="244">
        <v>45299</v>
      </c>
      <c r="J38" s="245">
        <v>5</v>
      </c>
      <c r="K38" s="246">
        <f t="shared" si="111"/>
        <v>8</v>
      </c>
      <c r="L38" s="244">
        <v>45306</v>
      </c>
      <c r="M38" s="247" t="s">
        <v>241</v>
      </c>
      <c r="N38" s="248">
        <v>0</v>
      </c>
      <c r="O38" s="249">
        <v>2</v>
      </c>
      <c r="P38" s="250">
        <f>IF(OR(I38&lt;&gt;"",F38&lt;&gt;""),MAX(I38,IF(F38&lt;&gt;"",WORKDAY.INTL(MAX(IFERROR(INDEX($Q$11:$Q$70,MATCH(F38,$B$11:$B$70,0)),0),IFERROR(INDEX($Q$11:$Q$70,MATCH(G38,$B$11:$B$70,0)),0),IFERROR(INDEX($Q$11:$Q$70,MATCH(H38,$B$11:$B$70,0)),0)),1,weekend,holidays),0)),IF(L38&lt;&gt;"",IF(K38&lt;&gt;"",L38-MAX(0,K38-1),WORKDAY.INTL(L38,-(MAX(J38,1)-1),weekend,holidays))," - "))</f>
        <v>45299</v>
      </c>
      <c r="Q38" s="250">
        <f t="shared" si="97"/>
        <v>45306</v>
      </c>
      <c r="R38" s="251">
        <f t="shared" si="98"/>
        <v>5</v>
      </c>
      <c r="S38" s="165">
        <f t="shared" si="109"/>
        <v>8</v>
      </c>
      <c r="T38" s="130"/>
      <c r="U38" s="130"/>
      <c r="V38" s="129"/>
      <c r="W38" s="148" t="str">
        <f t="shared" si="126"/>
        <v xml:space="preserve"> </v>
      </c>
      <c r="X38" s="148" t="str">
        <f t="shared" si="126"/>
        <v xml:space="preserve"> </v>
      </c>
      <c r="Y38" s="148" t="str">
        <f t="shared" si="126"/>
        <v xml:space="preserve"> </v>
      </c>
      <c r="Z38" s="148" t="str">
        <f t="shared" si="126"/>
        <v xml:space="preserve"> </v>
      </c>
      <c r="AA38" s="148" t="str">
        <f t="shared" si="126"/>
        <v xml:space="preserve"> </v>
      </c>
      <c r="AB38" s="148" t="str">
        <f t="shared" si="126"/>
        <v xml:space="preserve"> </v>
      </c>
      <c r="AC38" s="148" t="str">
        <f t="shared" si="126"/>
        <v xml:space="preserve"> </v>
      </c>
      <c r="AD38" s="148" t="str">
        <f t="shared" si="126"/>
        <v xml:space="preserve"> </v>
      </c>
      <c r="AE38" s="148" t="str">
        <f t="shared" si="126"/>
        <v xml:space="preserve"> </v>
      </c>
      <c r="AF38" s="148" t="str">
        <f t="shared" si="126"/>
        <v xml:space="preserve"> </v>
      </c>
      <c r="AG38" s="148" t="str">
        <f t="shared" si="127"/>
        <v xml:space="preserve"> </v>
      </c>
      <c r="AH38" s="148" t="str">
        <f t="shared" si="127"/>
        <v xml:space="preserve"> </v>
      </c>
      <c r="AI38" s="148" t="str">
        <f t="shared" si="127"/>
        <v xml:space="preserve"> </v>
      </c>
      <c r="AJ38" s="148" t="str">
        <f t="shared" si="127"/>
        <v xml:space="preserve"> </v>
      </c>
      <c r="AK38" s="148" t="str">
        <f t="shared" si="127"/>
        <v xml:space="preserve"> </v>
      </c>
      <c r="AL38" s="148" t="str">
        <f t="shared" si="127"/>
        <v xml:space="preserve"> </v>
      </c>
      <c r="AM38" s="148" t="str">
        <f t="shared" si="127"/>
        <v xml:space="preserve"> </v>
      </c>
      <c r="AN38" s="148" t="str">
        <f t="shared" si="127"/>
        <v xml:space="preserve"> </v>
      </c>
      <c r="AO38" s="148" t="str">
        <f t="shared" si="127"/>
        <v xml:space="preserve"> </v>
      </c>
      <c r="AP38" s="148" t="str">
        <f t="shared" si="127"/>
        <v xml:space="preserve"> </v>
      </c>
      <c r="AQ38" s="148" t="str">
        <f t="shared" si="128"/>
        <v xml:space="preserve"> </v>
      </c>
      <c r="AR38" s="148" t="str">
        <f t="shared" si="128"/>
        <v xml:space="preserve"> </v>
      </c>
      <c r="AS38" s="148" t="str">
        <f t="shared" si="128"/>
        <v xml:space="preserve"> </v>
      </c>
      <c r="AT38" s="148" t="str">
        <f t="shared" si="128"/>
        <v xml:space="preserve"> </v>
      </c>
      <c r="AU38" s="148" t="str">
        <f t="shared" si="128"/>
        <v xml:space="preserve"> </v>
      </c>
      <c r="AV38" s="148" t="str">
        <f t="shared" si="128"/>
        <v xml:space="preserve"> </v>
      </c>
      <c r="AW38" s="148" t="str">
        <f t="shared" si="128"/>
        <v xml:space="preserve"> </v>
      </c>
      <c r="AX38" s="148" t="str">
        <f t="shared" si="128"/>
        <v xml:space="preserve"> </v>
      </c>
      <c r="AY38" s="148" t="str">
        <f t="shared" si="128"/>
        <v xml:space="preserve"> </v>
      </c>
      <c r="AZ38" s="148" t="str">
        <f t="shared" si="128"/>
        <v xml:space="preserve"> </v>
      </c>
      <c r="BA38" s="148" t="str">
        <f t="shared" si="129"/>
        <v xml:space="preserve"> </v>
      </c>
      <c r="BB38" s="148" t="str">
        <f t="shared" si="129"/>
        <v xml:space="preserve"> </v>
      </c>
      <c r="BC38" s="148" t="str">
        <f t="shared" si="129"/>
        <v xml:space="preserve"> </v>
      </c>
      <c r="BD38" s="148" t="str">
        <f t="shared" si="129"/>
        <v xml:space="preserve"> </v>
      </c>
      <c r="BE38" s="148" t="str">
        <f t="shared" si="129"/>
        <v xml:space="preserve"> </v>
      </c>
      <c r="BF38" s="148" t="str">
        <f t="shared" si="129"/>
        <v xml:space="preserve"> </v>
      </c>
      <c r="BG38" s="148" t="str">
        <f t="shared" si="129"/>
        <v xml:space="preserve"> </v>
      </c>
      <c r="BH38" s="148" t="str">
        <f t="shared" si="129"/>
        <v xml:space="preserve"> </v>
      </c>
      <c r="BI38" s="148" t="str">
        <f t="shared" si="129"/>
        <v xml:space="preserve"> </v>
      </c>
      <c r="BJ38" s="148" t="str">
        <f t="shared" si="129"/>
        <v xml:space="preserve"> </v>
      </c>
      <c r="BK38" s="148" t="str">
        <f t="shared" si="130"/>
        <v xml:space="preserve"> </v>
      </c>
      <c r="BL38" s="148" t="str">
        <f t="shared" si="130"/>
        <v xml:space="preserve"> </v>
      </c>
      <c r="BM38" s="148" t="str">
        <f t="shared" si="130"/>
        <v xml:space="preserve"> </v>
      </c>
      <c r="BN38" s="148" t="str">
        <f t="shared" si="130"/>
        <v xml:space="preserve"> </v>
      </c>
      <c r="BO38" s="148" t="str">
        <f t="shared" si="130"/>
        <v xml:space="preserve"> </v>
      </c>
      <c r="BP38" s="148" t="str">
        <f t="shared" si="130"/>
        <v xml:space="preserve"> </v>
      </c>
      <c r="BQ38" s="148" t="str">
        <f t="shared" si="130"/>
        <v xml:space="preserve"> </v>
      </c>
      <c r="BR38" s="148" t="str">
        <f t="shared" si="130"/>
        <v xml:space="preserve"> </v>
      </c>
      <c r="BS38" s="148" t="str">
        <f t="shared" si="130"/>
        <v xml:space="preserve"> </v>
      </c>
      <c r="BT38" s="148" t="str">
        <f t="shared" si="130"/>
        <v xml:space="preserve"> </v>
      </c>
      <c r="BU38" s="148" t="str">
        <f t="shared" si="131"/>
        <v xml:space="preserve"> </v>
      </c>
      <c r="BV38" s="148" t="str">
        <f t="shared" si="131"/>
        <v xml:space="preserve"> </v>
      </c>
      <c r="BW38" s="148" t="str">
        <f t="shared" si="131"/>
        <v xml:space="preserve"> </v>
      </c>
      <c r="BX38" s="148" t="str">
        <f t="shared" si="131"/>
        <v xml:space="preserve"> </v>
      </c>
      <c r="BY38" s="148" t="str">
        <f t="shared" si="131"/>
        <v xml:space="preserve"> </v>
      </c>
      <c r="BZ38" s="148" t="str">
        <f t="shared" si="131"/>
        <v xml:space="preserve"> </v>
      </c>
      <c r="CA38" s="145" t="str">
        <f t="shared" si="117"/>
        <v xml:space="preserve"> </v>
      </c>
      <c r="CB38" s="145" t="str">
        <f t="shared" si="131"/>
        <v xml:space="preserve"> </v>
      </c>
      <c r="CC38" s="145" t="str">
        <f t="shared" si="131"/>
        <v xml:space="preserve"> </v>
      </c>
      <c r="CD38" s="145" t="str">
        <f t="shared" si="131"/>
        <v xml:space="preserve"> </v>
      </c>
      <c r="CE38" s="145" t="str">
        <f t="shared" si="131"/>
        <v xml:space="preserve"> </v>
      </c>
      <c r="CF38" s="145" t="str">
        <f t="shared" si="131"/>
        <v xml:space="preserve"> </v>
      </c>
      <c r="CG38" s="145" t="str">
        <f t="shared" si="131"/>
        <v xml:space="preserve"> </v>
      </c>
      <c r="CH38" s="145" t="str">
        <f t="shared" si="118"/>
        <v xml:space="preserve"> </v>
      </c>
      <c r="CI38" s="145" t="str">
        <f t="shared" si="118"/>
        <v xml:space="preserve"> </v>
      </c>
      <c r="CJ38" s="145" t="str">
        <f t="shared" si="118"/>
        <v xml:space="preserve"> </v>
      </c>
      <c r="CK38" s="145" t="str">
        <f t="shared" si="118"/>
        <v xml:space="preserve"> </v>
      </c>
      <c r="CL38" s="145" t="str">
        <f t="shared" si="118"/>
        <v xml:space="preserve"> </v>
      </c>
      <c r="CM38" s="145" t="str">
        <f t="shared" si="118"/>
        <v xml:space="preserve"> </v>
      </c>
      <c r="CN38" s="145" t="str">
        <f t="shared" si="118"/>
        <v xml:space="preserve"> </v>
      </c>
      <c r="CO38" s="145" t="str">
        <f t="shared" si="119"/>
        <v xml:space="preserve"> </v>
      </c>
      <c r="CP38" s="145" t="str">
        <f t="shared" si="119"/>
        <v xml:space="preserve"> </v>
      </c>
      <c r="CQ38" s="145" t="str">
        <f t="shared" si="119"/>
        <v xml:space="preserve"> </v>
      </c>
      <c r="CR38" s="145" t="str">
        <f t="shared" si="119"/>
        <v xml:space="preserve"> </v>
      </c>
      <c r="CS38" s="145" t="str">
        <f t="shared" si="119"/>
        <v xml:space="preserve"> </v>
      </c>
      <c r="CT38" s="145" t="str">
        <f t="shared" si="119"/>
        <v xml:space="preserve"> </v>
      </c>
      <c r="CU38" s="145" t="str">
        <f t="shared" si="119"/>
        <v xml:space="preserve"> </v>
      </c>
      <c r="CV38" s="145" t="str">
        <f t="shared" si="119"/>
        <v xml:space="preserve"> </v>
      </c>
      <c r="CW38" s="145" t="str">
        <f t="shared" si="119"/>
        <v xml:space="preserve"> </v>
      </c>
      <c r="CX38" s="145" t="str">
        <f t="shared" si="119"/>
        <v xml:space="preserve"> </v>
      </c>
      <c r="CY38" s="145" t="str">
        <f t="shared" si="119"/>
        <v xml:space="preserve"> </v>
      </c>
      <c r="CZ38" s="145" t="str">
        <f t="shared" si="119"/>
        <v xml:space="preserve"> </v>
      </c>
      <c r="DA38" s="145" t="str">
        <f t="shared" si="119"/>
        <v xml:space="preserve"> </v>
      </c>
      <c r="DB38" s="145" t="str">
        <f t="shared" si="119"/>
        <v xml:space="preserve"> </v>
      </c>
      <c r="DC38" s="145" t="str">
        <f t="shared" si="120"/>
        <v xml:space="preserve"> </v>
      </c>
      <c r="DD38" s="145" t="str">
        <f t="shared" si="120"/>
        <v xml:space="preserve"> </v>
      </c>
      <c r="DE38" s="145" t="str">
        <f t="shared" si="120"/>
        <v xml:space="preserve"> </v>
      </c>
      <c r="DF38" s="145" t="str">
        <f t="shared" si="120"/>
        <v xml:space="preserve"> </v>
      </c>
      <c r="DG38" s="145" t="str">
        <f t="shared" si="120"/>
        <v xml:space="preserve"> </v>
      </c>
      <c r="DH38" s="145" t="str">
        <f t="shared" si="120"/>
        <v xml:space="preserve"> </v>
      </c>
      <c r="DI38" s="145" t="str">
        <f t="shared" si="120"/>
        <v xml:space="preserve"> </v>
      </c>
      <c r="DJ38" s="145" t="str">
        <f t="shared" si="120"/>
        <v xml:space="preserve"> </v>
      </c>
      <c r="DK38" s="145" t="str">
        <f t="shared" si="120"/>
        <v xml:space="preserve"> </v>
      </c>
      <c r="DL38" s="145" t="str">
        <f t="shared" si="120"/>
        <v xml:space="preserve"> </v>
      </c>
      <c r="DM38" s="145" t="str">
        <f t="shared" si="120"/>
        <v xml:space="preserve"> </v>
      </c>
      <c r="DN38" s="145" t="str">
        <f t="shared" si="120"/>
        <v xml:space="preserve"> </v>
      </c>
      <c r="DO38" s="145" t="str">
        <f t="shared" si="120"/>
        <v xml:space="preserve"> </v>
      </c>
      <c r="DP38" s="145" t="str">
        <f t="shared" si="120"/>
        <v xml:space="preserve"> </v>
      </c>
      <c r="DQ38" s="145" t="str">
        <f t="shared" si="121"/>
        <v xml:space="preserve"> </v>
      </c>
      <c r="DR38" s="145" t="str">
        <f t="shared" si="121"/>
        <v xml:space="preserve"> </v>
      </c>
      <c r="DS38" s="145" t="str">
        <f t="shared" si="121"/>
        <v xml:space="preserve"> </v>
      </c>
      <c r="DT38" s="145" t="str">
        <f t="shared" si="121"/>
        <v xml:space="preserve"> </v>
      </c>
      <c r="DU38" s="145" t="str">
        <f t="shared" si="121"/>
        <v xml:space="preserve"> </v>
      </c>
      <c r="DV38" s="145" t="str">
        <f t="shared" si="121"/>
        <v xml:space="preserve"> </v>
      </c>
      <c r="DW38" s="145" t="str">
        <f t="shared" si="121"/>
        <v xml:space="preserve"> </v>
      </c>
      <c r="DX38" s="145" t="str">
        <f t="shared" si="121"/>
        <v xml:space="preserve"> </v>
      </c>
      <c r="DY38" s="145" t="str">
        <f t="shared" si="121"/>
        <v xml:space="preserve"> </v>
      </c>
      <c r="DZ38" s="145" t="str">
        <f t="shared" si="121"/>
        <v xml:space="preserve"> </v>
      </c>
      <c r="EA38" s="145" t="str">
        <f t="shared" si="121"/>
        <v xml:space="preserve"> </v>
      </c>
      <c r="EB38" s="145" t="str">
        <f t="shared" si="121"/>
        <v xml:space="preserve"> </v>
      </c>
      <c r="EC38" s="145" t="str">
        <f t="shared" si="121"/>
        <v xml:space="preserve"> </v>
      </c>
      <c r="ED38" s="145" t="str">
        <f t="shared" si="121"/>
        <v xml:space="preserve"> </v>
      </c>
    </row>
    <row r="39" spans="1:134" s="120" customFormat="1" x14ac:dyDescent="0.25">
      <c r="A39" s="215">
        <v>2</v>
      </c>
      <c r="B39" s="216" t="str">
        <f>IF(A39="","-",IF(A39&gt;prevLevel,IF(OR(prevWBS="",prevWBS="-"),"1",prevWBS)&amp;REPT(".1",A39-MAX(prevLevel,1)),IF(ISERROR(FIND(".",prevWBS)),REPT("1.",A39-1)&amp;IFERROR(VALUE(prevWBS)+1,"1"),IF(A39=1,"",IFERROR(LEFT(prevWBS,FIND("^",SUBSTITUTE(prevWBS,".","^",A39-1))),""))&amp;VALUE(TRIM(MID(SUBSTITUTE(prevWBS,".",REPT(" ",LEN(prevWBS))),(A39-1)*LEN(prevWBS)+1,LEN(prevWBS))))+1)))</f>
        <v>2.4</v>
      </c>
      <c r="C39" s="233" t="s">
        <v>379</v>
      </c>
      <c r="D39" s="218" t="s">
        <v>412</v>
      </c>
      <c r="E39" s="219"/>
      <c r="F39" s="220" t="str">
        <f t="shared" si="125"/>
        <v>2.3.7</v>
      </c>
      <c r="G39" s="221"/>
      <c r="H39" s="221"/>
      <c r="I39" s="222">
        <v>45307</v>
      </c>
      <c r="J39" s="223">
        <v>1</v>
      </c>
      <c r="K39" s="224">
        <f t="shared" si="111"/>
        <v>1</v>
      </c>
      <c r="L39" s="222">
        <v>45307</v>
      </c>
      <c r="M39" s="225" t="s">
        <v>239</v>
      </c>
      <c r="N39" s="226">
        <v>0</v>
      </c>
      <c r="O39" s="227">
        <v>3</v>
      </c>
      <c r="P39" s="228">
        <f>IF(OR(I39&lt;&gt;"",F39&lt;&gt;""),MAX(I39,IF(F39&lt;&gt;"",WORKDAY.INTL(MAX(IFERROR(INDEX($Q$11:$Q$70,MATCH(F39,$B$11:$B$70,0)),0),IFERROR(INDEX($Q$11:$Q$70,MATCH(G39,$B$11:$B$70,0)),0),IFERROR(INDEX($Q$11:$Q$70,MATCH(H39,$B$11:$B$70,0)),0)),1,weekend,holidays),0)),IF(L39&lt;&gt;"",IF(K39&lt;&gt;"",L39-MAX(0,K39-1),WORKDAY.INTL(L39,-(MAX(J39,1)-1),weekend,holidays))," - "))</f>
        <v>45307</v>
      </c>
      <c r="Q39" s="228">
        <f t="shared" si="97"/>
        <v>45307</v>
      </c>
      <c r="R39" s="229">
        <f t="shared" si="98"/>
        <v>1</v>
      </c>
      <c r="S39" s="165">
        <f t="shared" si="109"/>
        <v>1</v>
      </c>
      <c r="T39" s="130"/>
      <c r="U39" s="130"/>
      <c r="V39" s="129"/>
      <c r="W39" s="148" t="str">
        <f t="shared" si="126"/>
        <v xml:space="preserve"> </v>
      </c>
      <c r="X39" s="148" t="str">
        <f t="shared" si="126"/>
        <v xml:space="preserve"> </v>
      </c>
      <c r="Y39" s="148" t="str">
        <f t="shared" si="126"/>
        <v xml:space="preserve"> </v>
      </c>
      <c r="Z39" s="148" t="str">
        <f t="shared" si="126"/>
        <v xml:space="preserve"> </v>
      </c>
      <c r="AA39" s="148" t="str">
        <f t="shared" si="126"/>
        <v xml:space="preserve"> </v>
      </c>
      <c r="AB39" s="148" t="str">
        <f t="shared" si="126"/>
        <v xml:space="preserve"> </v>
      </c>
      <c r="AC39" s="148" t="str">
        <f t="shared" si="126"/>
        <v xml:space="preserve"> </v>
      </c>
      <c r="AD39" s="148" t="str">
        <f t="shared" si="126"/>
        <v xml:space="preserve"> </v>
      </c>
      <c r="AE39" s="148" t="str">
        <f t="shared" si="126"/>
        <v xml:space="preserve"> </v>
      </c>
      <c r="AF39" s="148" t="str">
        <f t="shared" si="126"/>
        <v xml:space="preserve"> </v>
      </c>
      <c r="AG39" s="148" t="str">
        <f t="shared" si="127"/>
        <v xml:space="preserve"> </v>
      </c>
      <c r="AH39" s="148" t="str">
        <f t="shared" si="127"/>
        <v xml:space="preserve"> </v>
      </c>
      <c r="AI39" s="148" t="str">
        <f t="shared" si="127"/>
        <v xml:space="preserve"> </v>
      </c>
      <c r="AJ39" s="148" t="str">
        <f t="shared" si="127"/>
        <v xml:space="preserve"> </v>
      </c>
      <c r="AK39" s="148" t="str">
        <f t="shared" si="127"/>
        <v xml:space="preserve"> </v>
      </c>
      <c r="AL39" s="148" t="str">
        <f t="shared" si="127"/>
        <v xml:space="preserve"> </v>
      </c>
      <c r="AM39" s="148" t="str">
        <f t="shared" si="127"/>
        <v xml:space="preserve"> </v>
      </c>
      <c r="AN39" s="148" t="str">
        <f t="shared" si="127"/>
        <v xml:space="preserve"> </v>
      </c>
      <c r="AO39" s="148" t="str">
        <f t="shared" si="127"/>
        <v xml:space="preserve"> </v>
      </c>
      <c r="AP39" s="148" t="str">
        <f t="shared" si="127"/>
        <v xml:space="preserve"> </v>
      </c>
      <c r="AQ39" s="148" t="str">
        <f t="shared" si="128"/>
        <v xml:space="preserve"> </v>
      </c>
      <c r="AR39" s="148" t="str">
        <f t="shared" si="128"/>
        <v xml:space="preserve"> </v>
      </c>
      <c r="AS39" s="148" t="str">
        <f t="shared" si="128"/>
        <v xml:space="preserve"> </v>
      </c>
      <c r="AT39" s="148" t="str">
        <f t="shared" si="128"/>
        <v xml:space="preserve"> </v>
      </c>
      <c r="AU39" s="148" t="str">
        <f t="shared" si="128"/>
        <v xml:space="preserve"> </v>
      </c>
      <c r="AV39" s="148" t="str">
        <f t="shared" si="128"/>
        <v xml:space="preserve"> </v>
      </c>
      <c r="AW39" s="148" t="str">
        <f t="shared" si="128"/>
        <v xml:space="preserve"> </v>
      </c>
      <c r="AX39" s="148" t="str">
        <f t="shared" si="128"/>
        <v xml:space="preserve"> </v>
      </c>
      <c r="AY39" s="148" t="str">
        <f t="shared" si="128"/>
        <v xml:space="preserve"> </v>
      </c>
      <c r="AZ39" s="148" t="str">
        <f t="shared" si="128"/>
        <v xml:space="preserve"> </v>
      </c>
      <c r="BA39" s="148" t="str">
        <f t="shared" si="129"/>
        <v xml:space="preserve"> </v>
      </c>
      <c r="BB39" s="148" t="str">
        <f t="shared" si="129"/>
        <v xml:space="preserve"> </v>
      </c>
      <c r="BC39" s="148" t="str">
        <f t="shared" si="129"/>
        <v xml:space="preserve"> </v>
      </c>
      <c r="BD39" s="148" t="str">
        <f t="shared" si="129"/>
        <v xml:space="preserve"> </v>
      </c>
      <c r="BE39" s="148" t="str">
        <f t="shared" si="129"/>
        <v xml:space="preserve"> </v>
      </c>
      <c r="BF39" s="148" t="str">
        <f t="shared" si="129"/>
        <v xml:space="preserve"> </v>
      </c>
      <c r="BG39" s="148" t="str">
        <f t="shared" si="129"/>
        <v xml:space="preserve"> </v>
      </c>
      <c r="BH39" s="148" t="str">
        <f t="shared" si="129"/>
        <v xml:space="preserve"> </v>
      </c>
      <c r="BI39" s="148" t="str">
        <f t="shared" si="129"/>
        <v xml:space="preserve"> </v>
      </c>
      <c r="BJ39" s="148" t="str">
        <f t="shared" si="129"/>
        <v xml:space="preserve"> </v>
      </c>
      <c r="BK39" s="148" t="str">
        <f t="shared" si="130"/>
        <v xml:space="preserve"> </v>
      </c>
      <c r="BL39" s="148" t="str">
        <f t="shared" si="130"/>
        <v xml:space="preserve"> </v>
      </c>
      <c r="BM39" s="148" t="str">
        <f t="shared" si="130"/>
        <v xml:space="preserve"> </v>
      </c>
      <c r="BN39" s="148" t="str">
        <f t="shared" si="130"/>
        <v xml:space="preserve"> </v>
      </c>
      <c r="BO39" s="148" t="str">
        <f t="shared" si="130"/>
        <v xml:space="preserve"> </v>
      </c>
      <c r="BP39" s="148" t="str">
        <f t="shared" si="130"/>
        <v xml:space="preserve"> </v>
      </c>
      <c r="BQ39" s="148" t="str">
        <f t="shared" si="130"/>
        <v xml:space="preserve"> </v>
      </c>
      <c r="BR39" s="148" t="str">
        <f t="shared" si="130"/>
        <v xml:space="preserve"> </v>
      </c>
      <c r="BS39" s="148" t="str">
        <f t="shared" si="130"/>
        <v xml:space="preserve"> </v>
      </c>
      <c r="BT39" s="148" t="str">
        <f t="shared" si="130"/>
        <v xml:space="preserve"> </v>
      </c>
      <c r="BU39" s="148" t="str">
        <f t="shared" si="131"/>
        <v xml:space="preserve"> </v>
      </c>
      <c r="BV39" s="148" t="str">
        <f t="shared" si="131"/>
        <v xml:space="preserve"> </v>
      </c>
      <c r="BW39" s="148" t="str">
        <f t="shared" si="131"/>
        <v xml:space="preserve"> </v>
      </c>
      <c r="BX39" s="148" t="str">
        <f t="shared" si="131"/>
        <v xml:space="preserve"> </v>
      </c>
      <c r="BY39" s="148" t="str">
        <f t="shared" si="131"/>
        <v xml:space="preserve"> </v>
      </c>
      <c r="BZ39" s="148" t="str">
        <f t="shared" si="131"/>
        <v xml:space="preserve"> </v>
      </c>
      <c r="CA39" s="145" t="str">
        <f t="shared" si="131"/>
        <v xml:space="preserve"> </v>
      </c>
      <c r="CB39" s="145" t="str">
        <f t="shared" si="131"/>
        <v xml:space="preserve"> </v>
      </c>
      <c r="CC39" s="145" t="str">
        <f t="shared" si="131"/>
        <v xml:space="preserve"> </v>
      </c>
      <c r="CD39" s="145" t="str">
        <f t="shared" si="131"/>
        <v xml:space="preserve"> </v>
      </c>
      <c r="CE39" s="145" t="str">
        <f t="shared" si="131"/>
        <v xml:space="preserve"> </v>
      </c>
      <c r="CF39" s="145" t="str">
        <f t="shared" si="131"/>
        <v xml:space="preserve"> </v>
      </c>
      <c r="CG39" s="145" t="str">
        <f t="shared" si="131"/>
        <v xml:space="preserve"> </v>
      </c>
      <c r="CH39" s="145" t="str">
        <f t="shared" si="118"/>
        <v xml:space="preserve"> </v>
      </c>
      <c r="CI39" s="145" t="str">
        <f t="shared" si="118"/>
        <v xml:space="preserve"> </v>
      </c>
      <c r="CJ39" s="145" t="str">
        <f t="shared" si="118"/>
        <v xml:space="preserve"> </v>
      </c>
      <c r="CK39" s="145" t="str">
        <f t="shared" si="118"/>
        <v xml:space="preserve"> </v>
      </c>
      <c r="CL39" s="145" t="str">
        <f t="shared" si="118"/>
        <v xml:space="preserve"> </v>
      </c>
      <c r="CM39" s="145" t="str">
        <f t="shared" si="118"/>
        <v xml:space="preserve"> </v>
      </c>
      <c r="CN39" s="145" t="str">
        <f t="shared" si="118"/>
        <v xml:space="preserve"> </v>
      </c>
      <c r="CO39" s="145" t="str">
        <f t="shared" si="119"/>
        <v xml:space="preserve"> </v>
      </c>
      <c r="CP39" s="145" t="str">
        <f t="shared" si="119"/>
        <v xml:space="preserve"> </v>
      </c>
      <c r="CQ39" s="145" t="str">
        <f t="shared" si="119"/>
        <v xml:space="preserve"> </v>
      </c>
      <c r="CR39" s="145" t="str">
        <f t="shared" si="119"/>
        <v xml:space="preserve"> </v>
      </c>
      <c r="CS39" s="145" t="str">
        <f t="shared" si="119"/>
        <v xml:space="preserve"> </v>
      </c>
      <c r="CT39" s="145" t="str">
        <f t="shared" si="119"/>
        <v xml:space="preserve"> </v>
      </c>
      <c r="CU39" s="145" t="str">
        <f t="shared" si="119"/>
        <v xml:space="preserve"> </v>
      </c>
      <c r="CV39" s="145" t="str">
        <f t="shared" si="119"/>
        <v xml:space="preserve"> </v>
      </c>
      <c r="CW39" s="145" t="str">
        <f t="shared" si="119"/>
        <v xml:space="preserve"> </v>
      </c>
      <c r="CX39" s="145" t="str">
        <f t="shared" si="119"/>
        <v xml:space="preserve"> </v>
      </c>
      <c r="CY39" s="145" t="str">
        <f t="shared" si="119"/>
        <v xml:space="preserve"> </v>
      </c>
      <c r="CZ39" s="145" t="str">
        <f t="shared" si="119"/>
        <v xml:space="preserve"> </v>
      </c>
      <c r="DA39" s="145" t="str">
        <f t="shared" si="119"/>
        <v xml:space="preserve"> </v>
      </c>
      <c r="DB39" s="145" t="str">
        <f t="shared" si="119"/>
        <v xml:space="preserve"> </v>
      </c>
      <c r="DC39" s="145" t="str">
        <f t="shared" si="120"/>
        <v xml:space="preserve"> </v>
      </c>
      <c r="DD39" s="145" t="str">
        <f t="shared" si="120"/>
        <v xml:space="preserve"> </v>
      </c>
      <c r="DE39" s="145" t="str">
        <f t="shared" si="120"/>
        <v xml:space="preserve"> </v>
      </c>
      <c r="DF39" s="145" t="str">
        <f t="shared" si="120"/>
        <v xml:space="preserve"> </v>
      </c>
      <c r="DG39" s="145" t="str">
        <f t="shared" si="120"/>
        <v xml:space="preserve"> </v>
      </c>
      <c r="DH39" s="145" t="str">
        <f t="shared" si="120"/>
        <v xml:space="preserve"> </v>
      </c>
      <c r="DI39" s="145" t="str">
        <f t="shared" si="120"/>
        <v xml:space="preserve"> </v>
      </c>
      <c r="DJ39" s="145" t="str">
        <f t="shared" si="120"/>
        <v xml:space="preserve"> </v>
      </c>
      <c r="DK39" s="145" t="str">
        <f t="shared" si="120"/>
        <v xml:space="preserve"> </v>
      </c>
      <c r="DL39" s="145" t="str">
        <f t="shared" si="120"/>
        <v xml:space="preserve"> </v>
      </c>
      <c r="DM39" s="145" t="str">
        <f t="shared" si="120"/>
        <v xml:space="preserve"> </v>
      </c>
      <c r="DN39" s="145" t="str">
        <f t="shared" si="120"/>
        <v xml:space="preserve"> </v>
      </c>
      <c r="DO39" s="145" t="str">
        <f t="shared" si="120"/>
        <v xml:space="preserve"> </v>
      </c>
      <c r="DP39" s="145" t="str">
        <f t="shared" si="120"/>
        <v xml:space="preserve"> </v>
      </c>
      <c r="DQ39" s="145" t="str">
        <f t="shared" si="121"/>
        <v xml:space="preserve"> </v>
      </c>
      <c r="DR39" s="145" t="str">
        <f t="shared" si="121"/>
        <v xml:space="preserve"> </v>
      </c>
      <c r="DS39" s="145" t="str">
        <f t="shared" si="121"/>
        <v xml:space="preserve"> </v>
      </c>
      <c r="DT39" s="145" t="str">
        <f t="shared" si="121"/>
        <v xml:space="preserve"> </v>
      </c>
      <c r="DU39" s="145" t="str">
        <f t="shared" si="121"/>
        <v xml:space="preserve"> </v>
      </c>
      <c r="DV39" s="145" t="str">
        <f t="shared" si="121"/>
        <v xml:space="preserve"> </v>
      </c>
      <c r="DW39" s="145" t="str">
        <f t="shared" si="121"/>
        <v xml:space="preserve"> </v>
      </c>
      <c r="DX39" s="145" t="str">
        <f t="shared" si="121"/>
        <v xml:space="preserve"> </v>
      </c>
      <c r="DY39" s="145" t="str">
        <f t="shared" si="121"/>
        <v xml:space="preserve"> </v>
      </c>
      <c r="DZ39" s="145" t="str">
        <f t="shared" si="121"/>
        <v xml:space="preserve"> </v>
      </c>
      <c r="EA39" s="145" t="str">
        <f t="shared" si="121"/>
        <v xml:space="preserve"> </v>
      </c>
      <c r="EB39" s="145" t="str">
        <f t="shared" si="121"/>
        <v xml:space="preserve"> </v>
      </c>
      <c r="EC39" s="145" t="str">
        <f t="shared" si="121"/>
        <v xml:space="preserve"> </v>
      </c>
      <c r="ED39" s="145" t="str">
        <f t="shared" si="121"/>
        <v xml:space="preserve"> </v>
      </c>
    </row>
    <row r="40" spans="1:134" s="120" customFormat="1" x14ac:dyDescent="0.25">
      <c r="A40" s="215">
        <v>2</v>
      </c>
      <c r="B40" s="216" t="str">
        <f>IF(A40="","-",IF(A40&gt;prevLevel,IF(OR(prevWBS="",prevWBS="-"),"1",prevWBS)&amp;REPT(".1",A40-MAX(prevLevel,1)),IF(ISERROR(FIND(".",prevWBS)),REPT("1.",A40-1)&amp;IFERROR(VALUE(prevWBS)+1,"1"),IF(A40=1,"",IFERROR(LEFT(prevWBS,FIND("^",SUBSTITUTE(prevWBS,".","^",A40-1))),""))&amp;VALUE(TRIM(MID(SUBSTITUTE(prevWBS,".",REPT(" ",LEN(prevWBS))),(A40-1)*LEN(prevWBS)+1,LEN(prevWBS))))+1)))</f>
        <v>2.5</v>
      </c>
      <c r="C40" s="231" t="s">
        <v>380</v>
      </c>
      <c r="D40" s="218" t="s">
        <v>412</v>
      </c>
      <c r="E40" s="219"/>
      <c r="F40" s="220" t="str">
        <f t="shared" si="125"/>
        <v>2.4</v>
      </c>
      <c r="G40" s="221"/>
      <c r="H40" s="221"/>
      <c r="I40" s="222">
        <v>45308</v>
      </c>
      <c r="J40" s="223">
        <v>11</v>
      </c>
      <c r="K40" s="224">
        <f t="shared" si="111"/>
        <v>15</v>
      </c>
      <c r="L40" s="222">
        <v>45322</v>
      </c>
      <c r="M40" s="225" t="s">
        <v>239</v>
      </c>
      <c r="N40" s="226">
        <v>0</v>
      </c>
      <c r="O40" s="227">
        <v>3</v>
      </c>
      <c r="P40" s="228">
        <f>IF(OR(I40&lt;&gt;"",F40&lt;&gt;""),MAX(I40,IF(F40&lt;&gt;"",WORKDAY.INTL(MAX(IFERROR(INDEX($Q$11:$Q$70,MATCH(F40,$B$11:$B$70,0)),0),IFERROR(INDEX($Q$11:$Q$70,MATCH(G40,$B$11:$B$70,0)),0),IFERROR(INDEX($Q$11:$Q$70,MATCH(H40,$B$11:$B$70,0)),0)),1,weekend,holidays),0)),IF(L40&lt;&gt;"",IF(K40&lt;&gt;"",L40-MAX(0,K40-1),WORKDAY.INTL(L40,-(MAX(J40,1)-1),weekend,holidays))," - "))</f>
        <v>45308</v>
      </c>
      <c r="Q40" s="228">
        <f t="shared" si="97"/>
        <v>45322</v>
      </c>
      <c r="R40" s="229">
        <f t="shared" si="98"/>
        <v>11</v>
      </c>
      <c r="S40" s="165">
        <f t="shared" si="109"/>
        <v>15</v>
      </c>
      <c r="T40" s="130"/>
      <c r="U40" s="130"/>
      <c r="V40" s="129"/>
      <c r="W40" s="148" t="str">
        <f t="shared" si="126"/>
        <v xml:space="preserve"> </v>
      </c>
      <c r="X40" s="148" t="str">
        <f t="shared" si="126"/>
        <v xml:space="preserve"> </v>
      </c>
      <c r="Y40" s="148" t="str">
        <f t="shared" si="126"/>
        <v xml:space="preserve"> </v>
      </c>
      <c r="Z40" s="148" t="str">
        <f t="shared" si="126"/>
        <v xml:space="preserve"> </v>
      </c>
      <c r="AA40" s="148" t="str">
        <f t="shared" si="126"/>
        <v xml:space="preserve"> </v>
      </c>
      <c r="AB40" s="148" t="str">
        <f t="shared" si="126"/>
        <v xml:space="preserve"> </v>
      </c>
      <c r="AC40" s="148" t="str">
        <f t="shared" si="126"/>
        <v xml:space="preserve"> </v>
      </c>
      <c r="AD40" s="148" t="str">
        <f t="shared" si="126"/>
        <v xml:space="preserve"> </v>
      </c>
      <c r="AE40" s="148" t="str">
        <f t="shared" si="126"/>
        <v xml:space="preserve"> </v>
      </c>
      <c r="AF40" s="148" t="str">
        <f t="shared" si="126"/>
        <v xml:space="preserve"> </v>
      </c>
      <c r="AG40" s="148" t="str">
        <f t="shared" si="127"/>
        <v xml:space="preserve"> </v>
      </c>
      <c r="AH40" s="148" t="str">
        <f t="shared" si="127"/>
        <v xml:space="preserve"> </v>
      </c>
      <c r="AI40" s="148" t="str">
        <f t="shared" si="127"/>
        <v xml:space="preserve"> </v>
      </c>
      <c r="AJ40" s="148" t="str">
        <f t="shared" si="127"/>
        <v xml:space="preserve"> </v>
      </c>
      <c r="AK40" s="148" t="str">
        <f t="shared" si="127"/>
        <v xml:space="preserve"> </v>
      </c>
      <c r="AL40" s="148" t="str">
        <f t="shared" si="127"/>
        <v xml:space="preserve"> </v>
      </c>
      <c r="AM40" s="148" t="str">
        <f t="shared" si="127"/>
        <v xml:space="preserve"> </v>
      </c>
      <c r="AN40" s="148" t="str">
        <f t="shared" si="127"/>
        <v xml:space="preserve"> </v>
      </c>
      <c r="AO40" s="148" t="str">
        <f t="shared" si="127"/>
        <v xml:space="preserve"> </v>
      </c>
      <c r="AP40" s="148" t="str">
        <f t="shared" si="127"/>
        <v xml:space="preserve"> </v>
      </c>
      <c r="AQ40" s="148" t="str">
        <f t="shared" si="128"/>
        <v xml:space="preserve"> </v>
      </c>
      <c r="AR40" s="148" t="str">
        <f t="shared" si="128"/>
        <v xml:space="preserve"> </v>
      </c>
      <c r="AS40" s="148" t="str">
        <f t="shared" si="128"/>
        <v xml:space="preserve"> </v>
      </c>
      <c r="AT40" s="148" t="str">
        <f t="shared" si="128"/>
        <v xml:space="preserve"> </v>
      </c>
      <c r="AU40" s="148" t="str">
        <f t="shared" si="128"/>
        <v xml:space="preserve"> </v>
      </c>
      <c r="AV40" s="148" t="str">
        <f t="shared" si="128"/>
        <v xml:space="preserve"> </v>
      </c>
      <c r="AW40" s="148" t="str">
        <f t="shared" si="128"/>
        <v xml:space="preserve"> </v>
      </c>
      <c r="AX40" s="148" t="str">
        <f t="shared" si="128"/>
        <v xml:space="preserve"> </v>
      </c>
      <c r="AY40" s="148" t="str">
        <f t="shared" si="128"/>
        <v xml:space="preserve"> </v>
      </c>
      <c r="AZ40" s="148" t="str">
        <f t="shared" si="128"/>
        <v xml:space="preserve"> </v>
      </c>
      <c r="BA40" s="148" t="str">
        <f t="shared" si="129"/>
        <v xml:space="preserve"> </v>
      </c>
      <c r="BB40" s="148" t="str">
        <f t="shared" si="129"/>
        <v xml:space="preserve"> </v>
      </c>
      <c r="BC40" s="148" t="str">
        <f t="shared" si="129"/>
        <v xml:space="preserve"> </v>
      </c>
      <c r="BD40" s="148" t="str">
        <f t="shared" si="129"/>
        <v xml:space="preserve"> </v>
      </c>
      <c r="BE40" s="148" t="str">
        <f t="shared" si="129"/>
        <v xml:space="preserve"> </v>
      </c>
      <c r="BF40" s="148" t="str">
        <f t="shared" si="129"/>
        <v xml:space="preserve"> </v>
      </c>
      <c r="BG40" s="148" t="str">
        <f t="shared" si="129"/>
        <v xml:space="preserve"> </v>
      </c>
      <c r="BH40" s="148" t="str">
        <f t="shared" si="129"/>
        <v xml:space="preserve"> </v>
      </c>
      <c r="BI40" s="148" t="str">
        <f t="shared" si="129"/>
        <v xml:space="preserve"> </v>
      </c>
      <c r="BJ40" s="148" t="str">
        <f t="shared" si="129"/>
        <v xml:space="preserve"> </v>
      </c>
      <c r="BK40" s="148" t="str">
        <f t="shared" si="130"/>
        <v xml:space="preserve"> </v>
      </c>
      <c r="BL40" s="148" t="str">
        <f t="shared" si="130"/>
        <v xml:space="preserve"> </v>
      </c>
      <c r="BM40" s="148" t="str">
        <f t="shared" si="130"/>
        <v xml:space="preserve"> </v>
      </c>
      <c r="BN40" s="148" t="str">
        <f t="shared" si="130"/>
        <v xml:space="preserve"> </v>
      </c>
      <c r="BO40" s="148" t="str">
        <f t="shared" si="130"/>
        <v xml:space="preserve"> </v>
      </c>
      <c r="BP40" s="148" t="str">
        <f t="shared" si="130"/>
        <v xml:space="preserve"> </v>
      </c>
      <c r="BQ40" s="148" t="str">
        <f t="shared" si="130"/>
        <v xml:space="preserve"> </v>
      </c>
      <c r="BR40" s="148" t="str">
        <f t="shared" si="130"/>
        <v xml:space="preserve"> </v>
      </c>
      <c r="BS40" s="148" t="str">
        <f t="shared" si="130"/>
        <v xml:space="preserve"> </v>
      </c>
      <c r="BT40" s="148" t="str">
        <f t="shared" si="130"/>
        <v xml:space="preserve"> </v>
      </c>
      <c r="BU40" s="148" t="str">
        <f t="shared" si="131"/>
        <v xml:space="preserve"> </v>
      </c>
      <c r="BV40" s="148" t="str">
        <f t="shared" si="131"/>
        <v xml:space="preserve"> </v>
      </c>
      <c r="BW40" s="148" t="str">
        <f t="shared" si="131"/>
        <v xml:space="preserve"> </v>
      </c>
      <c r="BX40" s="148" t="str">
        <f t="shared" si="131"/>
        <v xml:space="preserve"> </v>
      </c>
      <c r="BY40" s="148" t="str">
        <f t="shared" si="131"/>
        <v xml:space="preserve"> </v>
      </c>
      <c r="BZ40" s="148" t="str">
        <f t="shared" si="131"/>
        <v xml:space="preserve"> </v>
      </c>
      <c r="CA40" s="145" t="str">
        <f t="shared" si="131"/>
        <v xml:space="preserve"> </v>
      </c>
      <c r="CB40" s="145" t="str">
        <f t="shared" si="131"/>
        <v xml:space="preserve"> </v>
      </c>
      <c r="CC40" s="145" t="str">
        <f t="shared" si="131"/>
        <v xml:space="preserve"> </v>
      </c>
      <c r="CD40" s="145" t="str">
        <f t="shared" si="131"/>
        <v xml:space="preserve"> </v>
      </c>
      <c r="CE40" s="145" t="str">
        <f t="shared" si="131"/>
        <v xml:space="preserve"> </v>
      </c>
      <c r="CF40" s="145" t="str">
        <f t="shared" si="131"/>
        <v xml:space="preserve"> </v>
      </c>
      <c r="CG40" s="145" t="str">
        <f t="shared" si="131"/>
        <v xml:space="preserve"> </v>
      </c>
      <c r="CH40" s="145" t="str">
        <f t="shared" si="118"/>
        <v xml:space="preserve"> </v>
      </c>
      <c r="CI40" s="145" t="str">
        <f t="shared" si="118"/>
        <v xml:space="preserve"> </v>
      </c>
      <c r="CJ40" s="145" t="str">
        <f t="shared" si="118"/>
        <v xml:space="preserve"> </v>
      </c>
      <c r="CK40" s="145" t="str">
        <f t="shared" si="118"/>
        <v xml:space="preserve"> </v>
      </c>
      <c r="CL40" s="145" t="str">
        <f t="shared" si="118"/>
        <v xml:space="preserve"> </v>
      </c>
      <c r="CM40" s="145" t="str">
        <f t="shared" si="118"/>
        <v xml:space="preserve"> </v>
      </c>
      <c r="CN40" s="145" t="str">
        <f t="shared" si="118"/>
        <v xml:space="preserve"> </v>
      </c>
      <c r="CO40" s="145" t="str">
        <f t="shared" si="119"/>
        <v xml:space="preserve"> </v>
      </c>
      <c r="CP40" s="145" t="str">
        <f t="shared" si="119"/>
        <v xml:space="preserve"> </v>
      </c>
      <c r="CQ40" s="145" t="str">
        <f t="shared" si="119"/>
        <v xml:space="preserve"> </v>
      </c>
      <c r="CR40" s="145" t="str">
        <f t="shared" si="119"/>
        <v xml:space="preserve"> </v>
      </c>
      <c r="CS40" s="145" t="str">
        <f t="shared" si="119"/>
        <v xml:space="preserve"> </v>
      </c>
      <c r="CT40" s="145" t="str">
        <f t="shared" si="119"/>
        <v xml:space="preserve"> </v>
      </c>
      <c r="CU40" s="145" t="str">
        <f t="shared" si="119"/>
        <v xml:space="preserve"> </v>
      </c>
      <c r="CV40" s="145" t="str">
        <f t="shared" si="119"/>
        <v xml:space="preserve"> </v>
      </c>
      <c r="CW40" s="145" t="str">
        <f t="shared" si="119"/>
        <v xml:space="preserve"> </v>
      </c>
      <c r="CX40" s="145" t="str">
        <f t="shared" si="119"/>
        <v xml:space="preserve"> </v>
      </c>
      <c r="CY40" s="145" t="str">
        <f t="shared" si="119"/>
        <v xml:space="preserve"> </v>
      </c>
      <c r="CZ40" s="145" t="str">
        <f t="shared" si="119"/>
        <v xml:space="preserve"> </v>
      </c>
      <c r="DA40" s="145" t="str">
        <f t="shared" si="119"/>
        <v xml:space="preserve"> </v>
      </c>
      <c r="DB40" s="145" t="str">
        <f t="shared" si="119"/>
        <v xml:space="preserve"> </v>
      </c>
      <c r="DC40" s="145" t="str">
        <f t="shared" si="120"/>
        <v xml:space="preserve"> </v>
      </c>
      <c r="DD40" s="145" t="str">
        <f t="shared" si="120"/>
        <v xml:space="preserve"> </v>
      </c>
      <c r="DE40" s="145" t="str">
        <f t="shared" si="120"/>
        <v xml:space="preserve"> </v>
      </c>
      <c r="DF40" s="145" t="str">
        <f t="shared" si="120"/>
        <v xml:space="preserve"> </v>
      </c>
      <c r="DG40" s="145" t="str">
        <f t="shared" si="120"/>
        <v xml:space="preserve"> </v>
      </c>
      <c r="DH40" s="145" t="str">
        <f t="shared" si="120"/>
        <v xml:space="preserve"> </v>
      </c>
      <c r="DI40" s="145" t="str">
        <f t="shared" si="120"/>
        <v xml:space="preserve"> </v>
      </c>
      <c r="DJ40" s="145" t="str">
        <f t="shared" si="120"/>
        <v xml:space="preserve"> </v>
      </c>
      <c r="DK40" s="145" t="str">
        <f t="shared" si="120"/>
        <v xml:space="preserve"> </v>
      </c>
      <c r="DL40" s="145" t="str">
        <f t="shared" si="120"/>
        <v xml:space="preserve"> </v>
      </c>
      <c r="DM40" s="145" t="str">
        <f t="shared" si="120"/>
        <v xml:space="preserve"> </v>
      </c>
      <c r="DN40" s="145" t="str">
        <f t="shared" si="120"/>
        <v xml:space="preserve"> </v>
      </c>
      <c r="DO40" s="145" t="str">
        <f t="shared" si="120"/>
        <v xml:space="preserve"> </v>
      </c>
      <c r="DP40" s="145" t="str">
        <f t="shared" si="120"/>
        <v xml:space="preserve"> </v>
      </c>
      <c r="DQ40" s="145" t="str">
        <f t="shared" si="121"/>
        <v xml:space="preserve"> </v>
      </c>
      <c r="DR40" s="145" t="str">
        <f t="shared" si="121"/>
        <v xml:space="preserve"> </v>
      </c>
      <c r="DS40" s="145" t="str">
        <f t="shared" si="121"/>
        <v xml:space="preserve"> </v>
      </c>
      <c r="DT40" s="145" t="str">
        <f t="shared" si="121"/>
        <v xml:space="preserve"> </v>
      </c>
      <c r="DU40" s="145" t="str">
        <f t="shared" si="121"/>
        <v xml:space="preserve"> </v>
      </c>
      <c r="DV40" s="145" t="str">
        <f t="shared" si="121"/>
        <v xml:space="preserve"> </v>
      </c>
      <c r="DW40" s="145" t="str">
        <f t="shared" si="121"/>
        <v xml:space="preserve"> </v>
      </c>
      <c r="DX40" s="145" t="str">
        <f t="shared" si="121"/>
        <v xml:space="preserve"> </v>
      </c>
      <c r="DY40" s="145" t="str">
        <f t="shared" si="121"/>
        <v xml:space="preserve"> </v>
      </c>
      <c r="DZ40" s="145" t="str">
        <f t="shared" si="121"/>
        <v xml:space="preserve"> </v>
      </c>
      <c r="EA40" s="145" t="str">
        <f t="shared" si="121"/>
        <v xml:space="preserve"> </v>
      </c>
      <c r="EB40" s="145" t="str">
        <f t="shared" si="121"/>
        <v xml:space="preserve"> </v>
      </c>
      <c r="EC40" s="145" t="str">
        <f t="shared" si="121"/>
        <v xml:space="preserve"> </v>
      </c>
      <c r="ED40" s="145" t="str">
        <f t="shared" si="121"/>
        <v xml:space="preserve"> </v>
      </c>
    </row>
    <row r="41" spans="1:134" s="120" customFormat="1" x14ac:dyDescent="0.25">
      <c r="A41" s="194">
        <v>1</v>
      </c>
      <c r="B41" s="195" t="str">
        <f>IF(A41="","-",IF(A41&gt;prevLevel,IF(OR(prevWBS="",prevWBS="-"),"1",prevWBS)&amp;REPT(".1",A41-MAX(prevLevel,1)),IF(ISERROR(FIND(".",prevWBS)),REPT("1.",A41-1)&amp;IFERROR(VALUE(prevWBS)+1,"1"),IF(A41=1,"",IFERROR(LEFT(prevWBS,FIND("^",SUBSTITUTE(prevWBS,".","^",A41-1))),""))&amp;VALUE(TRIM(MID(SUBSTITUTE(prevWBS,".",REPT(" ",LEN(prevWBS))),(A41-1)*LEN(prevWBS)+1,LEN(prevWBS))))+1)))</f>
        <v>3</v>
      </c>
      <c r="C41" s="214" t="s">
        <v>422</v>
      </c>
      <c r="D41" s="197"/>
      <c r="E41" s="198"/>
      <c r="F41" s="209" t="str">
        <f t="shared" si="125"/>
        <v>2.5</v>
      </c>
      <c r="G41" s="210"/>
      <c r="H41" s="210"/>
      <c r="I41" s="201">
        <v>45323</v>
      </c>
      <c r="J41" s="211">
        <v>20</v>
      </c>
      <c r="K41" s="203">
        <f t="shared" si="111"/>
        <v>29</v>
      </c>
      <c r="L41" s="201">
        <v>45351</v>
      </c>
      <c r="M41" s="212" t="s">
        <v>301</v>
      </c>
      <c r="N41" s="213">
        <v>0</v>
      </c>
      <c r="O41" s="206"/>
      <c r="P41" s="207">
        <f>IF(OR(I41&lt;&gt;"",F41&lt;&gt;""),MAX(I41,IF(F41&lt;&gt;"",WORKDAY.INTL(MAX(IFERROR(INDEX($Q$11:$Q$70,MATCH(F41,$B$11:$B$70,0)),0),IFERROR(INDEX($Q$11:$Q$70,MATCH(G41,$B$11:$B$70,0)),0),IFERROR(INDEX($Q$11:$Q$70,MATCH(H41,$B$11:$B$70,0)),0)),1,weekend,holidays),0)),IF(L41&lt;&gt;"",IF(K41&lt;&gt;"",L41-MAX(0,K41-1),WORKDAY.INTL(L41,-(MAX(J41,1)-1),weekend,holidays))," - "))</f>
        <v>45323</v>
      </c>
      <c r="Q41" s="207">
        <f t="shared" si="97"/>
        <v>45351</v>
      </c>
      <c r="R41" s="208">
        <f t="shared" si="98"/>
        <v>20</v>
      </c>
      <c r="S41" s="165">
        <f t="shared" si="109"/>
        <v>29</v>
      </c>
      <c r="T41" s="130"/>
      <c r="U41" s="130"/>
      <c r="V41" s="129"/>
      <c r="W41" s="148" t="str">
        <f t="shared" si="126"/>
        <v xml:space="preserve"> </v>
      </c>
      <c r="X41" s="148" t="str">
        <f t="shared" si="126"/>
        <v xml:space="preserve"> </v>
      </c>
      <c r="Y41" s="148" t="str">
        <f t="shared" si="126"/>
        <v xml:space="preserve"> </v>
      </c>
      <c r="Z41" s="148" t="str">
        <f t="shared" si="126"/>
        <v xml:space="preserve"> </v>
      </c>
      <c r="AA41" s="148" t="str">
        <f t="shared" si="126"/>
        <v xml:space="preserve"> </v>
      </c>
      <c r="AB41" s="148" t="str">
        <f t="shared" si="126"/>
        <v xml:space="preserve"> </v>
      </c>
      <c r="AC41" s="148" t="str">
        <f t="shared" si="126"/>
        <v xml:space="preserve"> </v>
      </c>
      <c r="AD41" s="148" t="str">
        <f t="shared" si="126"/>
        <v xml:space="preserve"> </v>
      </c>
      <c r="AE41" s="148" t="str">
        <f t="shared" si="126"/>
        <v xml:space="preserve"> </v>
      </c>
      <c r="AF41" s="148" t="str">
        <f t="shared" si="126"/>
        <v xml:space="preserve"> </v>
      </c>
      <c r="AG41" s="148" t="str">
        <f t="shared" si="127"/>
        <v xml:space="preserve"> </v>
      </c>
      <c r="AH41" s="148" t="str">
        <f t="shared" si="127"/>
        <v xml:space="preserve"> </v>
      </c>
      <c r="AI41" s="148" t="str">
        <f t="shared" si="127"/>
        <v xml:space="preserve"> </v>
      </c>
      <c r="AJ41" s="148" t="str">
        <f t="shared" si="127"/>
        <v xml:space="preserve"> </v>
      </c>
      <c r="AK41" s="148" t="str">
        <f t="shared" si="127"/>
        <v xml:space="preserve"> </v>
      </c>
      <c r="AL41" s="148" t="str">
        <f t="shared" si="127"/>
        <v xml:space="preserve"> </v>
      </c>
      <c r="AM41" s="148" t="str">
        <f t="shared" si="127"/>
        <v xml:space="preserve"> </v>
      </c>
      <c r="AN41" s="148" t="str">
        <f t="shared" si="127"/>
        <v xml:space="preserve"> </v>
      </c>
      <c r="AO41" s="148" t="str">
        <f t="shared" si="127"/>
        <v xml:space="preserve"> </v>
      </c>
      <c r="AP41" s="148" t="str">
        <f t="shared" si="127"/>
        <v xml:space="preserve"> </v>
      </c>
      <c r="AQ41" s="148" t="str">
        <f t="shared" si="128"/>
        <v xml:space="preserve"> </v>
      </c>
      <c r="AR41" s="148" t="str">
        <f t="shared" si="128"/>
        <v xml:space="preserve"> </v>
      </c>
      <c r="AS41" s="148" t="str">
        <f t="shared" si="128"/>
        <v xml:space="preserve"> </v>
      </c>
      <c r="AT41" s="148" t="str">
        <f t="shared" si="128"/>
        <v xml:space="preserve"> </v>
      </c>
      <c r="AU41" s="148" t="str">
        <f t="shared" si="128"/>
        <v xml:space="preserve"> </v>
      </c>
      <c r="AV41" s="148" t="str">
        <f t="shared" si="128"/>
        <v xml:space="preserve"> </v>
      </c>
      <c r="AW41" s="148" t="str">
        <f t="shared" si="128"/>
        <v xml:space="preserve"> </v>
      </c>
      <c r="AX41" s="148" t="str">
        <f t="shared" si="128"/>
        <v xml:space="preserve"> </v>
      </c>
      <c r="AY41" s="148" t="str">
        <f t="shared" si="128"/>
        <v xml:space="preserve"> </v>
      </c>
      <c r="AZ41" s="148" t="str">
        <f t="shared" si="128"/>
        <v xml:space="preserve"> </v>
      </c>
      <c r="BA41" s="148" t="str">
        <f t="shared" si="129"/>
        <v xml:space="preserve"> </v>
      </c>
      <c r="BB41" s="148" t="str">
        <f t="shared" si="129"/>
        <v xml:space="preserve"> </v>
      </c>
      <c r="BC41" s="148" t="str">
        <f t="shared" si="129"/>
        <v xml:space="preserve"> </v>
      </c>
      <c r="BD41" s="148" t="str">
        <f t="shared" si="129"/>
        <v xml:space="preserve"> </v>
      </c>
      <c r="BE41" s="148" t="str">
        <f t="shared" si="129"/>
        <v xml:space="preserve"> </v>
      </c>
      <c r="BF41" s="148" t="str">
        <f t="shared" si="129"/>
        <v xml:space="preserve"> </v>
      </c>
      <c r="BG41" s="148" t="str">
        <f t="shared" si="129"/>
        <v xml:space="preserve"> </v>
      </c>
      <c r="BH41" s="148" t="str">
        <f t="shared" si="129"/>
        <v xml:space="preserve"> </v>
      </c>
      <c r="BI41" s="148" t="str">
        <f t="shared" si="129"/>
        <v xml:space="preserve"> </v>
      </c>
      <c r="BJ41" s="148" t="str">
        <f t="shared" si="129"/>
        <v xml:space="preserve"> </v>
      </c>
      <c r="BK41" s="148" t="str">
        <f t="shared" si="130"/>
        <v xml:space="preserve"> </v>
      </c>
      <c r="BL41" s="148" t="str">
        <f t="shared" si="130"/>
        <v xml:space="preserve"> </v>
      </c>
      <c r="BM41" s="148" t="str">
        <f t="shared" si="130"/>
        <v xml:space="preserve"> </v>
      </c>
      <c r="BN41" s="148" t="str">
        <f t="shared" si="130"/>
        <v xml:space="preserve"> </v>
      </c>
      <c r="BO41" s="148" t="str">
        <f t="shared" si="130"/>
        <v xml:space="preserve"> </v>
      </c>
      <c r="BP41" s="148" t="str">
        <f t="shared" si="130"/>
        <v xml:space="preserve"> </v>
      </c>
      <c r="BQ41" s="148" t="str">
        <f t="shared" si="130"/>
        <v xml:space="preserve"> </v>
      </c>
      <c r="BR41" s="148" t="str">
        <f t="shared" si="130"/>
        <v xml:space="preserve"> </v>
      </c>
      <c r="BS41" s="148" t="str">
        <f t="shared" si="130"/>
        <v xml:space="preserve"> </v>
      </c>
      <c r="BT41" s="148" t="str">
        <f t="shared" si="130"/>
        <v xml:space="preserve"> </v>
      </c>
      <c r="BU41" s="148" t="str">
        <f t="shared" si="131"/>
        <v xml:space="preserve"> </v>
      </c>
      <c r="BV41" s="148" t="str">
        <f t="shared" si="131"/>
        <v xml:space="preserve"> </v>
      </c>
      <c r="BW41" s="148" t="str">
        <f t="shared" si="131"/>
        <v xml:space="preserve"> </v>
      </c>
      <c r="BX41" s="148" t="str">
        <f t="shared" si="131"/>
        <v xml:space="preserve"> </v>
      </c>
      <c r="BY41" s="148" t="str">
        <f t="shared" si="131"/>
        <v xml:space="preserve"> </v>
      </c>
      <c r="BZ41" s="148" t="str">
        <f t="shared" si="131"/>
        <v xml:space="preserve"> </v>
      </c>
      <c r="CA41" s="145" t="str">
        <f t="shared" si="131"/>
        <v xml:space="preserve"> </v>
      </c>
      <c r="CB41" s="145" t="str">
        <f t="shared" si="131"/>
        <v xml:space="preserve"> </v>
      </c>
      <c r="CC41" s="145" t="str">
        <f t="shared" si="131"/>
        <v xml:space="preserve"> </v>
      </c>
      <c r="CD41" s="145" t="str">
        <f t="shared" si="131"/>
        <v xml:space="preserve"> </v>
      </c>
      <c r="CE41" s="145" t="str">
        <f t="shared" si="131"/>
        <v xml:space="preserve"> </v>
      </c>
      <c r="CF41" s="145" t="str">
        <f t="shared" si="131"/>
        <v xml:space="preserve"> </v>
      </c>
      <c r="CG41" s="145" t="str">
        <f t="shared" si="131"/>
        <v xml:space="preserve"> </v>
      </c>
      <c r="CH41" s="145" t="str">
        <f t="shared" si="118"/>
        <v xml:space="preserve"> </v>
      </c>
      <c r="CI41" s="145" t="str">
        <f t="shared" si="118"/>
        <v xml:space="preserve"> </v>
      </c>
      <c r="CJ41" s="145" t="str">
        <f t="shared" si="118"/>
        <v xml:space="preserve"> </v>
      </c>
      <c r="CK41" s="145" t="str">
        <f t="shared" si="118"/>
        <v xml:space="preserve"> </v>
      </c>
      <c r="CL41" s="145" t="str">
        <f t="shared" si="118"/>
        <v xml:space="preserve"> </v>
      </c>
      <c r="CM41" s="145" t="str">
        <f t="shared" si="118"/>
        <v xml:space="preserve"> </v>
      </c>
      <c r="CN41" s="145" t="str">
        <f t="shared" si="118"/>
        <v xml:space="preserve"> </v>
      </c>
      <c r="CO41" s="145" t="str">
        <f t="shared" si="119"/>
        <v xml:space="preserve"> </v>
      </c>
      <c r="CP41" s="145" t="str">
        <f t="shared" si="119"/>
        <v xml:space="preserve"> </v>
      </c>
      <c r="CQ41" s="145" t="str">
        <f t="shared" si="119"/>
        <v xml:space="preserve"> </v>
      </c>
      <c r="CR41" s="145" t="str">
        <f t="shared" si="119"/>
        <v xml:space="preserve"> </v>
      </c>
      <c r="CS41" s="145" t="str">
        <f t="shared" si="119"/>
        <v xml:space="preserve"> </v>
      </c>
      <c r="CT41" s="145" t="str">
        <f t="shared" si="119"/>
        <v xml:space="preserve"> </v>
      </c>
      <c r="CU41" s="145" t="str">
        <f t="shared" si="119"/>
        <v xml:space="preserve"> </v>
      </c>
      <c r="CV41" s="145" t="str">
        <f t="shared" si="119"/>
        <v xml:space="preserve"> </v>
      </c>
      <c r="CW41" s="145" t="str">
        <f t="shared" si="119"/>
        <v xml:space="preserve"> </v>
      </c>
      <c r="CX41" s="145" t="str">
        <f t="shared" si="119"/>
        <v xml:space="preserve"> </v>
      </c>
      <c r="CY41" s="145" t="str">
        <f t="shared" si="119"/>
        <v xml:space="preserve"> </v>
      </c>
      <c r="CZ41" s="145" t="str">
        <f t="shared" si="119"/>
        <v xml:space="preserve"> </v>
      </c>
      <c r="DA41" s="145" t="str">
        <f t="shared" si="119"/>
        <v xml:space="preserve"> </v>
      </c>
      <c r="DB41" s="145" t="str">
        <f t="shared" si="119"/>
        <v xml:space="preserve"> </v>
      </c>
      <c r="DC41" s="145" t="str">
        <f t="shared" si="120"/>
        <v xml:space="preserve"> </v>
      </c>
      <c r="DD41" s="145" t="str">
        <f t="shared" si="120"/>
        <v xml:space="preserve"> </v>
      </c>
      <c r="DE41" s="145" t="str">
        <f t="shared" si="120"/>
        <v xml:space="preserve"> </v>
      </c>
      <c r="DF41" s="145" t="str">
        <f t="shared" si="120"/>
        <v xml:space="preserve"> </v>
      </c>
      <c r="DG41" s="145" t="str">
        <f t="shared" si="120"/>
        <v xml:space="preserve"> </v>
      </c>
      <c r="DH41" s="145" t="str">
        <f t="shared" si="120"/>
        <v xml:space="preserve"> </v>
      </c>
      <c r="DI41" s="145" t="str">
        <f t="shared" si="120"/>
        <v xml:space="preserve"> </v>
      </c>
      <c r="DJ41" s="145" t="str">
        <f t="shared" si="120"/>
        <v xml:space="preserve"> </v>
      </c>
      <c r="DK41" s="145" t="str">
        <f t="shared" si="120"/>
        <v xml:space="preserve"> </v>
      </c>
      <c r="DL41" s="145" t="str">
        <f t="shared" si="120"/>
        <v xml:space="preserve"> </v>
      </c>
      <c r="DM41" s="145" t="str">
        <f t="shared" si="120"/>
        <v xml:space="preserve"> </v>
      </c>
      <c r="DN41" s="145" t="str">
        <f t="shared" si="120"/>
        <v xml:space="preserve"> </v>
      </c>
      <c r="DO41" s="145" t="str">
        <f t="shared" si="120"/>
        <v xml:space="preserve"> </v>
      </c>
      <c r="DP41" s="145" t="str">
        <f t="shared" si="120"/>
        <v xml:space="preserve"> </v>
      </c>
      <c r="DQ41" s="145" t="str">
        <f t="shared" si="121"/>
        <v xml:space="preserve"> </v>
      </c>
      <c r="DR41" s="145" t="str">
        <f t="shared" si="121"/>
        <v xml:space="preserve"> </v>
      </c>
      <c r="DS41" s="145" t="str">
        <f t="shared" si="121"/>
        <v xml:space="preserve"> </v>
      </c>
      <c r="DT41" s="145" t="str">
        <f t="shared" si="121"/>
        <v xml:space="preserve"> </v>
      </c>
      <c r="DU41" s="145" t="str">
        <f t="shared" si="121"/>
        <v xml:space="preserve"> </v>
      </c>
      <c r="DV41" s="145" t="str">
        <f t="shared" si="121"/>
        <v xml:space="preserve"> </v>
      </c>
      <c r="DW41" s="145" t="str">
        <f t="shared" si="121"/>
        <v xml:space="preserve"> </v>
      </c>
      <c r="DX41" s="145" t="str">
        <f t="shared" si="121"/>
        <v xml:space="preserve"> </v>
      </c>
      <c r="DY41" s="145" t="str">
        <f t="shared" si="121"/>
        <v xml:space="preserve"> </v>
      </c>
      <c r="DZ41" s="145" t="str">
        <f t="shared" si="121"/>
        <v xml:space="preserve"> </v>
      </c>
      <c r="EA41" s="145" t="str">
        <f t="shared" si="121"/>
        <v xml:space="preserve"> </v>
      </c>
      <c r="EB41" s="145" t="str">
        <f t="shared" si="121"/>
        <v xml:space="preserve"> </v>
      </c>
      <c r="EC41" s="145" t="str">
        <f t="shared" si="121"/>
        <v xml:space="preserve"> </v>
      </c>
      <c r="ED41" s="145" t="str">
        <f t="shared" si="121"/>
        <v xml:space="preserve"> </v>
      </c>
    </row>
    <row r="42" spans="1:134" s="120" customFormat="1" x14ac:dyDescent="0.25">
      <c r="A42" s="215">
        <v>2</v>
      </c>
      <c r="B42" s="216" t="str">
        <f>IF(A42="","-",IF(A42&gt;prevLevel,IF(OR(prevWBS="",prevWBS="-"),"1",prevWBS)&amp;REPT(".1",A42-MAX(prevLevel,1)),IF(ISERROR(FIND(".",prevWBS)),REPT("1.",A42-1)&amp;IFERROR(VALUE(prevWBS)+1,"1"),IF(A42=1,"",IFERROR(LEFT(prevWBS,FIND("^",SUBSTITUTE(prevWBS,".","^",A42-1))),""))&amp;VALUE(TRIM(MID(SUBSTITUTE(prevWBS,".",REPT(" ",LEN(prevWBS))),(A42-1)*LEN(prevWBS)+1,LEN(prevWBS))))+1)))</f>
        <v>3.1</v>
      </c>
      <c r="C42" s="233" t="s">
        <v>381</v>
      </c>
      <c r="D42" s="218" t="s">
        <v>415</v>
      </c>
      <c r="E42" s="219"/>
      <c r="F42" s="220"/>
      <c r="G42" s="221"/>
      <c r="H42" s="221"/>
      <c r="I42" s="222">
        <v>45323</v>
      </c>
      <c r="J42" s="223">
        <v>10</v>
      </c>
      <c r="K42" s="224">
        <f t="shared" si="111"/>
        <v>14</v>
      </c>
      <c r="L42" s="222">
        <v>45336</v>
      </c>
      <c r="M42" s="225" t="s">
        <v>240</v>
      </c>
      <c r="N42" s="226">
        <v>0</v>
      </c>
      <c r="O42" s="227">
        <v>1</v>
      </c>
      <c r="P42" s="228">
        <f>IF(OR(I42&lt;&gt;"",F42&lt;&gt;""),MAX(I42,IF(F42&lt;&gt;"",WORKDAY.INTL(MAX(IFERROR(INDEX($Q$11:$Q$70,MATCH(F42,$B$11:$B$70,0)),0),IFERROR(INDEX($Q$11:$Q$70,MATCH(G42,$B$11:$B$70,0)),0),IFERROR(INDEX($Q$11:$Q$70,MATCH(H42,$B$11:$B$70,0)),0)),1,weekend,holidays),0)),IF(L42&lt;&gt;"",IF(K42&lt;&gt;"",L42-MAX(0,K42-1),WORKDAY.INTL(L42,-(MAX(J42,1)-1),weekend,holidays))," - "))</f>
        <v>45323</v>
      </c>
      <c r="Q42" s="228">
        <f t="shared" si="97"/>
        <v>45336</v>
      </c>
      <c r="R42" s="229">
        <f t="shared" si="98"/>
        <v>10</v>
      </c>
      <c r="S42" s="165">
        <f t="shared" si="109"/>
        <v>14</v>
      </c>
      <c r="T42" s="130"/>
      <c r="U42" s="130"/>
      <c r="V42" s="129"/>
      <c r="W42" s="148" t="str">
        <f t="shared" si="126"/>
        <v xml:space="preserve"> </v>
      </c>
      <c r="X42" s="148" t="str">
        <f t="shared" si="126"/>
        <v xml:space="preserve"> </v>
      </c>
      <c r="Y42" s="148" t="str">
        <f t="shared" si="126"/>
        <v xml:space="preserve"> </v>
      </c>
      <c r="Z42" s="148" t="str">
        <f t="shared" si="126"/>
        <v xml:space="preserve"> </v>
      </c>
      <c r="AA42" s="148" t="str">
        <f t="shared" si="126"/>
        <v xml:space="preserve"> </v>
      </c>
      <c r="AB42" s="148" t="str">
        <f t="shared" si="126"/>
        <v xml:space="preserve"> </v>
      </c>
      <c r="AC42" s="148" t="str">
        <f t="shared" si="126"/>
        <v xml:space="preserve"> </v>
      </c>
      <c r="AD42" s="148" t="str">
        <f t="shared" si="126"/>
        <v xml:space="preserve"> </v>
      </c>
      <c r="AE42" s="148" t="str">
        <f t="shared" si="126"/>
        <v xml:space="preserve"> </v>
      </c>
      <c r="AF42" s="148" t="str">
        <f t="shared" si="126"/>
        <v xml:space="preserve"> </v>
      </c>
      <c r="AG42" s="148" t="str">
        <f t="shared" si="127"/>
        <v xml:space="preserve"> </v>
      </c>
      <c r="AH42" s="148" t="str">
        <f t="shared" si="127"/>
        <v xml:space="preserve"> </v>
      </c>
      <c r="AI42" s="148" t="str">
        <f t="shared" si="127"/>
        <v xml:space="preserve"> </v>
      </c>
      <c r="AJ42" s="148" t="str">
        <f t="shared" si="127"/>
        <v xml:space="preserve"> </v>
      </c>
      <c r="AK42" s="148" t="str">
        <f t="shared" si="127"/>
        <v xml:space="preserve"> </v>
      </c>
      <c r="AL42" s="148" t="str">
        <f t="shared" si="127"/>
        <v xml:space="preserve"> </v>
      </c>
      <c r="AM42" s="148" t="str">
        <f t="shared" si="127"/>
        <v xml:space="preserve"> </v>
      </c>
      <c r="AN42" s="148" t="str">
        <f t="shared" si="127"/>
        <v xml:space="preserve"> </v>
      </c>
      <c r="AO42" s="148" t="str">
        <f t="shared" si="127"/>
        <v xml:space="preserve"> </v>
      </c>
      <c r="AP42" s="148" t="str">
        <f t="shared" si="127"/>
        <v xml:space="preserve"> </v>
      </c>
      <c r="AQ42" s="148" t="str">
        <f t="shared" si="128"/>
        <v xml:space="preserve"> </v>
      </c>
      <c r="AR42" s="148" t="str">
        <f t="shared" si="128"/>
        <v xml:space="preserve"> </v>
      </c>
      <c r="AS42" s="148" t="str">
        <f t="shared" si="128"/>
        <v xml:space="preserve"> </v>
      </c>
      <c r="AT42" s="148" t="str">
        <f t="shared" si="128"/>
        <v xml:space="preserve"> </v>
      </c>
      <c r="AU42" s="148" t="str">
        <f t="shared" si="128"/>
        <v xml:space="preserve"> </v>
      </c>
      <c r="AV42" s="148" t="str">
        <f t="shared" si="128"/>
        <v xml:space="preserve"> </v>
      </c>
      <c r="AW42" s="148" t="str">
        <f t="shared" si="128"/>
        <v xml:space="preserve"> </v>
      </c>
      <c r="AX42" s="148" t="str">
        <f t="shared" si="128"/>
        <v xml:space="preserve"> </v>
      </c>
      <c r="AY42" s="148" t="str">
        <f t="shared" si="128"/>
        <v xml:space="preserve"> </v>
      </c>
      <c r="AZ42" s="148" t="str">
        <f t="shared" si="128"/>
        <v xml:space="preserve"> </v>
      </c>
      <c r="BA42" s="148" t="str">
        <f t="shared" si="129"/>
        <v xml:space="preserve"> </v>
      </c>
      <c r="BB42" s="148" t="str">
        <f t="shared" si="129"/>
        <v xml:space="preserve"> </v>
      </c>
      <c r="BC42" s="148" t="str">
        <f t="shared" si="129"/>
        <v xml:space="preserve"> </v>
      </c>
      <c r="BD42" s="148" t="str">
        <f t="shared" si="129"/>
        <v xml:space="preserve"> </v>
      </c>
      <c r="BE42" s="148" t="str">
        <f t="shared" si="129"/>
        <v xml:space="preserve"> </v>
      </c>
      <c r="BF42" s="148" t="str">
        <f t="shared" si="129"/>
        <v xml:space="preserve"> </v>
      </c>
      <c r="BG42" s="148" t="str">
        <f t="shared" si="129"/>
        <v xml:space="preserve"> </v>
      </c>
      <c r="BH42" s="148" t="str">
        <f t="shared" si="129"/>
        <v xml:space="preserve"> </v>
      </c>
      <c r="BI42" s="148" t="str">
        <f t="shared" si="129"/>
        <v xml:space="preserve"> </v>
      </c>
      <c r="BJ42" s="148" t="str">
        <f t="shared" si="129"/>
        <v xml:space="preserve"> </v>
      </c>
      <c r="BK42" s="148" t="str">
        <f t="shared" si="130"/>
        <v xml:space="preserve"> </v>
      </c>
      <c r="BL42" s="148" t="str">
        <f t="shared" si="130"/>
        <v xml:space="preserve"> </v>
      </c>
      <c r="BM42" s="148" t="str">
        <f t="shared" si="130"/>
        <v xml:space="preserve"> </v>
      </c>
      <c r="BN42" s="148" t="str">
        <f t="shared" si="130"/>
        <v xml:space="preserve"> </v>
      </c>
      <c r="BO42" s="148" t="str">
        <f t="shared" si="130"/>
        <v xml:space="preserve"> </v>
      </c>
      <c r="BP42" s="148" t="str">
        <f t="shared" si="130"/>
        <v xml:space="preserve"> </v>
      </c>
      <c r="BQ42" s="148" t="str">
        <f t="shared" si="130"/>
        <v xml:space="preserve"> </v>
      </c>
      <c r="BR42" s="148" t="str">
        <f t="shared" si="130"/>
        <v xml:space="preserve"> </v>
      </c>
      <c r="BS42" s="148" t="str">
        <f t="shared" si="130"/>
        <v xml:space="preserve"> </v>
      </c>
      <c r="BT42" s="148" t="str">
        <f t="shared" si="130"/>
        <v xml:space="preserve"> </v>
      </c>
      <c r="BU42" s="148" t="str">
        <f t="shared" si="131"/>
        <v xml:space="preserve"> </v>
      </c>
      <c r="BV42" s="148" t="str">
        <f t="shared" si="131"/>
        <v xml:space="preserve"> </v>
      </c>
      <c r="BW42" s="148" t="str">
        <f t="shared" si="131"/>
        <v xml:space="preserve"> </v>
      </c>
      <c r="BX42" s="148" t="str">
        <f t="shared" si="131"/>
        <v xml:space="preserve"> </v>
      </c>
      <c r="BY42" s="148" t="str">
        <f t="shared" si="131"/>
        <v xml:space="preserve"> </v>
      </c>
      <c r="BZ42" s="148" t="str">
        <f t="shared" si="131"/>
        <v xml:space="preserve"> </v>
      </c>
      <c r="CA42" s="145" t="str">
        <f t="shared" si="131"/>
        <v xml:space="preserve"> </v>
      </c>
      <c r="CB42" s="145" t="str">
        <f t="shared" si="131"/>
        <v xml:space="preserve"> </v>
      </c>
      <c r="CC42" s="145" t="str">
        <f t="shared" si="131"/>
        <v xml:space="preserve"> </v>
      </c>
      <c r="CD42" s="145" t="str">
        <f t="shared" si="131"/>
        <v xml:space="preserve"> </v>
      </c>
      <c r="CE42" s="145" t="str">
        <f t="shared" si="131"/>
        <v xml:space="preserve"> </v>
      </c>
      <c r="CF42" s="145" t="str">
        <f t="shared" si="131"/>
        <v xml:space="preserve"> </v>
      </c>
      <c r="CG42" s="145" t="str">
        <f t="shared" si="131"/>
        <v xml:space="preserve"> </v>
      </c>
      <c r="CH42" s="145" t="str">
        <f t="shared" si="118"/>
        <v xml:space="preserve"> </v>
      </c>
      <c r="CI42" s="145" t="str">
        <f t="shared" si="118"/>
        <v xml:space="preserve"> </v>
      </c>
      <c r="CJ42" s="145" t="str">
        <f t="shared" si="118"/>
        <v xml:space="preserve"> </v>
      </c>
      <c r="CK42" s="145" t="str">
        <f t="shared" si="118"/>
        <v xml:space="preserve"> </v>
      </c>
      <c r="CL42" s="145" t="str">
        <f t="shared" si="118"/>
        <v xml:space="preserve"> </v>
      </c>
      <c r="CM42" s="145" t="str">
        <f t="shared" si="118"/>
        <v xml:space="preserve"> </v>
      </c>
      <c r="CN42" s="145" t="str">
        <f t="shared" si="118"/>
        <v xml:space="preserve"> </v>
      </c>
      <c r="CO42" s="145" t="str">
        <f t="shared" si="119"/>
        <v xml:space="preserve"> </v>
      </c>
      <c r="CP42" s="145" t="str">
        <f t="shared" si="119"/>
        <v xml:space="preserve"> </v>
      </c>
      <c r="CQ42" s="145" t="str">
        <f t="shared" si="119"/>
        <v xml:space="preserve"> </v>
      </c>
      <c r="CR42" s="145" t="str">
        <f t="shared" si="119"/>
        <v xml:space="preserve"> </v>
      </c>
      <c r="CS42" s="145" t="str">
        <f t="shared" si="119"/>
        <v xml:space="preserve"> </v>
      </c>
      <c r="CT42" s="145" t="str">
        <f t="shared" si="119"/>
        <v xml:space="preserve"> </v>
      </c>
      <c r="CU42" s="145" t="str">
        <f t="shared" si="119"/>
        <v xml:space="preserve"> </v>
      </c>
      <c r="CV42" s="145" t="str">
        <f t="shared" si="119"/>
        <v xml:space="preserve"> </v>
      </c>
      <c r="CW42" s="145" t="str">
        <f t="shared" si="119"/>
        <v xml:space="preserve"> </v>
      </c>
      <c r="CX42" s="145" t="str">
        <f t="shared" si="119"/>
        <v xml:space="preserve"> </v>
      </c>
      <c r="CY42" s="145" t="str">
        <f t="shared" si="119"/>
        <v xml:space="preserve"> </v>
      </c>
      <c r="CZ42" s="145" t="str">
        <f t="shared" si="119"/>
        <v xml:space="preserve"> </v>
      </c>
      <c r="DA42" s="145" t="str">
        <f t="shared" si="119"/>
        <v xml:space="preserve"> </v>
      </c>
      <c r="DB42" s="145" t="str">
        <f t="shared" si="119"/>
        <v xml:space="preserve"> </v>
      </c>
      <c r="DC42" s="145" t="str">
        <f t="shared" si="120"/>
        <v xml:space="preserve"> </v>
      </c>
      <c r="DD42" s="145" t="str">
        <f t="shared" si="120"/>
        <v xml:space="preserve"> </v>
      </c>
      <c r="DE42" s="145" t="str">
        <f t="shared" si="120"/>
        <v xml:space="preserve"> </v>
      </c>
      <c r="DF42" s="145" t="str">
        <f t="shared" si="120"/>
        <v xml:space="preserve"> </v>
      </c>
      <c r="DG42" s="145" t="str">
        <f t="shared" si="120"/>
        <v xml:space="preserve"> </v>
      </c>
      <c r="DH42" s="145" t="str">
        <f t="shared" si="120"/>
        <v xml:space="preserve"> </v>
      </c>
      <c r="DI42" s="145" t="str">
        <f t="shared" si="120"/>
        <v xml:space="preserve"> </v>
      </c>
      <c r="DJ42" s="145" t="str">
        <f t="shared" si="120"/>
        <v xml:space="preserve"> </v>
      </c>
      <c r="DK42" s="145" t="str">
        <f t="shared" si="120"/>
        <v xml:space="preserve"> </v>
      </c>
      <c r="DL42" s="145" t="str">
        <f t="shared" si="120"/>
        <v xml:space="preserve"> </v>
      </c>
      <c r="DM42" s="145" t="str">
        <f t="shared" si="120"/>
        <v xml:space="preserve"> </v>
      </c>
      <c r="DN42" s="145" t="str">
        <f t="shared" si="120"/>
        <v xml:space="preserve"> </v>
      </c>
      <c r="DO42" s="145" t="str">
        <f t="shared" si="120"/>
        <v xml:space="preserve"> </v>
      </c>
      <c r="DP42" s="145" t="str">
        <f t="shared" si="120"/>
        <v xml:space="preserve"> </v>
      </c>
      <c r="DQ42" s="145" t="str">
        <f t="shared" si="121"/>
        <v xml:space="preserve"> </v>
      </c>
      <c r="DR42" s="145" t="str">
        <f t="shared" si="121"/>
        <v xml:space="preserve"> </v>
      </c>
      <c r="DS42" s="145" t="str">
        <f t="shared" si="121"/>
        <v xml:space="preserve"> </v>
      </c>
      <c r="DT42" s="145" t="str">
        <f t="shared" si="121"/>
        <v xml:space="preserve"> </v>
      </c>
      <c r="DU42" s="145" t="str">
        <f t="shared" si="121"/>
        <v xml:space="preserve"> </v>
      </c>
      <c r="DV42" s="145" t="str">
        <f t="shared" si="121"/>
        <v xml:space="preserve"> </v>
      </c>
      <c r="DW42" s="145" t="str">
        <f t="shared" si="121"/>
        <v xml:space="preserve"> </v>
      </c>
      <c r="DX42" s="145" t="str">
        <f t="shared" si="121"/>
        <v xml:space="preserve"> </v>
      </c>
      <c r="DY42" s="145" t="str">
        <f t="shared" si="121"/>
        <v xml:space="preserve"> </v>
      </c>
      <c r="DZ42" s="145" t="str">
        <f t="shared" si="121"/>
        <v xml:space="preserve"> </v>
      </c>
      <c r="EA42" s="145" t="str">
        <f t="shared" si="121"/>
        <v xml:space="preserve"> </v>
      </c>
      <c r="EB42" s="145" t="str">
        <f t="shared" si="121"/>
        <v xml:space="preserve"> </v>
      </c>
      <c r="EC42" s="145" t="str">
        <f t="shared" si="121"/>
        <v xml:space="preserve"> </v>
      </c>
      <c r="ED42" s="145" t="str">
        <f t="shared" si="121"/>
        <v xml:space="preserve"> </v>
      </c>
    </row>
    <row r="43" spans="1:134" s="120" customFormat="1" x14ac:dyDescent="0.25">
      <c r="A43" s="215">
        <v>2</v>
      </c>
      <c r="B43" s="216" t="str">
        <f>IF(A43="","-",IF(A43&gt;prevLevel,IF(OR(prevWBS="",prevWBS="-"),"1",prevWBS)&amp;REPT(".1",A43-MAX(prevLevel,1)),IF(ISERROR(FIND(".",prevWBS)),REPT("1.",A43-1)&amp;IFERROR(VALUE(prevWBS)+1,"1"),IF(A43=1,"",IFERROR(LEFT(prevWBS,FIND("^",SUBSTITUTE(prevWBS,".","^",A43-1))),""))&amp;VALUE(TRIM(MID(SUBSTITUTE(prevWBS,".",REPT(" ",LEN(prevWBS))),(A43-1)*LEN(prevWBS)+1,LEN(prevWBS))))+1)))</f>
        <v>3.2</v>
      </c>
      <c r="C43" s="231" t="s">
        <v>382</v>
      </c>
      <c r="D43" s="218" t="s">
        <v>415</v>
      </c>
      <c r="E43" s="219"/>
      <c r="F43" s="220" t="str">
        <f t="shared" si="125"/>
        <v>3.1</v>
      </c>
      <c r="G43" s="234"/>
      <c r="H43" s="234"/>
      <c r="I43" s="235">
        <v>45337</v>
      </c>
      <c r="J43" s="236">
        <v>4</v>
      </c>
      <c r="K43" s="224">
        <f t="shared" si="111"/>
        <v>7</v>
      </c>
      <c r="L43" s="235">
        <v>45343</v>
      </c>
      <c r="M43" s="237" t="s">
        <v>240</v>
      </c>
      <c r="N43" s="226">
        <v>0</v>
      </c>
      <c r="O43" s="227">
        <v>1</v>
      </c>
      <c r="P43" s="228">
        <f>IF(OR(I43&lt;&gt;"",F43&lt;&gt;""),MAX(I43,IF(F43&lt;&gt;"",WORKDAY.INTL(MAX(IFERROR(INDEX($Q$11:$Q$70,MATCH(F43,$B$11:$B$70,0)),0),IFERROR(INDEX($Q$11:$Q$70,MATCH(G43,$B$11:$B$70,0)),0),IFERROR(INDEX($Q$11:$Q$70,MATCH(H43,$B$11:$B$70,0)),0)),1,weekend,holidays),0)),IF(L43&lt;&gt;"",IF(K43&lt;&gt;"",L43-MAX(0,K43-1),WORKDAY.INTL(L43,-(MAX(J43,1)-1),weekend,holidays))," - "))</f>
        <v>45337</v>
      </c>
      <c r="Q43" s="228">
        <f t="shared" si="97"/>
        <v>45343</v>
      </c>
      <c r="R43" s="229">
        <f t="shared" si="98"/>
        <v>4</v>
      </c>
      <c r="S43" s="165">
        <f t="shared" si="109"/>
        <v>7</v>
      </c>
      <c r="T43" s="130"/>
      <c r="U43" s="130"/>
      <c r="V43" s="129"/>
      <c r="W43" s="148" t="str">
        <f t="shared" ref="W43:AF52" si="132">" "</f>
        <v xml:space="preserve"> </v>
      </c>
      <c r="X43" s="148" t="str">
        <f t="shared" si="132"/>
        <v xml:space="preserve"> </v>
      </c>
      <c r="Y43" s="148" t="str">
        <f t="shared" si="132"/>
        <v xml:space="preserve"> </v>
      </c>
      <c r="Z43" s="148" t="str">
        <f t="shared" si="132"/>
        <v xml:space="preserve"> </v>
      </c>
      <c r="AA43" s="148" t="str">
        <f t="shared" si="132"/>
        <v xml:space="preserve"> </v>
      </c>
      <c r="AB43" s="148" t="str">
        <f t="shared" si="132"/>
        <v xml:space="preserve"> </v>
      </c>
      <c r="AC43" s="148" t="str">
        <f t="shared" si="132"/>
        <v xml:space="preserve"> </v>
      </c>
      <c r="AD43" s="148" t="str">
        <f t="shared" si="132"/>
        <v xml:space="preserve"> </v>
      </c>
      <c r="AE43" s="148" t="str">
        <f t="shared" si="132"/>
        <v xml:space="preserve"> </v>
      </c>
      <c r="AF43" s="148" t="str">
        <f t="shared" si="132"/>
        <v xml:space="preserve"> </v>
      </c>
      <c r="AG43" s="148" t="str">
        <f t="shared" ref="AG43:AP52" si="133">" "</f>
        <v xml:space="preserve"> </v>
      </c>
      <c r="AH43" s="148" t="str">
        <f t="shared" si="133"/>
        <v xml:space="preserve"> </v>
      </c>
      <c r="AI43" s="148" t="str">
        <f t="shared" si="133"/>
        <v xml:space="preserve"> </v>
      </c>
      <c r="AJ43" s="148" t="str">
        <f t="shared" si="133"/>
        <v xml:space="preserve"> </v>
      </c>
      <c r="AK43" s="148" t="str">
        <f t="shared" si="133"/>
        <v xml:space="preserve"> </v>
      </c>
      <c r="AL43" s="148" t="str">
        <f t="shared" si="133"/>
        <v xml:space="preserve"> </v>
      </c>
      <c r="AM43" s="148" t="str">
        <f t="shared" si="133"/>
        <v xml:space="preserve"> </v>
      </c>
      <c r="AN43" s="148" t="str">
        <f t="shared" si="133"/>
        <v xml:space="preserve"> </v>
      </c>
      <c r="AO43" s="148" t="str">
        <f t="shared" si="133"/>
        <v xml:space="preserve"> </v>
      </c>
      <c r="AP43" s="148" t="str">
        <f t="shared" si="133"/>
        <v xml:space="preserve"> </v>
      </c>
      <c r="AQ43" s="148" t="str">
        <f t="shared" ref="AQ43:AZ52" si="134">" "</f>
        <v xml:space="preserve"> </v>
      </c>
      <c r="AR43" s="148" t="str">
        <f t="shared" si="134"/>
        <v xml:space="preserve"> </v>
      </c>
      <c r="AS43" s="148" t="str">
        <f t="shared" si="134"/>
        <v xml:space="preserve"> </v>
      </c>
      <c r="AT43" s="148" t="str">
        <f t="shared" si="134"/>
        <v xml:space="preserve"> </v>
      </c>
      <c r="AU43" s="148" t="str">
        <f t="shared" si="134"/>
        <v xml:space="preserve"> </v>
      </c>
      <c r="AV43" s="148" t="str">
        <f t="shared" si="134"/>
        <v xml:space="preserve"> </v>
      </c>
      <c r="AW43" s="148" t="str">
        <f t="shared" si="134"/>
        <v xml:space="preserve"> </v>
      </c>
      <c r="AX43" s="148" t="str">
        <f t="shared" si="134"/>
        <v xml:space="preserve"> </v>
      </c>
      <c r="AY43" s="148" t="str">
        <f t="shared" si="134"/>
        <v xml:space="preserve"> </v>
      </c>
      <c r="AZ43" s="148" t="str">
        <f t="shared" si="134"/>
        <v xml:space="preserve"> </v>
      </c>
      <c r="BA43" s="148" t="str">
        <f t="shared" ref="BA43:BJ52" si="135">" "</f>
        <v xml:space="preserve"> </v>
      </c>
      <c r="BB43" s="148" t="str">
        <f t="shared" si="135"/>
        <v xml:space="preserve"> </v>
      </c>
      <c r="BC43" s="148" t="str">
        <f t="shared" si="135"/>
        <v xml:space="preserve"> </v>
      </c>
      <c r="BD43" s="148" t="str">
        <f t="shared" si="135"/>
        <v xml:space="preserve"> </v>
      </c>
      <c r="BE43" s="148" t="str">
        <f t="shared" si="135"/>
        <v xml:space="preserve"> </v>
      </c>
      <c r="BF43" s="148" t="str">
        <f t="shared" si="135"/>
        <v xml:space="preserve"> </v>
      </c>
      <c r="BG43" s="148" t="str">
        <f t="shared" si="135"/>
        <v xml:space="preserve"> </v>
      </c>
      <c r="BH43" s="148" t="str">
        <f t="shared" si="135"/>
        <v xml:space="preserve"> </v>
      </c>
      <c r="BI43" s="148" t="str">
        <f t="shared" si="135"/>
        <v xml:space="preserve"> </v>
      </c>
      <c r="BJ43" s="148" t="str">
        <f t="shared" si="135"/>
        <v xml:space="preserve"> </v>
      </c>
      <c r="BK43" s="148" t="str">
        <f t="shared" ref="BK43:BT52" si="136">" "</f>
        <v xml:space="preserve"> </v>
      </c>
      <c r="BL43" s="148" t="str">
        <f t="shared" si="136"/>
        <v xml:space="preserve"> </v>
      </c>
      <c r="BM43" s="148" t="str">
        <f t="shared" si="136"/>
        <v xml:space="preserve"> </v>
      </c>
      <c r="BN43" s="148" t="str">
        <f t="shared" si="136"/>
        <v xml:space="preserve"> </v>
      </c>
      <c r="BO43" s="148" t="str">
        <f t="shared" si="136"/>
        <v xml:space="preserve"> </v>
      </c>
      <c r="BP43" s="148" t="str">
        <f t="shared" si="136"/>
        <v xml:space="preserve"> </v>
      </c>
      <c r="BQ43" s="148" t="str">
        <f t="shared" si="136"/>
        <v xml:space="preserve"> </v>
      </c>
      <c r="BR43" s="148" t="str">
        <f t="shared" si="136"/>
        <v xml:space="preserve"> </v>
      </c>
      <c r="BS43" s="148" t="str">
        <f t="shared" si="136"/>
        <v xml:space="preserve"> </v>
      </c>
      <c r="BT43" s="148" t="str">
        <f t="shared" si="136"/>
        <v xml:space="preserve"> </v>
      </c>
      <c r="BU43" s="148" t="str">
        <f t="shared" ref="BU43:CJ58" si="137">" "</f>
        <v xml:space="preserve"> </v>
      </c>
      <c r="BV43" s="148" t="str">
        <f t="shared" si="137"/>
        <v xml:space="preserve"> </v>
      </c>
      <c r="BW43" s="148" t="str">
        <f t="shared" si="137"/>
        <v xml:space="preserve"> </v>
      </c>
      <c r="BX43" s="148" t="str">
        <f t="shared" si="137"/>
        <v xml:space="preserve"> </v>
      </c>
      <c r="BY43" s="148" t="str">
        <f t="shared" si="137"/>
        <v xml:space="preserve"> </v>
      </c>
      <c r="BZ43" s="148" t="str">
        <f t="shared" si="137"/>
        <v xml:space="preserve"> </v>
      </c>
      <c r="CA43" s="145" t="str">
        <f t="shared" si="131"/>
        <v xml:space="preserve"> </v>
      </c>
      <c r="CB43" s="145" t="str">
        <f t="shared" si="137"/>
        <v xml:space="preserve"> </v>
      </c>
      <c r="CC43" s="145" t="str">
        <f t="shared" si="137"/>
        <v xml:space="preserve"> </v>
      </c>
      <c r="CD43" s="145" t="str">
        <f t="shared" si="137"/>
        <v xml:space="preserve"> </v>
      </c>
      <c r="CE43" s="145" t="str">
        <f t="shared" si="137"/>
        <v xml:space="preserve"> </v>
      </c>
      <c r="CF43" s="145" t="str">
        <f t="shared" si="137"/>
        <v xml:space="preserve"> </v>
      </c>
      <c r="CG43" s="145" t="str">
        <f t="shared" si="137"/>
        <v xml:space="preserve"> </v>
      </c>
      <c r="CH43" s="145" t="str">
        <f t="shared" si="118"/>
        <v xml:space="preserve"> </v>
      </c>
      <c r="CI43" s="145" t="str">
        <f t="shared" si="137"/>
        <v xml:space="preserve"> </v>
      </c>
      <c r="CJ43" s="145" t="str">
        <f t="shared" si="137"/>
        <v xml:space="preserve"> </v>
      </c>
      <c r="CK43" s="145" t="str">
        <f t="shared" si="118"/>
        <v xml:space="preserve"> </v>
      </c>
      <c r="CL43" s="145" t="str">
        <f t="shared" si="118"/>
        <v xml:space="preserve"> </v>
      </c>
      <c r="CM43" s="145" t="str">
        <f t="shared" si="118"/>
        <v xml:space="preserve"> </v>
      </c>
      <c r="CN43" s="145" t="str">
        <f t="shared" si="118"/>
        <v xml:space="preserve"> </v>
      </c>
      <c r="CO43" s="145" t="str">
        <f t="shared" si="119"/>
        <v xml:space="preserve"> </v>
      </c>
      <c r="CP43" s="145" t="str">
        <f t="shared" si="119"/>
        <v xml:space="preserve"> </v>
      </c>
      <c r="CQ43" s="145" t="str">
        <f t="shared" si="119"/>
        <v xml:space="preserve"> </v>
      </c>
      <c r="CR43" s="145" t="str">
        <f t="shared" si="119"/>
        <v xml:space="preserve"> </v>
      </c>
      <c r="CS43" s="145" t="str">
        <f t="shared" si="119"/>
        <v xml:space="preserve"> </v>
      </c>
      <c r="CT43" s="145" t="str">
        <f t="shared" si="119"/>
        <v xml:space="preserve"> </v>
      </c>
      <c r="CU43" s="145" t="str">
        <f t="shared" si="119"/>
        <v xml:space="preserve"> </v>
      </c>
      <c r="CV43" s="145" t="str">
        <f t="shared" si="119"/>
        <v xml:space="preserve"> </v>
      </c>
      <c r="CW43" s="145" t="str">
        <f t="shared" si="119"/>
        <v xml:space="preserve"> </v>
      </c>
      <c r="CX43" s="145" t="str">
        <f t="shared" si="119"/>
        <v xml:space="preserve"> </v>
      </c>
      <c r="CY43" s="145" t="str">
        <f t="shared" si="119"/>
        <v xml:space="preserve"> </v>
      </c>
      <c r="CZ43" s="145" t="str">
        <f t="shared" si="119"/>
        <v xml:space="preserve"> </v>
      </c>
      <c r="DA43" s="145" t="str">
        <f t="shared" si="119"/>
        <v xml:space="preserve"> </v>
      </c>
      <c r="DB43" s="145" t="str">
        <f t="shared" si="119"/>
        <v xml:space="preserve"> </v>
      </c>
      <c r="DC43" s="145" t="str">
        <f t="shared" si="120"/>
        <v xml:space="preserve"> </v>
      </c>
      <c r="DD43" s="145" t="str">
        <f t="shared" si="120"/>
        <v xml:space="preserve"> </v>
      </c>
      <c r="DE43" s="145" t="str">
        <f t="shared" si="120"/>
        <v xml:space="preserve"> </v>
      </c>
      <c r="DF43" s="145" t="str">
        <f t="shared" si="120"/>
        <v xml:space="preserve"> </v>
      </c>
      <c r="DG43" s="145" t="str">
        <f t="shared" si="120"/>
        <v xml:space="preserve"> </v>
      </c>
      <c r="DH43" s="145" t="str">
        <f t="shared" si="120"/>
        <v xml:space="preserve"> </v>
      </c>
      <c r="DI43" s="145" t="str">
        <f t="shared" si="120"/>
        <v xml:space="preserve"> </v>
      </c>
      <c r="DJ43" s="145" t="str">
        <f t="shared" si="120"/>
        <v xml:space="preserve"> </v>
      </c>
      <c r="DK43" s="145" t="str">
        <f t="shared" si="120"/>
        <v xml:space="preserve"> </v>
      </c>
      <c r="DL43" s="145" t="str">
        <f t="shared" si="120"/>
        <v xml:space="preserve"> </v>
      </c>
      <c r="DM43" s="145" t="str">
        <f t="shared" si="120"/>
        <v xml:space="preserve"> </v>
      </c>
      <c r="DN43" s="145" t="str">
        <f t="shared" si="120"/>
        <v xml:space="preserve"> </v>
      </c>
      <c r="DO43" s="145" t="str">
        <f t="shared" si="120"/>
        <v xml:space="preserve"> </v>
      </c>
      <c r="DP43" s="145" t="str">
        <f t="shared" si="120"/>
        <v xml:space="preserve"> </v>
      </c>
      <c r="DQ43" s="145" t="str">
        <f t="shared" si="121"/>
        <v xml:space="preserve"> </v>
      </c>
      <c r="DR43" s="145" t="str">
        <f t="shared" si="121"/>
        <v xml:space="preserve"> </v>
      </c>
      <c r="DS43" s="145" t="str">
        <f t="shared" si="121"/>
        <v xml:space="preserve"> </v>
      </c>
      <c r="DT43" s="145" t="str">
        <f t="shared" si="121"/>
        <v xml:space="preserve"> </v>
      </c>
      <c r="DU43" s="145" t="str">
        <f t="shared" si="121"/>
        <v xml:space="preserve"> </v>
      </c>
      <c r="DV43" s="145" t="str">
        <f t="shared" si="121"/>
        <v xml:space="preserve"> </v>
      </c>
      <c r="DW43" s="145" t="str">
        <f t="shared" si="121"/>
        <v xml:space="preserve"> </v>
      </c>
      <c r="DX43" s="145" t="str">
        <f t="shared" si="121"/>
        <v xml:space="preserve"> </v>
      </c>
      <c r="DY43" s="145" t="str">
        <f t="shared" si="121"/>
        <v xml:space="preserve"> </v>
      </c>
      <c r="DZ43" s="145" t="str">
        <f t="shared" si="121"/>
        <v xml:space="preserve"> </v>
      </c>
      <c r="EA43" s="145" t="str">
        <f t="shared" si="121"/>
        <v xml:space="preserve"> </v>
      </c>
      <c r="EB43" s="145" t="str">
        <f t="shared" si="121"/>
        <v xml:space="preserve"> </v>
      </c>
      <c r="EC43" s="145" t="str">
        <f t="shared" si="121"/>
        <v xml:space="preserve"> </v>
      </c>
      <c r="ED43" s="145" t="str">
        <f t="shared" si="121"/>
        <v xml:space="preserve"> </v>
      </c>
    </row>
    <row r="44" spans="1:134" s="120" customFormat="1" x14ac:dyDescent="0.25">
      <c r="A44" s="215">
        <v>2</v>
      </c>
      <c r="B44" s="216" t="str">
        <f>IF(A44="","-",IF(A44&gt;prevLevel,IF(OR(prevWBS="",prevWBS="-"),"1",prevWBS)&amp;REPT(".1",A44-MAX(prevLevel,1)),IF(ISERROR(FIND(".",prevWBS)),REPT("1.",A44-1)&amp;IFERROR(VALUE(prevWBS)+1,"1"),IF(A44=1,"",IFERROR(LEFT(prevWBS,FIND("^",SUBSTITUTE(prevWBS,".","^",A44-1))),""))&amp;VALUE(TRIM(MID(SUBSTITUTE(prevWBS,".",REPT(" ",LEN(prevWBS))),(A44-1)*LEN(prevWBS)+1,LEN(prevWBS))))+1)))</f>
        <v>3.3</v>
      </c>
      <c r="C44" s="231" t="s">
        <v>383</v>
      </c>
      <c r="D44" s="218" t="s">
        <v>412</v>
      </c>
      <c r="E44" s="219"/>
      <c r="F44" s="220" t="str">
        <f t="shared" si="125"/>
        <v>3.2</v>
      </c>
      <c r="G44" s="221"/>
      <c r="H44" s="221"/>
      <c r="I44" s="222">
        <v>45344</v>
      </c>
      <c r="J44" s="223">
        <v>1</v>
      </c>
      <c r="K44" s="224">
        <f t="shared" si="111"/>
        <v>1</v>
      </c>
      <c r="L44" s="222">
        <v>45344</v>
      </c>
      <c r="M44" s="225" t="s">
        <v>239</v>
      </c>
      <c r="N44" s="226">
        <v>0</v>
      </c>
      <c r="O44" s="227">
        <v>3</v>
      </c>
      <c r="P44" s="228">
        <f>IF(OR(I44&lt;&gt;"",F44&lt;&gt;""),MAX(I44,IF(F44&lt;&gt;"",WORKDAY.INTL(MAX(IFERROR(INDEX($Q$11:$Q$70,MATCH(F44,$B$11:$B$70,0)),0),IFERROR(INDEX($Q$11:$Q$70,MATCH(G44,$B$11:$B$70,0)),0),IFERROR(INDEX($Q$11:$Q$70,MATCH(H44,$B$11:$B$70,0)),0)),1,weekend,holidays),0)),IF(L44&lt;&gt;"",IF(K44&lt;&gt;"",L44-MAX(0,K44-1),WORKDAY.INTL(L44,-(MAX(J44,1)-1),weekend,holidays))," - "))</f>
        <v>45344</v>
      </c>
      <c r="Q44" s="228">
        <f t="shared" si="97"/>
        <v>45344</v>
      </c>
      <c r="R44" s="229">
        <f t="shared" si="98"/>
        <v>1</v>
      </c>
      <c r="S44" s="165">
        <f t="shared" si="109"/>
        <v>1</v>
      </c>
      <c r="T44" s="130"/>
      <c r="U44" s="130"/>
      <c r="V44" s="129"/>
      <c r="W44" s="148" t="str">
        <f t="shared" si="132"/>
        <v xml:space="preserve"> </v>
      </c>
      <c r="X44" s="148" t="str">
        <f t="shared" si="132"/>
        <v xml:space="preserve"> </v>
      </c>
      <c r="Y44" s="148" t="str">
        <f t="shared" si="132"/>
        <v xml:space="preserve"> </v>
      </c>
      <c r="Z44" s="148" t="str">
        <f t="shared" si="132"/>
        <v xml:space="preserve"> </v>
      </c>
      <c r="AA44" s="148" t="str">
        <f t="shared" si="132"/>
        <v xml:space="preserve"> </v>
      </c>
      <c r="AB44" s="148" t="str">
        <f t="shared" si="132"/>
        <v xml:space="preserve"> </v>
      </c>
      <c r="AC44" s="148" t="str">
        <f t="shared" si="132"/>
        <v xml:space="preserve"> </v>
      </c>
      <c r="AD44" s="148" t="str">
        <f t="shared" si="132"/>
        <v xml:space="preserve"> </v>
      </c>
      <c r="AE44" s="148" t="str">
        <f t="shared" si="132"/>
        <v xml:space="preserve"> </v>
      </c>
      <c r="AF44" s="148" t="str">
        <f t="shared" si="132"/>
        <v xml:space="preserve"> </v>
      </c>
      <c r="AG44" s="148" t="str">
        <f t="shared" si="133"/>
        <v xml:space="preserve"> </v>
      </c>
      <c r="AH44" s="148" t="str">
        <f t="shared" si="133"/>
        <v xml:space="preserve"> </v>
      </c>
      <c r="AI44" s="148" t="str">
        <f t="shared" si="133"/>
        <v xml:space="preserve"> </v>
      </c>
      <c r="AJ44" s="148" t="str">
        <f t="shared" si="133"/>
        <v xml:space="preserve"> </v>
      </c>
      <c r="AK44" s="148" t="str">
        <f t="shared" si="133"/>
        <v xml:space="preserve"> </v>
      </c>
      <c r="AL44" s="148" t="str">
        <f t="shared" si="133"/>
        <v xml:space="preserve"> </v>
      </c>
      <c r="AM44" s="148" t="str">
        <f t="shared" si="133"/>
        <v xml:space="preserve"> </v>
      </c>
      <c r="AN44" s="148" t="str">
        <f t="shared" si="133"/>
        <v xml:space="preserve"> </v>
      </c>
      <c r="AO44" s="148" t="str">
        <f t="shared" si="133"/>
        <v xml:space="preserve"> </v>
      </c>
      <c r="AP44" s="148" t="str">
        <f t="shared" si="133"/>
        <v xml:space="preserve"> </v>
      </c>
      <c r="AQ44" s="148" t="str">
        <f t="shared" si="134"/>
        <v xml:space="preserve"> </v>
      </c>
      <c r="AR44" s="148" t="str">
        <f t="shared" si="134"/>
        <v xml:space="preserve"> </v>
      </c>
      <c r="AS44" s="148" t="str">
        <f t="shared" si="134"/>
        <v xml:space="preserve"> </v>
      </c>
      <c r="AT44" s="148" t="str">
        <f t="shared" si="134"/>
        <v xml:space="preserve"> </v>
      </c>
      <c r="AU44" s="148" t="str">
        <f t="shared" si="134"/>
        <v xml:space="preserve"> </v>
      </c>
      <c r="AV44" s="148" t="str">
        <f t="shared" si="134"/>
        <v xml:space="preserve"> </v>
      </c>
      <c r="AW44" s="148" t="str">
        <f t="shared" si="134"/>
        <v xml:space="preserve"> </v>
      </c>
      <c r="AX44" s="148" t="str">
        <f t="shared" si="134"/>
        <v xml:space="preserve"> </v>
      </c>
      <c r="AY44" s="148" t="str">
        <f t="shared" si="134"/>
        <v xml:space="preserve"> </v>
      </c>
      <c r="AZ44" s="148" t="str">
        <f t="shared" si="134"/>
        <v xml:space="preserve"> </v>
      </c>
      <c r="BA44" s="148" t="str">
        <f t="shared" si="135"/>
        <v xml:space="preserve"> </v>
      </c>
      <c r="BB44" s="148" t="str">
        <f t="shared" si="135"/>
        <v xml:space="preserve"> </v>
      </c>
      <c r="BC44" s="148" t="str">
        <f t="shared" si="135"/>
        <v xml:space="preserve"> </v>
      </c>
      <c r="BD44" s="148" t="str">
        <f t="shared" si="135"/>
        <v xml:space="preserve"> </v>
      </c>
      <c r="BE44" s="148" t="str">
        <f t="shared" si="135"/>
        <v xml:space="preserve"> </v>
      </c>
      <c r="BF44" s="148" t="str">
        <f t="shared" si="135"/>
        <v xml:space="preserve"> </v>
      </c>
      <c r="BG44" s="148" t="str">
        <f t="shared" si="135"/>
        <v xml:space="preserve"> </v>
      </c>
      <c r="BH44" s="148" t="str">
        <f t="shared" si="135"/>
        <v xml:space="preserve"> </v>
      </c>
      <c r="BI44" s="148" t="str">
        <f t="shared" si="135"/>
        <v xml:space="preserve"> </v>
      </c>
      <c r="BJ44" s="148" t="str">
        <f t="shared" si="135"/>
        <v xml:space="preserve"> </v>
      </c>
      <c r="BK44" s="148" t="str">
        <f t="shared" si="136"/>
        <v xml:space="preserve"> </v>
      </c>
      <c r="BL44" s="148" t="str">
        <f t="shared" si="136"/>
        <v xml:space="preserve"> </v>
      </c>
      <c r="BM44" s="148" t="str">
        <f t="shared" si="136"/>
        <v xml:space="preserve"> </v>
      </c>
      <c r="BN44" s="148" t="str">
        <f t="shared" si="136"/>
        <v xml:space="preserve"> </v>
      </c>
      <c r="BO44" s="148" t="str">
        <f t="shared" si="136"/>
        <v xml:space="preserve"> </v>
      </c>
      <c r="BP44" s="148" t="str">
        <f t="shared" si="136"/>
        <v xml:space="preserve"> </v>
      </c>
      <c r="BQ44" s="148" t="str">
        <f t="shared" si="136"/>
        <v xml:space="preserve"> </v>
      </c>
      <c r="BR44" s="148" t="str">
        <f t="shared" si="136"/>
        <v xml:space="preserve"> </v>
      </c>
      <c r="BS44" s="148" t="str">
        <f t="shared" si="136"/>
        <v xml:space="preserve"> </v>
      </c>
      <c r="BT44" s="148" t="str">
        <f t="shared" si="136"/>
        <v xml:space="preserve"> </v>
      </c>
      <c r="BU44" s="148" t="str">
        <f t="shared" si="137"/>
        <v xml:space="preserve"> </v>
      </c>
      <c r="BV44" s="148" t="str">
        <f t="shared" si="137"/>
        <v xml:space="preserve"> </v>
      </c>
      <c r="BW44" s="148" t="str">
        <f t="shared" si="137"/>
        <v xml:space="preserve"> </v>
      </c>
      <c r="BX44" s="148" t="str">
        <f t="shared" si="137"/>
        <v xml:space="preserve"> </v>
      </c>
      <c r="BY44" s="148" t="str">
        <f t="shared" si="137"/>
        <v xml:space="preserve"> </v>
      </c>
      <c r="BZ44" s="148" t="str">
        <f t="shared" si="137"/>
        <v xml:space="preserve"> </v>
      </c>
      <c r="CA44" s="145" t="str">
        <f t="shared" si="131"/>
        <v xml:space="preserve"> </v>
      </c>
      <c r="CB44" s="145" t="str">
        <f t="shared" si="137"/>
        <v xml:space="preserve"> </v>
      </c>
      <c r="CC44" s="145" t="str">
        <f t="shared" si="137"/>
        <v xml:space="preserve"> </v>
      </c>
      <c r="CD44" s="145" t="str">
        <f t="shared" si="137"/>
        <v xml:space="preserve"> </v>
      </c>
      <c r="CE44" s="145" t="str">
        <f t="shared" si="137"/>
        <v xml:space="preserve"> </v>
      </c>
      <c r="CF44" s="145" t="str">
        <f t="shared" si="137"/>
        <v xml:space="preserve"> </v>
      </c>
      <c r="CG44" s="145" t="str">
        <f t="shared" si="137"/>
        <v xml:space="preserve"> </v>
      </c>
      <c r="CH44" s="145" t="str">
        <f t="shared" si="118"/>
        <v xml:space="preserve"> </v>
      </c>
      <c r="CI44" s="145" t="str">
        <f t="shared" si="118"/>
        <v xml:space="preserve"> </v>
      </c>
      <c r="CJ44" s="145" t="str">
        <f t="shared" si="118"/>
        <v xml:space="preserve"> </v>
      </c>
      <c r="CK44" s="145" t="str">
        <f t="shared" si="118"/>
        <v xml:space="preserve"> </v>
      </c>
      <c r="CL44" s="145" t="str">
        <f t="shared" si="118"/>
        <v xml:space="preserve"> </v>
      </c>
      <c r="CM44" s="145" t="str">
        <f t="shared" si="118"/>
        <v xml:space="preserve"> </v>
      </c>
      <c r="CN44" s="145" t="str">
        <f t="shared" si="118"/>
        <v xml:space="preserve"> </v>
      </c>
      <c r="CO44" s="145" t="str">
        <f t="shared" si="119"/>
        <v xml:space="preserve"> </v>
      </c>
      <c r="CP44" s="145" t="str">
        <f t="shared" si="119"/>
        <v xml:space="preserve"> </v>
      </c>
      <c r="CQ44" s="145" t="str">
        <f t="shared" si="119"/>
        <v xml:space="preserve"> </v>
      </c>
      <c r="CR44" s="145" t="str">
        <f t="shared" si="119"/>
        <v xml:space="preserve"> </v>
      </c>
      <c r="CS44" s="145" t="str">
        <f t="shared" si="119"/>
        <v xml:space="preserve"> </v>
      </c>
      <c r="CT44" s="145" t="str">
        <f t="shared" si="119"/>
        <v xml:space="preserve"> </v>
      </c>
      <c r="CU44" s="145" t="str">
        <f t="shared" si="119"/>
        <v xml:space="preserve"> </v>
      </c>
      <c r="CV44" s="145" t="str">
        <f t="shared" si="119"/>
        <v xml:space="preserve"> </v>
      </c>
      <c r="CW44" s="145" t="str">
        <f t="shared" si="119"/>
        <v xml:space="preserve"> </v>
      </c>
      <c r="CX44" s="145" t="str">
        <f t="shared" si="119"/>
        <v xml:space="preserve"> </v>
      </c>
      <c r="CY44" s="145" t="str">
        <f t="shared" si="119"/>
        <v xml:space="preserve"> </v>
      </c>
      <c r="CZ44" s="145" t="str">
        <f t="shared" si="119"/>
        <v xml:space="preserve"> </v>
      </c>
      <c r="DA44" s="145" t="str">
        <f t="shared" si="119"/>
        <v xml:space="preserve"> </v>
      </c>
      <c r="DB44" s="145" t="str">
        <f t="shared" si="119"/>
        <v xml:space="preserve"> </v>
      </c>
      <c r="DC44" s="145" t="str">
        <f t="shared" si="120"/>
        <v xml:space="preserve"> </v>
      </c>
      <c r="DD44" s="145" t="str">
        <f t="shared" si="120"/>
        <v xml:space="preserve"> </v>
      </c>
      <c r="DE44" s="145" t="str">
        <f t="shared" si="120"/>
        <v xml:space="preserve"> </v>
      </c>
      <c r="DF44" s="145" t="str">
        <f t="shared" si="120"/>
        <v xml:space="preserve"> </v>
      </c>
      <c r="DG44" s="145" t="str">
        <f t="shared" si="120"/>
        <v xml:space="preserve"> </v>
      </c>
      <c r="DH44" s="145" t="str">
        <f t="shared" si="120"/>
        <v xml:space="preserve"> </v>
      </c>
      <c r="DI44" s="145" t="str">
        <f t="shared" si="120"/>
        <v xml:space="preserve"> </v>
      </c>
      <c r="DJ44" s="145" t="str">
        <f t="shared" si="120"/>
        <v xml:space="preserve"> </v>
      </c>
      <c r="DK44" s="145" t="str">
        <f t="shared" si="120"/>
        <v xml:space="preserve"> </v>
      </c>
      <c r="DL44" s="145" t="str">
        <f t="shared" si="120"/>
        <v xml:space="preserve"> </v>
      </c>
      <c r="DM44" s="145" t="str">
        <f t="shared" si="120"/>
        <v xml:space="preserve"> </v>
      </c>
      <c r="DN44" s="145" t="str">
        <f t="shared" si="120"/>
        <v xml:space="preserve"> </v>
      </c>
      <c r="DO44" s="145" t="str">
        <f t="shared" si="120"/>
        <v xml:space="preserve"> </v>
      </c>
      <c r="DP44" s="145" t="str">
        <f t="shared" si="120"/>
        <v xml:space="preserve"> </v>
      </c>
      <c r="DQ44" s="145" t="str">
        <f t="shared" si="121"/>
        <v xml:space="preserve"> </v>
      </c>
      <c r="DR44" s="145" t="str">
        <f t="shared" si="121"/>
        <v xml:space="preserve"> </v>
      </c>
      <c r="DS44" s="145" t="str">
        <f t="shared" si="121"/>
        <v xml:space="preserve"> </v>
      </c>
      <c r="DT44" s="145" t="str">
        <f t="shared" si="121"/>
        <v xml:space="preserve"> </v>
      </c>
      <c r="DU44" s="145" t="str">
        <f t="shared" si="121"/>
        <v xml:space="preserve"> </v>
      </c>
      <c r="DV44" s="145" t="str">
        <f t="shared" si="121"/>
        <v xml:space="preserve"> </v>
      </c>
      <c r="DW44" s="145" t="str">
        <f t="shared" si="121"/>
        <v xml:space="preserve"> </v>
      </c>
      <c r="DX44" s="145" t="str">
        <f t="shared" si="121"/>
        <v xml:space="preserve"> </v>
      </c>
      <c r="DY44" s="145" t="str">
        <f t="shared" si="121"/>
        <v xml:space="preserve"> </v>
      </c>
      <c r="DZ44" s="145" t="str">
        <f t="shared" si="121"/>
        <v xml:space="preserve"> </v>
      </c>
      <c r="EA44" s="145" t="str">
        <f t="shared" si="121"/>
        <v xml:space="preserve"> </v>
      </c>
      <c r="EB44" s="145" t="str">
        <f t="shared" si="121"/>
        <v xml:space="preserve"> </v>
      </c>
      <c r="EC44" s="145" t="str">
        <f t="shared" si="121"/>
        <v xml:space="preserve"> </v>
      </c>
      <c r="ED44" s="145" t="str">
        <f t="shared" si="121"/>
        <v xml:space="preserve"> </v>
      </c>
    </row>
    <row r="45" spans="1:134" s="120" customFormat="1" x14ac:dyDescent="0.25">
      <c r="A45" s="215">
        <v>2</v>
      </c>
      <c r="B45" s="216" t="str">
        <f>IF(A45="","-",IF(A45&gt;prevLevel,IF(OR(prevWBS="",prevWBS="-"),"1",prevWBS)&amp;REPT(".1",A45-MAX(prevLevel,1)),IF(ISERROR(FIND(".",prevWBS)),REPT("1.",A45-1)&amp;IFERROR(VALUE(prevWBS)+1,"1"),IF(A45=1,"",IFERROR(LEFT(prevWBS,FIND("^",SUBSTITUTE(prevWBS,".","^",A45-1))),""))&amp;VALUE(TRIM(MID(SUBSTITUTE(prevWBS,".",REPT(" ",LEN(prevWBS))),(A45-1)*LEN(prevWBS)+1,LEN(prevWBS))))+1)))</f>
        <v>3.4</v>
      </c>
      <c r="C45" s="231" t="s">
        <v>384</v>
      </c>
      <c r="D45" s="218" t="s">
        <v>415</v>
      </c>
      <c r="E45" s="219"/>
      <c r="F45" s="220" t="str">
        <f t="shared" si="125"/>
        <v>3.3</v>
      </c>
      <c r="G45" s="221"/>
      <c r="H45" s="221"/>
      <c r="I45" s="222">
        <v>45345</v>
      </c>
      <c r="J45" s="223">
        <v>5</v>
      </c>
      <c r="K45" s="224">
        <f t="shared" si="111"/>
        <v>7</v>
      </c>
      <c r="L45" s="222">
        <v>45351</v>
      </c>
      <c r="M45" s="225" t="s">
        <v>240</v>
      </c>
      <c r="N45" s="226">
        <v>0</v>
      </c>
      <c r="O45" s="227">
        <v>1</v>
      </c>
      <c r="P45" s="228">
        <f>IF(OR(I45&lt;&gt;"",F45&lt;&gt;""),MAX(I45,IF(F45&lt;&gt;"",WORKDAY.INTL(MAX(IFERROR(INDEX($Q$11:$Q$70,MATCH(F45,$B$11:$B$70,0)),0),IFERROR(INDEX($Q$11:$Q$70,MATCH(G45,$B$11:$B$70,0)),0),IFERROR(INDEX($Q$11:$Q$70,MATCH(H45,$B$11:$B$70,0)),0)),1,weekend,holidays),0)),IF(L45&lt;&gt;"",IF(K45&lt;&gt;"",L45-MAX(0,K45-1),WORKDAY.INTL(L45,-(MAX(J45,1)-1),weekend,holidays))," - "))</f>
        <v>45345</v>
      </c>
      <c r="Q45" s="228">
        <f t="shared" ref="Q45:Q61" si="138">IF(P45=" - "," - ",MAX(L45,IF(K45&lt;&gt;"",P45+MAX(0,K45-1),WORKDAY.INTL(IF(NETWORKDAYS.INTL(P45,P45,weekend,holidays)=0,WORKDAY.INTL(P45,1,weekend,holidays),P45),MAX(0,J45-1),weekend,holidays))))</f>
        <v>45351</v>
      </c>
      <c r="R45" s="229">
        <f t="shared" ref="R45:R61" si="139">IF(OR(NOT(ISNUMBER(P45)),NOT(ISNUMBER(Q45)))," - ",NETWORKDAYS.INTL(P45,Q45,weekend,holidays))</f>
        <v>5</v>
      </c>
      <c r="S45" s="165">
        <f t="shared" si="109"/>
        <v>7</v>
      </c>
      <c r="T45" s="130"/>
      <c r="U45" s="130"/>
      <c r="V45" s="129"/>
      <c r="W45" s="148" t="str">
        <f t="shared" si="132"/>
        <v xml:space="preserve"> </v>
      </c>
      <c r="X45" s="148" t="str">
        <f t="shared" si="132"/>
        <v xml:space="preserve"> </v>
      </c>
      <c r="Y45" s="148" t="str">
        <f t="shared" si="132"/>
        <v xml:space="preserve"> </v>
      </c>
      <c r="Z45" s="148" t="str">
        <f t="shared" si="132"/>
        <v xml:space="preserve"> </v>
      </c>
      <c r="AA45" s="148" t="str">
        <f t="shared" si="132"/>
        <v xml:space="preserve"> </v>
      </c>
      <c r="AB45" s="148" t="str">
        <f t="shared" si="132"/>
        <v xml:space="preserve"> </v>
      </c>
      <c r="AC45" s="148" t="str">
        <f t="shared" si="132"/>
        <v xml:space="preserve"> </v>
      </c>
      <c r="AD45" s="148" t="str">
        <f t="shared" si="132"/>
        <v xml:space="preserve"> </v>
      </c>
      <c r="AE45" s="148" t="str">
        <f t="shared" si="132"/>
        <v xml:space="preserve"> </v>
      </c>
      <c r="AF45" s="148" t="str">
        <f t="shared" si="132"/>
        <v xml:space="preserve"> </v>
      </c>
      <c r="AG45" s="148" t="str">
        <f t="shared" si="133"/>
        <v xml:space="preserve"> </v>
      </c>
      <c r="AH45" s="148" t="str">
        <f t="shared" si="133"/>
        <v xml:space="preserve"> </v>
      </c>
      <c r="AI45" s="148" t="str">
        <f t="shared" si="133"/>
        <v xml:space="preserve"> </v>
      </c>
      <c r="AJ45" s="148" t="str">
        <f t="shared" si="133"/>
        <v xml:space="preserve"> </v>
      </c>
      <c r="AK45" s="148" t="str">
        <f t="shared" si="133"/>
        <v xml:space="preserve"> </v>
      </c>
      <c r="AL45" s="148" t="str">
        <f t="shared" si="133"/>
        <v xml:space="preserve"> </v>
      </c>
      <c r="AM45" s="148" t="str">
        <f t="shared" si="133"/>
        <v xml:space="preserve"> </v>
      </c>
      <c r="AN45" s="148" t="str">
        <f t="shared" si="133"/>
        <v xml:space="preserve"> </v>
      </c>
      <c r="AO45" s="148" t="str">
        <f t="shared" si="133"/>
        <v xml:space="preserve"> </v>
      </c>
      <c r="AP45" s="148" t="str">
        <f t="shared" si="133"/>
        <v xml:space="preserve"> </v>
      </c>
      <c r="AQ45" s="148" t="str">
        <f t="shared" si="134"/>
        <v xml:space="preserve"> </v>
      </c>
      <c r="AR45" s="148" t="str">
        <f t="shared" si="134"/>
        <v xml:space="preserve"> </v>
      </c>
      <c r="AS45" s="148" t="str">
        <f t="shared" si="134"/>
        <v xml:space="preserve"> </v>
      </c>
      <c r="AT45" s="148" t="str">
        <f t="shared" si="134"/>
        <v xml:space="preserve"> </v>
      </c>
      <c r="AU45" s="148" t="str">
        <f t="shared" si="134"/>
        <v xml:space="preserve"> </v>
      </c>
      <c r="AV45" s="148" t="str">
        <f t="shared" si="134"/>
        <v xml:space="preserve"> </v>
      </c>
      <c r="AW45" s="148" t="str">
        <f t="shared" si="134"/>
        <v xml:space="preserve"> </v>
      </c>
      <c r="AX45" s="148" t="str">
        <f t="shared" si="134"/>
        <v xml:space="preserve"> </v>
      </c>
      <c r="AY45" s="148" t="str">
        <f t="shared" si="134"/>
        <v xml:space="preserve"> </v>
      </c>
      <c r="AZ45" s="148" t="str">
        <f t="shared" si="134"/>
        <v xml:space="preserve"> </v>
      </c>
      <c r="BA45" s="148" t="str">
        <f t="shared" si="135"/>
        <v xml:space="preserve"> </v>
      </c>
      <c r="BB45" s="148" t="str">
        <f t="shared" si="135"/>
        <v xml:space="preserve"> </v>
      </c>
      <c r="BC45" s="148" t="str">
        <f t="shared" si="135"/>
        <v xml:space="preserve"> </v>
      </c>
      <c r="BD45" s="148" t="str">
        <f t="shared" si="135"/>
        <v xml:space="preserve"> </v>
      </c>
      <c r="BE45" s="148" t="str">
        <f t="shared" si="135"/>
        <v xml:space="preserve"> </v>
      </c>
      <c r="BF45" s="148" t="str">
        <f t="shared" si="135"/>
        <v xml:space="preserve"> </v>
      </c>
      <c r="BG45" s="148" t="str">
        <f t="shared" si="135"/>
        <v xml:space="preserve"> </v>
      </c>
      <c r="BH45" s="148" t="str">
        <f t="shared" si="135"/>
        <v xml:space="preserve"> </v>
      </c>
      <c r="BI45" s="148" t="str">
        <f t="shared" si="135"/>
        <v xml:space="preserve"> </v>
      </c>
      <c r="BJ45" s="148" t="str">
        <f t="shared" si="135"/>
        <v xml:space="preserve"> </v>
      </c>
      <c r="BK45" s="148" t="str">
        <f t="shared" si="136"/>
        <v xml:space="preserve"> </v>
      </c>
      <c r="BL45" s="148" t="str">
        <f t="shared" si="136"/>
        <v xml:space="preserve"> </v>
      </c>
      <c r="BM45" s="148" t="str">
        <f t="shared" si="136"/>
        <v xml:space="preserve"> </v>
      </c>
      <c r="BN45" s="148" t="str">
        <f t="shared" si="136"/>
        <v xml:space="preserve"> </v>
      </c>
      <c r="BO45" s="148" t="str">
        <f t="shared" si="136"/>
        <v xml:space="preserve"> </v>
      </c>
      <c r="BP45" s="148" t="str">
        <f t="shared" si="136"/>
        <v xml:space="preserve"> </v>
      </c>
      <c r="BQ45" s="148" t="str">
        <f t="shared" si="136"/>
        <v xml:space="preserve"> </v>
      </c>
      <c r="BR45" s="148" t="str">
        <f t="shared" si="136"/>
        <v xml:space="preserve"> </v>
      </c>
      <c r="BS45" s="148" t="str">
        <f t="shared" si="136"/>
        <v xml:space="preserve"> </v>
      </c>
      <c r="BT45" s="148" t="str">
        <f t="shared" si="136"/>
        <v xml:space="preserve"> </v>
      </c>
      <c r="BU45" s="148" t="str">
        <f t="shared" si="137"/>
        <v xml:space="preserve"> </v>
      </c>
      <c r="BV45" s="148" t="str">
        <f t="shared" si="137"/>
        <v xml:space="preserve"> </v>
      </c>
      <c r="BW45" s="148" t="str">
        <f t="shared" si="137"/>
        <v xml:space="preserve"> </v>
      </c>
      <c r="BX45" s="148" t="str">
        <f t="shared" si="137"/>
        <v xml:space="preserve"> </v>
      </c>
      <c r="BY45" s="148" t="str">
        <f t="shared" si="137"/>
        <v xml:space="preserve"> </v>
      </c>
      <c r="BZ45" s="148" t="str">
        <f t="shared" si="137"/>
        <v xml:space="preserve"> </v>
      </c>
      <c r="CA45" s="145" t="str">
        <f t="shared" si="131"/>
        <v xml:space="preserve"> </v>
      </c>
      <c r="CB45" s="145" t="str">
        <f t="shared" si="137"/>
        <v xml:space="preserve"> </v>
      </c>
      <c r="CC45" s="145" t="str">
        <f t="shared" si="137"/>
        <v xml:space="preserve"> </v>
      </c>
      <c r="CD45" s="145" t="str">
        <f t="shared" si="137"/>
        <v xml:space="preserve"> </v>
      </c>
      <c r="CE45" s="145" t="str">
        <f t="shared" si="137"/>
        <v xml:space="preserve"> </v>
      </c>
      <c r="CF45" s="145" t="str">
        <f t="shared" si="137"/>
        <v xml:space="preserve"> </v>
      </c>
      <c r="CG45" s="145" t="str">
        <f t="shared" si="137"/>
        <v xml:space="preserve"> </v>
      </c>
      <c r="CH45" s="145" t="str">
        <f t="shared" si="137"/>
        <v xml:space="preserve"> </v>
      </c>
      <c r="CI45" s="145" t="str">
        <f t="shared" ref="CH45:CW60" si="140">" "</f>
        <v xml:space="preserve"> </v>
      </c>
      <c r="CJ45" s="145" t="str">
        <f t="shared" si="140"/>
        <v xml:space="preserve"> </v>
      </c>
      <c r="CK45" s="145" t="str">
        <f t="shared" si="140"/>
        <v xml:space="preserve"> </v>
      </c>
      <c r="CL45" s="145" t="str">
        <f t="shared" si="140"/>
        <v xml:space="preserve"> </v>
      </c>
      <c r="CM45" s="145" t="str">
        <f t="shared" si="140"/>
        <v xml:space="preserve"> </v>
      </c>
      <c r="CN45" s="145" t="str">
        <f t="shared" si="140"/>
        <v xml:space="preserve"> </v>
      </c>
      <c r="CO45" s="145" t="str">
        <f t="shared" si="140"/>
        <v xml:space="preserve"> </v>
      </c>
      <c r="CP45" s="145" t="str">
        <f t="shared" si="140"/>
        <v xml:space="preserve"> </v>
      </c>
      <c r="CQ45" s="145" t="str">
        <f t="shared" si="140"/>
        <v xml:space="preserve"> </v>
      </c>
      <c r="CR45" s="145" t="str">
        <f t="shared" si="140"/>
        <v xml:space="preserve"> </v>
      </c>
      <c r="CS45" s="145" t="str">
        <f t="shared" si="140"/>
        <v xml:space="preserve"> </v>
      </c>
      <c r="CT45" s="145" t="str">
        <f t="shared" si="140"/>
        <v xml:space="preserve"> </v>
      </c>
      <c r="CU45" s="145" t="str">
        <f t="shared" si="140"/>
        <v xml:space="preserve"> </v>
      </c>
      <c r="CV45" s="145" t="str">
        <f t="shared" si="140"/>
        <v xml:space="preserve"> </v>
      </c>
      <c r="CW45" s="145" t="str">
        <f t="shared" si="140"/>
        <v xml:space="preserve"> </v>
      </c>
      <c r="CX45" s="145" t="str">
        <f t="shared" ref="CO45:DE60" si="141">" "</f>
        <v xml:space="preserve"> </v>
      </c>
      <c r="CY45" s="145" t="str">
        <f t="shared" si="141"/>
        <v xml:space="preserve"> </v>
      </c>
      <c r="CZ45" s="145" t="str">
        <f t="shared" si="141"/>
        <v xml:space="preserve"> </v>
      </c>
      <c r="DA45" s="145" t="str">
        <f t="shared" si="141"/>
        <v xml:space="preserve"> </v>
      </c>
      <c r="DB45" s="145" t="str">
        <f t="shared" si="141"/>
        <v xml:space="preserve"> </v>
      </c>
      <c r="DC45" s="145" t="str">
        <f t="shared" si="141"/>
        <v xml:space="preserve"> </v>
      </c>
      <c r="DD45" s="145" t="str">
        <f t="shared" si="141"/>
        <v xml:space="preserve"> </v>
      </c>
      <c r="DE45" s="145" t="str">
        <f t="shared" si="141"/>
        <v xml:space="preserve"> </v>
      </c>
      <c r="DF45" s="145" t="str">
        <f t="shared" ref="DC45:DR60" si="142">" "</f>
        <v xml:space="preserve"> </v>
      </c>
      <c r="DG45" s="145" t="str">
        <f t="shared" si="142"/>
        <v xml:space="preserve"> </v>
      </c>
      <c r="DH45" s="145" t="str">
        <f t="shared" si="142"/>
        <v xml:space="preserve"> </v>
      </c>
      <c r="DI45" s="145" t="str">
        <f t="shared" si="142"/>
        <v xml:space="preserve"> </v>
      </c>
      <c r="DJ45" s="145" t="str">
        <f t="shared" si="142"/>
        <v xml:space="preserve"> </v>
      </c>
      <c r="DK45" s="145" t="str">
        <f t="shared" si="142"/>
        <v xml:space="preserve"> </v>
      </c>
      <c r="DL45" s="145" t="str">
        <f t="shared" si="142"/>
        <v xml:space="preserve"> </v>
      </c>
      <c r="DM45" s="145" t="str">
        <f t="shared" si="142"/>
        <v xml:space="preserve"> </v>
      </c>
      <c r="DN45" s="145" t="str">
        <f t="shared" si="142"/>
        <v xml:space="preserve"> </v>
      </c>
      <c r="DO45" s="145" t="str">
        <f t="shared" si="142"/>
        <v xml:space="preserve"> </v>
      </c>
      <c r="DP45" s="145" t="str">
        <f t="shared" si="142"/>
        <v xml:space="preserve"> </v>
      </c>
      <c r="DQ45" s="145" t="str">
        <f t="shared" si="142"/>
        <v xml:space="preserve"> </v>
      </c>
      <c r="DR45" s="145" t="str">
        <f t="shared" si="142"/>
        <v xml:space="preserve"> </v>
      </c>
      <c r="DS45" s="145" t="str">
        <f t="shared" ref="DQ45:ED60" si="143">" "</f>
        <v xml:space="preserve"> </v>
      </c>
      <c r="DT45" s="145" t="str">
        <f t="shared" si="143"/>
        <v xml:space="preserve"> </v>
      </c>
      <c r="DU45" s="145" t="str">
        <f t="shared" si="143"/>
        <v xml:space="preserve"> </v>
      </c>
      <c r="DV45" s="145" t="str">
        <f t="shared" si="143"/>
        <v xml:space="preserve"> </v>
      </c>
      <c r="DW45" s="145" t="str">
        <f t="shared" si="143"/>
        <v xml:space="preserve"> </v>
      </c>
      <c r="DX45" s="145" t="str">
        <f t="shared" si="143"/>
        <v xml:space="preserve"> </v>
      </c>
      <c r="DY45" s="145" t="str">
        <f t="shared" si="143"/>
        <v xml:space="preserve"> </v>
      </c>
      <c r="DZ45" s="145" t="str">
        <f t="shared" si="143"/>
        <v xml:space="preserve"> </v>
      </c>
      <c r="EA45" s="145" t="str">
        <f t="shared" si="143"/>
        <v xml:space="preserve"> </v>
      </c>
      <c r="EB45" s="145" t="str">
        <f t="shared" si="143"/>
        <v xml:space="preserve"> </v>
      </c>
      <c r="EC45" s="145" t="str">
        <f t="shared" si="143"/>
        <v xml:space="preserve"> </v>
      </c>
      <c r="ED45" s="145" t="str">
        <f t="shared" si="143"/>
        <v xml:space="preserve"> </v>
      </c>
    </row>
    <row r="46" spans="1:134" s="120" customFormat="1" x14ac:dyDescent="0.25">
      <c r="A46" s="194">
        <v>1</v>
      </c>
      <c r="B46" s="195" t="str">
        <f>IF(A46="","-",IF(A46&gt;prevLevel,IF(OR(prevWBS="",prevWBS="-"),"1",prevWBS)&amp;REPT(".1",A46-MAX(prevLevel,1)),IF(ISERROR(FIND(".",prevWBS)),REPT("1.",A46-1)&amp;IFERROR(VALUE(prevWBS)+1,"1"),IF(A46=1,"",IFERROR(LEFT(prevWBS,FIND("^",SUBSTITUTE(prevWBS,".","^",A46-1))),""))&amp;VALUE(TRIM(MID(SUBSTITUTE(prevWBS,".",REPT(" ",LEN(prevWBS))),(A46-1)*LEN(prevWBS)+1,LEN(prevWBS))))+1)))</f>
        <v>4</v>
      </c>
      <c r="C46" s="196" t="s">
        <v>423</v>
      </c>
      <c r="D46" s="197"/>
      <c r="E46" s="198"/>
      <c r="F46" s="209" t="str">
        <f t="shared" si="125"/>
        <v>3.4</v>
      </c>
      <c r="G46" s="210"/>
      <c r="H46" s="210"/>
      <c r="I46" s="201">
        <v>45352</v>
      </c>
      <c r="J46" s="211">
        <v>41</v>
      </c>
      <c r="K46" s="203">
        <f t="shared" si="111"/>
        <v>61</v>
      </c>
      <c r="L46" s="201">
        <v>45412</v>
      </c>
      <c r="M46" s="212" t="s">
        <v>301</v>
      </c>
      <c r="N46" s="213">
        <v>0</v>
      </c>
      <c r="O46" s="206"/>
      <c r="P46" s="207">
        <f>IF(OR(I46&lt;&gt;"",F46&lt;&gt;""),MAX(I46,IF(F46&lt;&gt;"",WORKDAY.INTL(MAX(IFERROR(INDEX($Q$11:$Q$70,MATCH(F46,$B$11:$B$70,0)),0),IFERROR(INDEX($Q$11:$Q$70,MATCH(G46,$B$11:$B$70,0)),0),IFERROR(INDEX($Q$11:$Q$70,MATCH(H46,$B$11:$B$70,0)),0)),1,weekend,holidays),0)),IF(L46&lt;&gt;"",IF(K46&lt;&gt;"",L46-MAX(0,K46-1),WORKDAY.INTL(L46,-(MAX(J46,1)-1),weekend,holidays))," - "))</f>
        <v>45352</v>
      </c>
      <c r="Q46" s="207">
        <f t="shared" si="138"/>
        <v>45412</v>
      </c>
      <c r="R46" s="208">
        <f t="shared" si="139"/>
        <v>41</v>
      </c>
      <c r="S46" s="165">
        <f t="shared" si="109"/>
        <v>61</v>
      </c>
      <c r="T46" s="130"/>
      <c r="U46" s="130"/>
      <c r="V46" s="129"/>
      <c r="W46" s="148" t="str">
        <f t="shared" si="132"/>
        <v xml:space="preserve"> </v>
      </c>
      <c r="X46" s="148" t="str">
        <f t="shared" si="132"/>
        <v xml:space="preserve"> </v>
      </c>
      <c r="Y46" s="148" t="str">
        <f t="shared" si="132"/>
        <v xml:space="preserve"> </v>
      </c>
      <c r="Z46" s="148" t="str">
        <f t="shared" si="132"/>
        <v xml:space="preserve"> </v>
      </c>
      <c r="AA46" s="148" t="str">
        <f t="shared" si="132"/>
        <v xml:space="preserve"> </v>
      </c>
      <c r="AB46" s="148" t="str">
        <f t="shared" si="132"/>
        <v xml:space="preserve"> </v>
      </c>
      <c r="AC46" s="148" t="str">
        <f t="shared" si="132"/>
        <v xml:space="preserve"> </v>
      </c>
      <c r="AD46" s="148" t="str">
        <f t="shared" si="132"/>
        <v xml:space="preserve"> </v>
      </c>
      <c r="AE46" s="148" t="str">
        <f t="shared" si="132"/>
        <v xml:space="preserve"> </v>
      </c>
      <c r="AF46" s="148" t="str">
        <f t="shared" si="132"/>
        <v xml:space="preserve"> </v>
      </c>
      <c r="AG46" s="148" t="str">
        <f t="shared" si="133"/>
        <v xml:space="preserve"> </v>
      </c>
      <c r="AH46" s="148" t="str">
        <f t="shared" si="133"/>
        <v xml:space="preserve"> </v>
      </c>
      <c r="AI46" s="148" t="str">
        <f t="shared" si="133"/>
        <v xml:space="preserve"> </v>
      </c>
      <c r="AJ46" s="148" t="str">
        <f t="shared" si="133"/>
        <v xml:space="preserve"> </v>
      </c>
      <c r="AK46" s="148" t="str">
        <f t="shared" si="133"/>
        <v xml:space="preserve"> </v>
      </c>
      <c r="AL46" s="148" t="str">
        <f t="shared" si="133"/>
        <v xml:space="preserve"> </v>
      </c>
      <c r="AM46" s="148" t="str">
        <f t="shared" si="133"/>
        <v xml:space="preserve"> </v>
      </c>
      <c r="AN46" s="148" t="str">
        <f t="shared" si="133"/>
        <v xml:space="preserve"> </v>
      </c>
      <c r="AO46" s="148" t="str">
        <f t="shared" si="133"/>
        <v xml:space="preserve"> </v>
      </c>
      <c r="AP46" s="148" t="str">
        <f t="shared" si="133"/>
        <v xml:space="preserve"> </v>
      </c>
      <c r="AQ46" s="148" t="str">
        <f t="shared" si="134"/>
        <v xml:space="preserve"> </v>
      </c>
      <c r="AR46" s="148" t="str">
        <f t="shared" si="134"/>
        <v xml:space="preserve"> </v>
      </c>
      <c r="AS46" s="148" t="str">
        <f t="shared" si="134"/>
        <v xml:space="preserve"> </v>
      </c>
      <c r="AT46" s="148" t="str">
        <f t="shared" si="134"/>
        <v xml:space="preserve"> </v>
      </c>
      <c r="AU46" s="148" t="str">
        <f t="shared" si="134"/>
        <v xml:space="preserve"> </v>
      </c>
      <c r="AV46" s="148" t="str">
        <f t="shared" si="134"/>
        <v xml:space="preserve"> </v>
      </c>
      <c r="AW46" s="148" t="str">
        <f t="shared" si="134"/>
        <v xml:space="preserve"> </v>
      </c>
      <c r="AX46" s="148" t="str">
        <f t="shared" si="134"/>
        <v xml:space="preserve"> </v>
      </c>
      <c r="AY46" s="148" t="str">
        <f t="shared" si="134"/>
        <v xml:space="preserve"> </v>
      </c>
      <c r="AZ46" s="148" t="str">
        <f t="shared" si="134"/>
        <v xml:space="preserve"> </v>
      </c>
      <c r="BA46" s="148" t="str">
        <f t="shared" si="135"/>
        <v xml:space="preserve"> </v>
      </c>
      <c r="BB46" s="148" t="str">
        <f t="shared" si="135"/>
        <v xml:space="preserve"> </v>
      </c>
      <c r="BC46" s="148" t="str">
        <f t="shared" si="135"/>
        <v xml:space="preserve"> </v>
      </c>
      <c r="BD46" s="148" t="str">
        <f t="shared" si="135"/>
        <v xml:space="preserve"> </v>
      </c>
      <c r="BE46" s="148" t="str">
        <f t="shared" si="135"/>
        <v xml:space="preserve"> </v>
      </c>
      <c r="BF46" s="148" t="str">
        <f t="shared" si="135"/>
        <v xml:space="preserve"> </v>
      </c>
      <c r="BG46" s="148" t="str">
        <f t="shared" si="135"/>
        <v xml:space="preserve"> </v>
      </c>
      <c r="BH46" s="148" t="str">
        <f t="shared" si="135"/>
        <v xml:space="preserve"> </v>
      </c>
      <c r="BI46" s="148" t="str">
        <f t="shared" si="135"/>
        <v xml:space="preserve"> </v>
      </c>
      <c r="BJ46" s="148" t="str">
        <f t="shared" si="135"/>
        <v xml:space="preserve"> </v>
      </c>
      <c r="BK46" s="148" t="str">
        <f t="shared" si="136"/>
        <v xml:space="preserve"> </v>
      </c>
      <c r="BL46" s="148" t="str">
        <f t="shared" si="136"/>
        <v xml:space="preserve"> </v>
      </c>
      <c r="BM46" s="148" t="str">
        <f t="shared" si="136"/>
        <v xml:space="preserve"> </v>
      </c>
      <c r="BN46" s="148" t="str">
        <f t="shared" si="136"/>
        <v xml:space="preserve"> </v>
      </c>
      <c r="BO46" s="148" t="str">
        <f t="shared" si="136"/>
        <v xml:space="preserve"> </v>
      </c>
      <c r="BP46" s="148" t="str">
        <f t="shared" si="136"/>
        <v xml:space="preserve"> </v>
      </c>
      <c r="BQ46" s="148" t="str">
        <f t="shared" si="136"/>
        <v xml:space="preserve"> </v>
      </c>
      <c r="BR46" s="148" t="str">
        <f t="shared" si="136"/>
        <v xml:space="preserve"> </v>
      </c>
      <c r="BS46" s="148" t="str">
        <f t="shared" si="136"/>
        <v xml:space="preserve"> </v>
      </c>
      <c r="BT46" s="148" t="str">
        <f t="shared" si="136"/>
        <v xml:space="preserve"> </v>
      </c>
      <c r="BU46" s="148" t="str">
        <f t="shared" si="137"/>
        <v xml:space="preserve"> </v>
      </c>
      <c r="BV46" s="148" t="str">
        <f t="shared" si="137"/>
        <v xml:space="preserve"> </v>
      </c>
      <c r="BW46" s="148" t="str">
        <f t="shared" si="137"/>
        <v xml:space="preserve"> </v>
      </c>
      <c r="BX46" s="148" t="str">
        <f t="shared" si="137"/>
        <v xml:space="preserve"> </v>
      </c>
      <c r="BY46" s="148" t="str">
        <f t="shared" si="137"/>
        <v xml:space="preserve"> </v>
      </c>
      <c r="BZ46" s="148" t="str">
        <f t="shared" si="137"/>
        <v xml:space="preserve"> </v>
      </c>
      <c r="CA46" s="145" t="str">
        <f t="shared" si="131"/>
        <v xml:space="preserve"> </v>
      </c>
      <c r="CB46" s="145" t="str">
        <f t="shared" si="137"/>
        <v xml:space="preserve"> </v>
      </c>
      <c r="CC46" s="145" t="str">
        <f t="shared" si="137"/>
        <v xml:space="preserve"> </v>
      </c>
      <c r="CD46" s="145" t="str">
        <f t="shared" si="137"/>
        <v xml:space="preserve"> </v>
      </c>
      <c r="CE46" s="145" t="str">
        <f t="shared" si="137"/>
        <v xml:space="preserve"> </v>
      </c>
      <c r="CF46" s="145" t="str">
        <f t="shared" si="137"/>
        <v xml:space="preserve"> </v>
      </c>
      <c r="CG46" s="145" t="str">
        <f t="shared" si="137"/>
        <v xml:space="preserve"> </v>
      </c>
      <c r="CH46" s="145" t="str">
        <f t="shared" si="137"/>
        <v xml:space="preserve"> </v>
      </c>
      <c r="CI46" s="145" t="str">
        <f t="shared" si="140"/>
        <v xml:space="preserve"> </v>
      </c>
      <c r="CJ46" s="145" t="str">
        <f t="shared" si="140"/>
        <v xml:space="preserve"> </v>
      </c>
      <c r="CK46" s="145" t="str">
        <f t="shared" si="140"/>
        <v xml:space="preserve"> </v>
      </c>
      <c r="CL46" s="145" t="str">
        <f t="shared" si="140"/>
        <v xml:space="preserve"> </v>
      </c>
      <c r="CM46" s="145" t="str">
        <f t="shared" si="140"/>
        <v xml:space="preserve"> </v>
      </c>
      <c r="CN46" s="145" t="str">
        <f t="shared" si="140"/>
        <v xml:space="preserve"> </v>
      </c>
      <c r="CO46" s="145" t="str">
        <f t="shared" si="140"/>
        <v xml:space="preserve"> </v>
      </c>
      <c r="CP46" s="145" t="str">
        <f t="shared" si="141"/>
        <v xml:space="preserve"> </v>
      </c>
      <c r="CQ46" s="145" t="str">
        <f t="shared" si="141"/>
        <v xml:space="preserve"> </v>
      </c>
      <c r="CR46" s="145" t="str">
        <f t="shared" si="141"/>
        <v xml:space="preserve"> </v>
      </c>
      <c r="CS46" s="145" t="str">
        <f t="shared" si="141"/>
        <v xml:space="preserve"> </v>
      </c>
      <c r="CT46" s="145" t="str">
        <f t="shared" si="141"/>
        <v xml:space="preserve"> </v>
      </c>
      <c r="CU46" s="145" t="str">
        <f t="shared" si="141"/>
        <v xml:space="preserve"> </v>
      </c>
      <c r="CV46" s="145" t="str">
        <f t="shared" si="140"/>
        <v xml:space="preserve"> </v>
      </c>
      <c r="CW46" s="145" t="str">
        <f t="shared" si="141"/>
        <v xml:space="preserve"> </v>
      </c>
      <c r="CX46" s="145" t="str">
        <f t="shared" si="141"/>
        <v xml:space="preserve"> </v>
      </c>
      <c r="CY46" s="145" t="str">
        <f t="shared" si="141"/>
        <v xml:space="preserve"> </v>
      </c>
      <c r="CZ46" s="145" t="str">
        <f t="shared" si="141"/>
        <v xml:space="preserve"> </v>
      </c>
      <c r="DA46" s="145" t="str">
        <f t="shared" si="141"/>
        <v xml:space="preserve"> </v>
      </c>
      <c r="DB46" s="145" t="str">
        <f t="shared" si="141"/>
        <v xml:space="preserve"> </v>
      </c>
      <c r="DC46" s="145" t="str">
        <f t="shared" si="142"/>
        <v xml:space="preserve"> </v>
      </c>
      <c r="DD46" s="145" t="str">
        <f t="shared" si="142"/>
        <v xml:space="preserve"> </v>
      </c>
      <c r="DE46" s="145" t="str">
        <f t="shared" si="142"/>
        <v xml:space="preserve"> </v>
      </c>
      <c r="DF46" s="145" t="str">
        <f t="shared" si="142"/>
        <v xml:space="preserve"> </v>
      </c>
      <c r="DG46" s="145" t="str">
        <f t="shared" si="142"/>
        <v xml:space="preserve"> </v>
      </c>
      <c r="DH46" s="145" t="str">
        <f t="shared" si="142"/>
        <v xml:space="preserve"> </v>
      </c>
      <c r="DI46" s="145" t="str">
        <f t="shared" si="142"/>
        <v xml:space="preserve"> </v>
      </c>
      <c r="DJ46" s="145" t="str">
        <f t="shared" si="142"/>
        <v xml:space="preserve"> </v>
      </c>
      <c r="DK46" s="145" t="str">
        <f t="shared" si="142"/>
        <v xml:space="preserve"> </v>
      </c>
      <c r="DL46" s="145" t="str">
        <f t="shared" si="142"/>
        <v xml:space="preserve"> </v>
      </c>
      <c r="DM46" s="145" t="str">
        <f t="shared" si="142"/>
        <v xml:space="preserve"> </v>
      </c>
      <c r="DN46" s="145" t="str">
        <f t="shared" si="142"/>
        <v xml:space="preserve"> </v>
      </c>
      <c r="DO46" s="145" t="str">
        <f t="shared" si="142"/>
        <v xml:space="preserve"> </v>
      </c>
      <c r="DP46" s="145" t="str">
        <f t="shared" si="142"/>
        <v xml:space="preserve"> </v>
      </c>
      <c r="DQ46" s="145" t="str">
        <f t="shared" si="143"/>
        <v xml:space="preserve"> </v>
      </c>
      <c r="DR46" s="145" t="str">
        <f t="shared" si="143"/>
        <v xml:space="preserve"> </v>
      </c>
      <c r="DS46" s="145" t="str">
        <f t="shared" si="143"/>
        <v xml:space="preserve"> </v>
      </c>
      <c r="DT46" s="145" t="str">
        <f t="shared" si="143"/>
        <v xml:space="preserve"> </v>
      </c>
      <c r="DU46" s="145" t="str">
        <f t="shared" si="143"/>
        <v xml:space="preserve"> </v>
      </c>
      <c r="DV46" s="145" t="str">
        <f t="shared" si="143"/>
        <v xml:space="preserve"> </v>
      </c>
      <c r="DW46" s="145" t="str">
        <f t="shared" si="143"/>
        <v xml:space="preserve"> </v>
      </c>
      <c r="DX46" s="145" t="str">
        <f t="shared" si="143"/>
        <v xml:space="preserve"> </v>
      </c>
      <c r="DY46" s="145" t="str">
        <f t="shared" si="143"/>
        <v xml:space="preserve"> </v>
      </c>
      <c r="DZ46" s="145" t="str">
        <f t="shared" si="143"/>
        <v xml:space="preserve"> </v>
      </c>
      <c r="EA46" s="145" t="str">
        <f t="shared" si="143"/>
        <v xml:space="preserve"> </v>
      </c>
      <c r="EB46" s="145" t="str">
        <f t="shared" si="143"/>
        <v xml:space="preserve"> </v>
      </c>
      <c r="EC46" s="145" t="str">
        <f t="shared" si="143"/>
        <v xml:space="preserve"> </v>
      </c>
      <c r="ED46" s="145" t="str">
        <f t="shared" si="143"/>
        <v xml:space="preserve"> </v>
      </c>
    </row>
    <row r="47" spans="1:134" s="120" customFormat="1" x14ac:dyDescent="0.25">
      <c r="A47" s="215">
        <v>2</v>
      </c>
      <c r="B47" s="216" t="str">
        <f>IF(A47="","-",IF(A47&gt;prevLevel,IF(OR(prevWBS="",prevWBS="-"),"1",prevWBS)&amp;REPT(".1",A47-MAX(prevLevel,1)),IF(ISERROR(FIND(".",prevWBS)),REPT("1.",A47-1)&amp;IFERROR(VALUE(prevWBS)+1,"1"),IF(A47=1,"",IFERROR(LEFT(prevWBS,FIND("^",SUBSTITUTE(prevWBS,".","^",A47-1))),""))&amp;VALUE(TRIM(MID(SUBSTITUTE(prevWBS,".",REPT(" ",LEN(prevWBS))),(A47-1)*LEN(prevWBS)+1,LEN(prevWBS))))+1)))</f>
        <v>4.1</v>
      </c>
      <c r="C47" s="231" t="s">
        <v>385</v>
      </c>
      <c r="D47" s="218" t="s">
        <v>411</v>
      </c>
      <c r="E47" s="219"/>
      <c r="F47" s="220"/>
      <c r="G47" s="221"/>
      <c r="H47" s="221"/>
      <c r="I47" s="222">
        <v>45352</v>
      </c>
      <c r="J47" s="223">
        <v>6</v>
      </c>
      <c r="K47" s="224">
        <f t="shared" si="111"/>
        <v>8</v>
      </c>
      <c r="L47" s="222">
        <v>45359</v>
      </c>
      <c r="M47" s="225" t="s">
        <v>238</v>
      </c>
      <c r="N47" s="226">
        <v>0</v>
      </c>
      <c r="O47" s="227">
        <v>1</v>
      </c>
      <c r="P47" s="228">
        <f>IF(OR(I47&lt;&gt;"",F47&lt;&gt;""),MAX(I47,IF(F47&lt;&gt;"",WORKDAY.INTL(MAX(IFERROR(INDEX($Q$11:$Q$70,MATCH(F47,$B$11:$B$70,0)),0),IFERROR(INDEX($Q$11:$Q$70,MATCH(G47,$B$11:$B$70,0)),0),IFERROR(INDEX($Q$11:$Q$70,MATCH(H47,$B$11:$B$70,0)),0)),1,weekend,holidays),0)),IF(L47&lt;&gt;"",IF(K47&lt;&gt;"",L47-MAX(0,K47-1),WORKDAY.INTL(L47,-(MAX(J47,1)-1),weekend,holidays))," - "))</f>
        <v>45352</v>
      </c>
      <c r="Q47" s="228">
        <f t="shared" si="138"/>
        <v>45359</v>
      </c>
      <c r="R47" s="229">
        <f t="shared" si="139"/>
        <v>6</v>
      </c>
      <c r="S47" s="165">
        <f t="shared" si="109"/>
        <v>8</v>
      </c>
      <c r="T47" s="130"/>
      <c r="U47" s="130"/>
      <c r="V47" s="129"/>
      <c r="W47" s="148" t="str">
        <f t="shared" si="132"/>
        <v xml:space="preserve"> </v>
      </c>
      <c r="X47" s="148" t="str">
        <f t="shared" si="132"/>
        <v xml:space="preserve"> </v>
      </c>
      <c r="Y47" s="148" t="str">
        <f t="shared" si="132"/>
        <v xml:space="preserve"> </v>
      </c>
      <c r="Z47" s="148" t="str">
        <f t="shared" si="132"/>
        <v xml:space="preserve"> </v>
      </c>
      <c r="AA47" s="148" t="str">
        <f t="shared" si="132"/>
        <v xml:space="preserve"> </v>
      </c>
      <c r="AB47" s="148" t="str">
        <f t="shared" si="132"/>
        <v xml:space="preserve"> </v>
      </c>
      <c r="AC47" s="148" t="str">
        <f t="shared" si="132"/>
        <v xml:space="preserve"> </v>
      </c>
      <c r="AD47" s="148" t="str">
        <f t="shared" si="132"/>
        <v xml:space="preserve"> </v>
      </c>
      <c r="AE47" s="148" t="str">
        <f t="shared" si="132"/>
        <v xml:space="preserve"> </v>
      </c>
      <c r="AF47" s="148" t="str">
        <f t="shared" si="132"/>
        <v xml:space="preserve"> </v>
      </c>
      <c r="AG47" s="148" t="str">
        <f t="shared" si="133"/>
        <v xml:space="preserve"> </v>
      </c>
      <c r="AH47" s="148" t="str">
        <f t="shared" si="133"/>
        <v xml:space="preserve"> </v>
      </c>
      <c r="AI47" s="148" t="str">
        <f t="shared" si="133"/>
        <v xml:space="preserve"> </v>
      </c>
      <c r="AJ47" s="148" t="str">
        <f t="shared" si="133"/>
        <v xml:space="preserve"> </v>
      </c>
      <c r="AK47" s="148" t="str">
        <f t="shared" si="133"/>
        <v xml:space="preserve"> </v>
      </c>
      <c r="AL47" s="148" t="str">
        <f t="shared" si="133"/>
        <v xml:space="preserve"> </v>
      </c>
      <c r="AM47" s="148" t="str">
        <f t="shared" si="133"/>
        <v xml:space="preserve"> </v>
      </c>
      <c r="AN47" s="148" t="str">
        <f t="shared" si="133"/>
        <v xml:space="preserve"> </v>
      </c>
      <c r="AO47" s="148" t="str">
        <f t="shared" si="133"/>
        <v xml:space="preserve"> </v>
      </c>
      <c r="AP47" s="148" t="str">
        <f t="shared" si="133"/>
        <v xml:space="preserve"> </v>
      </c>
      <c r="AQ47" s="148" t="str">
        <f t="shared" si="134"/>
        <v xml:space="preserve"> </v>
      </c>
      <c r="AR47" s="148" t="str">
        <f t="shared" si="134"/>
        <v xml:space="preserve"> </v>
      </c>
      <c r="AS47" s="148" t="str">
        <f t="shared" si="134"/>
        <v xml:space="preserve"> </v>
      </c>
      <c r="AT47" s="148" t="str">
        <f t="shared" si="134"/>
        <v xml:space="preserve"> </v>
      </c>
      <c r="AU47" s="148" t="str">
        <f t="shared" si="134"/>
        <v xml:space="preserve"> </v>
      </c>
      <c r="AV47" s="148" t="str">
        <f t="shared" si="134"/>
        <v xml:space="preserve"> </v>
      </c>
      <c r="AW47" s="148" t="str">
        <f t="shared" si="134"/>
        <v xml:space="preserve"> </v>
      </c>
      <c r="AX47" s="148" t="str">
        <f t="shared" si="134"/>
        <v xml:space="preserve"> </v>
      </c>
      <c r="AY47" s="148" t="str">
        <f t="shared" si="134"/>
        <v xml:space="preserve"> </v>
      </c>
      <c r="AZ47" s="148" t="str">
        <f t="shared" si="134"/>
        <v xml:space="preserve"> </v>
      </c>
      <c r="BA47" s="148" t="str">
        <f t="shared" si="135"/>
        <v xml:space="preserve"> </v>
      </c>
      <c r="BB47" s="148" t="str">
        <f t="shared" si="135"/>
        <v xml:space="preserve"> </v>
      </c>
      <c r="BC47" s="148" t="str">
        <f t="shared" si="135"/>
        <v xml:space="preserve"> </v>
      </c>
      <c r="BD47" s="148" t="str">
        <f t="shared" si="135"/>
        <v xml:space="preserve"> </v>
      </c>
      <c r="BE47" s="148" t="str">
        <f t="shared" si="135"/>
        <v xml:space="preserve"> </v>
      </c>
      <c r="BF47" s="148" t="str">
        <f t="shared" si="135"/>
        <v xml:space="preserve"> </v>
      </c>
      <c r="BG47" s="148" t="str">
        <f t="shared" si="135"/>
        <v xml:space="preserve"> </v>
      </c>
      <c r="BH47" s="148" t="str">
        <f t="shared" si="135"/>
        <v xml:space="preserve"> </v>
      </c>
      <c r="BI47" s="148" t="str">
        <f t="shared" si="135"/>
        <v xml:space="preserve"> </v>
      </c>
      <c r="BJ47" s="148" t="str">
        <f t="shared" si="135"/>
        <v xml:space="preserve"> </v>
      </c>
      <c r="BK47" s="148" t="str">
        <f t="shared" si="136"/>
        <v xml:space="preserve"> </v>
      </c>
      <c r="BL47" s="148" t="str">
        <f t="shared" si="136"/>
        <v xml:space="preserve"> </v>
      </c>
      <c r="BM47" s="148" t="str">
        <f t="shared" si="136"/>
        <v xml:space="preserve"> </v>
      </c>
      <c r="BN47" s="148" t="str">
        <f t="shared" si="136"/>
        <v xml:space="preserve"> </v>
      </c>
      <c r="BO47" s="148" t="str">
        <f t="shared" si="136"/>
        <v xml:space="preserve"> </v>
      </c>
      <c r="BP47" s="148" t="str">
        <f t="shared" si="136"/>
        <v xml:space="preserve"> </v>
      </c>
      <c r="BQ47" s="148" t="str">
        <f t="shared" si="136"/>
        <v xml:space="preserve"> </v>
      </c>
      <c r="BR47" s="148" t="str">
        <f t="shared" si="136"/>
        <v xml:space="preserve"> </v>
      </c>
      <c r="BS47" s="148" t="str">
        <f t="shared" si="136"/>
        <v xml:space="preserve"> </v>
      </c>
      <c r="BT47" s="148" t="str">
        <f t="shared" si="136"/>
        <v xml:space="preserve"> </v>
      </c>
      <c r="BU47" s="148" t="str">
        <f t="shared" si="137"/>
        <v xml:space="preserve"> </v>
      </c>
      <c r="BV47" s="148" t="str">
        <f t="shared" si="137"/>
        <v xml:space="preserve"> </v>
      </c>
      <c r="BW47" s="148" t="str">
        <f t="shared" si="137"/>
        <v xml:space="preserve"> </v>
      </c>
      <c r="BX47" s="148" t="str">
        <f t="shared" si="137"/>
        <v xml:space="preserve"> </v>
      </c>
      <c r="BY47" s="148" t="str">
        <f t="shared" si="137"/>
        <v xml:space="preserve"> </v>
      </c>
      <c r="BZ47" s="148" t="str">
        <f t="shared" si="137"/>
        <v xml:space="preserve"> </v>
      </c>
      <c r="CA47" s="145" t="str">
        <f t="shared" si="131"/>
        <v xml:space="preserve"> </v>
      </c>
      <c r="CB47" s="145" t="str">
        <f t="shared" si="137"/>
        <v xml:space="preserve"> </v>
      </c>
      <c r="CC47" s="145" t="str">
        <f t="shared" si="137"/>
        <v xml:space="preserve"> </v>
      </c>
      <c r="CD47" s="145" t="str">
        <f t="shared" si="137"/>
        <v xml:space="preserve"> </v>
      </c>
      <c r="CE47" s="145" t="str">
        <f t="shared" si="137"/>
        <v xml:space="preserve"> </v>
      </c>
      <c r="CF47" s="145" t="str">
        <f t="shared" si="137"/>
        <v xml:space="preserve"> </v>
      </c>
      <c r="CG47" s="145" t="str">
        <f t="shared" si="137"/>
        <v xml:space="preserve"> </v>
      </c>
      <c r="CH47" s="145" t="str">
        <f t="shared" si="137"/>
        <v xml:space="preserve"> </v>
      </c>
      <c r="CI47" s="145" t="str">
        <f t="shared" si="140"/>
        <v xml:space="preserve"> </v>
      </c>
      <c r="CJ47" s="145" t="str">
        <f t="shared" si="140"/>
        <v xml:space="preserve"> </v>
      </c>
      <c r="CK47" s="145" t="str">
        <f t="shared" si="140"/>
        <v xml:space="preserve"> </v>
      </c>
      <c r="CL47" s="145" t="str">
        <f t="shared" si="140"/>
        <v xml:space="preserve"> </v>
      </c>
      <c r="CM47" s="145" t="str">
        <f t="shared" si="140"/>
        <v xml:space="preserve"> </v>
      </c>
      <c r="CN47" s="145" t="str">
        <f t="shared" si="140"/>
        <v xml:space="preserve"> </v>
      </c>
      <c r="CO47" s="145" t="str">
        <f t="shared" si="140"/>
        <v xml:space="preserve"> </v>
      </c>
      <c r="CP47" s="145" t="str">
        <f t="shared" si="141"/>
        <v xml:space="preserve"> </v>
      </c>
      <c r="CQ47" s="145" t="str">
        <f t="shared" si="141"/>
        <v xml:space="preserve"> </v>
      </c>
      <c r="CR47" s="145" t="str">
        <f t="shared" si="141"/>
        <v xml:space="preserve"> </v>
      </c>
      <c r="CS47" s="145" t="str">
        <f t="shared" si="141"/>
        <v xml:space="preserve"> </v>
      </c>
      <c r="CT47" s="145" t="str">
        <f t="shared" si="141"/>
        <v xml:space="preserve"> </v>
      </c>
      <c r="CU47" s="145" t="str">
        <f t="shared" si="141"/>
        <v xml:space="preserve"> </v>
      </c>
      <c r="CV47" s="145" t="str">
        <f t="shared" si="140"/>
        <v xml:space="preserve"> </v>
      </c>
      <c r="CW47" s="145" t="str">
        <f t="shared" si="141"/>
        <v xml:space="preserve"> </v>
      </c>
      <c r="CX47" s="145" t="str">
        <f t="shared" si="141"/>
        <v xml:space="preserve"> </v>
      </c>
      <c r="CY47" s="145" t="str">
        <f t="shared" si="141"/>
        <v xml:space="preserve"> </v>
      </c>
      <c r="CZ47" s="145" t="str">
        <f t="shared" si="141"/>
        <v xml:space="preserve"> </v>
      </c>
      <c r="DA47" s="145" t="str">
        <f t="shared" si="141"/>
        <v xml:space="preserve"> </v>
      </c>
      <c r="DB47" s="145" t="str">
        <f t="shared" si="141"/>
        <v xml:space="preserve"> </v>
      </c>
      <c r="DC47" s="145" t="str">
        <f t="shared" si="142"/>
        <v xml:space="preserve"> </v>
      </c>
      <c r="DD47" s="145" t="str">
        <f t="shared" si="142"/>
        <v xml:space="preserve"> </v>
      </c>
      <c r="DE47" s="145" t="str">
        <f t="shared" si="142"/>
        <v xml:space="preserve"> </v>
      </c>
      <c r="DF47" s="145" t="str">
        <f t="shared" si="142"/>
        <v xml:space="preserve"> </v>
      </c>
      <c r="DG47" s="145" t="str">
        <f t="shared" si="142"/>
        <v xml:space="preserve"> </v>
      </c>
      <c r="DH47" s="145" t="str">
        <f t="shared" si="142"/>
        <v xml:space="preserve"> </v>
      </c>
      <c r="DI47" s="145" t="str">
        <f t="shared" si="142"/>
        <v xml:space="preserve"> </v>
      </c>
      <c r="DJ47" s="145" t="str">
        <f t="shared" si="142"/>
        <v xml:space="preserve"> </v>
      </c>
      <c r="DK47" s="145" t="str">
        <f t="shared" si="142"/>
        <v xml:space="preserve"> </v>
      </c>
      <c r="DL47" s="145" t="str">
        <f t="shared" si="142"/>
        <v xml:space="preserve"> </v>
      </c>
      <c r="DM47" s="145" t="str">
        <f t="shared" si="142"/>
        <v xml:space="preserve"> </v>
      </c>
      <c r="DN47" s="145" t="str">
        <f t="shared" si="142"/>
        <v xml:space="preserve"> </v>
      </c>
      <c r="DO47" s="145" t="str">
        <f t="shared" si="142"/>
        <v xml:space="preserve"> </v>
      </c>
      <c r="DP47" s="145" t="str">
        <f t="shared" si="142"/>
        <v xml:space="preserve"> </v>
      </c>
      <c r="DQ47" s="145" t="str">
        <f t="shared" si="143"/>
        <v xml:space="preserve"> </v>
      </c>
      <c r="DR47" s="145" t="str">
        <f t="shared" si="143"/>
        <v xml:space="preserve"> </v>
      </c>
      <c r="DS47" s="145" t="str">
        <f t="shared" si="143"/>
        <v xml:space="preserve"> </v>
      </c>
      <c r="DT47" s="145" t="str">
        <f t="shared" si="143"/>
        <v xml:space="preserve"> </v>
      </c>
      <c r="DU47" s="145" t="str">
        <f t="shared" si="143"/>
        <v xml:space="preserve"> </v>
      </c>
      <c r="DV47" s="145" t="str">
        <f t="shared" si="143"/>
        <v xml:space="preserve"> </v>
      </c>
      <c r="DW47" s="145" t="str">
        <f t="shared" si="143"/>
        <v xml:space="preserve"> </v>
      </c>
      <c r="DX47" s="145" t="str">
        <f t="shared" si="143"/>
        <v xml:space="preserve"> </v>
      </c>
      <c r="DY47" s="145" t="str">
        <f t="shared" si="143"/>
        <v xml:space="preserve"> </v>
      </c>
      <c r="DZ47" s="145" t="str">
        <f t="shared" si="143"/>
        <v xml:space="preserve"> </v>
      </c>
      <c r="EA47" s="145" t="str">
        <f t="shared" si="143"/>
        <v xml:space="preserve"> </v>
      </c>
      <c r="EB47" s="145" t="str">
        <f t="shared" si="143"/>
        <v xml:space="preserve"> </v>
      </c>
      <c r="EC47" s="145" t="str">
        <f t="shared" si="143"/>
        <v xml:space="preserve"> </v>
      </c>
      <c r="ED47" s="145" t="str">
        <f t="shared" si="143"/>
        <v xml:space="preserve"> </v>
      </c>
    </row>
    <row r="48" spans="1:134" s="120" customFormat="1" x14ac:dyDescent="0.25">
      <c r="A48" s="215">
        <v>2</v>
      </c>
      <c r="B48" s="216" t="str">
        <f>IF(A48="","-",IF(A48&gt;prevLevel,IF(OR(prevWBS="",prevWBS="-"),"1",prevWBS)&amp;REPT(".1",A48-MAX(prevLevel,1)),IF(ISERROR(FIND(".",prevWBS)),REPT("1.",A48-1)&amp;IFERROR(VALUE(prevWBS)+1,"1"),IF(A48=1,"",IFERROR(LEFT(prevWBS,FIND("^",SUBSTITUTE(prevWBS,".","^",A48-1))),""))&amp;VALUE(TRIM(MID(SUBSTITUTE(prevWBS,".",REPT(" ",LEN(prevWBS))),(A48-1)*LEN(prevWBS)+1,LEN(prevWBS))))+1)))</f>
        <v>4.2</v>
      </c>
      <c r="C48" s="231" t="s">
        <v>430</v>
      </c>
      <c r="D48" s="218" t="s">
        <v>411</v>
      </c>
      <c r="E48" s="219"/>
      <c r="F48" s="220"/>
      <c r="G48" s="221"/>
      <c r="H48" s="221"/>
      <c r="I48" s="222">
        <v>45360</v>
      </c>
      <c r="J48" s="223">
        <v>5</v>
      </c>
      <c r="K48" s="224">
        <f t="shared" si="111"/>
        <v>7</v>
      </c>
      <c r="L48" s="222">
        <v>45366</v>
      </c>
      <c r="M48" s="225" t="s">
        <v>318</v>
      </c>
      <c r="N48" s="226">
        <v>0</v>
      </c>
      <c r="O48" s="227">
        <v>1</v>
      </c>
      <c r="P48" s="228">
        <f>IF(OR(I48&lt;&gt;"",F48&lt;&gt;""),MAX(I48,IF(F48&lt;&gt;"",WORKDAY.INTL(MAX(IFERROR(INDEX($Q$11:$Q$70,MATCH(F48,$B$11:$B$70,0)),0),IFERROR(INDEX($Q$11:$Q$70,MATCH(G48,$B$11:$B$70,0)),0),IFERROR(INDEX($Q$11:$Q$70,MATCH(H48,$B$11:$B$70,0)),0)),1,weekend,holidays),0)),IF(L48&lt;&gt;"",IF(K48&lt;&gt;"",L48-MAX(0,K48-1),WORKDAY.INTL(L48,-(MAX(J48,1)-1),weekend,holidays))," - "))</f>
        <v>45360</v>
      </c>
      <c r="Q48" s="228">
        <f t="shared" si="138"/>
        <v>45366</v>
      </c>
      <c r="R48" s="229">
        <f t="shared" si="139"/>
        <v>5</v>
      </c>
      <c r="S48" s="165">
        <f t="shared" si="109"/>
        <v>7</v>
      </c>
      <c r="T48" s="130"/>
      <c r="U48" s="130"/>
      <c r="V48" s="129"/>
      <c r="W48" s="148" t="str">
        <f t="shared" si="132"/>
        <v xml:space="preserve"> </v>
      </c>
      <c r="X48" s="148" t="str">
        <f t="shared" si="132"/>
        <v xml:space="preserve"> </v>
      </c>
      <c r="Y48" s="148" t="str">
        <f t="shared" si="132"/>
        <v xml:space="preserve"> </v>
      </c>
      <c r="Z48" s="148" t="str">
        <f t="shared" si="132"/>
        <v xml:space="preserve"> </v>
      </c>
      <c r="AA48" s="148" t="str">
        <f t="shared" si="132"/>
        <v xml:space="preserve"> </v>
      </c>
      <c r="AB48" s="148" t="str">
        <f t="shared" si="132"/>
        <v xml:space="preserve"> </v>
      </c>
      <c r="AC48" s="148" t="str">
        <f t="shared" si="132"/>
        <v xml:space="preserve"> </v>
      </c>
      <c r="AD48" s="148" t="str">
        <f t="shared" si="132"/>
        <v xml:space="preserve"> </v>
      </c>
      <c r="AE48" s="148" t="str">
        <f t="shared" si="132"/>
        <v xml:space="preserve"> </v>
      </c>
      <c r="AF48" s="148" t="str">
        <f t="shared" si="132"/>
        <v xml:space="preserve"> </v>
      </c>
      <c r="AG48" s="148" t="str">
        <f t="shared" si="133"/>
        <v xml:space="preserve"> </v>
      </c>
      <c r="AH48" s="148" t="str">
        <f t="shared" si="133"/>
        <v xml:space="preserve"> </v>
      </c>
      <c r="AI48" s="148" t="str">
        <f t="shared" si="133"/>
        <v xml:space="preserve"> </v>
      </c>
      <c r="AJ48" s="148" t="str">
        <f t="shared" si="133"/>
        <v xml:space="preserve"> </v>
      </c>
      <c r="AK48" s="148" t="str">
        <f t="shared" si="133"/>
        <v xml:space="preserve"> </v>
      </c>
      <c r="AL48" s="148" t="str">
        <f t="shared" si="133"/>
        <v xml:space="preserve"> </v>
      </c>
      <c r="AM48" s="148" t="str">
        <f t="shared" si="133"/>
        <v xml:space="preserve"> </v>
      </c>
      <c r="AN48" s="148" t="str">
        <f t="shared" si="133"/>
        <v xml:space="preserve"> </v>
      </c>
      <c r="AO48" s="148" t="str">
        <f t="shared" si="133"/>
        <v xml:space="preserve"> </v>
      </c>
      <c r="AP48" s="148" t="str">
        <f t="shared" si="133"/>
        <v xml:space="preserve"> </v>
      </c>
      <c r="AQ48" s="148" t="str">
        <f t="shared" si="134"/>
        <v xml:space="preserve"> </v>
      </c>
      <c r="AR48" s="148" t="str">
        <f t="shared" si="134"/>
        <v xml:space="preserve"> </v>
      </c>
      <c r="AS48" s="148" t="str">
        <f t="shared" si="134"/>
        <v xml:space="preserve"> </v>
      </c>
      <c r="AT48" s="148" t="str">
        <f t="shared" si="134"/>
        <v xml:space="preserve"> </v>
      </c>
      <c r="AU48" s="148" t="str">
        <f t="shared" si="134"/>
        <v xml:space="preserve"> </v>
      </c>
      <c r="AV48" s="148" t="str">
        <f t="shared" si="134"/>
        <v xml:space="preserve"> </v>
      </c>
      <c r="AW48" s="148" t="str">
        <f t="shared" si="134"/>
        <v xml:space="preserve"> </v>
      </c>
      <c r="AX48" s="148" t="str">
        <f t="shared" si="134"/>
        <v xml:space="preserve"> </v>
      </c>
      <c r="AY48" s="148" t="str">
        <f t="shared" si="134"/>
        <v xml:space="preserve"> </v>
      </c>
      <c r="AZ48" s="148" t="str">
        <f t="shared" si="134"/>
        <v xml:space="preserve"> </v>
      </c>
      <c r="BA48" s="148" t="str">
        <f t="shared" si="135"/>
        <v xml:space="preserve"> </v>
      </c>
      <c r="BB48" s="148" t="str">
        <f t="shared" si="135"/>
        <v xml:space="preserve"> </v>
      </c>
      <c r="BC48" s="148" t="str">
        <f t="shared" si="135"/>
        <v xml:space="preserve"> </v>
      </c>
      <c r="BD48" s="148" t="str">
        <f t="shared" si="135"/>
        <v xml:space="preserve"> </v>
      </c>
      <c r="BE48" s="148" t="str">
        <f t="shared" si="135"/>
        <v xml:space="preserve"> </v>
      </c>
      <c r="BF48" s="148" t="str">
        <f t="shared" si="135"/>
        <v xml:space="preserve"> </v>
      </c>
      <c r="BG48" s="148" t="str">
        <f t="shared" si="135"/>
        <v xml:space="preserve"> </v>
      </c>
      <c r="BH48" s="148" t="str">
        <f t="shared" si="135"/>
        <v xml:space="preserve"> </v>
      </c>
      <c r="BI48" s="148" t="str">
        <f t="shared" si="135"/>
        <v xml:space="preserve"> </v>
      </c>
      <c r="BJ48" s="148" t="str">
        <f t="shared" si="135"/>
        <v xml:space="preserve"> </v>
      </c>
      <c r="BK48" s="148" t="str">
        <f t="shared" si="136"/>
        <v xml:space="preserve"> </v>
      </c>
      <c r="BL48" s="148" t="str">
        <f t="shared" si="136"/>
        <v xml:space="preserve"> </v>
      </c>
      <c r="BM48" s="148" t="str">
        <f t="shared" si="136"/>
        <v xml:space="preserve"> </v>
      </c>
      <c r="BN48" s="148" t="str">
        <f t="shared" si="136"/>
        <v xml:space="preserve"> </v>
      </c>
      <c r="BO48" s="148" t="str">
        <f t="shared" si="136"/>
        <v xml:space="preserve"> </v>
      </c>
      <c r="BP48" s="148" t="str">
        <f t="shared" si="136"/>
        <v xml:space="preserve"> </v>
      </c>
      <c r="BQ48" s="148" t="str">
        <f t="shared" si="136"/>
        <v xml:space="preserve"> </v>
      </c>
      <c r="BR48" s="148" t="str">
        <f t="shared" si="136"/>
        <v xml:space="preserve"> </v>
      </c>
      <c r="BS48" s="148" t="str">
        <f t="shared" si="136"/>
        <v xml:space="preserve"> </v>
      </c>
      <c r="BT48" s="148" t="str">
        <f t="shared" si="136"/>
        <v xml:space="preserve"> </v>
      </c>
      <c r="BU48" s="148" t="str">
        <f t="shared" si="137"/>
        <v xml:space="preserve"> </v>
      </c>
      <c r="BV48" s="148" t="str">
        <f t="shared" si="137"/>
        <v xml:space="preserve"> </v>
      </c>
      <c r="BW48" s="148" t="str">
        <f t="shared" si="137"/>
        <v xml:space="preserve"> </v>
      </c>
      <c r="BX48" s="148" t="str">
        <f t="shared" si="137"/>
        <v xml:space="preserve"> </v>
      </c>
      <c r="BY48" s="148" t="str">
        <f t="shared" si="137"/>
        <v xml:space="preserve"> </v>
      </c>
      <c r="BZ48" s="148" t="str">
        <f t="shared" si="137"/>
        <v xml:space="preserve"> </v>
      </c>
      <c r="CA48" s="145" t="str">
        <f t="shared" si="131"/>
        <v xml:space="preserve"> </v>
      </c>
      <c r="CB48" s="145" t="str">
        <f t="shared" si="137"/>
        <v xml:space="preserve"> </v>
      </c>
      <c r="CC48" s="145" t="str">
        <f t="shared" si="137"/>
        <v xml:space="preserve"> </v>
      </c>
      <c r="CD48" s="145" t="str">
        <f t="shared" si="137"/>
        <v xml:space="preserve"> </v>
      </c>
      <c r="CE48" s="145" t="str">
        <f t="shared" si="137"/>
        <v xml:space="preserve"> </v>
      </c>
      <c r="CF48" s="145" t="str">
        <f t="shared" si="137"/>
        <v xml:space="preserve"> </v>
      </c>
      <c r="CG48" s="145" t="str">
        <f t="shared" si="137"/>
        <v xml:space="preserve"> </v>
      </c>
      <c r="CH48" s="145" t="str">
        <f t="shared" si="137"/>
        <v xml:space="preserve"> </v>
      </c>
      <c r="CI48" s="145" t="str">
        <f t="shared" si="140"/>
        <v xml:space="preserve"> </v>
      </c>
      <c r="CJ48" s="145" t="str">
        <f t="shared" si="140"/>
        <v xml:space="preserve"> </v>
      </c>
      <c r="CK48" s="145" t="str">
        <f t="shared" si="140"/>
        <v xml:space="preserve"> </v>
      </c>
      <c r="CL48" s="145" t="str">
        <f t="shared" si="140"/>
        <v xml:space="preserve"> </v>
      </c>
      <c r="CM48" s="145" t="str">
        <f t="shared" si="140"/>
        <v xml:space="preserve"> </v>
      </c>
      <c r="CN48" s="145" t="str">
        <f t="shared" si="140"/>
        <v xml:space="preserve"> </v>
      </c>
      <c r="CO48" s="145" t="str">
        <f t="shared" si="140"/>
        <v xml:space="preserve"> </v>
      </c>
      <c r="CP48" s="145" t="str">
        <f t="shared" si="141"/>
        <v xml:space="preserve"> </v>
      </c>
      <c r="CQ48" s="145" t="str">
        <f t="shared" si="141"/>
        <v xml:space="preserve"> </v>
      </c>
      <c r="CR48" s="145" t="str">
        <f t="shared" si="141"/>
        <v xml:space="preserve"> </v>
      </c>
      <c r="CS48" s="145" t="str">
        <f t="shared" si="141"/>
        <v xml:space="preserve"> </v>
      </c>
      <c r="CT48" s="145" t="str">
        <f t="shared" si="141"/>
        <v xml:space="preserve"> </v>
      </c>
      <c r="CU48" s="145" t="str">
        <f t="shared" si="141"/>
        <v xml:space="preserve"> </v>
      </c>
      <c r="CV48" s="145" t="str">
        <f t="shared" si="140"/>
        <v xml:space="preserve"> </v>
      </c>
      <c r="CW48" s="145" t="str">
        <f t="shared" si="141"/>
        <v xml:space="preserve"> </v>
      </c>
      <c r="CX48" s="145" t="str">
        <f t="shared" si="141"/>
        <v xml:space="preserve"> </v>
      </c>
      <c r="CY48" s="145" t="str">
        <f t="shared" si="141"/>
        <v xml:space="preserve"> </v>
      </c>
      <c r="CZ48" s="145" t="str">
        <f t="shared" si="141"/>
        <v xml:space="preserve"> </v>
      </c>
      <c r="DA48" s="145" t="str">
        <f t="shared" si="141"/>
        <v xml:space="preserve"> </v>
      </c>
      <c r="DB48" s="145" t="str">
        <f t="shared" si="141"/>
        <v xml:space="preserve"> </v>
      </c>
      <c r="DC48" s="145" t="str">
        <f t="shared" si="142"/>
        <v xml:space="preserve"> </v>
      </c>
      <c r="DD48" s="145" t="str">
        <f t="shared" si="142"/>
        <v xml:space="preserve"> </v>
      </c>
      <c r="DE48" s="145" t="str">
        <f t="shared" si="142"/>
        <v xml:space="preserve"> </v>
      </c>
      <c r="DF48" s="145" t="str">
        <f t="shared" si="142"/>
        <v xml:space="preserve"> </v>
      </c>
      <c r="DG48" s="145" t="str">
        <f t="shared" si="142"/>
        <v xml:space="preserve"> </v>
      </c>
      <c r="DH48" s="145" t="str">
        <f t="shared" si="142"/>
        <v xml:space="preserve"> </v>
      </c>
      <c r="DI48" s="145" t="str">
        <f t="shared" si="142"/>
        <v xml:space="preserve"> </v>
      </c>
      <c r="DJ48" s="145" t="str">
        <f t="shared" si="142"/>
        <v xml:space="preserve"> </v>
      </c>
      <c r="DK48" s="145" t="str">
        <f t="shared" si="142"/>
        <v xml:space="preserve"> </v>
      </c>
      <c r="DL48" s="145" t="str">
        <f t="shared" si="142"/>
        <v xml:space="preserve"> </v>
      </c>
      <c r="DM48" s="145" t="str">
        <f t="shared" si="142"/>
        <v xml:space="preserve"> </v>
      </c>
      <c r="DN48" s="145" t="str">
        <f t="shared" si="142"/>
        <v xml:space="preserve"> </v>
      </c>
      <c r="DO48" s="145" t="str">
        <f t="shared" si="142"/>
        <v xml:space="preserve"> </v>
      </c>
      <c r="DP48" s="145" t="str">
        <f t="shared" si="142"/>
        <v xml:space="preserve"> </v>
      </c>
      <c r="DQ48" s="145" t="str">
        <f t="shared" si="143"/>
        <v xml:space="preserve"> </v>
      </c>
      <c r="DR48" s="145" t="str">
        <f t="shared" si="143"/>
        <v xml:space="preserve"> </v>
      </c>
      <c r="DS48" s="145" t="str">
        <f t="shared" si="143"/>
        <v xml:space="preserve"> </v>
      </c>
      <c r="DT48" s="145" t="str">
        <f t="shared" si="143"/>
        <v xml:space="preserve"> </v>
      </c>
      <c r="DU48" s="145" t="str">
        <f t="shared" si="143"/>
        <v xml:space="preserve"> </v>
      </c>
      <c r="DV48" s="145" t="str">
        <f t="shared" si="143"/>
        <v xml:space="preserve"> </v>
      </c>
      <c r="DW48" s="145" t="str">
        <f t="shared" si="143"/>
        <v xml:space="preserve"> </v>
      </c>
      <c r="DX48" s="145" t="str">
        <f t="shared" si="143"/>
        <v xml:space="preserve"> </v>
      </c>
      <c r="DY48" s="145" t="str">
        <f t="shared" si="143"/>
        <v xml:space="preserve"> </v>
      </c>
      <c r="DZ48" s="145" t="str">
        <f t="shared" si="143"/>
        <v xml:space="preserve"> </v>
      </c>
      <c r="EA48" s="145" t="str">
        <f t="shared" si="143"/>
        <v xml:space="preserve"> </v>
      </c>
      <c r="EB48" s="145" t="str">
        <f t="shared" si="143"/>
        <v xml:space="preserve"> </v>
      </c>
      <c r="EC48" s="145" t="str">
        <f t="shared" si="143"/>
        <v xml:space="preserve"> </v>
      </c>
      <c r="ED48" s="145" t="str">
        <f t="shared" si="143"/>
        <v xml:space="preserve"> </v>
      </c>
    </row>
    <row r="49" spans="1:134" s="120" customFormat="1" x14ac:dyDescent="0.25">
      <c r="A49" s="238">
        <v>3</v>
      </c>
      <c r="B49" s="239" t="str">
        <f>IF(A49="","-",IF(A49&gt;prevLevel,IF(OR(prevWBS="",prevWBS="-"),"1",prevWBS)&amp;REPT(".1",A49-MAX(prevLevel,1)),IF(ISERROR(FIND(".",prevWBS)),REPT("1.",A49-1)&amp;IFERROR(VALUE(prevWBS)+1,"1"),IF(A49=1,"",IFERROR(LEFT(prevWBS,FIND("^",SUBSTITUTE(prevWBS,".","^",A49-1))),""))&amp;VALUE(TRIM(MID(SUBSTITUTE(prevWBS,".",REPT(" ",LEN(prevWBS))),(A49-1)*LEN(prevWBS)+1,LEN(prevWBS))))+1)))</f>
        <v>4.2.1</v>
      </c>
      <c r="C49" s="240" t="s">
        <v>386</v>
      </c>
      <c r="D49" s="240" t="s">
        <v>411</v>
      </c>
      <c r="E49" s="241"/>
      <c r="F49" s="242"/>
      <c r="G49" s="243"/>
      <c r="H49" s="243"/>
      <c r="I49" s="244">
        <v>45360</v>
      </c>
      <c r="J49" s="245">
        <v>2</v>
      </c>
      <c r="K49" s="246">
        <f t="shared" si="111"/>
        <v>4</v>
      </c>
      <c r="L49" s="244">
        <v>45363</v>
      </c>
      <c r="M49" s="247" t="s">
        <v>238</v>
      </c>
      <c r="N49" s="248">
        <v>0</v>
      </c>
      <c r="O49" s="249">
        <v>1</v>
      </c>
      <c r="P49" s="250">
        <f>IF(OR(I49&lt;&gt;"",F49&lt;&gt;""),MAX(I49,IF(F49&lt;&gt;"",WORKDAY.INTL(MAX(IFERROR(INDEX($Q$11:$Q$70,MATCH(F49,$B$11:$B$70,0)),0),IFERROR(INDEX($Q$11:$Q$70,MATCH(G49,$B$11:$B$70,0)),0),IFERROR(INDEX($Q$11:$Q$70,MATCH(H49,$B$11:$B$70,0)),0)),1,weekend,holidays),0)),IF(L49&lt;&gt;"",IF(K49&lt;&gt;"",L49-MAX(0,K49-1),WORKDAY.INTL(L49,-(MAX(J49,1)-1),weekend,holidays))," - "))</f>
        <v>45360</v>
      </c>
      <c r="Q49" s="250">
        <f t="shared" si="138"/>
        <v>45363</v>
      </c>
      <c r="R49" s="251">
        <f t="shared" si="139"/>
        <v>2</v>
      </c>
      <c r="S49" s="165">
        <f t="shared" si="109"/>
        <v>4</v>
      </c>
      <c r="T49" s="130"/>
      <c r="U49" s="130"/>
      <c r="V49" s="129"/>
      <c r="W49" s="148" t="str">
        <f t="shared" si="132"/>
        <v xml:space="preserve"> </v>
      </c>
      <c r="X49" s="148" t="str">
        <f t="shared" si="132"/>
        <v xml:space="preserve"> </v>
      </c>
      <c r="Y49" s="148" t="str">
        <f t="shared" si="132"/>
        <v xml:space="preserve"> </v>
      </c>
      <c r="Z49" s="148" t="str">
        <f t="shared" si="132"/>
        <v xml:space="preserve"> </v>
      </c>
      <c r="AA49" s="148" t="str">
        <f t="shared" si="132"/>
        <v xml:space="preserve"> </v>
      </c>
      <c r="AB49" s="148" t="str">
        <f t="shared" si="132"/>
        <v xml:space="preserve"> </v>
      </c>
      <c r="AC49" s="148" t="str">
        <f t="shared" si="132"/>
        <v xml:space="preserve"> </v>
      </c>
      <c r="AD49" s="148" t="str">
        <f t="shared" si="132"/>
        <v xml:space="preserve"> </v>
      </c>
      <c r="AE49" s="148" t="str">
        <f t="shared" si="132"/>
        <v xml:space="preserve"> </v>
      </c>
      <c r="AF49" s="148" t="str">
        <f t="shared" si="132"/>
        <v xml:space="preserve"> </v>
      </c>
      <c r="AG49" s="148" t="str">
        <f t="shared" si="133"/>
        <v xml:space="preserve"> </v>
      </c>
      <c r="AH49" s="148" t="str">
        <f t="shared" si="133"/>
        <v xml:space="preserve"> </v>
      </c>
      <c r="AI49" s="148" t="str">
        <f t="shared" si="133"/>
        <v xml:space="preserve"> </v>
      </c>
      <c r="AJ49" s="148" t="str">
        <f t="shared" si="133"/>
        <v xml:space="preserve"> </v>
      </c>
      <c r="AK49" s="148" t="str">
        <f t="shared" si="133"/>
        <v xml:space="preserve"> </v>
      </c>
      <c r="AL49" s="148" t="str">
        <f t="shared" si="133"/>
        <v xml:space="preserve"> </v>
      </c>
      <c r="AM49" s="148" t="str">
        <f t="shared" si="133"/>
        <v xml:space="preserve"> </v>
      </c>
      <c r="AN49" s="148" t="str">
        <f t="shared" si="133"/>
        <v xml:space="preserve"> </v>
      </c>
      <c r="AO49" s="148" t="str">
        <f t="shared" si="133"/>
        <v xml:space="preserve"> </v>
      </c>
      <c r="AP49" s="148" t="str">
        <f t="shared" si="133"/>
        <v xml:space="preserve"> </v>
      </c>
      <c r="AQ49" s="148" t="str">
        <f t="shared" si="134"/>
        <v xml:space="preserve"> </v>
      </c>
      <c r="AR49" s="148" t="str">
        <f t="shared" si="134"/>
        <v xml:space="preserve"> </v>
      </c>
      <c r="AS49" s="148" t="str">
        <f t="shared" si="134"/>
        <v xml:space="preserve"> </v>
      </c>
      <c r="AT49" s="148" t="str">
        <f t="shared" si="134"/>
        <v xml:space="preserve"> </v>
      </c>
      <c r="AU49" s="148" t="str">
        <f t="shared" si="134"/>
        <v xml:space="preserve"> </v>
      </c>
      <c r="AV49" s="148" t="str">
        <f t="shared" si="134"/>
        <v xml:space="preserve"> </v>
      </c>
      <c r="AW49" s="148" t="str">
        <f t="shared" si="134"/>
        <v xml:space="preserve"> </v>
      </c>
      <c r="AX49" s="148" t="str">
        <f t="shared" si="134"/>
        <v xml:space="preserve"> </v>
      </c>
      <c r="AY49" s="148" t="str">
        <f t="shared" si="134"/>
        <v xml:space="preserve"> </v>
      </c>
      <c r="AZ49" s="148" t="str">
        <f t="shared" si="134"/>
        <v xml:space="preserve"> </v>
      </c>
      <c r="BA49" s="148" t="str">
        <f t="shared" si="135"/>
        <v xml:space="preserve"> </v>
      </c>
      <c r="BB49" s="148" t="str">
        <f t="shared" si="135"/>
        <v xml:space="preserve"> </v>
      </c>
      <c r="BC49" s="148" t="str">
        <f t="shared" si="135"/>
        <v xml:space="preserve"> </v>
      </c>
      <c r="BD49" s="148" t="str">
        <f t="shared" si="135"/>
        <v xml:space="preserve"> </v>
      </c>
      <c r="BE49" s="148" t="str">
        <f t="shared" si="135"/>
        <v xml:space="preserve"> </v>
      </c>
      <c r="BF49" s="148" t="str">
        <f t="shared" si="135"/>
        <v xml:space="preserve"> </v>
      </c>
      <c r="BG49" s="148" t="str">
        <f t="shared" si="135"/>
        <v xml:space="preserve"> </v>
      </c>
      <c r="BH49" s="148" t="str">
        <f t="shared" si="135"/>
        <v xml:space="preserve"> </v>
      </c>
      <c r="BI49" s="148" t="str">
        <f t="shared" si="135"/>
        <v xml:space="preserve"> </v>
      </c>
      <c r="BJ49" s="148" t="str">
        <f t="shared" si="135"/>
        <v xml:space="preserve"> </v>
      </c>
      <c r="BK49" s="148" t="str">
        <f t="shared" si="136"/>
        <v xml:space="preserve"> </v>
      </c>
      <c r="BL49" s="148" t="str">
        <f t="shared" si="136"/>
        <v xml:space="preserve"> </v>
      </c>
      <c r="BM49" s="148" t="str">
        <f t="shared" si="136"/>
        <v xml:space="preserve"> </v>
      </c>
      <c r="BN49" s="148" t="str">
        <f t="shared" si="136"/>
        <v xml:space="preserve"> </v>
      </c>
      <c r="BO49" s="148" t="str">
        <f t="shared" si="136"/>
        <v xml:space="preserve"> </v>
      </c>
      <c r="BP49" s="148" t="str">
        <f t="shared" si="136"/>
        <v xml:space="preserve"> </v>
      </c>
      <c r="BQ49" s="148" t="str">
        <f t="shared" si="136"/>
        <v xml:space="preserve"> </v>
      </c>
      <c r="BR49" s="148" t="str">
        <f t="shared" si="136"/>
        <v xml:space="preserve"> </v>
      </c>
      <c r="BS49" s="148" t="str">
        <f t="shared" si="136"/>
        <v xml:space="preserve"> </v>
      </c>
      <c r="BT49" s="148" t="str">
        <f t="shared" si="136"/>
        <v xml:space="preserve"> </v>
      </c>
      <c r="BU49" s="148" t="str">
        <f t="shared" si="137"/>
        <v xml:space="preserve"> </v>
      </c>
      <c r="BV49" s="148" t="str">
        <f t="shared" si="137"/>
        <v xml:space="preserve"> </v>
      </c>
      <c r="BW49" s="148" t="str">
        <f t="shared" si="137"/>
        <v xml:space="preserve"> </v>
      </c>
      <c r="BX49" s="148" t="str">
        <f t="shared" si="137"/>
        <v xml:space="preserve"> </v>
      </c>
      <c r="BY49" s="148" t="str">
        <f t="shared" si="137"/>
        <v xml:space="preserve"> </v>
      </c>
      <c r="BZ49" s="148" t="str">
        <f t="shared" si="137"/>
        <v xml:space="preserve"> </v>
      </c>
      <c r="CA49" s="145" t="str">
        <f t="shared" si="137"/>
        <v xml:space="preserve"> </v>
      </c>
      <c r="CB49" s="145" t="str">
        <f t="shared" si="137"/>
        <v xml:space="preserve"> </v>
      </c>
      <c r="CC49" s="145" t="str">
        <f t="shared" si="137"/>
        <v xml:space="preserve"> </v>
      </c>
      <c r="CD49" s="145" t="str">
        <f t="shared" si="137"/>
        <v xml:space="preserve"> </v>
      </c>
      <c r="CE49" s="145" t="str">
        <f t="shared" si="137"/>
        <v xml:space="preserve"> </v>
      </c>
      <c r="CF49" s="145" t="str">
        <f t="shared" si="137"/>
        <v xml:space="preserve"> </v>
      </c>
      <c r="CG49" s="145" t="str">
        <f t="shared" si="137"/>
        <v xml:space="preserve"> </v>
      </c>
      <c r="CH49" s="145" t="str">
        <f t="shared" si="140"/>
        <v xml:space="preserve"> </v>
      </c>
      <c r="CI49" s="145" t="str">
        <f t="shared" si="140"/>
        <v xml:space="preserve"> </v>
      </c>
      <c r="CJ49" s="145" t="str">
        <f t="shared" si="140"/>
        <v xml:space="preserve"> </v>
      </c>
      <c r="CK49" s="145" t="str">
        <f t="shared" si="140"/>
        <v xml:space="preserve"> </v>
      </c>
      <c r="CL49" s="145" t="str">
        <f t="shared" si="140"/>
        <v xml:space="preserve"> </v>
      </c>
      <c r="CM49" s="145" t="str">
        <f t="shared" si="140"/>
        <v xml:space="preserve"> </v>
      </c>
      <c r="CN49" s="145" t="str">
        <f t="shared" si="140"/>
        <v xml:space="preserve"> </v>
      </c>
      <c r="CO49" s="145" t="str">
        <f t="shared" si="141"/>
        <v xml:space="preserve"> </v>
      </c>
      <c r="CP49" s="145" t="str">
        <f t="shared" si="141"/>
        <v xml:space="preserve"> </v>
      </c>
      <c r="CQ49" s="145" t="str">
        <f t="shared" si="141"/>
        <v xml:space="preserve"> </v>
      </c>
      <c r="CR49" s="145" t="str">
        <f t="shared" si="141"/>
        <v xml:space="preserve"> </v>
      </c>
      <c r="CS49" s="145" t="str">
        <f t="shared" si="141"/>
        <v xml:space="preserve"> </v>
      </c>
      <c r="CT49" s="145" t="str">
        <f t="shared" si="141"/>
        <v xml:space="preserve"> </v>
      </c>
      <c r="CU49" s="145" t="str">
        <f t="shared" si="141"/>
        <v xml:space="preserve"> </v>
      </c>
      <c r="CV49" s="145" t="str">
        <f t="shared" si="141"/>
        <v xml:space="preserve"> </v>
      </c>
      <c r="CW49" s="145" t="str">
        <f t="shared" si="141"/>
        <v xml:space="preserve"> </v>
      </c>
      <c r="CX49" s="145" t="str">
        <f t="shared" si="141"/>
        <v xml:space="preserve"> </v>
      </c>
      <c r="CY49" s="145" t="str">
        <f t="shared" si="141"/>
        <v xml:space="preserve"> </v>
      </c>
      <c r="CZ49" s="145" t="str">
        <f t="shared" si="141"/>
        <v xml:space="preserve"> </v>
      </c>
      <c r="DA49" s="145" t="str">
        <f t="shared" si="141"/>
        <v xml:space="preserve"> </v>
      </c>
      <c r="DB49" s="145" t="str">
        <f t="shared" si="141"/>
        <v xml:space="preserve"> </v>
      </c>
      <c r="DC49" s="145" t="str">
        <f t="shared" si="142"/>
        <v xml:space="preserve"> </v>
      </c>
      <c r="DD49" s="145" t="str">
        <f t="shared" si="142"/>
        <v xml:space="preserve"> </v>
      </c>
      <c r="DE49" s="145" t="str">
        <f t="shared" si="142"/>
        <v xml:space="preserve"> </v>
      </c>
      <c r="DF49" s="145" t="str">
        <f t="shared" si="142"/>
        <v xml:space="preserve"> </v>
      </c>
      <c r="DG49" s="145" t="str">
        <f t="shared" si="142"/>
        <v xml:space="preserve"> </v>
      </c>
      <c r="DH49" s="145" t="str">
        <f t="shared" si="142"/>
        <v xml:space="preserve"> </v>
      </c>
      <c r="DI49" s="145" t="str">
        <f t="shared" si="142"/>
        <v xml:space="preserve"> </v>
      </c>
      <c r="DJ49" s="145" t="str">
        <f t="shared" si="142"/>
        <v xml:space="preserve"> </v>
      </c>
      <c r="DK49" s="145" t="str">
        <f t="shared" si="142"/>
        <v xml:space="preserve"> </v>
      </c>
      <c r="DL49" s="145" t="str">
        <f t="shared" si="142"/>
        <v xml:space="preserve"> </v>
      </c>
      <c r="DM49" s="145" t="str">
        <f t="shared" si="142"/>
        <v xml:space="preserve"> </v>
      </c>
      <c r="DN49" s="145" t="str">
        <f t="shared" si="142"/>
        <v xml:space="preserve"> </v>
      </c>
      <c r="DO49" s="145" t="str">
        <f t="shared" si="142"/>
        <v xml:space="preserve"> </v>
      </c>
      <c r="DP49" s="145" t="str">
        <f t="shared" si="142"/>
        <v xml:space="preserve"> </v>
      </c>
      <c r="DQ49" s="145" t="str">
        <f t="shared" si="143"/>
        <v xml:space="preserve"> </v>
      </c>
      <c r="DR49" s="145" t="str">
        <f t="shared" si="143"/>
        <v xml:space="preserve"> </v>
      </c>
      <c r="DS49" s="145" t="str">
        <f t="shared" si="143"/>
        <v xml:space="preserve"> </v>
      </c>
      <c r="DT49" s="145" t="str">
        <f t="shared" si="143"/>
        <v xml:space="preserve"> </v>
      </c>
      <c r="DU49" s="145" t="str">
        <f t="shared" si="143"/>
        <v xml:space="preserve"> </v>
      </c>
      <c r="DV49" s="145" t="str">
        <f t="shared" si="143"/>
        <v xml:space="preserve"> </v>
      </c>
      <c r="DW49" s="145" t="str">
        <f t="shared" si="143"/>
        <v xml:space="preserve"> </v>
      </c>
      <c r="DX49" s="145" t="str">
        <f t="shared" si="143"/>
        <v xml:space="preserve"> </v>
      </c>
      <c r="DY49" s="145" t="str">
        <f t="shared" si="143"/>
        <v xml:space="preserve"> </v>
      </c>
      <c r="DZ49" s="145" t="str">
        <f t="shared" si="143"/>
        <v xml:space="preserve"> </v>
      </c>
      <c r="EA49" s="145" t="str">
        <f t="shared" si="143"/>
        <v xml:space="preserve"> </v>
      </c>
      <c r="EB49" s="145" t="str">
        <f t="shared" si="143"/>
        <v xml:space="preserve"> </v>
      </c>
      <c r="EC49" s="145" t="str">
        <f t="shared" si="143"/>
        <v xml:space="preserve"> </v>
      </c>
      <c r="ED49" s="145" t="str">
        <f t="shared" si="143"/>
        <v xml:space="preserve"> </v>
      </c>
    </row>
    <row r="50" spans="1:134" s="120" customFormat="1" x14ac:dyDescent="0.25">
      <c r="A50" s="238">
        <v>3</v>
      </c>
      <c r="B50" s="239" t="str">
        <f>IF(A50="","-",IF(A50&gt;prevLevel,IF(OR(prevWBS="",prevWBS="-"),"1",prevWBS)&amp;REPT(".1",A50-MAX(prevLevel,1)),IF(ISERROR(FIND(".",prevWBS)),REPT("1.",A50-1)&amp;IFERROR(VALUE(prevWBS)+1,"1"),IF(A50=1,"",IFERROR(LEFT(prevWBS,FIND("^",SUBSTITUTE(prevWBS,".","^",A50-1))),""))&amp;VALUE(TRIM(MID(SUBSTITUTE(prevWBS,".",REPT(" ",LEN(prevWBS))),(A50-1)*LEN(prevWBS)+1,LEN(prevWBS))))+1)))</f>
        <v>4.2.2</v>
      </c>
      <c r="C50" s="240" t="s">
        <v>387</v>
      </c>
      <c r="D50" s="240" t="s">
        <v>411</v>
      </c>
      <c r="E50" s="241"/>
      <c r="F50" s="242" t="str">
        <f t="shared" si="125"/>
        <v>4.2.1</v>
      </c>
      <c r="G50" s="243"/>
      <c r="H50" s="243"/>
      <c r="I50" s="244">
        <v>45364</v>
      </c>
      <c r="J50" s="245">
        <v>2</v>
      </c>
      <c r="K50" s="246">
        <f t="shared" si="111"/>
        <v>2</v>
      </c>
      <c r="L50" s="244">
        <v>45365</v>
      </c>
      <c r="M50" s="247" t="s">
        <v>238</v>
      </c>
      <c r="N50" s="248">
        <v>0</v>
      </c>
      <c r="O50" s="249">
        <v>1</v>
      </c>
      <c r="P50" s="250">
        <f>IF(OR(I50&lt;&gt;"",F50&lt;&gt;""),MAX(I50,IF(F50&lt;&gt;"",WORKDAY.INTL(MAX(IFERROR(INDEX($Q$11:$Q$70,MATCH(F50,$B$11:$B$70,0)),0),IFERROR(INDEX($Q$11:$Q$70,MATCH(G50,$B$11:$B$70,0)),0),IFERROR(INDEX($Q$11:$Q$70,MATCH(H50,$B$11:$B$70,0)),0)),1,weekend,holidays),0)),IF(L50&lt;&gt;"",IF(K50&lt;&gt;"",L50-MAX(0,K50-1),WORKDAY.INTL(L50,-(MAX(J50,1)-1),weekend,holidays))," - "))</f>
        <v>45364</v>
      </c>
      <c r="Q50" s="250">
        <f t="shared" si="138"/>
        <v>45365</v>
      </c>
      <c r="R50" s="251">
        <f t="shared" si="139"/>
        <v>2</v>
      </c>
      <c r="S50" s="165">
        <f t="shared" si="109"/>
        <v>2</v>
      </c>
      <c r="T50" s="130"/>
      <c r="U50" s="130"/>
      <c r="V50" s="129"/>
      <c r="W50" s="148" t="str">
        <f t="shared" si="132"/>
        <v xml:space="preserve"> </v>
      </c>
      <c r="X50" s="148" t="str">
        <f t="shared" si="132"/>
        <v xml:space="preserve"> </v>
      </c>
      <c r="Y50" s="148" t="str">
        <f t="shared" si="132"/>
        <v xml:space="preserve"> </v>
      </c>
      <c r="Z50" s="148" t="str">
        <f t="shared" si="132"/>
        <v xml:space="preserve"> </v>
      </c>
      <c r="AA50" s="148" t="str">
        <f t="shared" si="132"/>
        <v xml:space="preserve"> </v>
      </c>
      <c r="AB50" s="148" t="str">
        <f t="shared" si="132"/>
        <v xml:space="preserve"> </v>
      </c>
      <c r="AC50" s="148" t="str">
        <f t="shared" si="132"/>
        <v xml:space="preserve"> </v>
      </c>
      <c r="AD50" s="148" t="str">
        <f t="shared" si="132"/>
        <v xml:space="preserve"> </v>
      </c>
      <c r="AE50" s="148" t="str">
        <f t="shared" si="132"/>
        <v xml:space="preserve"> </v>
      </c>
      <c r="AF50" s="148" t="str">
        <f t="shared" si="132"/>
        <v xml:space="preserve"> </v>
      </c>
      <c r="AG50" s="148" t="str">
        <f t="shared" si="133"/>
        <v xml:space="preserve"> </v>
      </c>
      <c r="AH50" s="148" t="str">
        <f t="shared" si="133"/>
        <v xml:space="preserve"> </v>
      </c>
      <c r="AI50" s="148" t="str">
        <f t="shared" si="133"/>
        <v xml:space="preserve"> </v>
      </c>
      <c r="AJ50" s="148" t="str">
        <f t="shared" si="133"/>
        <v xml:space="preserve"> </v>
      </c>
      <c r="AK50" s="148" t="str">
        <f t="shared" si="133"/>
        <v xml:space="preserve"> </v>
      </c>
      <c r="AL50" s="148" t="str">
        <f t="shared" si="133"/>
        <v xml:space="preserve"> </v>
      </c>
      <c r="AM50" s="148" t="str">
        <f t="shared" si="133"/>
        <v xml:space="preserve"> </v>
      </c>
      <c r="AN50" s="148" t="str">
        <f t="shared" si="133"/>
        <v xml:space="preserve"> </v>
      </c>
      <c r="AO50" s="148" t="str">
        <f t="shared" si="133"/>
        <v xml:space="preserve"> </v>
      </c>
      <c r="AP50" s="148" t="str">
        <f t="shared" si="133"/>
        <v xml:space="preserve"> </v>
      </c>
      <c r="AQ50" s="148" t="str">
        <f t="shared" si="134"/>
        <v xml:space="preserve"> </v>
      </c>
      <c r="AR50" s="148" t="str">
        <f t="shared" si="134"/>
        <v xml:space="preserve"> </v>
      </c>
      <c r="AS50" s="148" t="str">
        <f t="shared" si="134"/>
        <v xml:space="preserve"> </v>
      </c>
      <c r="AT50" s="148" t="str">
        <f t="shared" si="134"/>
        <v xml:space="preserve"> </v>
      </c>
      <c r="AU50" s="148" t="str">
        <f t="shared" si="134"/>
        <v xml:space="preserve"> </v>
      </c>
      <c r="AV50" s="148" t="str">
        <f t="shared" si="134"/>
        <v xml:space="preserve"> </v>
      </c>
      <c r="AW50" s="148" t="str">
        <f t="shared" si="134"/>
        <v xml:space="preserve"> </v>
      </c>
      <c r="AX50" s="148" t="str">
        <f t="shared" si="134"/>
        <v xml:space="preserve"> </v>
      </c>
      <c r="AY50" s="148" t="str">
        <f t="shared" si="134"/>
        <v xml:space="preserve"> </v>
      </c>
      <c r="AZ50" s="148" t="str">
        <f t="shared" si="134"/>
        <v xml:space="preserve"> </v>
      </c>
      <c r="BA50" s="148" t="str">
        <f t="shared" si="135"/>
        <v xml:space="preserve"> </v>
      </c>
      <c r="BB50" s="148" t="str">
        <f t="shared" si="135"/>
        <v xml:space="preserve"> </v>
      </c>
      <c r="BC50" s="148" t="str">
        <f t="shared" si="135"/>
        <v xml:space="preserve"> </v>
      </c>
      <c r="BD50" s="148" t="str">
        <f t="shared" si="135"/>
        <v xml:space="preserve"> </v>
      </c>
      <c r="BE50" s="148" t="str">
        <f t="shared" si="135"/>
        <v xml:space="preserve"> </v>
      </c>
      <c r="BF50" s="148" t="str">
        <f t="shared" si="135"/>
        <v xml:space="preserve"> </v>
      </c>
      <c r="BG50" s="148" t="str">
        <f t="shared" si="135"/>
        <v xml:space="preserve"> </v>
      </c>
      <c r="BH50" s="148" t="str">
        <f t="shared" si="135"/>
        <v xml:space="preserve"> </v>
      </c>
      <c r="BI50" s="148" t="str">
        <f t="shared" si="135"/>
        <v xml:space="preserve"> </v>
      </c>
      <c r="BJ50" s="148" t="str">
        <f t="shared" si="135"/>
        <v xml:space="preserve"> </v>
      </c>
      <c r="BK50" s="148" t="str">
        <f t="shared" si="136"/>
        <v xml:space="preserve"> </v>
      </c>
      <c r="BL50" s="148" t="str">
        <f t="shared" si="136"/>
        <v xml:space="preserve"> </v>
      </c>
      <c r="BM50" s="148" t="str">
        <f t="shared" si="136"/>
        <v xml:space="preserve"> </v>
      </c>
      <c r="BN50" s="148" t="str">
        <f t="shared" si="136"/>
        <v xml:space="preserve"> </v>
      </c>
      <c r="BO50" s="148" t="str">
        <f t="shared" si="136"/>
        <v xml:space="preserve"> </v>
      </c>
      <c r="BP50" s="148" t="str">
        <f t="shared" si="136"/>
        <v xml:space="preserve"> </v>
      </c>
      <c r="BQ50" s="148" t="str">
        <f t="shared" si="136"/>
        <v xml:space="preserve"> </v>
      </c>
      <c r="BR50" s="148" t="str">
        <f t="shared" si="136"/>
        <v xml:space="preserve"> </v>
      </c>
      <c r="BS50" s="148" t="str">
        <f t="shared" si="136"/>
        <v xml:space="preserve"> </v>
      </c>
      <c r="BT50" s="148" t="str">
        <f t="shared" si="136"/>
        <v xml:space="preserve"> </v>
      </c>
      <c r="BU50" s="148" t="str">
        <f t="shared" si="137"/>
        <v xml:space="preserve"> </v>
      </c>
      <c r="BV50" s="148" t="str">
        <f t="shared" si="137"/>
        <v xml:space="preserve"> </v>
      </c>
      <c r="BW50" s="148" t="str">
        <f t="shared" si="137"/>
        <v xml:space="preserve"> </v>
      </c>
      <c r="BX50" s="148" t="str">
        <f t="shared" si="137"/>
        <v xml:space="preserve"> </v>
      </c>
      <c r="BY50" s="148" t="str">
        <f t="shared" si="137"/>
        <v xml:space="preserve"> </v>
      </c>
      <c r="BZ50" s="148" t="str">
        <f t="shared" si="137"/>
        <v xml:space="preserve"> </v>
      </c>
      <c r="CA50" s="145" t="str">
        <f t="shared" si="137"/>
        <v xml:space="preserve"> </v>
      </c>
      <c r="CB50" s="145" t="str">
        <f t="shared" si="137"/>
        <v xml:space="preserve"> </v>
      </c>
      <c r="CC50" s="145" t="str">
        <f t="shared" si="137"/>
        <v xml:space="preserve"> </v>
      </c>
      <c r="CD50" s="145" t="str">
        <f t="shared" si="137"/>
        <v xml:space="preserve"> </v>
      </c>
      <c r="CE50" s="145" t="str">
        <f t="shared" si="137"/>
        <v xml:space="preserve"> </v>
      </c>
      <c r="CF50" s="145" t="str">
        <f t="shared" si="137"/>
        <v xml:space="preserve"> </v>
      </c>
      <c r="CG50" s="145" t="str">
        <f t="shared" si="137"/>
        <v xml:space="preserve"> </v>
      </c>
      <c r="CH50" s="145" t="str">
        <f t="shared" si="140"/>
        <v xml:space="preserve"> </v>
      </c>
      <c r="CI50" s="145" t="str">
        <f t="shared" si="140"/>
        <v xml:space="preserve"> </v>
      </c>
      <c r="CJ50" s="145" t="str">
        <f t="shared" si="140"/>
        <v xml:space="preserve"> </v>
      </c>
      <c r="CK50" s="145" t="str">
        <f t="shared" si="140"/>
        <v xml:space="preserve"> </v>
      </c>
      <c r="CL50" s="145" t="str">
        <f t="shared" si="140"/>
        <v xml:space="preserve"> </v>
      </c>
      <c r="CM50" s="145" t="str">
        <f t="shared" si="140"/>
        <v xml:space="preserve"> </v>
      </c>
      <c r="CN50" s="145" t="str">
        <f t="shared" si="140"/>
        <v xml:space="preserve"> </v>
      </c>
      <c r="CO50" s="145" t="str">
        <f t="shared" si="141"/>
        <v xml:space="preserve"> </v>
      </c>
      <c r="CP50" s="145" t="str">
        <f t="shared" si="141"/>
        <v xml:space="preserve"> </v>
      </c>
      <c r="CQ50" s="145" t="str">
        <f t="shared" si="141"/>
        <v xml:space="preserve"> </v>
      </c>
      <c r="CR50" s="145" t="str">
        <f t="shared" si="141"/>
        <v xml:space="preserve"> </v>
      </c>
      <c r="CS50" s="145" t="str">
        <f t="shared" si="141"/>
        <v xml:space="preserve"> </v>
      </c>
      <c r="CT50" s="145" t="str">
        <f t="shared" si="141"/>
        <v xml:space="preserve"> </v>
      </c>
      <c r="CU50" s="145" t="str">
        <f t="shared" si="141"/>
        <v xml:space="preserve"> </v>
      </c>
      <c r="CV50" s="145" t="str">
        <f t="shared" si="141"/>
        <v xml:space="preserve"> </v>
      </c>
      <c r="CW50" s="145" t="str">
        <f t="shared" si="141"/>
        <v xml:space="preserve"> </v>
      </c>
      <c r="CX50" s="145" t="str">
        <f t="shared" si="141"/>
        <v xml:space="preserve"> </v>
      </c>
      <c r="CY50" s="145" t="str">
        <f t="shared" si="141"/>
        <v xml:space="preserve"> </v>
      </c>
      <c r="CZ50" s="145" t="str">
        <f t="shared" si="141"/>
        <v xml:space="preserve"> </v>
      </c>
      <c r="DA50" s="145" t="str">
        <f t="shared" si="141"/>
        <v xml:space="preserve"> </v>
      </c>
      <c r="DB50" s="145" t="str">
        <f t="shared" si="141"/>
        <v xml:space="preserve"> </v>
      </c>
      <c r="DC50" s="145" t="str">
        <f t="shared" si="142"/>
        <v xml:space="preserve"> </v>
      </c>
      <c r="DD50" s="145" t="str">
        <f t="shared" si="142"/>
        <v xml:space="preserve"> </v>
      </c>
      <c r="DE50" s="145" t="str">
        <f t="shared" si="142"/>
        <v xml:space="preserve"> </v>
      </c>
      <c r="DF50" s="145" t="str">
        <f t="shared" si="142"/>
        <v xml:space="preserve"> </v>
      </c>
      <c r="DG50" s="145" t="str">
        <f t="shared" si="142"/>
        <v xml:space="preserve"> </v>
      </c>
      <c r="DH50" s="145" t="str">
        <f t="shared" si="142"/>
        <v xml:space="preserve"> </v>
      </c>
      <c r="DI50" s="145" t="str">
        <f t="shared" si="142"/>
        <v xml:space="preserve"> </v>
      </c>
      <c r="DJ50" s="145" t="str">
        <f t="shared" si="142"/>
        <v xml:space="preserve"> </v>
      </c>
      <c r="DK50" s="145" t="str">
        <f t="shared" si="142"/>
        <v xml:space="preserve"> </v>
      </c>
      <c r="DL50" s="145" t="str">
        <f t="shared" si="142"/>
        <v xml:space="preserve"> </v>
      </c>
      <c r="DM50" s="145" t="str">
        <f t="shared" si="142"/>
        <v xml:space="preserve"> </v>
      </c>
      <c r="DN50" s="145" t="str">
        <f t="shared" si="142"/>
        <v xml:space="preserve"> </v>
      </c>
      <c r="DO50" s="145" t="str">
        <f t="shared" si="142"/>
        <v xml:space="preserve"> </v>
      </c>
      <c r="DP50" s="145" t="str">
        <f t="shared" si="142"/>
        <v xml:space="preserve"> </v>
      </c>
      <c r="DQ50" s="145" t="str">
        <f t="shared" si="143"/>
        <v xml:space="preserve"> </v>
      </c>
      <c r="DR50" s="145" t="str">
        <f t="shared" si="143"/>
        <v xml:space="preserve"> </v>
      </c>
      <c r="DS50" s="145" t="str">
        <f t="shared" si="143"/>
        <v xml:space="preserve"> </v>
      </c>
      <c r="DT50" s="145" t="str">
        <f t="shared" si="143"/>
        <v xml:space="preserve"> </v>
      </c>
      <c r="DU50" s="145" t="str">
        <f t="shared" si="143"/>
        <v xml:space="preserve"> </v>
      </c>
      <c r="DV50" s="145" t="str">
        <f t="shared" si="143"/>
        <v xml:space="preserve"> </v>
      </c>
      <c r="DW50" s="145" t="str">
        <f t="shared" si="143"/>
        <v xml:space="preserve"> </v>
      </c>
      <c r="DX50" s="145" t="str">
        <f t="shared" si="143"/>
        <v xml:space="preserve"> </v>
      </c>
      <c r="DY50" s="145" t="str">
        <f t="shared" si="143"/>
        <v xml:space="preserve"> </v>
      </c>
      <c r="DZ50" s="145" t="str">
        <f t="shared" si="143"/>
        <v xml:space="preserve"> </v>
      </c>
      <c r="EA50" s="145" t="str">
        <f t="shared" si="143"/>
        <v xml:space="preserve"> </v>
      </c>
      <c r="EB50" s="145" t="str">
        <f t="shared" si="143"/>
        <v xml:space="preserve"> </v>
      </c>
      <c r="EC50" s="145" t="str">
        <f t="shared" si="143"/>
        <v xml:space="preserve"> </v>
      </c>
      <c r="ED50" s="145" t="str">
        <f t="shared" si="143"/>
        <v xml:space="preserve"> </v>
      </c>
    </row>
    <row r="51" spans="1:134" s="120" customFormat="1" x14ac:dyDescent="0.25">
      <c r="A51" s="238">
        <v>3</v>
      </c>
      <c r="B51" s="239" t="str">
        <f>IF(A51="","-",IF(A51&gt;prevLevel,IF(OR(prevWBS="",prevWBS="-"),"1",prevWBS)&amp;REPT(".1",A51-MAX(prevLevel,1)),IF(ISERROR(FIND(".",prevWBS)),REPT("1.",A51-1)&amp;IFERROR(VALUE(prevWBS)+1,"1"),IF(A51=1,"",IFERROR(LEFT(prevWBS,FIND("^",SUBSTITUTE(prevWBS,".","^",A51-1))),""))&amp;VALUE(TRIM(MID(SUBSTITUTE(prevWBS,".",REPT(" ",LEN(prevWBS))),(A51-1)*LEN(prevWBS)+1,LEN(prevWBS))))+1)))</f>
        <v>4.2.3</v>
      </c>
      <c r="C51" s="240" t="s">
        <v>388</v>
      </c>
      <c r="D51" s="240" t="s">
        <v>411</v>
      </c>
      <c r="E51" s="241"/>
      <c r="F51" s="242"/>
      <c r="G51" s="243"/>
      <c r="H51" s="243"/>
      <c r="I51" s="244">
        <v>45366</v>
      </c>
      <c r="J51" s="245">
        <v>1</v>
      </c>
      <c r="K51" s="246">
        <f t="shared" si="111"/>
        <v>1</v>
      </c>
      <c r="L51" s="244">
        <v>45366</v>
      </c>
      <c r="M51" s="247" t="s">
        <v>238</v>
      </c>
      <c r="N51" s="248">
        <v>0</v>
      </c>
      <c r="O51" s="249">
        <v>1</v>
      </c>
      <c r="P51" s="250">
        <f>IF(OR(I51&lt;&gt;"",F51&lt;&gt;""),MAX(I51,IF(F51&lt;&gt;"",WORKDAY.INTL(MAX(IFERROR(INDEX($Q$11:$Q$70,MATCH(F51,$B$11:$B$70,0)),0),IFERROR(INDEX($Q$11:$Q$70,MATCH(G51,$B$11:$B$70,0)),0),IFERROR(INDEX($Q$11:$Q$70,MATCH(H51,$B$11:$B$70,0)),0)),1,weekend,holidays),0)),IF(L51&lt;&gt;"",IF(K51&lt;&gt;"",L51-MAX(0,K51-1),WORKDAY.INTL(L51,-(MAX(J51,1)-1),weekend,holidays))," - "))</f>
        <v>45366</v>
      </c>
      <c r="Q51" s="250">
        <f t="shared" si="138"/>
        <v>45366</v>
      </c>
      <c r="R51" s="251">
        <f t="shared" si="139"/>
        <v>1</v>
      </c>
      <c r="S51" s="165">
        <f t="shared" si="109"/>
        <v>1</v>
      </c>
      <c r="T51" s="130"/>
      <c r="U51" s="130"/>
      <c r="V51" s="129"/>
      <c r="W51" s="148" t="str">
        <f t="shared" si="132"/>
        <v xml:space="preserve"> </v>
      </c>
      <c r="X51" s="148" t="str">
        <f t="shared" si="132"/>
        <v xml:space="preserve"> </v>
      </c>
      <c r="Y51" s="148" t="str">
        <f t="shared" si="132"/>
        <v xml:space="preserve"> </v>
      </c>
      <c r="Z51" s="148" t="str">
        <f t="shared" si="132"/>
        <v xml:space="preserve"> </v>
      </c>
      <c r="AA51" s="148" t="str">
        <f t="shared" si="132"/>
        <v xml:space="preserve"> </v>
      </c>
      <c r="AB51" s="148" t="str">
        <f t="shared" si="132"/>
        <v xml:space="preserve"> </v>
      </c>
      <c r="AC51" s="148" t="str">
        <f t="shared" si="132"/>
        <v xml:space="preserve"> </v>
      </c>
      <c r="AD51" s="148" t="str">
        <f t="shared" si="132"/>
        <v xml:space="preserve"> </v>
      </c>
      <c r="AE51" s="148" t="str">
        <f t="shared" si="132"/>
        <v xml:space="preserve"> </v>
      </c>
      <c r="AF51" s="148" t="str">
        <f t="shared" si="132"/>
        <v xml:space="preserve"> </v>
      </c>
      <c r="AG51" s="148" t="str">
        <f t="shared" si="133"/>
        <v xml:space="preserve"> </v>
      </c>
      <c r="AH51" s="148" t="str">
        <f t="shared" si="133"/>
        <v xml:space="preserve"> </v>
      </c>
      <c r="AI51" s="148" t="str">
        <f t="shared" si="133"/>
        <v xml:space="preserve"> </v>
      </c>
      <c r="AJ51" s="148" t="str">
        <f t="shared" si="133"/>
        <v xml:space="preserve"> </v>
      </c>
      <c r="AK51" s="148" t="str">
        <f t="shared" si="133"/>
        <v xml:space="preserve"> </v>
      </c>
      <c r="AL51" s="148" t="str">
        <f t="shared" si="133"/>
        <v xml:space="preserve"> </v>
      </c>
      <c r="AM51" s="148" t="str">
        <f t="shared" si="133"/>
        <v xml:space="preserve"> </v>
      </c>
      <c r="AN51" s="148" t="str">
        <f t="shared" si="133"/>
        <v xml:space="preserve"> </v>
      </c>
      <c r="AO51" s="148" t="str">
        <f t="shared" si="133"/>
        <v xml:space="preserve"> </v>
      </c>
      <c r="AP51" s="148" t="str">
        <f t="shared" si="133"/>
        <v xml:space="preserve"> </v>
      </c>
      <c r="AQ51" s="148" t="str">
        <f t="shared" si="134"/>
        <v xml:space="preserve"> </v>
      </c>
      <c r="AR51" s="148" t="str">
        <f t="shared" si="134"/>
        <v xml:space="preserve"> </v>
      </c>
      <c r="AS51" s="148" t="str">
        <f t="shared" si="134"/>
        <v xml:space="preserve"> </v>
      </c>
      <c r="AT51" s="148" t="str">
        <f t="shared" si="134"/>
        <v xml:space="preserve"> </v>
      </c>
      <c r="AU51" s="148" t="str">
        <f t="shared" si="134"/>
        <v xml:space="preserve"> </v>
      </c>
      <c r="AV51" s="148" t="str">
        <f t="shared" si="134"/>
        <v xml:space="preserve"> </v>
      </c>
      <c r="AW51" s="148" t="str">
        <f t="shared" si="134"/>
        <v xml:space="preserve"> </v>
      </c>
      <c r="AX51" s="148" t="str">
        <f t="shared" si="134"/>
        <v xml:space="preserve"> </v>
      </c>
      <c r="AY51" s="148" t="str">
        <f t="shared" si="134"/>
        <v xml:space="preserve"> </v>
      </c>
      <c r="AZ51" s="148" t="str">
        <f t="shared" si="134"/>
        <v xml:space="preserve"> </v>
      </c>
      <c r="BA51" s="148" t="str">
        <f t="shared" si="135"/>
        <v xml:space="preserve"> </v>
      </c>
      <c r="BB51" s="148" t="str">
        <f t="shared" si="135"/>
        <v xml:space="preserve"> </v>
      </c>
      <c r="BC51" s="148" t="str">
        <f t="shared" si="135"/>
        <v xml:space="preserve"> </v>
      </c>
      <c r="BD51" s="148" t="str">
        <f t="shared" si="135"/>
        <v xml:space="preserve"> </v>
      </c>
      <c r="BE51" s="148" t="str">
        <f t="shared" si="135"/>
        <v xml:space="preserve"> </v>
      </c>
      <c r="BF51" s="148" t="str">
        <f t="shared" si="135"/>
        <v xml:space="preserve"> </v>
      </c>
      <c r="BG51" s="148" t="str">
        <f t="shared" si="135"/>
        <v xml:space="preserve"> </v>
      </c>
      <c r="BH51" s="148" t="str">
        <f t="shared" si="135"/>
        <v xml:space="preserve"> </v>
      </c>
      <c r="BI51" s="148" t="str">
        <f t="shared" si="135"/>
        <v xml:space="preserve"> </v>
      </c>
      <c r="BJ51" s="148" t="str">
        <f t="shared" si="135"/>
        <v xml:space="preserve"> </v>
      </c>
      <c r="BK51" s="148" t="str">
        <f t="shared" si="136"/>
        <v xml:space="preserve"> </v>
      </c>
      <c r="BL51" s="148" t="str">
        <f t="shared" si="136"/>
        <v xml:space="preserve"> </v>
      </c>
      <c r="BM51" s="148" t="str">
        <f t="shared" si="136"/>
        <v xml:space="preserve"> </v>
      </c>
      <c r="BN51" s="148" t="str">
        <f t="shared" si="136"/>
        <v xml:space="preserve"> </v>
      </c>
      <c r="BO51" s="148" t="str">
        <f t="shared" si="136"/>
        <v xml:space="preserve"> </v>
      </c>
      <c r="BP51" s="148" t="str">
        <f t="shared" si="136"/>
        <v xml:space="preserve"> </v>
      </c>
      <c r="BQ51" s="148" t="str">
        <f t="shared" si="136"/>
        <v xml:space="preserve"> </v>
      </c>
      <c r="BR51" s="148" t="str">
        <f t="shared" si="136"/>
        <v xml:space="preserve"> </v>
      </c>
      <c r="BS51" s="148" t="str">
        <f t="shared" si="136"/>
        <v xml:space="preserve"> </v>
      </c>
      <c r="BT51" s="148" t="str">
        <f t="shared" si="136"/>
        <v xml:space="preserve"> </v>
      </c>
      <c r="BU51" s="148" t="str">
        <f t="shared" si="137"/>
        <v xml:space="preserve"> </v>
      </c>
      <c r="BV51" s="148" t="str">
        <f t="shared" si="137"/>
        <v xml:space="preserve"> </v>
      </c>
      <c r="BW51" s="148" t="str">
        <f t="shared" si="137"/>
        <v xml:space="preserve"> </v>
      </c>
      <c r="BX51" s="148" t="str">
        <f t="shared" si="137"/>
        <v xml:space="preserve"> </v>
      </c>
      <c r="BY51" s="148" t="str">
        <f t="shared" si="137"/>
        <v xml:space="preserve"> </v>
      </c>
      <c r="BZ51" s="148" t="str">
        <f t="shared" si="137"/>
        <v xml:space="preserve"> </v>
      </c>
      <c r="CA51" s="145" t="str">
        <f t="shared" si="137"/>
        <v xml:space="preserve"> </v>
      </c>
      <c r="CB51" s="145" t="str">
        <f t="shared" si="137"/>
        <v xml:space="preserve"> </v>
      </c>
      <c r="CC51" s="145" t="str">
        <f t="shared" si="137"/>
        <v xml:space="preserve"> </v>
      </c>
      <c r="CD51" s="145" t="str">
        <f t="shared" si="137"/>
        <v xml:space="preserve"> </v>
      </c>
      <c r="CE51" s="145" t="str">
        <f t="shared" si="137"/>
        <v xml:space="preserve"> </v>
      </c>
      <c r="CF51" s="145" t="str">
        <f t="shared" si="137"/>
        <v xml:space="preserve"> </v>
      </c>
      <c r="CG51" s="145" t="str">
        <f t="shared" si="137"/>
        <v xml:space="preserve"> </v>
      </c>
      <c r="CH51" s="145" t="str">
        <f t="shared" si="140"/>
        <v xml:space="preserve"> </v>
      </c>
      <c r="CI51" s="145" t="str">
        <f t="shared" si="140"/>
        <v xml:space="preserve"> </v>
      </c>
      <c r="CJ51" s="145" t="str">
        <f t="shared" si="140"/>
        <v xml:space="preserve"> </v>
      </c>
      <c r="CK51" s="145" t="str">
        <f t="shared" si="140"/>
        <v xml:space="preserve"> </v>
      </c>
      <c r="CL51" s="145" t="str">
        <f t="shared" si="140"/>
        <v xml:space="preserve"> </v>
      </c>
      <c r="CM51" s="145" t="str">
        <f t="shared" si="140"/>
        <v xml:space="preserve"> </v>
      </c>
      <c r="CN51" s="145" t="str">
        <f t="shared" si="140"/>
        <v xml:space="preserve"> </v>
      </c>
      <c r="CO51" s="145" t="str">
        <f t="shared" si="141"/>
        <v xml:space="preserve"> </v>
      </c>
      <c r="CP51" s="145" t="str">
        <f t="shared" si="141"/>
        <v xml:space="preserve"> </v>
      </c>
      <c r="CQ51" s="145" t="str">
        <f t="shared" si="141"/>
        <v xml:space="preserve"> </v>
      </c>
      <c r="CR51" s="145" t="str">
        <f t="shared" si="141"/>
        <v xml:space="preserve"> </v>
      </c>
      <c r="CS51" s="145" t="str">
        <f t="shared" si="141"/>
        <v xml:space="preserve"> </v>
      </c>
      <c r="CT51" s="145" t="str">
        <f t="shared" si="141"/>
        <v xml:space="preserve"> </v>
      </c>
      <c r="CU51" s="145" t="str">
        <f t="shared" si="141"/>
        <v xml:space="preserve"> </v>
      </c>
      <c r="CV51" s="145" t="str">
        <f t="shared" si="141"/>
        <v xml:space="preserve"> </v>
      </c>
      <c r="CW51" s="145" t="str">
        <f t="shared" si="141"/>
        <v xml:space="preserve"> </v>
      </c>
      <c r="CX51" s="145" t="str">
        <f t="shared" si="141"/>
        <v xml:space="preserve"> </v>
      </c>
      <c r="CY51" s="145" t="str">
        <f t="shared" si="141"/>
        <v xml:space="preserve"> </v>
      </c>
      <c r="CZ51" s="145" t="str">
        <f t="shared" si="141"/>
        <v xml:space="preserve"> </v>
      </c>
      <c r="DA51" s="145" t="str">
        <f t="shared" si="141"/>
        <v xml:space="preserve"> </v>
      </c>
      <c r="DB51" s="145" t="str">
        <f t="shared" si="141"/>
        <v xml:space="preserve"> </v>
      </c>
      <c r="DC51" s="145" t="str">
        <f t="shared" si="142"/>
        <v xml:space="preserve"> </v>
      </c>
      <c r="DD51" s="145" t="str">
        <f t="shared" si="142"/>
        <v xml:space="preserve"> </v>
      </c>
      <c r="DE51" s="145" t="str">
        <f t="shared" si="142"/>
        <v xml:space="preserve"> </v>
      </c>
      <c r="DF51" s="145" t="str">
        <f t="shared" si="142"/>
        <v xml:space="preserve"> </v>
      </c>
      <c r="DG51" s="145" t="str">
        <f t="shared" si="142"/>
        <v xml:space="preserve"> </v>
      </c>
      <c r="DH51" s="145" t="str">
        <f t="shared" si="142"/>
        <v xml:space="preserve"> </v>
      </c>
      <c r="DI51" s="145" t="str">
        <f t="shared" si="142"/>
        <v xml:space="preserve"> </v>
      </c>
      <c r="DJ51" s="145" t="str">
        <f t="shared" si="142"/>
        <v xml:space="preserve"> </v>
      </c>
      <c r="DK51" s="145" t="str">
        <f t="shared" si="142"/>
        <v xml:space="preserve"> </v>
      </c>
      <c r="DL51" s="145" t="str">
        <f t="shared" si="142"/>
        <v xml:space="preserve"> </v>
      </c>
      <c r="DM51" s="145" t="str">
        <f t="shared" si="142"/>
        <v xml:space="preserve"> </v>
      </c>
      <c r="DN51" s="145" t="str">
        <f t="shared" si="142"/>
        <v xml:space="preserve"> </v>
      </c>
      <c r="DO51" s="145" t="str">
        <f t="shared" si="142"/>
        <v xml:space="preserve"> </v>
      </c>
      <c r="DP51" s="145" t="str">
        <f t="shared" si="142"/>
        <v xml:space="preserve"> </v>
      </c>
      <c r="DQ51" s="145" t="str">
        <f t="shared" si="143"/>
        <v xml:space="preserve"> </v>
      </c>
      <c r="DR51" s="145" t="str">
        <f t="shared" si="143"/>
        <v xml:space="preserve"> </v>
      </c>
      <c r="DS51" s="145" t="str">
        <f t="shared" si="143"/>
        <v xml:space="preserve"> </v>
      </c>
      <c r="DT51" s="145" t="str">
        <f t="shared" si="143"/>
        <v xml:space="preserve"> </v>
      </c>
      <c r="DU51" s="145" t="str">
        <f t="shared" si="143"/>
        <v xml:space="preserve"> </v>
      </c>
      <c r="DV51" s="145" t="str">
        <f t="shared" si="143"/>
        <v xml:space="preserve"> </v>
      </c>
      <c r="DW51" s="145" t="str">
        <f t="shared" si="143"/>
        <v xml:space="preserve"> </v>
      </c>
      <c r="DX51" s="145" t="str">
        <f t="shared" si="143"/>
        <v xml:space="preserve"> </v>
      </c>
      <c r="DY51" s="145" t="str">
        <f t="shared" si="143"/>
        <v xml:space="preserve"> </v>
      </c>
      <c r="DZ51" s="145" t="str">
        <f t="shared" si="143"/>
        <v xml:space="preserve"> </v>
      </c>
      <c r="EA51" s="145" t="str">
        <f t="shared" si="143"/>
        <v xml:space="preserve"> </v>
      </c>
      <c r="EB51" s="145" t="str">
        <f t="shared" si="143"/>
        <v xml:space="preserve"> </v>
      </c>
      <c r="EC51" s="145" t="str">
        <f t="shared" si="143"/>
        <v xml:space="preserve"> </v>
      </c>
      <c r="ED51" s="145" t="str">
        <f t="shared" si="143"/>
        <v xml:space="preserve"> </v>
      </c>
    </row>
    <row r="52" spans="1:134" s="120" customFormat="1" x14ac:dyDescent="0.25">
      <c r="A52" s="215">
        <v>2</v>
      </c>
      <c r="B52" s="216" t="str">
        <f>IF(A52="","-",IF(A52&gt;prevLevel,IF(OR(prevWBS="",prevWBS="-"),"1",prevWBS)&amp;REPT(".1",A52-MAX(prevLevel,1)),IF(ISERROR(FIND(".",prevWBS)),REPT("1.",A52-1)&amp;IFERROR(VALUE(prevWBS)+1,"1"),IF(A52=1,"",IFERROR(LEFT(prevWBS,FIND("^",SUBSTITUTE(prevWBS,".","^",A52-1))),""))&amp;VALUE(TRIM(MID(SUBSTITUTE(prevWBS,".",REPT(" ",LEN(prevWBS))),(A52-1)*LEN(prevWBS)+1,LEN(prevWBS))))+1)))</f>
        <v>4.3</v>
      </c>
      <c r="C52" s="231" t="s">
        <v>431</v>
      </c>
      <c r="D52" s="218" t="s">
        <v>411</v>
      </c>
      <c r="E52" s="219"/>
      <c r="F52" s="220"/>
      <c r="G52" s="221"/>
      <c r="H52" s="221"/>
      <c r="I52" s="222">
        <v>45367</v>
      </c>
      <c r="J52" s="223">
        <v>22</v>
      </c>
      <c r="K52" s="224">
        <f t="shared" si="111"/>
        <v>34</v>
      </c>
      <c r="L52" s="222">
        <v>45400</v>
      </c>
      <c r="M52" s="225" t="s">
        <v>318</v>
      </c>
      <c r="N52" s="226">
        <v>0</v>
      </c>
      <c r="O52" s="227">
        <v>1</v>
      </c>
      <c r="P52" s="228">
        <f>IF(OR(I52&lt;&gt;"",F52&lt;&gt;""),MAX(I52,IF(F52&lt;&gt;"",WORKDAY.INTL(MAX(IFERROR(INDEX($Q$11:$Q$70,MATCH(F52,$B$11:$B$70,0)),0),IFERROR(INDEX($Q$11:$Q$70,MATCH(G52,$B$11:$B$70,0)),0),IFERROR(INDEX($Q$11:$Q$70,MATCH(H52,$B$11:$B$70,0)),0)),1,weekend,holidays),0)),IF(L52&lt;&gt;"",IF(K52&lt;&gt;"",L52-MAX(0,K52-1),WORKDAY.INTL(L52,-(MAX(J52,1)-1),weekend,holidays))," - "))</f>
        <v>45367</v>
      </c>
      <c r="Q52" s="228">
        <f t="shared" si="138"/>
        <v>45400</v>
      </c>
      <c r="R52" s="229">
        <f t="shared" si="139"/>
        <v>22</v>
      </c>
      <c r="S52" s="165">
        <f t="shared" si="109"/>
        <v>34</v>
      </c>
      <c r="T52" s="130"/>
      <c r="U52" s="130"/>
      <c r="V52" s="129"/>
      <c r="W52" s="148" t="str">
        <f t="shared" si="132"/>
        <v xml:space="preserve"> </v>
      </c>
      <c r="X52" s="148" t="str">
        <f t="shared" si="132"/>
        <v xml:space="preserve"> </v>
      </c>
      <c r="Y52" s="148" t="str">
        <f t="shared" si="132"/>
        <v xml:space="preserve"> </v>
      </c>
      <c r="Z52" s="148" t="str">
        <f t="shared" si="132"/>
        <v xml:space="preserve"> </v>
      </c>
      <c r="AA52" s="148" t="str">
        <f t="shared" si="132"/>
        <v xml:space="preserve"> </v>
      </c>
      <c r="AB52" s="148" t="str">
        <f t="shared" si="132"/>
        <v xml:space="preserve"> </v>
      </c>
      <c r="AC52" s="148" t="str">
        <f t="shared" si="132"/>
        <v xml:space="preserve"> </v>
      </c>
      <c r="AD52" s="148" t="str">
        <f t="shared" si="132"/>
        <v xml:space="preserve"> </v>
      </c>
      <c r="AE52" s="148" t="str">
        <f t="shared" si="132"/>
        <v xml:space="preserve"> </v>
      </c>
      <c r="AF52" s="148" t="str">
        <f t="shared" si="132"/>
        <v xml:space="preserve"> </v>
      </c>
      <c r="AG52" s="148" t="str">
        <f t="shared" si="133"/>
        <v xml:space="preserve"> </v>
      </c>
      <c r="AH52" s="148" t="str">
        <f t="shared" si="133"/>
        <v xml:space="preserve"> </v>
      </c>
      <c r="AI52" s="148" t="str">
        <f t="shared" si="133"/>
        <v xml:space="preserve"> </v>
      </c>
      <c r="AJ52" s="148" t="str">
        <f t="shared" si="133"/>
        <v xml:space="preserve"> </v>
      </c>
      <c r="AK52" s="148" t="str">
        <f t="shared" si="133"/>
        <v xml:space="preserve"> </v>
      </c>
      <c r="AL52" s="148" t="str">
        <f t="shared" si="133"/>
        <v xml:space="preserve"> </v>
      </c>
      <c r="AM52" s="148" t="str">
        <f t="shared" si="133"/>
        <v xml:space="preserve"> </v>
      </c>
      <c r="AN52" s="148" t="str">
        <f t="shared" si="133"/>
        <v xml:space="preserve"> </v>
      </c>
      <c r="AO52" s="148" t="str">
        <f t="shared" si="133"/>
        <v xml:space="preserve"> </v>
      </c>
      <c r="AP52" s="148" t="str">
        <f t="shared" si="133"/>
        <v xml:space="preserve"> </v>
      </c>
      <c r="AQ52" s="148" t="str">
        <f t="shared" si="134"/>
        <v xml:space="preserve"> </v>
      </c>
      <c r="AR52" s="148" t="str">
        <f t="shared" si="134"/>
        <v xml:space="preserve"> </v>
      </c>
      <c r="AS52" s="148" t="str">
        <f t="shared" si="134"/>
        <v xml:space="preserve"> </v>
      </c>
      <c r="AT52" s="148" t="str">
        <f t="shared" si="134"/>
        <v xml:space="preserve"> </v>
      </c>
      <c r="AU52" s="148" t="str">
        <f t="shared" si="134"/>
        <v xml:space="preserve"> </v>
      </c>
      <c r="AV52" s="148" t="str">
        <f t="shared" si="134"/>
        <v xml:space="preserve"> </v>
      </c>
      <c r="AW52" s="148" t="str">
        <f t="shared" si="134"/>
        <v xml:space="preserve"> </v>
      </c>
      <c r="AX52" s="148" t="str">
        <f t="shared" si="134"/>
        <v xml:space="preserve"> </v>
      </c>
      <c r="AY52" s="148" t="str">
        <f t="shared" si="134"/>
        <v xml:space="preserve"> </v>
      </c>
      <c r="AZ52" s="148" t="str">
        <f t="shared" si="134"/>
        <v xml:space="preserve"> </v>
      </c>
      <c r="BA52" s="148" t="str">
        <f t="shared" si="135"/>
        <v xml:space="preserve"> </v>
      </c>
      <c r="BB52" s="148" t="str">
        <f t="shared" si="135"/>
        <v xml:space="preserve"> </v>
      </c>
      <c r="BC52" s="148" t="str">
        <f t="shared" si="135"/>
        <v xml:space="preserve"> </v>
      </c>
      <c r="BD52" s="148" t="str">
        <f t="shared" si="135"/>
        <v xml:space="preserve"> </v>
      </c>
      <c r="BE52" s="148" t="str">
        <f t="shared" si="135"/>
        <v xml:space="preserve"> </v>
      </c>
      <c r="BF52" s="148" t="str">
        <f t="shared" si="135"/>
        <v xml:space="preserve"> </v>
      </c>
      <c r="BG52" s="148" t="str">
        <f t="shared" si="135"/>
        <v xml:space="preserve"> </v>
      </c>
      <c r="BH52" s="148" t="str">
        <f t="shared" si="135"/>
        <v xml:space="preserve"> </v>
      </c>
      <c r="BI52" s="148" t="str">
        <f t="shared" si="135"/>
        <v xml:space="preserve"> </v>
      </c>
      <c r="BJ52" s="148" t="str">
        <f t="shared" si="135"/>
        <v xml:space="preserve"> </v>
      </c>
      <c r="BK52" s="148" t="str">
        <f t="shared" si="136"/>
        <v xml:space="preserve"> </v>
      </c>
      <c r="BL52" s="148" t="str">
        <f t="shared" si="136"/>
        <v xml:space="preserve"> </v>
      </c>
      <c r="BM52" s="148" t="str">
        <f t="shared" si="136"/>
        <v xml:space="preserve"> </v>
      </c>
      <c r="BN52" s="148" t="str">
        <f t="shared" si="136"/>
        <v xml:space="preserve"> </v>
      </c>
      <c r="BO52" s="148" t="str">
        <f t="shared" si="136"/>
        <v xml:space="preserve"> </v>
      </c>
      <c r="BP52" s="148" t="str">
        <f t="shared" si="136"/>
        <v xml:space="preserve"> </v>
      </c>
      <c r="BQ52" s="148" t="str">
        <f t="shared" si="136"/>
        <v xml:space="preserve"> </v>
      </c>
      <c r="BR52" s="148" t="str">
        <f t="shared" si="136"/>
        <v xml:space="preserve"> </v>
      </c>
      <c r="BS52" s="148" t="str">
        <f t="shared" si="136"/>
        <v xml:space="preserve"> </v>
      </c>
      <c r="BT52" s="148" t="str">
        <f t="shared" si="136"/>
        <v xml:space="preserve"> </v>
      </c>
      <c r="BU52" s="148" t="str">
        <f t="shared" si="137"/>
        <v xml:space="preserve"> </v>
      </c>
      <c r="BV52" s="148" t="str">
        <f t="shared" si="137"/>
        <v xml:space="preserve"> </v>
      </c>
      <c r="BW52" s="148" t="str">
        <f t="shared" si="137"/>
        <v xml:space="preserve"> </v>
      </c>
      <c r="BX52" s="148" t="str">
        <f t="shared" si="137"/>
        <v xml:space="preserve"> </v>
      </c>
      <c r="BY52" s="148" t="str">
        <f t="shared" si="137"/>
        <v xml:space="preserve"> </v>
      </c>
      <c r="BZ52" s="148" t="str">
        <f t="shared" si="137"/>
        <v xml:space="preserve"> </v>
      </c>
      <c r="CA52" s="145" t="str">
        <f t="shared" si="137"/>
        <v xml:space="preserve"> </v>
      </c>
      <c r="CB52" s="145" t="str">
        <f t="shared" si="137"/>
        <v xml:space="preserve"> </v>
      </c>
      <c r="CC52" s="145" t="str">
        <f t="shared" si="137"/>
        <v xml:space="preserve"> </v>
      </c>
      <c r="CD52" s="145" t="str">
        <f t="shared" si="137"/>
        <v xml:space="preserve"> </v>
      </c>
      <c r="CE52" s="145" t="str">
        <f t="shared" si="137"/>
        <v xml:space="preserve"> </v>
      </c>
      <c r="CF52" s="145" t="str">
        <f t="shared" si="137"/>
        <v xml:space="preserve"> </v>
      </c>
      <c r="CG52" s="145" t="str">
        <f t="shared" si="137"/>
        <v xml:space="preserve"> </v>
      </c>
      <c r="CH52" s="145" t="str">
        <f t="shared" si="140"/>
        <v xml:space="preserve"> </v>
      </c>
      <c r="CI52" s="145" t="str">
        <f t="shared" si="140"/>
        <v xml:space="preserve"> </v>
      </c>
      <c r="CJ52" s="145" t="str">
        <f t="shared" si="140"/>
        <v xml:space="preserve"> </v>
      </c>
      <c r="CK52" s="145" t="str">
        <f t="shared" si="140"/>
        <v xml:space="preserve"> </v>
      </c>
      <c r="CL52" s="145" t="str">
        <f t="shared" si="140"/>
        <v xml:space="preserve"> </v>
      </c>
      <c r="CM52" s="145" t="str">
        <f t="shared" si="140"/>
        <v xml:space="preserve"> </v>
      </c>
      <c r="CN52" s="145" t="str">
        <f t="shared" si="140"/>
        <v xml:space="preserve"> </v>
      </c>
      <c r="CO52" s="145" t="str">
        <f t="shared" si="141"/>
        <v xml:space="preserve"> </v>
      </c>
      <c r="CP52" s="145" t="str">
        <f t="shared" si="141"/>
        <v xml:space="preserve"> </v>
      </c>
      <c r="CQ52" s="145" t="str">
        <f t="shared" si="141"/>
        <v xml:space="preserve"> </v>
      </c>
      <c r="CR52" s="145" t="str">
        <f t="shared" si="141"/>
        <v xml:space="preserve"> </v>
      </c>
      <c r="CS52" s="145" t="str">
        <f t="shared" si="141"/>
        <v xml:space="preserve"> </v>
      </c>
      <c r="CT52" s="145" t="str">
        <f t="shared" si="141"/>
        <v xml:space="preserve"> </v>
      </c>
      <c r="CU52" s="145" t="str">
        <f t="shared" si="141"/>
        <v xml:space="preserve"> </v>
      </c>
      <c r="CV52" s="145" t="str">
        <f t="shared" si="141"/>
        <v xml:space="preserve"> </v>
      </c>
      <c r="CW52" s="145" t="str">
        <f t="shared" si="141"/>
        <v xml:space="preserve"> </v>
      </c>
      <c r="CX52" s="145" t="str">
        <f t="shared" si="141"/>
        <v xml:space="preserve"> </v>
      </c>
      <c r="CY52" s="145" t="str">
        <f t="shared" si="141"/>
        <v xml:space="preserve"> </v>
      </c>
      <c r="CZ52" s="145" t="str">
        <f t="shared" si="141"/>
        <v xml:space="preserve"> </v>
      </c>
      <c r="DA52" s="145" t="str">
        <f t="shared" si="141"/>
        <v xml:space="preserve"> </v>
      </c>
      <c r="DB52" s="145" t="str">
        <f t="shared" si="141"/>
        <v xml:space="preserve"> </v>
      </c>
      <c r="DC52" s="145" t="str">
        <f t="shared" si="142"/>
        <v xml:space="preserve"> </v>
      </c>
      <c r="DD52" s="145" t="str">
        <f t="shared" si="142"/>
        <v xml:space="preserve"> </v>
      </c>
      <c r="DE52" s="145" t="str">
        <f t="shared" si="142"/>
        <v xml:space="preserve"> </v>
      </c>
      <c r="DF52" s="145" t="str">
        <f t="shared" si="142"/>
        <v xml:space="preserve"> </v>
      </c>
      <c r="DG52" s="145" t="str">
        <f t="shared" si="142"/>
        <v xml:space="preserve"> </v>
      </c>
      <c r="DH52" s="145" t="str">
        <f t="shared" si="142"/>
        <v xml:space="preserve"> </v>
      </c>
      <c r="DI52" s="145" t="str">
        <f t="shared" si="142"/>
        <v xml:space="preserve"> </v>
      </c>
      <c r="DJ52" s="145" t="str">
        <f t="shared" si="142"/>
        <v xml:space="preserve"> </v>
      </c>
      <c r="DK52" s="145" t="str">
        <f t="shared" si="142"/>
        <v xml:space="preserve"> </v>
      </c>
      <c r="DL52" s="145" t="str">
        <f t="shared" si="142"/>
        <v xml:space="preserve"> </v>
      </c>
      <c r="DM52" s="145" t="str">
        <f t="shared" si="142"/>
        <v xml:space="preserve"> </v>
      </c>
      <c r="DN52" s="145" t="str">
        <f t="shared" si="142"/>
        <v xml:space="preserve"> </v>
      </c>
      <c r="DO52" s="145" t="str">
        <f t="shared" si="142"/>
        <v xml:space="preserve"> </v>
      </c>
      <c r="DP52" s="145" t="str">
        <f t="shared" si="142"/>
        <v xml:space="preserve"> </v>
      </c>
      <c r="DQ52" s="145" t="str">
        <f t="shared" si="143"/>
        <v xml:space="preserve"> </v>
      </c>
      <c r="DR52" s="145" t="str">
        <f t="shared" si="143"/>
        <v xml:space="preserve"> </v>
      </c>
      <c r="DS52" s="145" t="str">
        <f t="shared" si="143"/>
        <v xml:space="preserve"> </v>
      </c>
      <c r="DT52" s="145" t="str">
        <f t="shared" si="143"/>
        <v xml:space="preserve"> </v>
      </c>
      <c r="DU52" s="145" t="str">
        <f t="shared" si="143"/>
        <v xml:space="preserve"> </v>
      </c>
      <c r="DV52" s="145" t="str">
        <f t="shared" si="143"/>
        <v xml:space="preserve"> </v>
      </c>
      <c r="DW52" s="145" t="str">
        <f t="shared" si="143"/>
        <v xml:space="preserve"> </v>
      </c>
      <c r="DX52" s="145" t="str">
        <f t="shared" si="143"/>
        <v xml:space="preserve"> </v>
      </c>
      <c r="DY52" s="145" t="str">
        <f t="shared" si="143"/>
        <v xml:space="preserve"> </v>
      </c>
      <c r="DZ52" s="145" t="str">
        <f t="shared" si="143"/>
        <v xml:space="preserve"> </v>
      </c>
      <c r="EA52" s="145" t="str">
        <f t="shared" si="143"/>
        <v xml:space="preserve"> </v>
      </c>
      <c r="EB52" s="145" t="str">
        <f t="shared" si="143"/>
        <v xml:space="preserve"> </v>
      </c>
      <c r="EC52" s="145" t="str">
        <f t="shared" si="143"/>
        <v xml:space="preserve"> </v>
      </c>
      <c r="ED52" s="145" t="str">
        <f t="shared" si="143"/>
        <v xml:space="preserve"> </v>
      </c>
    </row>
    <row r="53" spans="1:134" s="120" customFormat="1" x14ac:dyDescent="0.25">
      <c r="A53" s="238">
        <v>3</v>
      </c>
      <c r="B53" s="239" t="str">
        <f>IF(A53="","-",IF(A53&gt;prevLevel,IF(OR(prevWBS="",prevWBS="-"),"1",prevWBS)&amp;REPT(".1",A53-MAX(prevLevel,1)),IF(ISERROR(FIND(".",prevWBS)),REPT("1.",A53-1)&amp;IFERROR(VALUE(prevWBS)+1,"1"),IF(A53=1,"",IFERROR(LEFT(prevWBS,FIND("^",SUBSTITUTE(prevWBS,".","^",A53-1))),""))&amp;VALUE(TRIM(MID(SUBSTITUTE(prevWBS,".",REPT(" ",LEN(prevWBS))),(A53-1)*LEN(prevWBS)+1,LEN(prevWBS))))+1)))</f>
        <v>4.3.1</v>
      </c>
      <c r="C53" s="240" t="s">
        <v>389</v>
      </c>
      <c r="D53" s="240" t="s">
        <v>411</v>
      </c>
      <c r="E53" s="241"/>
      <c r="F53" s="242"/>
      <c r="G53" s="243"/>
      <c r="H53" s="243"/>
      <c r="I53" s="244">
        <v>45367</v>
      </c>
      <c r="J53" s="245">
        <v>5</v>
      </c>
      <c r="K53" s="246">
        <f t="shared" si="111"/>
        <v>9</v>
      </c>
      <c r="L53" s="244">
        <v>45375</v>
      </c>
      <c r="M53" s="247" t="s">
        <v>238</v>
      </c>
      <c r="N53" s="248">
        <v>0</v>
      </c>
      <c r="O53" s="249">
        <v>1</v>
      </c>
      <c r="P53" s="250">
        <f>IF(OR(I53&lt;&gt;"",F53&lt;&gt;""),MAX(I53,IF(F53&lt;&gt;"",WORKDAY.INTL(MAX(IFERROR(INDEX($Q$11:$Q$70,MATCH(F53,$B$11:$B$70,0)),0),IFERROR(INDEX($Q$11:$Q$70,MATCH(G53,$B$11:$B$70,0)),0),IFERROR(INDEX($Q$11:$Q$70,MATCH(H53,$B$11:$B$70,0)),0)),1,weekend,holidays),0)),IF(L53&lt;&gt;"",IF(K53&lt;&gt;"",L53-MAX(0,K53-1),WORKDAY.INTL(L53,-(MAX(J53,1)-1),weekend,holidays))," - "))</f>
        <v>45367</v>
      </c>
      <c r="Q53" s="250">
        <f t="shared" si="138"/>
        <v>45375</v>
      </c>
      <c r="R53" s="251">
        <f t="shared" si="139"/>
        <v>5</v>
      </c>
      <c r="S53" s="165">
        <f t="shared" si="109"/>
        <v>9</v>
      </c>
      <c r="T53" s="130"/>
      <c r="U53" s="130"/>
      <c r="V53" s="129"/>
      <c r="W53" s="148" t="str">
        <f t="shared" ref="W53:AF70" si="144">" "</f>
        <v xml:space="preserve"> </v>
      </c>
      <c r="X53" s="148" t="str">
        <f t="shared" si="144"/>
        <v xml:space="preserve"> </v>
      </c>
      <c r="Y53" s="148" t="str">
        <f t="shared" si="144"/>
        <v xml:space="preserve"> </v>
      </c>
      <c r="Z53" s="148" t="str">
        <f t="shared" si="144"/>
        <v xml:space="preserve"> </v>
      </c>
      <c r="AA53" s="148" t="str">
        <f t="shared" si="144"/>
        <v xml:space="preserve"> </v>
      </c>
      <c r="AB53" s="148" t="str">
        <f t="shared" si="144"/>
        <v xml:space="preserve"> </v>
      </c>
      <c r="AC53" s="148" t="str">
        <f t="shared" si="144"/>
        <v xml:space="preserve"> </v>
      </c>
      <c r="AD53" s="148" t="str">
        <f t="shared" si="144"/>
        <v xml:space="preserve"> </v>
      </c>
      <c r="AE53" s="148" t="str">
        <f t="shared" si="144"/>
        <v xml:space="preserve"> </v>
      </c>
      <c r="AF53" s="148" t="str">
        <f t="shared" si="144"/>
        <v xml:space="preserve"> </v>
      </c>
      <c r="AG53" s="148" t="str">
        <f t="shared" ref="AG53:AP70" si="145">" "</f>
        <v xml:space="preserve"> </v>
      </c>
      <c r="AH53" s="148" t="str">
        <f t="shared" si="145"/>
        <v xml:space="preserve"> </v>
      </c>
      <c r="AI53" s="148" t="str">
        <f t="shared" si="145"/>
        <v xml:space="preserve"> </v>
      </c>
      <c r="AJ53" s="148" t="str">
        <f t="shared" si="145"/>
        <v xml:space="preserve"> </v>
      </c>
      <c r="AK53" s="148" t="str">
        <f t="shared" si="145"/>
        <v xml:space="preserve"> </v>
      </c>
      <c r="AL53" s="148" t="str">
        <f t="shared" si="145"/>
        <v xml:space="preserve"> </v>
      </c>
      <c r="AM53" s="148" t="str">
        <f t="shared" si="145"/>
        <v xml:space="preserve"> </v>
      </c>
      <c r="AN53" s="148" t="str">
        <f t="shared" si="145"/>
        <v xml:space="preserve"> </v>
      </c>
      <c r="AO53" s="148" t="str">
        <f t="shared" si="145"/>
        <v xml:space="preserve"> </v>
      </c>
      <c r="AP53" s="148" t="str">
        <f t="shared" si="145"/>
        <v xml:space="preserve"> </v>
      </c>
      <c r="AQ53" s="148" t="str">
        <f t="shared" ref="AQ53:AZ70" si="146">" "</f>
        <v xml:space="preserve"> </v>
      </c>
      <c r="AR53" s="148" t="str">
        <f t="shared" si="146"/>
        <v xml:space="preserve"> </v>
      </c>
      <c r="AS53" s="148" t="str">
        <f t="shared" si="146"/>
        <v xml:space="preserve"> </v>
      </c>
      <c r="AT53" s="148" t="str">
        <f t="shared" si="146"/>
        <v xml:space="preserve"> </v>
      </c>
      <c r="AU53" s="148" t="str">
        <f t="shared" si="146"/>
        <v xml:space="preserve"> </v>
      </c>
      <c r="AV53" s="148" t="str">
        <f t="shared" si="146"/>
        <v xml:space="preserve"> </v>
      </c>
      <c r="AW53" s="148" t="str">
        <f t="shared" si="146"/>
        <v xml:space="preserve"> </v>
      </c>
      <c r="AX53" s="148" t="str">
        <f t="shared" si="146"/>
        <v xml:space="preserve"> </v>
      </c>
      <c r="AY53" s="148" t="str">
        <f t="shared" si="146"/>
        <v xml:space="preserve"> </v>
      </c>
      <c r="AZ53" s="148" t="str">
        <f t="shared" si="146"/>
        <v xml:space="preserve"> </v>
      </c>
      <c r="BA53" s="148" t="str">
        <f t="shared" ref="BA53:BJ70" si="147">" "</f>
        <v xml:space="preserve"> </v>
      </c>
      <c r="BB53" s="148" t="str">
        <f t="shared" si="147"/>
        <v xml:space="preserve"> </v>
      </c>
      <c r="BC53" s="148" t="str">
        <f t="shared" si="147"/>
        <v xml:space="preserve"> </v>
      </c>
      <c r="BD53" s="148" t="str">
        <f t="shared" si="147"/>
        <v xml:space="preserve"> </v>
      </c>
      <c r="BE53" s="148" t="str">
        <f t="shared" si="147"/>
        <v xml:space="preserve"> </v>
      </c>
      <c r="BF53" s="148" t="str">
        <f t="shared" si="147"/>
        <v xml:space="preserve"> </v>
      </c>
      <c r="BG53" s="148" t="str">
        <f t="shared" si="147"/>
        <v xml:space="preserve"> </v>
      </c>
      <c r="BH53" s="148" t="str">
        <f t="shared" si="147"/>
        <v xml:space="preserve"> </v>
      </c>
      <c r="BI53" s="148" t="str">
        <f t="shared" si="147"/>
        <v xml:space="preserve"> </v>
      </c>
      <c r="BJ53" s="148" t="str">
        <f t="shared" si="147"/>
        <v xml:space="preserve"> </v>
      </c>
      <c r="BK53" s="148" t="str">
        <f t="shared" ref="BK53:BT70" si="148">" "</f>
        <v xml:space="preserve"> </v>
      </c>
      <c r="BL53" s="148" t="str">
        <f t="shared" si="148"/>
        <v xml:space="preserve"> </v>
      </c>
      <c r="BM53" s="148" t="str">
        <f t="shared" si="148"/>
        <v xml:space="preserve"> </v>
      </c>
      <c r="BN53" s="148" t="str">
        <f t="shared" si="148"/>
        <v xml:space="preserve"> </v>
      </c>
      <c r="BO53" s="148" t="str">
        <f t="shared" si="148"/>
        <v xml:space="preserve"> </v>
      </c>
      <c r="BP53" s="148" t="str">
        <f t="shared" si="148"/>
        <v xml:space="preserve"> </v>
      </c>
      <c r="BQ53" s="148" t="str">
        <f t="shared" si="148"/>
        <v xml:space="preserve"> </v>
      </c>
      <c r="BR53" s="148" t="str">
        <f t="shared" si="148"/>
        <v xml:space="preserve"> </v>
      </c>
      <c r="BS53" s="148" t="str">
        <f t="shared" si="148"/>
        <v xml:space="preserve"> </v>
      </c>
      <c r="BT53" s="148" t="str">
        <f t="shared" si="148"/>
        <v xml:space="preserve"> </v>
      </c>
      <c r="BU53" s="148" t="str">
        <f t="shared" ref="BU53:CJ67" si="149">" "</f>
        <v xml:space="preserve"> </v>
      </c>
      <c r="BV53" s="148" t="str">
        <f t="shared" si="149"/>
        <v xml:space="preserve"> </v>
      </c>
      <c r="BW53" s="148" t="str">
        <f t="shared" si="149"/>
        <v xml:space="preserve"> </v>
      </c>
      <c r="BX53" s="148" t="str">
        <f t="shared" si="149"/>
        <v xml:space="preserve"> </v>
      </c>
      <c r="BY53" s="148" t="str">
        <f t="shared" si="149"/>
        <v xml:space="preserve"> </v>
      </c>
      <c r="BZ53" s="148" t="str">
        <f t="shared" si="149"/>
        <v xml:space="preserve"> </v>
      </c>
      <c r="CA53" s="145" t="str">
        <f t="shared" si="137"/>
        <v xml:space="preserve"> </v>
      </c>
      <c r="CB53" s="145" t="str">
        <f t="shared" si="149"/>
        <v xml:space="preserve"> </v>
      </c>
      <c r="CC53" s="145" t="str">
        <f t="shared" si="149"/>
        <v xml:space="preserve"> </v>
      </c>
      <c r="CD53" s="145" t="str">
        <f t="shared" si="149"/>
        <v xml:space="preserve"> </v>
      </c>
      <c r="CE53" s="145" t="str">
        <f t="shared" si="149"/>
        <v xml:space="preserve"> </v>
      </c>
      <c r="CF53" s="145" t="str">
        <f t="shared" si="149"/>
        <v xml:space="preserve"> </v>
      </c>
      <c r="CG53" s="145" t="str">
        <f t="shared" si="149"/>
        <v xml:space="preserve"> </v>
      </c>
      <c r="CH53" s="145" t="str">
        <f t="shared" si="140"/>
        <v xml:space="preserve"> </v>
      </c>
      <c r="CI53" s="145" t="str">
        <f t="shared" si="149"/>
        <v xml:space="preserve"> </v>
      </c>
      <c r="CJ53" s="145" t="str">
        <f t="shared" si="149"/>
        <v xml:space="preserve"> </v>
      </c>
      <c r="CK53" s="145" t="str">
        <f t="shared" si="140"/>
        <v xml:space="preserve"> </v>
      </c>
      <c r="CL53" s="145" t="str">
        <f t="shared" si="140"/>
        <v xml:space="preserve"> </v>
      </c>
      <c r="CM53" s="145" t="str">
        <f t="shared" si="140"/>
        <v xml:space="preserve"> </v>
      </c>
      <c r="CN53" s="145" t="str">
        <f t="shared" si="140"/>
        <v xml:space="preserve"> </v>
      </c>
      <c r="CO53" s="145" t="str">
        <f t="shared" si="141"/>
        <v xml:space="preserve"> </v>
      </c>
      <c r="CP53" s="145" t="str">
        <f t="shared" si="141"/>
        <v xml:space="preserve"> </v>
      </c>
      <c r="CQ53" s="145" t="str">
        <f t="shared" si="141"/>
        <v xml:space="preserve"> </v>
      </c>
      <c r="CR53" s="145" t="str">
        <f t="shared" si="141"/>
        <v xml:space="preserve"> </v>
      </c>
      <c r="CS53" s="145" t="str">
        <f t="shared" si="141"/>
        <v xml:space="preserve"> </v>
      </c>
      <c r="CT53" s="145" t="str">
        <f t="shared" si="141"/>
        <v xml:space="preserve"> </v>
      </c>
      <c r="CU53" s="145" t="str">
        <f t="shared" si="141"/>
        <v xml:space="preserve"> </v>
      </c>
      <c r="CV53" s="145" t="str">
        <f t="shared" si="141"/>
        <v xml:space="preserve"> </v>
      </c>
      <c r="CW53" s="145" t="str">
        <f t="shared" si="141"/>
        <v xml:space="preserve"> </v>
      </c>
      <c r="CX53" s="145" t="str">
        <f t="shared" si="141"/>
        <v xml:space="preserve"> </v>
      </c>
      <c r="CY53" s="145" t="str">
        <f t="shared" si="141"/>
        <v xml:space="preserve"> </v>
      </c>
      <c r="CZ53" s="145" t="str">
        <f t="shared" si="141"/>
        <v xml:space="preserve"> </v>
      </c>
      <c r="DA53" s="145" t="str">
        <f t="shared" si="141"/>
        <v xml:space="preserve"> </v>
      </c>
      <c r="DB53" s="145" t="str">
        <f t="shared" si="141"/>
        <v xml:space="preserve"> </v>
      </c>
      <c r="DC53" s="145" t="str">
        <f t="shared" si="142"/>
        <v xml:space="preserve"> </v>
      </c>
      <c r="DD53" s="145" t="str">
        <f t="shared" si="142"/>
        <v xml:space="preserve"> </v>
      </c>
      <c r="DE53" s="145" t="str">
        <f t="shared" si="142"/>
        <v xml:space="preserve"> </v>
      </c>
      <c r="DF53" s="145" t="str">
        <f t="shared" si="142"/>
        <v xml:space="preserve"> </v>
      </c>
      <c r="DG53" s="145" t="str">
        <f t="shared" si="142"/>
        <v xml:space="preserve"> </v>
      </c>
      <c r="DH53" s="145" t="str">
        <f t="shared" si="142"/>
        <v xml:space="preserve"> </v>
      </c>
      <c r="DI53" s="145" t="str">
        <f t="shared" si="142"/>
        <v xml:space="preserve"> </v>
      </c>
      <c r="DJ53" s="145" t="str">
        <f t="shared" si="142"/>
        <v xml:space="preserve"> </v>
      </c>
      <c r="DK53" s="145" t="str">
        <f t="shared" si="142"/>
        <v xml:space="preserve"> </v>
      </c>
      <c r="DL53" s="145" t="str">
        <f t="shared" si="142"/>
        <v xml:space="preserve"> </v>
      </c>
      <c r="DM53" s="145" t="str">
        <f t="shared" si="142"/>
        <v xml:space="preserve"> </v>
      </c>
      <c r="DN53" s="145" t="str">
        <f t="shared" si="142"/>
        <v xml:space="preserve"> </v>
      </c>
      <c r="DO53" s="145" t="str">
        <f t="shared" si="142"/>
        <v xml:space="preserve"> </v>
      </c>
      <c r="DP53" s="145" t="str">
        <f t="shared" si="142"/>
        <v xml:space="preserve"> </v>
      </c>
      <c r="DQ53" s="145" t="str">
        <f t="shared" si="143"/>
        <v xml:space="preserve"> </v>
      </c>
      <c r="DR53" s="145" t="str">
        <f t="shared" si="143"/>
        <v xml:space="preserve"> </v>
      </c>
      <c r="DS53" s="145" t="str">
        <f t="shared" si="143"/>
        <v xml:space="preserve"> </v>
      </c>
      <c r="DT53" s="145" t="str">
        <f t="shared" si="143"/>
        <v xml:space="preserve"> </v>
      </c>
      <c r="DU53" s="145" t="str">
        <f t="shared" si="143"/>
        <v xml:space="preserve"> </v>
      </c>
      <c r="DV53" s="145" t="str">
        <f t="shared" si="143"/>
        <v xml:space="preserve"> </v>
      </c>
      <c r="DW53" s="145" t="str">
        <f t="shared" si="143"/>
        <v xml:space="preserve"> </v>
      </c>
      <c r="DX53" s="145" t="str">
        <f t="shared" si="143"/>
        <v xml:space="preserve"> </v>
      </c>
      <c r="DY53" s="145" t="str">
        <f t="shared" si="143"/>
        <v xml:space="preserve"> </v>
      </c>
      <c r="DZ53" s="145" t="str">
        <f t="shared" si="143"/>
        <v xml:space="preserve"> </v>
      </c>
      <c r="EA53" s="145" t="str">
        <f t="shared" si="143"/>
        <v xml:space="preserve"> </v>
      </c>
      <c r="EB53" s="145" t="str">
        <f t="shared" si="143"/>
        <v xml:space="preserve"> </v>
      </c>
      <c r="EC53" s="145" t="str">
        <f t="shared" si="143"/>
        <v xml:space="preserve"> </v>
      </c>
      <c r="ED53" s="145" t="str">
        <f t="shared" si="143"/>
        <v xml:space="preserve"> </v>
      </c>
    </row>
    <row r="54" spans="1:134" s="120" customFormat="1" x14ac:dyDescent="0.25">
      <c r="A54" s="238">
        <v>3</v>
      </c>
      <c r="B54" s="239" t="str">
        <f>IF(A54="","-",IF(A54&gt;prevLevel,IF(OR(prevWBS="",prevWBS="-"),"1",prevWBS)&amp;REPT(".1",A54-MAX(prevLevel,1)),IF(ISERROR(FIND(".",prevWBS)),REPT("1.",A54-1)&amp;IFERROR(VALUE(prevWBS)+1,"1"),IF(A54=1,"",IFERROR(LEFT(prevWBS,FIND("^",SUBSTITUTE(prevWBS,".","^",A54-1))),""))&amp;VALUE(TRIM(MID(SUBSTITUTE(prevWBS,".",REPT(" ",LEN(prevWBS))),(A54-1)*LEN(prevWBS)+1,LEN(prevWBS))))+1)))</f>
        <v>4.3.2</v>
      </c>
      <c r="C54" s="240" t="s">
        <v>390</v>
      </c>
      <c r="D54" s="240" t="s">
        <v>411</v>
      </c>
      <c r="E54" s="241"/>
      <c r="F54" s="242" t="str">
        <f t="shared" si="125"/>
        <v>4.3.1</v>
      </c>
      <c r="G54" s="243"/>
      <c r="H54" s="243"/>
      <c r="I54" s="244">
        <v>45376</v>
      </c>
      <c r="J54" s="245">
        <v>2</v>
      </c>
      <c r="K54" s="246">
        <f t="shared" si="111"/>
        <v>2</v>
      </c>
      <c r="L54" s="244">
        <v>45377</v>
      </c>
      <c r="M54" s="247" t="s">
        <v>238</v>
      </c>
      <c r="N54" s="248">
        <v>0</v>
      </c>
      <c r="O54" s="249">
        <v>1</v>
      </c>
      <c r="P54" s="250">
        <f>IF(OR(I54&lt;&gt;"",F54&lt;&gt;""),MAX(I54,IF(F54&lt;&gt;"",WORKDAY.INTL(MAX(IFERROR(INDEX($Q$11:$Q$70,MATCH(F54,$B$11:$B$70,0)),0),IFERROR(INDEX($Q$11:$Q$70,MATCH(G54,$B$11:$B$70,0)),0),IFERROR(INDEX($Q$11:$Q$70,MATCH(H54,$B$11:$B$70,0)),0)),1,weekend,holidays),0)),IF(L54&lt;&gt;"",IF(K54&lt;&gt;"",L54-MAX(0,K54-1),WORKDAY.INTL(L54,-(MAX(J54,1)-1),weekend,holidays))," - "))</f>
        <v>45376</v>
      </c>
      <c r="Q54" s="250">
        <f t="shared" si="138"/>
        <v>45377</v>
      </c>
      <c r="R54" s="251">
        <f t="shared" si="139"/>
        <v>2</v>
      </c>
      <c r="S54" s="165">
        <f t="shared" si="109"/>
        <v>2</v>
      </c>
      <c r="T54" s="130"/>
      <c r="U54" s="130"/>
      <c r="V54" s="129"/>
      <c r="W54" s="148" t="str">
        <f t="shared" si="144"/>
        <v xml:space="preserve"> </v>
      </c>
      <c r="X54" s="148" t="str">
        <f t="shared" si="144"/>
        <v xml:space="preserve"> </v>
      </c>
      <c r="Y54" s="148" t="str">
        <f t="shared" si="144"/>
        <v xml:space="preserve"> </v>
      </c>
      <c r="Z54" s="148" t="str">
        <f t="shared" si="144"/>
        <v xml:space="preserve"> </v>
      </c>
      <c r="AA54" s="148" t="str">
        <f t="shared" si="144"/>
        <v xml:space="preserve"> </v>
      </c>
      <c r="AB54" s="148" t="str">
        <f t="shared" si="144"/>
        <v xml:space="preserve"> </v>
      </c>
      <c r="AC54" s="148" t="str">
        <f t="shared" si="144"/>
        <v xml:space="preserve"> </v>
      </c>
      <c r="AD54" s="148" t="str">
        <f t="shared" si="144"/>
        <v xml:space="preserve"> </v>
      </c>
      <c r="AE54" s="148" t="str">
        <f t="shared" si="144"/>
        <v xml:space="preserve"> </v>
      </c>
      <c r="AF54" s="148" t="str">
        <f t="shared" si="144"/>
        <v xml:space="preserve"> </v>
      </c>
      <c r="AG54" s="148" t="str">
        <f t="shared" si="145"/>
        <v xml:space="preserve"> </v>
      </c>
      <c r="AH54" s="148" t="str">
        <f t="shared" si="145"/>
        <v xml:space="preserve"> </v>
      </c>
      <c r="AI54" s="148" t="str">
        <f t="shared" si="145"/>
        <v xml:space="preserve"> </v>
      </c>
      <c r="AJ54" s="148" t="str">
        <f t="shared" si="145"/>
        <v xml:space="preserve"> </v>
      </c>
      <c r="AK54" s="148" t="str">
        <f t="shared" si="145"/>
        <v xml:space="preserve"> </v>
      </c>
      <c r="AL54" s="148" t="str">
        <f t="shared" si="145"/>
        <v xml:space="preserve"> </v>
      </c>
      <c r="AM54" s="148" t="str">
        <f t="shared" si="145"/>
        <v xml:space="preserve"> </v>
      </c>
      <c r="AN54" s="148" t="str">
        <f t="shared" si="145"/>
        <v xml:space="preserve"> </v>
      </c>
      <c r="AO54" s="148" t="str">
        <f t="shared" si="145"/>
        <v xml:space="preserve"> </v>
      </c>
      <c r="AP54" s="148" t="str">
        <f t="shared" si="145"/>
        <v xml:space="preserve"> </v>
      </c>
      <c r="AQ54" s="148" t="str">
        <f t="shared" si="146"/>
        <v xml:space="preserve"> </v>
      </c>
      <c r="AR54" s="148" t="str">
        <f t="shared" si="146"/>
        <v xml:space="preserve"> </v>
      </c>
      <c r="AS54" s="148" t="str">
        <f t="shared" si="146"/>
        <v xml:space="preserve"> </v>
      </c>
      <c r="AT54" s="148" t="str">
        <f t="shared" si="146"/>
        <v xml:space="preserve"> </v>
      </c>
      <c r="AU54" s="148" t="str">
        <f t="shared" si="146"/>
        <v xml:space="preserve"> </v>
      </c>
      <c r="AV54" s="148" t="str">
        <f t="shared" si="146"/>
        <v xml:space="preserve"> </v>
      </c>
      <c r="AW54" s="148" t="str">
        <f t="shared" si="146"/>
        <v xml:space="preserve"> </v>
      </c>
      <c r="AX54" s="148" t="str">
        <f t="shared" si="146"/>
        <v xml:space="preserve"> </v>
      </c>
      <c r="AY54" s="148" t="str">
        <f t="shared" si="146"/>
        <v xml:space="preserve"> </v>
      </c>
      <c r="AZ54" s="148" t="str">
        <f t="shared" si="146"/>
        <v xml:space="preserve"> </v>
      </c>
      <c r="BA54" s="148" t="str">
        <f t="shared" si="147"/>
        <v xml:space="preserve"> </v>
      </c>
      <c r="BB54" s="148" t="str">
        <f t="shared" si="147"/>
        <v xml:space="preserve"> </v>
      </c>
      <c r="BC54" s="148" t="str">
        <f t="shared" si="147"/>
        <v xml:space="preserve"> </v>
      </c>
      <c r="BD54" s="148" t="str">
        <f t="shared" si="147"/>
        <v xml:space="preserve"> </v>
      </c>
      <c r="BE54" s="148" t="str">
        <f t="shared" si="147"/>
        <v xml:space="preserve"> </v>
      </c>
      <c r="BF54" s="148" t="str">
        <f t="shared" si="147"/>
        <v xml:space="preserve"> </v>
      </c>
      <c r="BG54" s="148" t="str">
        <f t="shared" si="147"/>
        <v xml:space="preserve"> </v>
      </c>
      <c r="BH54" s="148" t="str">
        <f t="shared" si="147"/>
        <v xml:space="preserve"> </v>
      </c>
      <c r="BI54" s="148" t="str">
        <f t="shared" si="147"/>
        <v xml:space="preserve"> </v>
      </c>
      <c r="BJ54" s="148" t="str">
        <f t="shared" si="147"/>
        <v xml:space="preserve"> </v>
      </c>
      <c r="BK54" s="148" t="str">
        <f t="shared" si="148"/>
        <v xml:space="preserve"> </v>
      </c>
      <c r="BL54" s="148" t="str">
        <f t="shared" si="148"/>
        <v xml:space="preserve"> </v>
      </c>
      <c r="BM54" s="148" t="str">
        <f t="shared" si="148"/>
        <v xml:space="preserve"> </v>
      </c>
      <c r="BN54" s="148" t="str">
        <f t="shared" si="148"/>
        <v xml:space="preserve"> </v>
      </c>
      <c r="BO54" s="148" t="str">
        <f t="shared" si="148"/>
        <v xml:space="preserve"> </v>
      </c>
      <c r="BP54" s="148" t="str">
        <f t="shared" si="148"/>
        <v xml:space="preserve"> </v>
      </c>
      <c r="BQ54" s="148" t="str">
        <f t="shared" si="148"/>
        <v xml:space="preserve"> </v>
      </c>
      <c r="BR54" s="148" t="str">
        <f t="shared" si="148"/>
        <v xml:space="preserve"> </v>
      </c>
      <c r="BS54" s="148" t="str">
        <f t="shared" si="148"/>
        <v xml:space="preserve"> </v>
      </c>
      <c r="BT54" s="148" t="str">
        <f t="shared" si="148"/>
        <v xml:space="preserve"> </v>
      </c>
      <c r="BU54" s="148" t="str">
        <f t="shared" si="149"/>
        <v xml:space="preserve"> </v>
      </c>
      <c r="BV54" s="148" t="str">
        <f t="shared" si="149"/>
        <v xml:space="preserve"> </v>
      </c>
      <c r="BW54" s="148" t="str">
        <f t="shared" si="149"/>
        <v xml:space="preserve"> </v>
      </c>
      <c r="BX54" s="148" t="str">
        <f t="shared" si="149"/>
        <v xml:space="preserve"> </v>
      </c>
      <c r="BY54" s="148" t="str">
        <f t="shared" si="149"/>
        <v xml:space="preserve"> </v>
      </c>
      <c r="BZ54" s="148" t="str">
        <f t="shared" si="149"/>
        <v xml:space="preserve"> </v>
      </c>
      <c r="CA54" s="145" t="str">
        <f t="shared" si="137"/>
        <v xml:space="preserve"> </v>
      </c>
      <c r="CB54" s="145" t="str">
        <f t="shared" si="149"/>
        <v xml:space="preserve"> </v>
      </c>
      <c r="CC54" s="145" t="str">
        <f t="shared" si="149"/>
        <v xml:space="preserve"> </v>
      </c>
      <c r="CD54" s="145" t="str">
        <f t="shared" si="149"/>
        <v xml:space="preserve"> </v>
      </c>
      <c r="CE54" s="145" t="str">
        <f t="shared" si="149"/>
        <v xml:space="preserve"> </v>
      </c>
      <c r="CF54" s="145" t="str">
        <f t="shared" si="149"/>
        <v xml:space="preserve"> </v>
      </c>
      <c r="CG54" s="145" t="str">
        <f t="shared" si="149"/>
        <v xml:space="preserve"> </v>
      </c>
      <c r="CH54" s="145" t="str">
        <f t="shared" si="140"/>
        <v xml:space="preserve"> </v>
      </c>
      <c r="CI54" s="145" t="str">
        <f t="shared" si="140"/>
        <v xml:space="preserve"> </v>
      </c>
      <c r="CJ54" s="145" t="str">
        <f t="shared" si="140"/>
        <v xml:space="preserve"> </v>
      </c>
      <c r="CK54" s="145" t="str">
        <f t="shared" si="140"/>
        <v xml:space="preserve"> </v>
      </c>
      <c r="CL54" s="145" t="str">
        <f t="shared" si="140"/>
        <v xml:space="preserve"> </v>
      </c>
      <c r="CM54" s="145" t="str">
        <f t="shared" si="140"/>
        <v xml:space="preserve"> </v>
      </c>
      <c r="CN54" s="145" t="str">
        <f t="shared" si="140"/>
        <v xml:space="preserve"> </v>
      </c>
      <c r="CO54" s="145" t="str">
        <f t="shared" si="141"/>
        <v xml:space="preserve"> </v>
      </c>
      <c r="CP54" s="145" t="str">
        <f t="shared" si="141"/>
        <v xml:space="preserve"> </v>
      </c>
      <c r="CQ54" s="145" t="str">
        <f t="shared" si="141"/>
        <v xml:space="preserve"> </v>
      </c>
      <c r="CR54" s="145" t="str">
        <f t="shared" si="141"/>
        <v xml:space="preserve"> </v>
      </c>
      <c r="CS54" s="145" t="str">
        <f t="shared" si="141"/>
        <v xml:space="preserve"> </v>
      </c>
      <c r="CT54" s="145" t="str">
        <f t="shared" si="141"/>
        <v xml:space="preserve"> </v>
      </c>
      <c r="CU54" s="145" t="str">
        <f t="shared" si="141"/>
        <v xml:space="preserve"> </v>
      </c>
      <c r="CV54" s="145" t="str">
        <f t="shared" si="141"/>
        <v xml:space="preserve"> </v>
      </c>
      <c r="CW54" s="145" t="str">
        <f t="shared" si="141"/>
        <v xml:space="preserve"> </v>
      </c>
      <c r="CX54" s="145" t="str">
        <f t="shared" si="141"/>
        <v xml:space="preserve"> </v>
      </c>
      <c r="CY54" s="145" t="str">
        <f t="shared" si="141"/>
        <v xml:space="preserve"> </v>
      </c>
      <c r="CZ54" s="145" t="str">
        <f t="shared" si="141"/>
        <v xml:space="preserve"> </v>
      </c>
      <c r="DA54" s="145" t="str">
        <f t="shared" si="141"/>
        <v xml:space="preserve"> </v>
      </c>
      <c r="DB54" s="145" t="str">
        <f t="shared" si="141"/>
        <v xml:space="preserve"> </v>
      </c>
      <c r="DC54" s="145" t="str">
        <f t="shared" si="142"/>
        <v xml:space="preserve"> </v>
      </c>
      <c r="DD54" s="145" t="str">
        <f t="shared" si="142"/>
        <v xml:space="preserve"> </v>
      </c>
      <c r="DE54" s="145" t="str">
        <f t="shared" si="142"/>
        <v xml:space="preserve"> </v>
      </c>
      <c r="DF54" s="145" t="str">
        <f t="shared" si="142"/>
        <v xml:space="preserve"> </v>
      </c>
      <c r="DG54" s="145" t="str">
        <f t="shared" si="142"/>
        <v xml:space="preserve"> </v>
      </c>
      <c r="DH54" s="145" t="str">
        <f t="shared" si="142"/>
        <v xml:space="preserve"> </v>
      </c>
      <c r="DI54" s="145" t="str">
        <f t="shared" si="142"/>
        <v xml:space="preserve"> </v>
      </c>
      <c r="DJ54" s="145" t="str">
        <f t="shared" si="142"/>
        <v xml:space="preserve"> </v>
      </c>
      <c r="DK54" s="145" t="str">
        <f t="shared" si="142"/>
        <v xml:space="preserve"> </v>
      </c>
      <c r="DL54" s="145" t="str">
        <f t="shared" si="142"/>
        <v xml:space="preserve"> </v>
      </c>
      <c r="DM54" s="145" t="str">
        <f t="shared" si="142"/>
        <v xml:space="preserve"> </v>
      </c>
      <c r="DN54" s="145" t="str">
        <f t="shared" si="142"/>
        <v xml:space="preserve"> </v>
      </c>
      <c r="DO54" s="145" t="str">
        <f t="shared" si="142"/>
        <v xml:space="preserve"> </v>
      </c>
      <c r="DP54" s="145" t="str">
        <f t="shared" si="142"/>
        <v xml:space="preserve"> </v>
      </c>
      <c r="DQ54" s="145" t="str">
        <f t="shared" si="143"/>
        <v xml:space="preserve"> </v>
      </c>
      <c r="DR54" s="145" t="str">
        <f t="shared" si="143"/>
        <v xml:space="preserve"> </v>
      </c>
      <c r="DS54" s="145" t="str">
        <f t="shared" si="143"/>
        <v xml:space="preserve"> </v>
      </c>
      <c r="DT54" s="145" t="str">
        <f t="shared" si="143"/>
        <v xml:space="preserve"> </v>
      </c>
      <c r="DU54" s="145" t="str">
        <f t="shared" si="143"/>
        <v xml:space="preserve"> </v>
      </c>
      <c r="DV54" s="145" t="str">
        <f t="shared" si="143"/>
        <v xml:space="preserve"> </v>
      </c>
      <c r="DW54" s="145" t="str">
        <f t="shared" si="143"/>
        <v xml:space="preserve"> </v>
      </c>
      <c r="DX54" s="145" t="str">
        <f t="shared" si="143"/>
        <v xml:space="preserve"> </v>
      </c>
      <c r="DY54" s="145" t="str">
        <f t="shared" si="143"/>
        <v xml:space="preserve"> </v>
      </c>
      <c r="DZ54" s="145" t="str">
        <f t="shared" si="143"/>
        <v xml:space="preserve"> </v>
      </c>
      <c r="EA54" s="145" t="str">
        <f t="shared" si="143"/>
        <v xml:space="preserve"> </v>
      </c>
      <c r="EB54" s="145" t="str">
        <f t="shared" si="143"/>
        <v xml:space="preserve"> </v>
      </c>
      <c r="EC54" s="145" t="str">
        <f t="shared" si="143"/>
        <v xml:space="preserve"> </v>
      </c>
      <c r="ED54" s="145" t="str">
        <f t="shared" si="143"/>
        <v xml:space="preserve"> </v>
      </c>
    </row>
    <row r="55" spans="1:134" s="120" customFormat="1" x14ac:dyDescent="0.25">
      <c r="A55" s="238">
        <v>3</v>
      </c>
      <c r="B55" s="239" t="str">
        <f>IF(A55="","-",IF(A55&gt;prevLevel,IF(OR(prevWBS="",prevWBS="-"),"1",prevWBS)&amp;REPT(".1",A55-MAX(prevLevel,1)),IF(ISERROR(FIND(".",prevWBS)),REPT("1.",A55-1)&amp;IFERROR(VALUE(prevWBS)+1,"1"),IF(A55=1,"",IFERROR(LEFT(prevWBS,FIND("^",SUBSTITUTE(prevWBS,".","^",A55-1))),""))&amp;VALUE(TRIM(MID(SUBSTITUTE(prevWBS,".",REPT(" ",LEN(prevWBS))),(A55-1)*LEN(prevWBS)+1,LEN(prevWBS))))+1)))</f>
        <v>4.3.3</v>
      </c>
      <c r="C55" s="240" t="s">
        <v>391</v>
      </c>
      <c r="D55" s="240" t="s">
        <v>411</v>
      </c>
      <c r="E55" s="241"/>
      <c r="F55" s="242" t="str">
        <f t="shared" si="125"/>
        <v>4.3.2</v>
      </c>
      <c r="G55" s="243"/>
      <c r="H55" s="243"/>
      <c r="I55" s="244">
        <v>45378</v>
      </c>
      <c r="J55" s="245">
        <v>15</v>
      </c>
      <c r="K55" s="246">
        <f t="shared" si="111"/>
        <v>23</v>
      </c>
      <c r="L55" s="244">
        <v>45400</v>
      </c>
      <c r="M55" s="247" t="s">
        <v>238</v>
      </c>
      <c r="N55" s="248">
        <v>0</v>
      </c>
      <c r="O55" s="249">
        <v>1</v>
      </c>
      <c r="P55" s="250">
        <f>IF(OR(I55&lt;&gt;"",F55&lt;&gt;""),MAX(I55,IF(F55&lt;&gt;"",WORKDAY.INTL(MAX(IFERROR(INDEX($Q$11:$Q$70,MATCH(F55,$B$11:$B$70,0)),0),IFERROR(INDEX($Q$11:$Q$70,MATCH(G55,$B$11:$B$70,0)),0),IFERROR(INDEX($Q$11:$Q$70,MATCH(H55,$B$11:$B$70,0)),0)),1,weekend,holidays),0)),IF(L55&lt;&gt;"",IF(K55&lt;&gt;"",L55-MAX(0,K55-1),WORKDAY.INTL(L55,-(MAX(J55,1)-1),weekend,holidays))," - "))</f>
        <v>45378</v>
      </c>
      <c r="Q55" s="250">
        <f t="shared" si="138"/>
        <v>45400</v>
      </c>
      <c r="R55" s="251">
        <f t="shared" si="139"/>
        <v>15</v>
      </c>
      <c r="S55" s="165">
        <f t="shared" si="109"/>
        <v>23</v>
      </c>
      <c r="T55" s="130"/>
      <c r="U55" s="130"/>
      <c r="V55" s="129"/>
      <c r="W55" s="148" t="str">
        <f t="shared" si="144"/>
        <v xml:space="preserve"> </v>
      </c>
      <c r="X55" s="148" t="str">
        <f t="shared" si="144"/>
        <v xml:space="preserve"> </v>
      </c>
      <c r="Y55" s="148" t="str">
        <f t="shared" si="144"/>
        <v xml:space="preserve"> </v>
      </c>
      <c r="Z55" s="148" t="str">
        <f t="shared" si="144"/>
        <v xml:space="preserve"> </v>
      </c>
      <c r="AA55" s="148" t="str">
        <f t="shared" si="144"/>
        <v xml:space="preserve"> </v>
      </c>
      <c r="AB55" s="148" t="str">
        <f t="shared" si="144"/>
        <v xml:space="preserve"> </v>
      </c>
      <c r="AC55" s="148" t="str">
        <f t="shared" si="144"/>
        <v xml:space="preserve"> </v>
      </c>
      <c r="AD55" s="148" t="str">
        <f t="shared" si="144"/>
        <v xml:space="preserve"> </v>
      </c>
      <c r="AE55" s="148" t="str">
        <f t="shared" si="144"/>
        <v xml:space="preserve"> </v>
      </c>
      <c r="AF55" s="148" t="str">
        <f t="shared" si="144"/>
        <v xml:space="preserve"> </v>
      </c>
      <c r="AG55" s="148" t="str">
        <f t="shared" si="145"/>
        <v xml:space="preserve"> </v>
      </c>
      <c r="AH55" s="148" t="str">
        <f t="shared" si="145"/>
        <v xml:space="preserve"> </v>
      </c>
      <c r="AI55" s="148" t="str">
        <f t="shared" si="145"/>
        <v xml:space="preserve"> </v>
      </c>
      <c r="AJ55" s="148" t="str">
        <f t="shared" si="145"/>
        <v xml:space="preserve"> </v>
      </c>
      <c r="AK55" s="148" t="str">
        <f t="shared" si="145"/>
        <v xml:space="preserve"> </v>
      </c>
      <c r="AL55" s="148" t="str">
        <f t="shared" si="145"/>
        <v xml:space="preserve"> </v>
      </c>
      <c r="AM55" s="148" t="str">
        <f t="shared" si="145"/>
        <v xml:space="preserve"> </v>
      </c>
      <c r="AN55" s="148" t="str">
        <f t="shared" si="145"/>
        <v xml:space="preserve"> </v>
      </c>
      <c r="AO55" s="148" t="str">
        <f t="shared" si="145"/>
        <v xml:space="preserve"> </v>
      </c>
      <c r="AP55" s="148" t="str">
        <f t="shared" si="145"/>
        <v xml:space="preserve"> </v>
      </c>
      <c r="AQ55" s="148" t="str">
        <f t="shared" si="146"/>
        <v xml:space="preserve"> </v>
      </c>
      <c r="AR55" s="148" t="str">
        <f t="shared" si="146"/>
        <v xml:space="preserve"> </v>
      </c>
      <c r="AS55" s="148" t="str">
        <f t="shared" si="146"/>
        <v xml:space="preserve"> </v>
      </c>
      <c r="AT55" s="148" t="str">
        <f t="shared" si="146"/>
        <v xml:space="preserve"> </v>
      </c>
      <c r="AU55" s="148" t="str">
        <f t="shared" si="146"/>
        <v xml:space="preserve"> </v>
      </c>
      <c r="AV55" s="148" t="str">
        <f t="shared" si="146"/>
        <v xml:space="preserve"> </v>
      </c>
      <c r="AW55" s="148" t="str">
        <f t="shared" si="146"/>
        <v xml:space="preserve"> </v>
      </c>
      <c r="AX55" s="148" t="str">
        <f t="shared" si="146"/>
        <v xml:space="preserve"> </v>
      </c>
      <c r="AY55" s="148" t="str">
        <f t="shared" si="146"/>
        <v xml:space="preserve"> </v>
      </c>
      <c r="AZ55" s="148" t="str">
        <f t="shared" si="146"/>
        <v xml:space="preserve"> </v>
      </c>
      <c r="BA55" s="148" t="str">
        <f t="shared" si="147"/>
        <v xml:space="preserve"> </v>
      </c>
      <c r="BB55" s="148" t="str">
        <f t="shared" si="147"/>
        <v xml:space="preserve"> </v>
      </c>
      <c r="BC55" s="148" t="str">
        <f t="shared" si="147"/>
        <v xml:space="preserve"> </v>
      </c>
      <c r="BD55" s="148" t="str">
        <f t="shared" si="147"/>
        <v xml:space="preserve"> </v>
      </c>
      <c r="BE55" s="148" t="str">
        <f t="shared" si="147"/>
        <v xml:space="preserve"> </v>
      </c>
      <c r="BF55" s="148" t="str">
        <f t="shared" si="147"/>
        <v xml:space="preserve"> </v>
      </c>
      <c r="BG55" s="148" t="str">
        <f t="shared" si="147"/>
        <v xml:space="preserve"> </v>
      </c>
      <c r="BH55" s="148" t="str">
        <f t="shared" si="147"/>
        <v xml:space="preserve"> </v>
      </c>
      <c r="BI55" s="148" t="str">
        <f t="shared" si="147"/>
        <v xml:space="preserve"> </v>
      </c>
      <c r="BJ55" s="148" t="str">
        <f t="shared" si="147"/>
        <v xml:space="preserve"> </v>
      </c>
      <c r="BK55" s="148" t="str">
        <f t="shared" si="148"/>
        <v xml:space="preserve"> </v>
      </c>
      <c r="BL55" s="148" t="str">
        <f t="shared" si="148"/>
        <v xml:space="preserve"> </v>
      </c>
      <c r="BM55" s="148" t="str">
        <f t="shared" si="148"/>
        <v xml:space="preserve"> </v>
      </c>
      <c r="BN55" s="148" t="str">
        <f t="shared" si="148"/>
        <v xml:space="preserve"> </v>
      </c>
      <c r="BO55" s="148" t="str">
        <f t="shared" si="148"/>
        <v xml:space="preserve"> </v>
      </c>
      <c r="BP55" s="148" t="str">
        <f t="shared" si="148"/>
        <v xml:space="preserve"> </v>
      </c>
      <c r="BQ55" s="148" t="str">
        <f t="shared" si="148"/>
        <v xml:space="preserve"> </v>
      </c>
      <c r="BR55" s="148" t="str">
        <f t="shared" si="148"/>
        <v xml:space="preserve"> </v>
      </c>
      <c r="BS55" s="148" t="str">
        <f t="shared" si="148"/>
        <v xml:space="preserve"> </v>
      </c>
      <c r="BT55" s="148" t="str">
        <f t="shared" si="148"/>
        <v xml:space="preserve"> </v>
      </c>
      <c r="BU55" s="148" t="str">
        <f t="shared" si="149"/>
        <v xml:space="preserve"> </v>
      </c>
      <c r="BV55" s="148" t="str">
        <f t="shared" si="149"/>
        <v xml:space="preserve"> </v>
      </c>
      <c r="BW55" s="148" t="str">
        <f t="shared" si="149"/>
        <v xml:space="preserve"> </v>
      </c>
      <c r="BX55" s="148" t="str">
        <f t="shared" si="149"/>
        <v xml:space="preserve"> </v>
      </c>
      <c r="BY55" s="148" t="str">
        <f t="shared" si="149"/>
        <v xml:space="preserve"> </v>
      </c>
      <c r="BZ55" s="148" t="str">
        <f t="shared" si="149"/>
        <v xml:space="preserve"> </v>
      </c>
      <c r="CA55" s="145" t="str">
        <f t="shared" si="137"/>
        <v xml:space="preserve"> </v>
      </c>
      <c r="CB55" s="145" t="str">
        <f t="shared" si="149"/>
        <v xml:space="preserve"> </v>
      </c>
      <c r="CC55" s="145" t="str">
        <f t="shared" si="149"/>
        <v xml:space="preserve"> </v>
      </c>
      <c r="CD55" s="145" t="str">
        <f t="shared" si="149"/>
        <v xml:space="preserve"> </v>
      </c>
      <c r="CE55" s="145" t="str">
        <f t="shared" si="149"/>
        <v xml:space="preserve"> </v>
      </c>
      <c r="CF55" s="145" t="str">
        <f t="shared" si="149"/>
        <v xml:space="preserve"> </v>
      </c>
      <c r="CG55" s="145" t="str">
        <f t="shared" si="149"/>
        <v xml:space="preserve"> </v>
      </c>
      <c r="CH55" s="145" t="str">
        <f t="shared" si="140"/>
        <v xml:space="preserve"> </v>
      </c>
      <c r="CI55" s="145" t="str">
        <f t="shared" si="140"/>
        <v xml:space="preserve"> </v>
      </c>
      <c r="CJ55" s="145" t="str">
        <f t="shared" si="140"/>
        <v xml:space="preserve"> </v>
      </c>
      <c r="CK55" s="145" t="str">
        <f t="shared" si="140"/>
        <v xml:space="preserve"> </v>
      </c>
      <c r="CL55" s="145" t="str">
        <f t="shared" si="140"/>
        <v xml:space="preserve"> </v>
      </c>
      <c r="CM55" s="145" t="str">
        <f t="shared" si="140"/>
        <v xml:space="preserve"> </v>
      </c>
      <c r="CN55" s="145" t="str">
        <f t="shared" si="140"/>
        <v xml:space="preserve"> </v>
      </c>
      <c r="CO55" s="145" t="str">
        <f t="shared" si="141"/>
        <v xml:space="preserve"> </v>
      </c>
      <c r="CP55" s="145" t="str">
        <f t="shared" si="141"/>
        <v xml:space="preserve"> </v>
      </c>
      <c r="CQ55" s="145" t="str">
        <f t="shared" si="141"/>
        <v xml:space="preserve"> </v>
      </c>
      <c r="CR55" s="145" t="str">
        <f t="shared" si="141"/>
        <v xml:space="preserve"> </v>
      </c>
      <c r="CS55" s="145" t="str">
        <f t="shared" si="141"/>
        <v xml:space="preserve"> </v>
      </c>
      <c r="CT55" s="145" t="str">
        <f t="shared" si="141"/>
        <v xml:space="preserve"> </v>
      </c>
      <c r="CU55" s="145" t="str">
        <f t="shared" si="141"/>
        <v xml:space="preserve"> </v>
      </c>
      <c r="CV55" s="145" t="str">
        <f t="shared" si="141"/>
        <v xml:space="preserve"> </v>
      </c>
      <c r="CW55" s="145" t="str">
        <f t="shared" si="141"/>
        <v xml:space="preserve"> </v>
      </c>
      <c r="CX55" s="145" t="str">
        <f t="shared" si="141"/>
        <v xml:space="preserve"> </v>
      </c>
      <c r="CY55" s="145" t="str">
        <f t="shared" si="141"/>
        <v xml:space="preserve"> </v>
      </c>
      <c r="CZ55" s="145" t="str">
        <f t="shared" si="141"/>
        <v xml:space="preserve"> </v>
      </c>
      <c r="DA55" s="145" t="str">
        <f t="shared" si="141"/>
        <v xml:space="preserve"> </v>
      </c>
      <c r="DB55" s="145" t="str">
        <f t="shared" si="141"/>
        <v xml:space="preserve"> </v>
      </c>
      <c r="DC55" s="145" t="str">
        <f t="shared" si="142"/>
        <v xml:space="preserve"> </v>
      </c>
      <c r="DD55" s="145" t="str">
        <f t="shared" si="142"/>
        <v xml:space="preserve"> </v>
      </c>
      <c r="DE55" s="145" t="str">
        <f t="shared" si="142"/>
        <v xml:space="preserve"> </v>
      </c>
      <c r="DF55" s="145" t="str">
        <f t="shared" si="142"/>
        <v xml:space="preserve"> </v>
      </c>
      <c r="DG55" s="145" t="str">
        <f t="shared" si="142"/>
        <v xml:space="preserve"> </v>
      </c>
      <c r="DH55" s="145" t="str">
        <f t="shared" si="142"/>
        <v xml:space="preserve"> </v>
      </c>
      <c r="DI55" s="145" t="str">
        <f t="shared" si="142"/>
        <v xml:space="preserve"> </v>
      </c>
      <c r="DJ55" s="145" t="str">
        <f t="shared" si="142"/>
        <v xml:space="preserve"> </v>
      </c>
      <c r="DK55" s="145" t="str">
        <f t="shared" si="142"/>
        <v xml:space="preserve"> </v>
      </c>
      <c r="DL55" s="145" t="str">
        <f t="shared" si="142"/>
        <v xml:space="preserve"> </v>
      </c>
      <c r="DM55" s="145" t="str">
        <f t="shared" si="142"/>
        <v xml:space="preserve"> </v>
      </c>
      <c r="DN55" s="145" t="str">
        <f t="shared" si="142"/>
        <v xml:space="preserve"> </v>
      </c>
      <c r="DO55" s="145" t="str">
        <f t="shared" si="142"/>
        <v xml:space="preserve"> </v>
      </c>
      <c r="DP55" s="145" t="str">
        <f t="shared" si="142"/>
        <v xml:space="preserve"> </v>
      </c>
      <c r="DQ55" s="145" t="str">
        <f t="shared" si="143"/>
        <v xml:space="preserve"> </v>
      </c>
      <c r="DR55" s="145" t="str">
        <f t="shared" si="143"/>
        <v xml:space="preserve"> </v>
      </c>
      <c r="DS55" s="145" t="str">
        <f t="shared" si="143"/>
        <v xml:space="preserve"> </v>
      </c>
      <c r="DT55" s="145" t="str">
        <f t="shared" si="143"/>
        <v xml:space="preserve"> </v>
      </c>
      <c r="DU55" s="145" t="str">
        <f t="shared" si="143"/>
        <v xml:space="preserve"> </v>
      </c>
      <c r="DV55" s="145" t="str">
        <f t="shared" si="143"/>
        <v xml:space="preserve"> </v>
      </c>
      <c r="DW55" s="145" t="str">
        <f t="shared" si="143"/>
        <v xml:space="preserve"> </v>
      </c>
      <c r="DX55" s="145" t="str">
        <f t="shared" si="143"/>
        <v xml:space="preserve"> </v>
      </c>
      <c r="DY55" s="145" t="str">
        <f t="shared" si="143"/>
        <v xml:space="preserve"> </v>
      </c>
      <c r="DZ55" s="145" t="str">
        <f t="shared" si="143"/>
        <v xml:space="preserve"> </v>
      </c>
      <c r="EA55" s="145" t="str">
        <f t="shared" si="143"/>
        <v xml:space="preserve"> </v>
      </c>
      <c r="EB55" s="145" t="str">
        <f t="shared" si="143"/>
        <v xml:space="preserve"> </v>
      </c>
      <c r="EC55" s="145" t="str">
        <f t="shared" si="143"/>
        <v xml:space="preserve"> </v>
      </c>
      <c r="ED55" s="145" t="str">
        <f t="shared" si="143"/>
        <v xml:space="preserve"> </v>
      </c>
    </row>
    <row r="56" spans="1:134" s="120" customFormat="1" x14ac:dyDescent="0.25">
      <c r="A56" s="215">
        <v>2</v>
      </c>
      <c r="B56" s="216" t="str">
        <f>IF(A56="","-",IF(A56&gt;prevLevel,IF(OR(prevWBS="",prevWBS="-"),"1",prevWBS)&amp;REPT(".1",A56-MAX(prevLevel,1)),IF(ISERROR(FIND(".",prevWBS)),REPT("1.",A56-1)&amp;IFERROR(VALUE(prevWBS)+1,"1"),IF(A56=1,"",IFERROR(LEFT(prevWBS,FIND("^",SUBSTITUTE(prevWBS,".","^",A56-1))),""))&amp;VALUE(TRIM(MID(SUBSTITUTE(prevWBS,".",REPT(" ",LEN(prevWBS))),(A56-1)*LEN(prevWBS)+1,LEN(prevWBS))))+1)))</f>
        <v>4.4</v>
      </c>
      <c r="C56" s="218" t="s">
        <v>432</v>
      </c>
      <c r="D56" s="218" t="s">
        <v>411</v>
      </c>
      <c r="E56" s="219"/>
      <c r="F56" s="220">
        <v>4.3</v>
      </c>
      <c r="G56" s="221"/>
      <c r="H56" s="221"/>
      <c r="I56" s="222">
        <v>45401</v>
      </c>
      <c r="J56" s="223">
        <v>1</v>
      </c>
      <c r="K56" s="224">
        <f t="shared" si="111"/>
        <v>3</v>
      </c>
      <c r="L56" s="222">
        <v>45403</v>
      </c>
      <c r="M56" s="225" t="s">
        <v>238</v>
      </c>
      <c r="N56" s="226">
        <v>0</v>
      </c>
      <c r="O56" s="227">
        <v>2</v>
      </c>
      <c r="P56" s="228">
        <f>IF(OR(I56&lt;&gt;"",F56&lt;&gt;""),MAX(I56,IF(F56&lt;&gt;"",WORKDAY.INTL(MAX(IFERROR(INDEX($Q$11:$Q$70,MATCH(F56,$B$11:$B$70,0)),0),IFERROR(INDEX($Q$11:$Q$70,MATCH(G56,$B$11:$B$70,0)),0),IFERROR(INDEX($Q$11:$Q$70,MATCH(H56,$B$11:$B$70,0)),0)),1,weekend,holidays),0)),IF(L56&lt;&gt;"",IF(K56&lt;&gt;"",L56-MAX(0,K56-1),WORKDAY.INTL(L56,-(MAX(J56,1)-1),weekend,holidays))," - "))</f>
        <v>45401</v>
      </c>
      <c r="Q56" s="228">
        <f>IF(P56=" - "," - ",MAX(L56,IF(K56&lt;&gt;"",P56+MAX(0,K56-1),WORKDAY.INTL(IF(NETWORKDAYS.INTL(P56,P56,weekend,holidays)=0,WORKDAY.INTL(P56,1,weekend,holidays),P56),MAX(0,J56-1),weekend,holidays))))</f>
        <v>45403</v>
      </c>
      <c r="R56" s="229">
        <f>IF(OR(NOT(ISNUMBER(P56)),NOT(ISNUMBER(Q56)))," - ",NETWORKDAYS.INTL(P56,Q56,weekend,holidays))</f>
        <v>1</v>
      </c>
      <c r="S56" s="165">
        <f>IF(OR(NOT(ISNUMBER(P56)),NOT(ISNUMBER(Q56)))," - ",Q56-P56+1)</f>
        <v>3</v>
      </c>
      <c r="T56" s="130"/>
      <c r="U56" s="130"/>
      <c r="V56" s="129"/>
      <c r="W56" s="148" t="str">
        <f t="shared" si="144"/>
        <v xml:space="preserve"> </v>
      </c>
      <c r="X56" s="148" t="str">
        <f t="shared" si="144"/>
        <v xml:space="preserve"> </v>
      </c>
      <c r="Y56" s="148" t="str">
        <f t="shared" si="144"/>
        <v xml:space="preserve"> </v>
      </c>
      <c r="Z56" s="148" t="str">
        <f t="shared" si="144"/>
        <v xml:space="preserve"> </v>
      </c>
      <c r="AA56" s="148" t="str">
        <f t="shared" si="144"/>
        <v xml:space="preserve"> </v>
      </c>
      <c r="AB56" s="148" t="str">
        <f t="shared" si="144"/>
        <v xml:space="preserve"> </v>
      </c>
      <c r="AC56" s="148" t="str">
        <f t="shared" si="144"/>
        <v xml:space="preserve"> </v>
      </c>
      <c r="AD56" s="148" t="str">
        <f t="shared" si="144"/>
        <v xml:space="preserve"> </v>
      </c>
      <c r="AE56" s="148" t="str">
        <f t="shared" si="144"/>
        <v xml:space="preserve"> </v>
      </c>
      <c r="AF56" s="148" t="str">
        <f t="shared" si="144"/>
        <v xml:space="preserve"> </v>
      </c>
      <c r="AG56" s="148" t="str">
        <f t="shared" si="145"/>
        <v xml:space="preserve"> </v>
      </c>
      <c r="AH56" s="148" t="str">
        <f t="shared" si="145"/>
        <v xml:space="preserve"> </v>
      </c>
      <c r="AI56" s="148" t="str">
        <f t="shared" si="145"/>
        <v xml:space="preserve"> </v>
      </c>
      <c r="AJ56" s="148" t="str">
        <f t="shared" si="145"/>
        <v xml:space="preserve"> </v>
      </c>
      <c r="AK56" s="148" t="str">
        <f t="shared" si="145"/>
        <v xml:space="preserve"> </v>
      </c>
      <c r="AL56" s="148" t="str">
        <f t="shared" si="145"/>
        <v xml:space="preserve"> </v>
      </c>
      <c r="AM56" s="148" t="str">
        <f t="shared" si="145"/>
        <v xml:space="preserve"> </v>
      </c>
      <c r="AN56" s="148" t="str">
        <f t="shared" si="145"/>
        <v xml:space="preserve"> </v>
      </c>
      <c r="AO56" s="148" t="str">
        <f t="shared" si="145"/>
        <v xml:space="preserve"> </v>
      </c>
      <c r="AP56" s="148" t="str">
        <f t="shared" si="145"/>
        <v xml:space="preserve"> </v>
      </c>
      <c r="AQ56" s="148" t="str">
        <f t="shared" si="146"/>
        <v xml:space="preserve"> </v>
      </c>
      <c r="AR56" s="148" t="str">
        <f t="shared" si="146"/>
        <v xml:space="preserve"> </v>
      </c>
      <c r="AS56" s="148" t="str">
        <f t="shared" si="146"/>
        <v xml:space="preserve"> </v>
      </c>
      <c r="AT56" s="148" t="str">
        <f t="shared" si="146"/>
        <v xml:space="preserve"> </v>
      </c>
      <c r="AU56" s="148" t="str">
        <f t="shared" si="146"/>
        <v xml:space="preserve"> </v>
      </c>
      <c r="AV56" s="148" t="str">
        <f t="shared" si="146"/>
        <v xml:space="preserve"> </v>
      </c>
      <c r="AW56" s="148" t="str">
        <f t="shared" si="146"/>
        <v xml:space="preserve"> </v>
      </c>
      <c r="AX56" s="148" t="str">
        <f t="shared" si="146"/>
        <v xml:space="preserve"> </v>
      </c>
      <c r="AY56" s="148" t="str">
        <f t="shared" si="146"/>
        <v xml:space="preserve"> </v>
      </c>
      <c r="AZ56" s="148" t="str">
        <f t="shared" si="146"/>
        <v xml:space="preserve"> </v>
      </c>
      <c r="BA56" s="148" t="str">
        <f t="shared" si="147"/>
        <v xml:space="preserve"> </v>
      </c>
      <c r="BB56" s="148" t="str">
        <f t="shared" si="147"/>
        <v xml:space="preserve"> </v>
      </c>
      <c r="BC56" s="148" t="str">
        <f t="shared" si="147"/>
        <v xml:space="preserve"> </v>
      </c>
      <c r="BD56" s="148" t="str">
        <f t="shared" si="147"/>
        <v xml:space="preserve"> </v>
      </c>
      <c r="BE56" s="148" t="str">
        <f t="shared" si="147"/>
        <v xml:space="preserve"> </v>
      </c>
      <c r="BF56" s="148" t="str">
        <f t="shared" si="147"/>
        <v xml:space="preserve"> </v>
      </c>
      <c r="BG56" s="148" t="str">
        <f t="shared" si="147"/>
        <v xml:space="preserve"> </v>
      </c>
      <c r="BH56" s="148" t="str">
        <f t="shared" si="147"/>
        <v xml:space="preserve"> </v>
      </c>
      <c r="BI56" s="148" t="str">
        <f t="shared" si="147"/>
        <v xml:space="preserve"> </v>
      </c>
      <c r="BJ56" s="148" t="str">
        <f t="shared" si="147"/>
        <v xml:space="preserve"> </v>
      </c>
      <c r="BK56" s="148" t="str">
        <f t="shared" si="148"/>
        <v xml:space="preserve"> </v>
      </c>
      <c r="BL56" s="148" t="str">
        <f t="shared" si="148"/>
        <v xml:space="preserve"> </v>
      </c>
      <c r="BM56" s="148" t="str">
        <f t="shared" si="148"/>
        <v xml:space="preserve"> </v>
      </c>
      <c r="BN56" s="148" t="str">
        <f t="shared" si="148"/>
        <v xml:space="preserve"> </v>
      </c>
      <c r="BO56" s="148" t="str">
        <f t="shared" si="148"/>
        <v xml:space="preserve"> </v>
      </c>
      <c r="BP56" s="148" t="str">
        <f t="shared" si="148"/>
        <v xml:space="preserve"> </v>
      </c>
      <c r="BQ56" s="148" t="str">
        <f t="shared" si="148"/>
        <v xml:space="preserve"> </v>
      </c>
      <c r="BR56" s="148" t="str">
        <f t="shared" si="148"/>
        <v xml:space="preserve"> </v>
      </c>
      <c r="BS56" s="148" t="str">
        <f t="shared" si="148"/>
        <v xml:space="preserve"> </v>
      </c>
      <c r="BT56" s="148" t="str">
        <f t="shared" si="148"/>
        <v xml:space="preserve"> </v>
      </c>
      <c r="BU56" s="148" t="str">
        <f t="shared" si="149"/>
        <v xml:space="preserve"> </v>
      </c>
      <c r="BV56" s="148" t="str">
        <f t="shared" si="149"/>
        <v xml:space="preserve"> </v>
      </c>
      <c r="BW56" s="148" t="str">
        <f t="shared" si="149"/>
        <v xml:space="preserve"> </v>
      </c>
      <c r="BX56" s="148" t="str">
        <f t="shared" si="149"/>
        <v xml:space="preserve"> </v>
      </c>
      <c r="BY56" s="148" t="str">
        <f t="shared" si="149"/>
        <v xml:space="preserve"> </v>
      </c>
      <c r="BZ56" s="148" t="str">
        <f t="shared" si="149"/>
        <v xml:space="preserve"> </v>
      </c>
      <c r="CA56" s="145" t="str">
        <f t="shared" si="137"/>
        <v xml:space="preserve"> </v>
      </c>
      <c r="CB56" s="145" t="str">
        <f t="shared" si="149"/>
        <v xml:space="preserve"> </v>
      </c>
      <c r="CC56" s="145" t="str">
        <f t="shared" si="149"/>
        <v xml:space="preserve"> </v>
      </c>
      <c r="CD56" s="145" t="str">
        <f t="shared" si="149"/>
        <v xml:space="preserve"> </v>
      </c>
      <c r="CE56" s="145" t="str">
        <f t="shared" si="149"/>
        <v xml:space="preserve"> </v>
      </c>
      <c r="CF56" s="145" t="str">
        <f t="shared" si="149"/>
        <v xml:space="preserve"> </v>
      </c>
      <c r="CG56" s="145" t="str">
        <f t="shared" si="149"/>
        <v xml:space="preserve"> </v>
      </c>
      <c r="CH56" s="145" t="str">
        <f t="shared" si="140"/>
        <v xml:space="preserve"> </v>
      </c>
      <c r="CI56" s="145" t="str">
        <f t="shared" si="140"/>
        <v xml:space="preserve"> </v>
      </c>
      <c r="CJ56" s="145" t="str">
        <f t="shared" si="140"/>
        <v xml:space="preserve"> </v>
      </c>
      <c r="CK56" s="145" t="str">
        <f t="shared" si="140"/>
        <v xml:space="preserve"> </v>
      </c>
      <c r="CL56" s="145" t="str">
        <f t="shared" si="140"/>
        <v xml:space="preserve"> </v>
      </c>
      <c r="CM56" s="145" t="str">
        <f t="shared" si="140"/>
        <v xml:space="preserve"> </v>
      </c>
      <c r="CN56" s="145" t="str">
        <f t="shared" si="140"/>
        <v xml:space="preserve"> </v>
      </c>
      <c r="CO56" s="145" t="str">
        <f t="shared" si="141"/>
        <v xml:space="preserve"> </v>
      </c>
      <c r="CP56" s="145" t="str">
        <f t="shared" si="141"/>
        <v xml:space="preserve"> </v>
      </c>
      <c r="CQ56" s="145" t="str">
        <f t="shared" si="141"/>
        <v xml:space="preserve"> </v>
      </c>
      <c r="CR56" s="145" t="str">
        <f t="shared" si="141"/>
        <v xml:space="preserve"> </v>
      </c>
      <c r="CS56" s="145" t="str">
        <f t="shared" si="141"/>
        <v xml:space="preserve"> </v>
      </c>
      <c r="CT56" s="145" t="str">
        <f t="shared" si="141"/>
        <v xml:space="preserve"> </v>
      </c>
      <c r="CU56" s="145" t="str">
        <f t="shared" si="141"/>
        <v xml:space="preserve"> </v>
      </c>
      <c r="CV56" s="145" t="str">
        <f t="shared" si="141"/>
        <v xml:space="preserve"> </v>
      </c>
      <c r="CW56" s="145" t="str">
        <f t="shared" si="141"/>
        <v xml:space="preserve"> </v>
      </c>
      <c r="CX56" s="145" t="str">
        <f t="shared" si="141"/>
        <v xml:space="preserve"> </v>
      </c>
      <c r="CY56" s="145" t="str">
        <f t="shared" si="141"/>
        <v xml:space="preserve"> </v>
      </c>
      <c r="CZ56" s="145" t="str">
        <f t="shared" si="141"/>
        <v xml:space="preserve"> </v>
      </c>
      <c r="DA56" s="145" t="str">
        <f t="shared" si="141"/>
        <v xml:space="preserve"> </v>
      </c>
      <c r="DB56" s="145" t="str">
        <f t="shared" si="141"/>
        <v xml:space="preserve"> </v>
      </c>
      <c r="DC56" s="145" t="str">
        <f t="shared" si="142"/>
        <v xml:space="preserve"> </v>
      </c>
      <c r="DD56" s="145" t="str">
        <f t="shared" si="142"/>
        <v xml:space="preserve"> </v>
      </c>
      <c r="DE56" s="145" t="str">
        <f t="shared" si="142"/>
        <v xml:space="preserve"> </v>
      </c>
      <c r="DF56" s="145" t="str">
        <f t="shared" si="142"/>
        <v xml:space="preserve"> </v>
      </c>
      <c r="DG56" s="145" t="str">
        <f t="shared" si="142"/>
        <v xml:space="preserve"> </v>
      </c>
      <c r="DH56" s="145" t="str">
        <f t="shared" si="142"/>
        <v xml:space="preserve"> </v>
      </c>
      <c r="DI56" s="145" t="str">
        <f t="shared" si="142"/>
        <v xml:space="preserve"> </v>
      </c>
      <c r="DJ56" s="145" t="str">
        <f t="shared" si="142"/>
        <v xml:space="preserve"> </v>
      </c>
      <c r="DK56" s="145" t="str">
        <f t="shared" si="142"/>
        <v xml:space="preserve"> </v>
      </c>
      <c r="DL56" s="145" t="str">
        <f t="shared" si="142"/>
        <v xml:space="preserve"> </v>
      </c>
      <c r="DM56" s="145" t="str">
        <f t="shared" si="142"/>
        <v xml:space="preserve"> </v>
      </c>
      <c r="DN56" s="145" t="str">
        <f t="shared" si="142"/>
        <v xml:space="preserve"> </v>
      </c>
      <c r="DO56" s="145" t="str">
        <f t="shared" si="142"/>
        <v xml:space="preserve"> </v>
      </c>
      <c r="DP56" s="145" t="str">
        <f t="shared" si="142"/>
        <v xml:space="preserve"> </v>
      </c>
      <c r="DQ56" s="145" t="str">
        <f t="shared" si="143"/>
        <v xml:space="preserve"> </v>
      </c>
      <c r="DR56" s="145" t="str">
        <f t="shared" si="143"/>
        <v xml:space="preserve"> </v>
      </c>
      <c r="DS56" s="145" t="str">
        <f t="shared" si="143"/>
        <v xml:space="preserve"> </v>
      </c>
      <c r="DT56" s="145" t="str">
        <f t="shared" si="143"/>
        <v xml:space="preserve"> </v>
      </c>
      <c r="DU56" s="145" t="str">
        <f t="shared" si="143"/>
        <v xml:space="preserve"> </v>
      </c>
      <c r="DV56" s="145" t="str">
        <f t="shared" si="143"/>
        <v xml:space="preserve"> </v>
      </c>
      <c r="DW56" s="145" t="str">
        <f t="shared" si="143"/>
        <v xml:space="preserve"> </v>
      </c>
      <c r="DX56" s="145" t="str">
        <f t="shared" si="143"/>
        <v xml:space="preserve"> </v>
      </c>
      <c r="DY56" s="145" t="str">
        <f t="shared" si="143"/>
        <v xml:space="preserve"> </v>
      </c>
      <c r="DZ56" s="145" t="str">
        <f t="shared" si="143"/>
        <v xml:space="preserve"> </v>
      </c>
      <c r="EA56" s="145" t="str">
        <f t="shared" si="143"/>
        <v xml:space="preserve"> </v>
      </c>
      <c r="EB56" s="145" t="str">
        <f t="shared" si="143"/>
        <v xml:space="preserve"> </v>
      </c>
      <c r="EC56" s="145" t="str">
        <f t="shared" si="143"/>
        <v xml:space="preserve"> </v>
      </c>
      <c r="ED56" s="145" t="str">
        <f t="shared" si="143"/>
        <v xml:space="preserve"> </v>
      </c>
    </row>
    <row r="57" spans="1:134" s="120" customFormat="1" x14ac:dyDescent="0.25">
      <c r="A57" s="215">
        <v>2</v>
      </c>
      <c r="B57" s="216" t="str">
        <f>IF(A57="","-",IF(A57&gt;prevLevel,IF(OR(prevWBS="",prevWBS="-"),"1",prevWBS)&amp;REPT(".1",A57-MAX(prevLevel,1)),IF(ISERROR(FIND(".",prevWBS)),REPT("1.",A57-1)&amp;IFERROR(VALUE(prevWBS)+1,"1"),IF(A57=1,"",IFERROR(LEFT(prevWBS,FIND("^",SUBSTITUTE(prevWBS,".","^",A57-1))),""))&amp;VALUE(TRIM(MID(SUBSTITUTE(prevWBS,".",REPT(" ",LEN(prevWBS))),(A57-1)*LEN(prevWBS)+1,LEN(prevWBS))))+1)))</f>
        <v>4.5</v>
      </c>
      <c r="C57" s="231" t="s">
        <v>392</v>
      </c>
      <c r="D57" s="218" t="s">
        <v>412</v>
      </c>
      <c r="E57" s="219"/>
      <c r="F57" s="220" t="str">
        <f t="shared" si="125"/>
        <v>4.4</v>
      </c>
      <c r="G57" s="221"/>
      <c r="H57" s="221"/>
      <c r="I57" s="222">
        <v>45404</v>
      </c>
      <c r="J57" s="223">
        <v>1</v>
      </c>
      <c r="K57" s="224">
        <f t="shared" si="111"/>
        <v>1</v>
      </c>
      <c r="L57" s="222">
        <v>45404</v>
      </c>
      <c r="M57" s="225" t="s">
        <v>239</v>
      </c>
      <c r="N57" s="226">
        <v>0</v>
      </c>
      <c r="O57" s="227">
        <v>3</v>
      </c>
      <c r="P57" s="228">
        <f>IF(OR(I57&lt;&gt;"",F57&lt;&gt;""),MAX(I57,IF(F57&lt;&gt;"",WORKDAY.INTL(MAX(IFERROR(INDEX($Q$11:$Q$70,MATCH(F57,$B$11:$B$70,0)),0),IFERROR(INDEX($Q$11:$Q$70,MATCH(G57,$B$11:$B$70,0)),0),IFERROR(INDEX($Q$11:$Q$70,MATCH(H57,$B$11:$B$70,0)),0)),1,weekend,holidays),0)),IF(L57&lt;&gt;"",IF(K57&lt;&gt;"",L57-MAX(0,K57-1),WORKDAY.INTL(L57,-(MAX(J57,1)-1),weekend,holidays))," - "))</f>
        <v>45404</v>
      </c>
      <c r="Q57" s="228">
        <f>IF(P57=" - "," - ",MAX(L57,IF(K57&lt;&gt;"",P57+MAX(0,K57-1),WORKDAY.INTL(IF(NETWORKDAYS.INTL(P57,P57,weekend,holidays)=0,WORKDAY.INTL(P57,1,weekend,holidays),P57),MAX(0,J57-1),weekend,holidays))))</f>
        <v>45404</v>
      </c>
      <c r="R57" s="229">
        <f>IF(OR(NOT(ISNUMBER(P57)),NOT(ISNUMBER(Q57)))," - ",NETWORKDAYS.INTL(P57,Q57,weekend,holidays))</f>
        <v>1</v>
      </c>
      <c r="S57" s="165">
        <f>IF(OR(NOT(ISNUMBER(P57)),NOT(ISNUMBER(Q57)))," - ",Q57-P57+1)</f>
        <v>1</v>
      </c>
      <c r="T57" s="130"/>
      <c r="U57" s="130"/>
      <c r="V57" s="129"/>
      <c r="W57" s="148" t="str">
        <f t="shared" si="144"/>
        <v xml:space="preserve"> </v>
      </c>
      <c r="X57" s="148" t="str">
        <f t="shared" si="144"/>
        <v xml:space="preserve"> </v>
      </c>
      <c r="Y57" s="148" t="str">
        <f t="shared" si="144"/>
        <v xml:space="preserve"> </v>
      </c>
      <c r="Z57" s="148" t="str">
        <f t="shared" si="144"/>
        <v xml:space="preserve"> </v>
      </c>
      <c r="AA57" s="148" t="str">
        <f t="shared" si="144"/>
        <v xml:space="preserve"> </v>
      </c>
      <c r="AB57" s="148" t="str">
        <f t="shared" si="144"/>
        <v xml:space="preserve"> </v>
      </c>
      <c r="AC57" s="148" t="str">
        <f t="shared" si="144"/>
        <v xml:space="preserve"> </v>
      </c>
      <c r="AD57" s="148" t="str">
        <f t="shared" si="144"/>
        <v xml:space="preserve"> </v>
      </c>
      <c r="AE57" s="148" t="str">
        <f t="shared" si="144"/>
        <v xml:space="preserve"> </v>
      </c>
      <c r="AF57" s="148" t="str">
        <f t="shared" si="144"/>
        <v xml:space="preserve"> </v>
      </c>
      <c r="AG57" s="148" t="str">
        <f t="shared" si="145"/>
        <v xml:space="preserve"> </v>
      </c>
      <c r="AH57" s="148" t="str">
        <f t="shared" si="145"/>
        <v xml:space="preserve"> </v>
      </c>
      <c r="AI57" s="148" t="str">
        <f t="shared" si="145"/>
        <v xml:space="preserve"> </v>
      </c>
      <c r="AJ57" s="148" t="str">
        <f t="shared" si="145"/>
        <v xml:space="preserve"> </v>
      </c>
      <c r="AK57" s="148" t="str">
        <f t="shared" si="145"/>
        <v xml:space="preserve"> </v>
      </c>
      <c r="AL57" s="148" t="str">
        <f t="shared" si="145"/>
        <v xml:space="preserve"> </v>
      </c>
      <c r="AM57" s="148" t="str">
        <f t="shared" si="145"/>
        <v xml:space="preserve"> </v>
      </c>
      <c r="AN57" s="148" t="str">
        <f t="shared" si="145"/>
        <v xml:space="preserve"> </v>
      </c>
      <c r="AO57" s="148" t="str">
        <f t="shared" si="145"/>
        <v xml:space="preserve"> </v>
      </c>
      <c r="AP57" s="148" t="str">
        <f t="shared" si="145"/>
        <v xml:space="preserve"> </v>
      </c>
      <c r="AQ57" s="148" t="str">
        <f t="shared" si="146"/>
        <v xml:space="preserve"> </v>
      </c>
      <c r="AR57" s="148" t="str">
        <f t="shared" si="146"/>
        <v xml:space="preserve"> </v>
      </c>
      <c r="AS57" s="148" t="str">
        <f t="shared" si="146"/>
        <v xml:space="preserve"> </v>
      </c>
      <c r="AT57" s="148" t="str">
        <f t="shared" si="146"/>
        <v xml:space="preserve"> </v>
      </c>
      <c r="AU57" s="148" t="str">
        <f t="shared" si="146"/>
        <v xml:space="preserve"> </v>
      </c>
      <c r="AV57" s="148" t="str">
        <f t="shared" si="146"/>
        <v xml:space="preserve"> </v>
      </c>
      <c r="AW57" s="148" t="str">
        <f t="shared" si="146"/>
        <v xml:space="preserve"> </v>
      </c>
      <c r="AX57" s="148" t="str">
        <f t="shared" si="146"/>
        <v xml:space="preserve"> </v>
      </c>
      <c r="AY57" s="148" t="str">
        <f t="shared" si="146"/>
        <v xml:space="preserve"> </v>
      </c>
      <c r="AZ57" s="148" t="str">
        <f t="shared" si="146"/>
        <v xml:space="preserve"> </v>
      </c>
      <c r="BA57" s="148" t="str">
        <f t="shared" si="147"/>
        <v xml:space="preserve"> </v>
      </c>
      <c r="BB57" s="148" t="str">
        <f t="shared" si="147"/>
        <v xml:space="preserve"> </v>
      </c>
      <c r="BC57" s="148" t="str">
        <f t="shared" si="147"/>
        <v xml:space="preserve"> </v>
      </c>
      <c r="BD57" s="148" t="str">
        <f t="shared" si="147"/>
        <v xml:space="preserve"> </v>
      </c>
      <c r="BE57" s="148" t="str">
        <f t="shared" si="147"/>
        <v xml:space="preserve"> </v>
      </c>
      <c r="BF57" s="148" t="str">
        <f t="shared" si="147"/>
        <v xml:space="preserve"> </v>
      </c>
      <c r="BG57" s="148" t="str">
        <f t="shared" si="147"/>
        <v xml:space="preserve"> </v>
      </c>
      <c r="BH57" s="148" t="str">
        <f t="shared" si="147"/>
        <v xml:space="preserve"> </v>
      </c>
      <c r="BI57" s="148" t="str">
        <f t="shared" si="147"/>
        <v xml:space="preserve"> </v>
      </c>
      <c r="BJ57" s="148" t="str">
        <f t="shared" si="147"/>
        <v xml:space="preserve"> </v>
      </c>
      <c r="BK57" s="148" t="str">
        <f t="shared" si="148"/>
        <v xml:space="preserve"> </v>
      </c>
      <c r="BL57" s="148" t="str">
        <f t="shared" si="148"/>
        <v xml:space="preserve"> </v>
      </c>
      <c r="BM57" s="148" t="str">
        <f t="shared" si="148"/>
        <v xml:space="preserve"> </v>
      </c>
      <c r="BN57" s="148" t="str">
        <f t="shared" si="148"/>
        <v xml:space="preserve"> </v>
      </c>
      <c r="BO57" s="148" t="str">
        <f t="shared" si="148"/>
        <v xml:space="preserve"> </v>
      </c>
      <c r="BP57" s="148" t="str">
        <f t="shared" si="148"/>
        <v xml:space="preserve"> </v>
      </c>
      <c r="BQ57" s="148" t="str">
        <f t="shared" si="148"/>
        <v xml:space="preserve"> </v>
      </c>
      <c r="BR57" s="148" t="str">
        <f t="shared" si="148"/>
        <v xml:space="preserve"> </v>
      </c>
      <c r="BS57" s="148" t="str">
        <f t="shared" si="148"/>
        <v xml:space="preserve"> </v>
      </c>
      <c r="BT57" s="148" t="str">
        <f t="shared" si="148"/>
        <v xml:space="preserve"> </v>
      </c>
      <c r="BU57" s="148" t="str">
        <f t="shared" si="149"/>
        <v xml:space="preserve"> </v>
      </c>
      <c r="BV57" s="148" t="str">
        <f t="shared" si="149"/>
        <v xml:space="preserve"> </v>
      </c>
      <c r="BW57" s="148" t="str">
        <f t="shared" si="149"/>
        <v xml:space="preserve"> </v>
      </c>
      <c r="BX57" s="148" t="str">
        <f t="shared" si="149"/>
        <v xml:space="preserve"> </v>
      </c>
      <c r="BY57" s="148" t="str">
        <f t="shared" si="149"/>
        <v xml:space="preserve"> </v>
      </c>
      <c r="BZ57" s="148" t="str">
        <f t="shared" si="149"/>
        <v xml:space="preserve"> </v>
      </c>
      <c r="CA57" s="145" t="str">
        <f t="shared" si="137"/>
        <v xml:space="preserve"> </v>
      </c>
      <c r="CB57" s="145" t="str">
        <f t="shared" si="149"/>
        <v xml:space="preserve"> </v>
      </c>
      <c r="CC57" s="145" t="str">
        <f t="shared" si="149"/>
        <v xml:space="preserve"> </v>
      </c>
      <c r="CD57" s="145" t="str">
        <f t="shared" si="149"/>
        <v xml:space="preserve"> </v>
      </c>
      <c r="CE57" s="145" t="str">
        <f t="shared" si="149"/>
        <v xml:space="preserve"> </v>
      </c>
      <c r="CF57" s="145" t="str">
        <f t="shared" si="149"/>
        <v xml:space="preserve"> </v>
      </c>
      <c r="CG57" s="145" t="str">
        <f t="shared" si="149"/>
        <v xml:space="preserve"> </v>
      </c>
      <c r="CH57" s="145" t="str">
        <f t="shared" si="140"/>
        <v xml:space="preserve"> </v>
      </c>
      <c r="CI57" s="145" t="str">
        <f t="shared" si="140"/>
        <v xml:space="preserve"> </v>
      </c>
      <c r="CJ57" s="145" t="str">
        <f t="shared" si="140"/>
        <v xml:space="preserve"> </v>
      </c>
      <c r="CK57" s="145" t="str">
        <f t="shared" si="140"/>
        <v xml:space="preserve"> </v>
      </c>
      <c r="CL57" s="145" t="str">
        <f t="shared" si="140"/>
        <v xml:space="preserve"> </v>
      </c>
      <c r="CM57" s="145" t="str">
        <f t="shared" si="140"/>
        <v xml:space="preserve"> </v>
      </c>
      <c r="CN57" s="145" t="str">
        <f t="shared" si="140"/>
        <v xml:space="preserve"> </v>
      </c>
      <c r="CO57" s="145" t="str">
        <f t="shared" si="141"/>
        <v xml:space="preserve"> </v>
      </c>
      <c r="CP57" s="145" t="str">
        <f t="shared" si="141"/>
        <v xml:space="preserve"> </v>
      </c>
      <c r="CQ57" s="145" t="str">
        <f t="shared" si="141"/>
        <v xml:space="preserve"> </v>
      </c>
      <c r="CR57" s="145" t="str">
        <f t="shared" si="141"/>
        <v xml:space="preserve"> </v>
      </c>
      <c r="CS57" s="145" t="str">
        <f t="shared" si="141"/>
        <v xml:space="preserve"> </v>
      </c>
      <c r="CT57" s="145" t="str">
        <f t="shared" si="141"/>
        <v xml:space="preserve"> </v>
      </c>
      <c r="CU57" s="145" t="str">
        <f t="shared" si="141"/>
        <v xml:space="preserve"> </v>
      </c>
      <c r="CV57" s="145" t="str">
        <f t="shared" si="141"/>
        <v xml:space="preserve"> </v>
      </c>
      <c r="CW57" s="145" t="str">
        <f t="shared" si="141"/>
        <v xml:space="preserve"> </v>
      </c>
      <c r="CX57" s="145" t="str">
        <f t="shared" si="141"/>
        <v xml:space="preserve"> </v>
      </c>
      <c r="CY57" s="145" t="str">
        <f t="shared" si="141"/>
        <v xml:space="preserve"> </v>
      </c>
      <c r="CZ57" s="145" t="str">
        <f t="shared" si="141"/>
        <v xml:space="preserve"> </v>
      </c>
      <c r="DA57" s="145" t="str">
        <f t="shared" si="141"/>
        <v xml:space="preserve"> </v>
      </c>
      <c r="DB57" s="145" t="str">
        <f t="shared" si="141"/>
        <v xml:space="preserve"> </v>
      </c>
      <c r="DC57" s="145" t="str">
        <f t="shared" si="142"/>
        <v xml:space="preserve"> </v>
      </c>
      <c r="DD57" s="145" t="str">
        <f t="shared" si="142"/>
        <v xml:space="preserve"> </v>
      </c>
      <c r="DE57" s="145" t="str">
        <f t="shared" si="142"/>
        <v xml:space="preserve"> </v>
      </c>
      <c r="DF57" s="145" t="str">
        <f t="shared" si="142"/>
        <v xml:space="preserve"> </v>
      </c>
      <c r="DG57" s="145" t="str">
        <f t="shared" si="142"/>
        <v xml:space="preserve"> </v>
      </c>
      <c r="DH57" s="145" t="str">
        <f t="shared" si="142"/>
        <v xml:space="preserve"> </v>
      </c>
      <c r="DI57" s="145" t="str">
        <f t="shared" si="142"/>
        <v xml:space="preserve"> </v>
      </c>
      <c r="DJ57" s="145" t="str">
        <f t="shared" si="142"/>
        <v xml:space="preserve"> </v>
      </c>
      <c r="DK57" s="145" t="str">
        <f t="shared" si="142"/>
        <v xml:space="preserve"> </v>
      </c>
      <c r="DL57" s="145" t="str">
        <f t="shared" si="142"/>
        <v xml:space="preserve"> </v>
      </c>
      <c r="DM57" s="145" t="str">
        <f t="shared" si="142"/>
        <v xml:space="preserve"> </v>
      </c>
      <c r="DN57" s="145" t="str">
        <f t="shared" si="142"/>
        <v xml:space="preserve"> </v>
      </c>
      <c r="DO57" s="145" t="str">
        <f t="shared" si="142"/>
        <v xml:space="preserve"> </v>
      </c>
      <c r="DP57" s="145" t="str">
        <f t="shared" si="142"/>
        <v xml:space="preserve"> </v>
      </c>
      <c r="DQ57" s="145" t="str">
        <f t="shared" si="143"/>
        <v xml:space="preserve"> </v>
      </c>
      <c r="DR57" s="145" t="str">
        <f t="shared" si="143"/>
        <v xml:space="preserve"> </v>
      </c>
      <c r="DS57" s="145" t="str">
        <f t="shared" si="143"/>
        <v xml:space="preserve"> </v>
      </c>
      <c r="DT57" s="145" t="str">
        <f t="shared" si="143"/>
        <v xml:space="preserve"> </v>
      </c>
      <c r="DU57" s="145" t="str">
        <f t="shared" si="143"/>
        <v xml:space="preserve"> </v>
      </c>
      <c r="DV57" s="145" t="str">
        <f t="shared" si="143"/>
        <v xml:space="preserve"> </v>
      </c>
      <c r="DW57" s="145" t="str">
        <f t="shared" si="143"/>
        <v xml:space="preserve"> </v>
      </c>
      <c r="DX57" s="145" t="str">
        <f t="shared" si="143"/>
        <v xml:space="preserve"> </v>
      </c>
      <c r="DY57" s="145" t="str">
        <f t="shared" si="143"/>
        <v xml:space="preserve"> </v>
      </c>
      <c r="DZ57" s="145" t="str">
        <f t="shared" si="143"/>
        <v xml:space="preserve"> </v>
      </c>
      <c r="EA57" s="145" t="str">
        <f t="shared" si="143"/>
        <v xml:space="preserve"> </v>
      </c>
      <c r="EB57" s="145" t="str">
        <f t="shared" si="143"/>
        <v xml:space="preserve"> </v>
      </c>
      <c r="EC57" s="145" t="str">
        <f t="shared" si="143"/>
        <v xml:space="preserve"> </v>
      </c>
      <c r="ED57" s="145" t="str">
        <f t="shared" si="143"/>
        <v xml:space="preserve"> </v>
      </c>
    </row>
    <row r="58" spans="1:134" s="120" customFormat="1" x14ac:dyDescent="0.25">
      <c r="A58" s="215">
        <v>2</v>
      </c>
      <c r="B58" s="216" t="str">
        <f>IF(A58="","-",IF(A58&gt;prevLevel,IF(OR(prevWBS="",prevWBS="-"),"1",prevWBS)&amp;REPT(".1",A58-MAX(prevLevel,1)),IF(ISERROR(FIND(".",prevWBS)),REPT("1.",A58-1)&amp;IFERROR(VALUE(prevWBS)+1,"1"),IF(A58=1,"",IFERROR(LEFT(prevWBS,FIND("^",SUBSTITUTE(prevWBS,".","^",A58-1))),""))&amp;VALUE(TRIM(MID(SUBSTITUTE(prevWBS,".",REPT(" ",LEN(prevWBS))),(A58-1)*LEN(prevWBS)+1,LEN(prevWBS))))+1)))</f>
        <v>4.6</v>
      </c>
      <c r="C58" s="231" t="s">
        <v>393</v>
      </c>
      <c r="D58" s="218" t="s">
        <v>412</v>
      </c>
      <c r="E58" s="219"/>
      <c r="F58" s="220" t="str">
        <f t="shared" si="125"/>
        <v>4.5</v>
      </c>
      <c r="G58" s="221"/>
      <c r="H58" s="221"/>
      <c r="I58" s="222">
        <v>45405</v>
      </c>
      <c r="J58" s="223">
        <v>6</v>
      </c>
      <c r="K58" s="224">
        <f t="shared" si="111"/>
        <v>8</v>
      </c>
      <c r="L58" s="222">
        <v>45412</v>
      </c>
      <c r="M58" s="225" t="s">
        <v>239</v>
      </c>
      <c r="N58" s="226">
        <v>0</v>
      </c>
      <c r="O58" s="227">
        <v>3</v>
      </c>
      <c r="P58" s="228">
        <f>IF(OR(I58&lt;&gt;"",F58&lt;&gt;""),MAX(I58,IF(F58&lt;&gt;"",WORKDAY.INTL(MAX(IFERROR(INDEX($Q$11:$Q$70,MATCH(F58,$B$11:$B$70,0)),0),IFERROR(INDEX($Q$11:$Q$70,MATCH(G58,$B$11:$B$70,0)),0),IFERROR(INDEX($Q$11:$Q$70,MATCH(H58,$B$11:$B$70,0)),0)),1,weekend,holidays),0)),IF(L58&lt;&gt;"",IF(K58&lt;&gt;"",L58-MAX(0,K58-1),WORKDAY.INTL(L58,-(MAX(J58,1)-1),weekend,holidays))," - "))</f>
        <v>45405</v>
      </c>
      <c r="Q58" s="228">
        <f t="shared" si="138"/>
        <v>45412</v>
      </c>
      <c r="R58" s="229">
        <f t="shared" si="139"/>
        <v>6</v>
      </c>
      <c r="S58" s="165">
        <f t="shared" si="109"/>
        <v>8</v>
      </c>
      <c r="T58" s="130"/>
      <c r="U58" s="130"/>
      <c r="V58" s="129"/>
      <c r="W58" s="148" t="str">
        <f t="shared" si="144"/>
        <v xml:space="preserve"> </v>
      </c>
      <c r="X58" s="148" t="str">
        <f t="shared" si="144"/>
        <v xml:space="preserve"> </v>
      </c>
      <c r="Y58" s="148" t="str">
        <f t="shared" si="144"/>
        <v xml:space="preserve"> </v>
      </c>
      <c r="Z58" s="148" t="str">
        <f t="shared" si="144"/>
        <v xml:space="preserve"> </v>
      </c>
      <c r="AA58" s="148" t="str">
        <f t="shared" si="144"/>
        <v xml:space="preserve"> </v>
      </c>
      <c r="AB58" s="148" t="str">
        <f t="shared" si="144"/>
        <v xml:space="preserve"> </v>
      </c>
      <c r="AC58" s="148" t="str">
        <f t="shared" si="144"/>
        <v xml:space="preserve"> </v>
      </c>
      <c r="AD58" s="148" t="str">
        <f t="shared" si="144"/>
        <v xml:space="preserve"> </v>
      </c>
      <c r="AE58" s="148" t="str">
        <f t="shared" si="144"/>
        <v xml:space="preserve"> </v>
      </c>
      <c r="AF58" s="148" t="str">
        <f t="shared" si="144"/>
        <v xml:space="preserve"> </v>
      </c>
      <c r="AG58" s="148" t="str">
        <f t="shared" si="145"/>
        <v xml:space="preserve"> </v>
      </c>
      <c r="AH58" s="148" t="str">
        <f t="shared" si="145"/>
        <v xml:space="preserve"> </v>
      </c>
      <c r="AI58" s="148" t="str">
        <f t="shared" si="145"/>
        <v xml:space="preserve"> </v>
      </c>
      <c r="AJ58" s="148" t="str">
        <f t="shared" si="145"/>
        <v xml:space="preserve"> </v>
      </c>
      <c r="AK58" s="148" t="str">
        <f t="shared" si="145"/>
        <v xml:space="preserve"> </v>
      </c>
      <c r="AL58" s="148" t="str">
        <f t="shared" si="145"/>
        <v xml:space="preserve"> </v>
      </c>
      <c r="AM58" s="148" t="str">
        <f t="shared" si="145"/>
        <v xml:space="preserve"> </v>
      </c>
      <c r="AN58" s="148" t="str">
        <f t="shared" si="145"/>
        <v xml:space="preserve"> </v>
      </c>
      <c r="AO58" s="148" t="str">
        <f t="shared" si="145"/>
        <v xml:space="preserve"> </v>
      </c>
      <c r="AP58" s="148" t="str">
        <f t="shared" si="145"/>
        <v xml:space="preserve"> </v>
      </c>
      <c r="AQ58" s="148" t="str">
        <f t="shared" si="146"/>
        <v xml:space="preserve"> </v>
      </c>
      <c r="AR58" s="148" t="str">
        <f t="shared" si="146"/>
        <v xml:space="preserve"> </v>
      </c>
      <c r="AS58" s="148" t="str">
        <f t="shared" si="146"/>
        <v xml:space="preserve"> </v>
      </c>
      <c r="AT58" s="148" t="str">
        <f t="shared" si="146"/>
        <v xml:space="preserve"> </v>
      </c>
      <c r="AU58" s="148" t="str">
        <f t="shared" si="146"/>
        <v xml:space="preserve"> </v>
      </c>
      <c r="AV58" s="148" t="str">
        <f t="shared" si="146"/>
        <v xml:space="preserve"> </v>
      </c>
      <c r="AW58" s="148" t="str">
        <f t="shared" si="146"/>
        <v xml:space="preserve"> </v>
      </c>
      <c r="AX58" s="148" t="str">
        <f t="shared" si="146"/>
        <v xml:space="preserve"> </v>
      </c>
      <c r="AY58" s="148" t="str">
        <f t="shared" si="146"/>
        <v xml:space="preserve"> </v>
      </c>
      <c r="AZ58" s="148" t="str">
        <f t="shared" si="146"/>
        <v xml:space="preserve"> </v>
      </c>
      <c r="BA58" s="148" t="str">
        <f t="shared" si="147"/>
        <v xml:space="preserve"> </v>
      </c>
      <c r="BB58" s="148" t="str">
        <f t="shared" si="147"/>
        <v xml:space="preserve"> </v>
      </c>
      <c r="BC58" s="148" t="str">
        <f t="shared" si="147"/>
        <v xml:space="preserve"> </v>
      </c>
      <c r="BD58" s="148" t="str">
        <f t="shared" si="147"/>
        <v xml:space="preserve"> </v>
      </c>
      <c r="BE58" s="148" t="str">
        <f t="shared" si="147"/>
        <v xml:space="preserve"> </v>
      </c>
      <c r="BF58" s="148" t="str">
        <f t="shared" si="147"/>
        <v xml:space="preserve"> </v>
      </c>
      <c r="BG58" s="148" t="str">
        <f t="shared" si="147"/>
        <v xml:space="preserve"> </v>
      </c>
      <c r="BH58" s="148" t="str">
        <f t="shared" si="147"/>
        <v xml:space="preserve"> </v>
      </c>
      <c r="BI58" s="148" t="str">
        <f t="shared" si="147"/>
        <v xml:space="preserve"> </v>
      </c>
      <c r="BJ58" s="148" t="str">
        <f t="shared" si="147"/>
        <v xml:space="preserve"> </v>
      </c>
      <c r="BK58" s="148" t="str">
        <f t="shared" si="148"/>
        <v xml:space="preserve"> </v>
      </c>
      <c r="BL58" s="148" t="str">
        <f t="shared" si="148"/>
        <v xml:space="preserve"> </v>
      </c>
      <c r="BM58" s="148" t="str">
        <f t="shared" si="148"/>
        <v xml:space="preserve"> </v>
      </c>
      <c r="BN58" s="148" t="str">
        <f t="shared" si="148"/>
        <v xml:space="preserve"> </v>
      </c>
      <c r="BO58" s="148" t="str">
        <f t="shared" si="148"/>
        <v xml:space="preserve"> </v>
      </c>
      <c r="BP58" s="148" t="str">
        <f t="shared" si="148"/>
        <v xml:space="preserve"> </v>
      </c>
      <c r="BQ58" s="148" t="str">
        <f t="shared" si="148"/>
        <v xml:space="preserve"> </v>
      </c>
      <c r="BR58" s="148" t="str">
        <f t="shared" si="148"/>
        <v xml:space="preserve"> </v>
      </c>
      <c r="BS58" s="148" t="str">
        <f t="shared" si="148"/>
        <v xml:space="preserve"> </v>
      </c>
      <c r="BT58" s="148" t="str">
        <f t="shared" si="148"/>
        <v xml:space="preserve"> </v>
      </c>
      <c r="BU58" s="148" t="str">
        <f t="shared" si="149"/>
        <v xml:space="preserve"> </v>
      </c>
      <c r="BV58" s="148" t="str">
        <f t="shared" si="149"/>
        <v xml:space="preserve"> </v>
      </c>
      <c r="BW58" s="148" t="str">
        <f t="shared" si="149"/>
        <v xml:space="preserve"> </v>
      </c>
      <c r="BX58" s="148" t="str">
        <f t="shared" si="149"/>
        <v xml:space="preserve"> </v>
      </c>
      <c r="BY58" s="148" t="str">
        <f t="shared" si="149"/>
        <v xml:space="preserve"> </v>
      </c>
      <c r="BZ58" s="148" t="str">
        <f t="shared" si="149"/>
        <v xml:space="preserve"> </v>
      </c>
      <c r="CA58" s="145" t="str">
        <f t="shared" si="137"/>
        <v xml:space="preserve"> </v>
      </c>
      <c r="CB58" s="145" t="str">
        <f t="shared" si="149"/>
        <v xml:space="preserve"> </v>
      </c>
      <c r="CC58" s="145" t="str">
        <f t="shared" si="149"/>
        <v xml:space="preserve"> </v>
      </c>
      <c r="CD58" s="145" t="str">
        <f t="shared" si="149"/>
        <v xml:space="preserve"> </v>
      </c>
      <c r="CE58" s="145" t="str">
        <f t="shared" si="149"/>
        <v xml:space="preserve"> </v>
      </c>
      <c r="CF58" s="145" t="str">
        <f t="shared" si="149"/>
        <v xml:space="preserve"> </v>
      </c>
      <c r="CG58" s="145" t="str">
        <f t="shared" si="149"/>
        <v xml:space="preserve"> </v>
      </c>
      <c r="CH58" s="145" t="str">
        <f t="shared" si="140"/>
        <v xml:space="preserve"> </v>
      </c>
      <c r="CI58" s="145" t="str">
        <f t="shared" si="140"/>
        <v xml:space="preserve"> </v>
      </c>
      <c r="CJ58" s="145" t="str">
        <f t="shared" si="140"/>
        <v xml:space="preserve"> </v>
      </c>
      <c r="CK58" s="145" t="str">
        <f t="shared" si="140"/>
        <v xml:space="preserve"> </v>
      </c>
      <c r="CL58" s="145" t="str">
        <f t="shared" si="140"/>
        <v xml:space="preserve"> </v>
      </c>
      <c r="CM58" s="145" t="str">
        <f t="shared" si="140"/>
        <v xml:space="preserve"> </v>
      </c>
      <c r="CN58" s="145" t="str">
        <f t="shared" si="140"/>
        <v xml:space="preserve"> </v>
      </c>
      <c r="CO58" s="145" t="str">
        <f t="shared" si="141"/>
        <v xml:space="preserve"> </v>
      </c>
      <c r="CP58" s="145" t="str">
        <f t="shared" si="141"/>
        <v xml:space="preserve"> </v>
      </c>
      <c r="CQ58" s="145" t="str">
        <f t="shared" si="141"/>
        <v xml:space="preserve"> </v>
      </c>
      <c r="CR58" s="145" t="str">
        <f t="shared" si="141"/>
        <v xml:space="preserve"> </v>
      </c>
      <c r="CS58" s="145" t="str">
        <f t="shared" si="141"/>
        <v xml:space="preserve"> </v>
      </c>
      <c r="CT58" s="145" t="str">
        <f t="shared" si="141"/>
        <v xml:space="preserve"> </v>
      </c>
      <c r="CU58" s="145" t="str">
        <f t="shared" si="141"/>
        <v xml:space="preserve"> </v>
      </c>
      <c r="CV58" s="145" t="str">
        <f t="shared" si="141"/>
        <v xml:space="preserve"> </v>
      </c>
      <c r="CW58" s="145" t="str">
        <f t="shared" si="141"/>
        <v xml:space="preserve"> </v>
      </c>
      <c r="CX58" s="145" t="str">
        <f t="shared" si="141"/>
        <v xml:space="preserve"> </v>
      </c>
      <c r="CY58" s="145" t="str">
        <f t="shared" si="141"/>
        <v xml:space="preserve"> </v>
      </c>
      <c r="CZ58" s="145" t="str">
        <f t="shared" si="141"/>
        <v xml:space="preserve"> </v>
      </c>
      <c r="DA58" s="145" t="str">
        <f t="shared" si="141"/>
        <v xml:space="preserve"> </v>
      </c>
      <c r="DB58" s="145" t="str">
        <f t="shared" si="141"/>
        <v xml:space="preserve"> </v>
      </c>
      <c r="DC58" s="145" t="str">
        <f t="shared" si="142"/>
        <v xml:space="preserve"> </v>
      </c>
      <c r="DD58" s="145" t="str">
        <f t="shared" si="142"/>
        <v xml:space="preserve"> </v>
      </c>
      <c r="DE58" s="145" t="str">
        <f t="shared" si="142"/>
        <v xml:space="preserve"> </v>
      </c>
      <c r="DF58" s="145" t="str">
        <f t="shared" si="142"/>
        <v xml:space="preserve"> </v>
      </c>
      <c r="DG58" s="145" t="str">
        <f t="shared" si="142"/>
        <v xml:space="preserve"> </v>
      </c>
      <c r="DH58" s="145" t="str">
        <f t="shared" si="142"/>
        <v xml:space="preserve"> </v>
      </c>
      <c r="DI58" s="145" t="str">
        <f t="shared" si="142"/>
        <v xml:space="preserve"> </v>
      </c>
      <c r="DJ58" s="145" t="str">
        <f t="shared" si="142"/>
        <v xml:space="preserve"> </v>
      </c>
      <c r="DK58" s="145" t="str">
        <f t="shared" si="142"/>
        <v xml:space="preserve"> </v>
      </c>
      <c r="DL58" s="145" t="str">
        <f t="shared" si="142"/>
        <v xml:space="preserve"> </v>
      </c>
      <c r="DM58" s="145" t="str">
        <f t="shared" si="142"/>
        <v xml:space="preserve"> </v>
      </c>
      <c r="DN58" s="145" t="str">
        <f t="shared" si="142"/>
        <v xml:space="preserve"> </v>
      </c>
      <c r="DO58" s="145" t="str">
        <f t="shared" si="142"/>
        <v xml:space="preserve"> </v>
      </c>
      <c r="DP58" s="145" t="str">
        <f t="shared" si="142"/>
        <v xml:space="preserve"> </v>
      </c>
      <c r="DQ58" s="145" t="str">
        <f t="shared" si="143"/>
        <v xml:space="preserve"> </v>
      </c>
      <c r="DR58" s="145" t="str">
        <f t="shared" si="143"/>
        <v xml:space="preserve"> </v>
      </c>
      <c r="DS58" s="145" t="str">
        <f t="shared" si="143"/>
        <v xml:space="preserve"> </v>
      </c>
      <c r="DT58" s="145" t="str">
        <f t="shared" si="143"/>
        <v xml:space="preserve"> </v>
      </c>
      <c r="DU58" s="145" t="str">
        <f t="shared" si="143"/>
        <v xml:space="preserve"> </v>
      </c>
      <c r="DV58" s="145" t="str">
        <f t="shared" si="143"/>
        <v xml:space="preserve"> </v>
      </c>
      <c r="DW58" s="145" t="str">
        <f t="shared" si="143"/>
        <v xml:space="preserve"> </v>
      </c>
      <c r="DX58" s="145" t="str">
        <f t="shared" si="143"/>
        <v xml:space="preserve"> </v>
      </c>
      <c r="DY58" s="145" t="str">
        <f t="shared" si="143"/>
        <v xml:space="preserve"> </v>
      </c>
      <c r="DZ58" s="145" t="str">
        <f t="shared" si="143"/>
        <v xml:space="preserve"> </v>
      </c>
      <c r="EA58" s="145" t="str">
        <f t="shared" si="143"/>
        <v xml:space="preserve"> </v>
      </c>
      <c r="EB58" s="145" t="str">
        <f t="shared" si="143"/>
        <v xml:space="preserve"> </v>
      </c>
      <c r="EC58" s="145" t="str">
        <f t="shared" si="143"/>
        <v xml:space="preserve"> </v>
      </c>
      <c r="ED58" s="145" t="str">
        <f t="shared" si="143"/>
        <v xml:space="preserve"> </v>
      </c>
    </row>
    <row r="59" spans="1:134" s="120" customFormat="1" x14ac:dyDescent="0.25">
      <c r="A59" s="194">
        <v>1</v>
      </c>
      <c r="B59" s="195" t="str">
        <f>IF(A59="","-",IF(A59&gt;prevLevel,IF(OR(prevWBS="",prevWBS="-"),"1",prevWBS)&amp;REPT(".1",A59-MAX(prevLevel,1)),IF(ISERROR(FIND(".",prevWBS)),REPT("1.",A59-1)&amp;IFERROR(VALUE(prevWBS)+1,"1"),IF(A59=1,"",IFERROR(LEFT(prevWBS,FIND("^",SUBSTITUTE(prevWBS,".","^",A59-1))),""))&amp;VALUE(TRIM(MID(SUBSTITUTE(prevWBS,".",REPT(" ",LEN(prevWBS))),(A59-1)*LEN(prevWBS)+1,LEN(prevWBS))))+1)))</f>
        <v>5</v>
      </c>
      <c r="C59" s="196" t="s">
        <v>418</v>
      </c>
      <c r="D59" s="197"/>
      <c r="E59" s="198"/>
      <c r="F59" s="209" t="str">
        <f t="shared" si="125"/>
        <v>4.6</v>
      </c>
      <c r="G59" s="210"/>
      <c r="H59" s="210"/>
      <c r="I59" s="201">
        <v>45413</v>
      </c>
      <c r="J59" s="211">
        <v>41</v>
      </c>
      <c r="K59" s="203">
        <f t="shared" si="111"/>
        <v>61</v>
      </c>
      <c r="L59" s="201">
        <v>45473</v>
      </c>
      <c r="M59" s="212" t="s">
        <v>301</v>
      </c>
      <c r="N59" s="213">
        <v>0</v>
      </c>
      <c r="O59" s="206"/>
      <c r="P59" s="207">
        <f>IF(OR(I59&lt;&gt;"",F59&lt;&gt;""),MAX(I59,IF(F59&lt;&gt;"",WORKDAY.INTL(MAX(IFERROR(INDEX($Q$11:$Q$70,MATCH(F59,$B$11:$B$70,0)),0),IFERROR(INDEX($Q$11:$Q$70,MATCH(G59,$B$11:$B$70,0)),0),IFERROR(INDEX($Q$11:$Q$70,MATCH(H59,$B$11:$B$70,0)),0)),1,weekend,holidays),0)),IF(L59&lt;&gt;"",IF(K59&lt;&gt;"",L59-MAX(0,K59-1),WORKDAY.INTL(L59,-(MAX(J59,1)-1),weekend,holidays))," - "))</f>
        <v>45413</v>
      </c>
      <c r="Q59" s="207">
        <f t="shared" si="138"/>
        <v>45473</v>
      </c>
      <c r="R59" s="208">
        <f t="shared" si="139"/>
        <v>41</v>
      </c>
      <c r="S59" s="165">
        <f t="shared" si="109"/>
        <v>61</v>
      </c>
      <c r="T59" s="130"/>
      <c r="U59" s="130"/>
      <c r="V59" s="129"/>
      <c r="W59" s="148" t="str">
        <f t="shared" si="144"/>
        <v xml:space="preserve"> </v>
      </c>
      <c r="X59" s="148" t="str">
        <f t="shared" si="144"/>
        <v xml:space="preserve"> </v>
      </c>
      <c r="Y59" s="148" t="str">
        <f t="shared" si="144"/>
        <v xml:space="preserve"> </v>
      </c>
      <c r="Z59" s="148" t="str">
        <f t="shared" si="144"/>
        <v xml:space="preserve"> </v>
      </c>
      <c r="AA59" s="148" t="str">
        <f t="shared" si="144"/>
        <v xml:space="preserve"> </v>
      </c>
      <c r="AB59" s="148" t="str">
        <f t="shared" si="144"/>
        <v xml:space="preserve"> </v>
      </c>
      <c r="AC59" s="148" t="str">
        <f t="shared" si="144"/>
        <v xml:space="preserve"> </v>
      </c>
      <c r="AD59" s="148" t="str">
        <f t="shared" si="144"/>
        <v xml:space="preserve"> </v>
      </c>
      <c r="AE59" s="148" t="str">
        <f t="shared" si="144"/>
        <v xml:space="preserve"> </v>
      </c>
      <c r="AF59" s="148" t="str">
        <f t="shared" si="144"/>
        <v xml:space="preserve"> </v>
      </c>
      <c r="AG59" s="148" t="str">
        <f t="shared" si="145"/>
        <v xml:space="preserve"> </v>
      </c>
      <c r="AH59" s="148" t="str">
        <f t="shared" si="145"/>
        <v xml:space="preserve"> </v>
      </c>
      <c r="AI59" s="148" t="str">
        <f t="shared" si="145"/>
        <v xml:space="preserve"> </v>
      </c>
      <c r="AJ59" s="148" t="str">
        <f t="shared" si="145"/>
        <v xml:space="preserve"> </v>
      </c>
      <c r="AK59" s="148" t="str">
        <f t="shared" si="145"/>
        <v xml:space="preserve"> </v>
      </c>
      <c r="AL59" s="148" t="str">
        <f t="shared" si="145"/>
        <v xml:space="preserve"> </v>
      </c>
      <c r="AM59" s="148" t="str">
        <f t="shared" si="145"/>
        <v xml:space="preserve"> </v>
      </c>
      <c r="AN59" s="148" t="str">
        <f t="shared" si="145"/>
        <v xml:space="preserve"> </v>
      </c>
      <c r="AO59" s="148" t="str">
        <f t="shared" si="145"/>
        <v xml:space="preserve"> </v>
      </c>
      <c r="AP59" s="148" t="str">
        <f t="shared" si="145"/>
        <v xml:space="preserve"> </v>
      </c>
      <c r="AQ59" s="148" t="str">
        <f t="shared" si="146"/>
        <v xml:space="preserve"> </v>
      </c>
      <c r="AR59" s="148" t="str">
        <f t="shared" si="146"/>
        <v xml:space="preserve"> </v>
      </c>
      <c r="AS59" s="148" t="str">
        <f t="shared" si="146"/>
        <v xml:space="preserve"> </v>
      </c>
      <c r="AT59" s="148" t="str">
        <f t="shared" si="146"/>
        <v xml:space="preserve"> </v>
      </c>
      <c r="AU59" s="148" t="str">
        <f t="shared" si="146"/>
        <v xml:space="preserve"> </v>
      </c>
      <c r="AV59" s="148" t="str">
        <f t="shared" si="146"/>
        <v xml:space="preserve"> </v>
      </c>
      <c r="AW59" s="148" t="str">
        <f t="shared" si="146"/>
        <v xml:space="preserve"> </v>
      </c>
      <c r="AX59" s="148" t="str">
        <f t="shared" si="146"/>
        <v xml:space="preserve"> </v>
      </c>
      <c r="AY59" s="148" t="str">
        <f t="shared" si="146"/>
        <v xml:space="preserve"> </v>
      </c>
      <c r="AZ59" s="148" t="str">
        <f t="shared" si="146"/>
        <v xml:space="preserve"> </v>
      </c>
      <c r="BA59" s="148" t="str">
        <f t="shared" si="147"/>
        <v xml:space="preserve"> </v>
      </c>
      <c r="BB59" s="148" t="str">
        <f t="shared" si="147"/>
        <v xml:space="preserve"> </v>
      </c>
      <c r="BC59" s="148" t="str">
        <f t="shared" si="147"/>
        <v xml:space="preserve"> </v>
      </c>
      <c r="BD59" s="148" t="str">
        <f t="shared" si="147"/>
        <v xml:space="preserve"> </v>
      </c>
      <c r="BE59" s="148" t="str">
        <f t="shared" si="147"/>
        <v xml:space="preserve"> </v>
      </c>
      <c r="BF59" s="148" t="str">
        <f t="shared" si="147"/>
        <v xml:space="preserve"> </v>
      </c>
      <c r="BG59" s="148" t="str">
        <f t="shared" si="147"/>
        <v xml:space="preserve"> </v>
      </c>
      <c r="BH59" s="148" t="str">
        <f t="shared" si="147"/>
        <v xml:space="preserve"> </v>
      </c>
      <c r="BI59" s="148" t="str">
        <f t="shared" si="147"/>
        <v xml:space="preserve"> </v>
      </c>
      <c r="BJ59" s="148" t="str">
        <f t="shared" si="147"/>
        <v xml:space="preserve"> </v>
      </c>
      <c r="BK59" s="148" t="str">
        <f t="shared" si="148"/>
        <v xml:space="preserve"> </v>
      </c>
      <c r="BL59" s="148" t="str">
        <f t="shared" si="148"/>
        <v xml:space="preserve"> </v>
      </c>
      <c r="BM59" s="148" t="str">
        <f t="shared" si="148"/>
        <v xml:space="preserve"> </v>
      </c>
      <c r="BN59" s="148" t="str">
        <f t="shared" si="148"/>
        <v xml:space="preserve"> </v>
      </c>
      <c r="BO59" s="148" t="str">
        <f t="shared" si="148"/>
        <v xml:space="preserve"> </v>
      </c>
      <c r="BP59" s="148" t="str">
        <f t="shared" si="148"/>
        <v xml:space="preserve"> </v>
      </c>
      <c r="BQ59" s="148" t="str">
        <f t="shared" si="148"/>
        <v xml:space="preserve"> </v>
      </c>
      <c r="BR59" s="148" t="str">
        <f t="shared" si="148"/>
        <v xml:space="preserve"> </v>
      </c>
      <c r="BS59" s="148" t="str">
        <f t="shared" si="148"/>
        <v xml:space="preserve"> </v>
      </c>
      <c r="BT59" s="148" t="str">
        <f t="shared" si="148"/>
        <v xml:space="preserve"> </v>
      </c>
      <c r="BU59" s="148" t="str">
        <f t="shared" si="149"/>
        <v xml:space="preserve"> </v>
      </c>
      <c r="BV59" s="148" t="str">
        <f t="shared" si="149"/>
        <v xml:space="preserve"> </v>
      </c>
      <c r="BW59" s="148" t="str">
        <f t="shared" si="149"/>
        <v xml:space="preserve"> </v>
      </c>
      <c r="BX59" s="148" t="str">
        <f t="shared" si="149"/>
        <v xml:space="preserve"> </v>
      </c>
      <c r="BY59" s="148" t="str">
        <f t="shared" si="149"/>
        <v xml:space="preserve"> </v>
      </c>
      <c r="BZ59" s="148" t="str">
        <f t="shared" si="149"/>
        <v xml:space="preserve"> </v>
      </c>
      <c r="CA59" s="145" t="str">
        <f t="shared" si="149"/>
        <v xml:space="preserve"> </v>
      </c>
      <c r="CB59" s="145" t="str">
        <f t="shared" si="149"/>
        <v xml:space="preserve"> </v>
      </c>
      <c r="CC59" s="145" t="str">
        <f t="shared" si="149"/>
        <v xml:space="preserve"> </v>
      </c>
      <c r="CD59" s="145" t="str">
        <f t="shared" si="149"/>
        <v xml:space="preserve"> </v>
      </c>
      <c r="CE59" s="145" t="str">
        <f t="shared" si="149"/>
        <v xml:space="preserve"> </v>
      </c>
      <c r="CF59" s="145" t="str">
        <f t="shared" si="149"/>
        <v xml:space="preserve"> </v>
      </c>
      <c r="CG59" s="145" t="str">
        <f t="shared" si="149"/>
        <v xml:space="preserve"> </v>
      </c>
      <c r="CH59" s="145" t="str">
        <f t="shared" si="140"/>
        <v xml:space="preserve"> </v>
      </c>
      <c r="CI59" s="145" t="str">
        <f t="shared" si="140"/>
        <v xml:space="preserve"> </v>
      </c>
      <c r="CJ59" s="145" t="str">
        <f t="shared" si="140"/>
        <v xml:space="preserve"> </v>
      </c>
      <c r="CK59" s="145" t="str">
        <f t="shared" si="140"/>
        <v xml:space="preserve"> </v>
      </c>
      <c r="CL59" s="145" t="str">
        <f t="shared" si="140"/>
        <v xml:space="preserve"> </v>
      </c>
      <c r="CM59" s="145" t="str">
        <f t="shared" si="140"/>
        <v xml:space="preserve"> </v>
      </c>
      <c r="CN59" s="145" t="str">
        <f t="shared" si="140"/>
        <v xml:space="preserve"> </v>
      </c>
      <c r="CO59" s="145" t="str">
        <f t="shared" si="141"/>
        <v xml:space="preserve"> </v>
      </c>
      <c r="CP59" s="145" t="str">
        <f t="shared" si="141"/>
        <v xml:space="preserve"> </v>
      </c>
      <c r="CQ59" s="145" t="str">
        <f t="shared" si="141"/>
        <v xml:space="preserve"> </v>
      </c>
      <c r="CR59" s="145" t="str">
        <f t="shared" si="141"/>
        <v xml:space="preserve"> </v>
      </c>
      <c r="CS59" s="145" t="str">
        <f t="shared" si="141"/>
        <v xml:space="preserve"> </v>
      </c>
      <c r="CT59" s="145" t="str">
        <f t="shared" si="141"/>
        <v xml:space="preserve"> </v>
      </c>
      <c r="CU59" s="145" t="str">
        <f t="shared" si="141"/>
        <v xml:space="preserve"> </v>
      </c>
      <c r="CV59" s="145" t="str">
        <f t="shared" si="141"/>
        <v xml:space="preserve"> </v>
      </c>
      <c r="CW59" s="145" t="str">
        <f t="shared" si="141"/>
        <v xml:space="preserve"> </v>
      </c>
      <c r="CX59" s="145" t="str">
        <f t="shared" si="141"/>
        <v xml:space="preserve"> </v>
      </c>
      <c r="CY59" s="145" t="str">
        <f t="shared" si="141"/>
        <v xml:space="preserve"> </v>
      </c>
      <c r="CZ59" s="145" t="str">
        <f t="shared" si="141"/>
        <v xml:space="preserve"> </v>
      </c>
      <c r="DA59" s="145" t="str">
        <f t="shared" si="141"/>
        <v xml:space="preserve"> </v>
      </c>
      <c r="DB59" s="145" t="str">
        <f t="shared" si="141"/>
        <v xml:space="preserve"> </v>
      </c>
      <c r="DC59" s="145" t="str">
        <f t="shared" si="142"/>
        <v xml:space="preserve"> </v>
      </c>
      <c r="DD59" s="145" t="str">
        <f t="shared" si="142"/>
        <v xml:space="preserve"> </v>
      </c>
      <c r="DE59" s="145" t="str">
        <f t="shared" si="142"/>
        <v xml:space="preserve"> </v>
      </c>
      <c r="DF59" s="145" t="str">
        <f t="shared" si="142"/>
        <v xml:space="preserve"> </v>
      </c>
      <c r="DG59" s="145" t="str">
        <f t="shared" si="142"/>
        <v xml:space="preserve"> </v>
      </c>
      <c r="DH59" s="145" t="str">
        <f t="shared" si="142"/>
        <v xml:space="preserve"> </v>
      </c>
      <c r="DI59" s="145" t="str">
        <f t="shared" si="142"/>
        <v xml:space="preserve"> </v>
      </c>
      <c r="DJ59" s="145" t="str">
        <f t="shared" si="142"/>
        <v xml:space="preserve"> </v>
      </c>
      <c r="DK59" s="145" t="str">
        <f t="shared" si="142"/>
        <v xml:space="preserve"> </v>
      </c>
      <c r="DL59" s="145" t="str">
        <f t="shared" si="142"/>
        <v xml:space="preserve"> </v>
      </c>
      <c r="DM59" s="145" t="str">
        <f t="shared" si="142"/>
        <v xml:space="preserve"> </v>
      </c>
      <c r="DN59" s="145" t="str">
        <f t="shared" si="142"/>
        <v xml:space="preserve"> </v>
      </c>
      <c r="DO59" s="145" t="str">
        <f t="shared" si="142"/>
        <v xml:space="preserve"> </v>
      </c>
      <c r="DP59" s="145" t="str">
        <f t="shared" si="142"/>
        <v xml:space="preserve"> </v>
      </c>
      <c r="DQ59" s="145" t="str">
        <f t="shared" si="143"/>
        <v xml:space="preserve"> </v>
      </c>
      <c r="DR59" s="145" t="str">
        <f t="shared" si="143"/>
        <v xml:space="preserve"> </v>
      </c>
      <c r="DS59" s="145" t="str">
        <f t="shared" si="143"/>
        <v xml:space="preserve"> </v>
      </c>
      <c r="DT59" s="145" t="str">
        <f t="shared" si="143"/>
        <v xml:space="preserve"> </v>
      </c>
      <c r="DU59" s="145" t="str">
        <f t="shared" si="143"/>
        <v xml:space="preserve"> </v>
      </c>
      <c r="DV59" s="145" t="str">
        <f t="shared" si="143"/>
        <v xml:space="preserve"> </v>
      </c>
      <c r="DW59" s="145" t="str">
        <f t="shared" si="143"/>
        <v xml:space="preserve"> </v>
      </c>
      <c r="DX59" s="145" t="str">
        <f t="shared" si="143"/>
        <v xml:space="preserve"> </v>
      </c>
      <c r="DY59" s="145" t="str">
        <f t="shared" si="143"/>
        <v xml:space="preserve"> </v>
      </c>
      <c r="DZ59" s="145" t="str">
        <f t="shared" si="143"/>
        <v xml:space="preserve"> </v>
      </c>
      <c r="EA59" s="145" t="str">
        <f t="shared" si="143"/>
        <v xml:space="preserve"> </v>
      </c>
      <c r="EB59" s="145" t="str">
        <f t="shared" si="143"/>
        <v xml:space="preserve"> </v>
      </c>
      <c r="EC59" s="145" t="str">
        <f t="shared" si="143"/>
        <v xml:space="preserve"> </v>
      </c>
      <c r="ED59" s="145" t="str">
        <f t="shared" si="143"/>
        <v xml:space="preserve"> </v>
      </c>
    </row>
    <row r="60" spans="1:134" s="120" customFormat="1" x14ac:dyDescent="0.25">
      <c r="A60" s="215">
        <v>2</v>
      </c>
      <c r="B60" s="216" t="str">
        <f t="shared" ref="B60:B69" si="150">IF(A60="","-",IF(A60&gt;prevLevel,IF(OR(prevWBS="",prevWBS="-"),"1",prevWBS)&amp;REPT(".1",A60-MAX(prevLevel,1)),IF(ISERROR(FIND(".",prevWBS)),REPT("1.",A60-1)&amp;IFERROR(VALUE(prevWBS)+1,"1"),IF(A60=1,"",IFERROR(LEFT(prevWBS,FIND("^",SUBSTITUTE(prevWBS,".","^",A60-1))),""))&amp;VALUE(TRIM(MID(SUBSTITUTE(prevWBS,".",REPT(" ",LEN(prevWBS))),(A60-1)*LEN(prevWBS)+1,LEN(prevWBS))))+1)))</f>
        <v>5.1</v>
      </c>
      <c r="C60" s="231" t="s">
        <v>394</v>
      </c>
      <c r="D60" s="218" t="s">
        <v>416</v>
      </c>
      <c r="E60" s="219"/>
      <c r="F60" s="220"/>
      <c r="G60" s="221"/>
      <c r="H60" s="221"/>
      <c r="I60" s="222">
        <v>45413</v>
      </c>
      <c r="J60" s="223">
        <v>7</v>
      </c>
      <c r="K60" s="224">
        <f t="shared" si="111"/>
        <v>12</v>
      </c>
      <c r="L60" s="222">
        <v>45424</v>
      </c>
      <c r="M60" s="225" t="s">
        <v>237</v>
      </c>
      <c r="N60" s="226">
        <v>0</v>
      </c>
      <c r="O60" s="227">
        <v>2</v>
      </c>
      <c r="P60" s="228">
        <f>IF(OR(I60&lt;&gt;"",F60&lt;&gt;""),MAX(I60,IF(F60&lt;&gt;"",WORKDAY.INTL(MAX(IFERROR(INDEX($Q$11:$Q$70,MATCH(F60,$B$11:$B$70,0)),0),IFERROR(INDEX($Q$11:$Q$70,MATCH(G60,$B$11:$B$70,0)),0),IFERROR(INDEX($Q$11:$Q$70,MATCH(H60,$B$11:$B$70,0)),0)),1,weekend,holidays),0)),IF(L60&lt;&gt;"",IF(K60&lt;&gt;"",L60-MAX(0,K60-1),WORKDAY.INTL(L60,-(MAX(J60,1)-1),weekend,holidays))," - "))</f>
        <v>45413</v>
      </c>
      <c r="Q60" s="228">
        <f t="shared" si="138"/>
        <v>45424</v>
      </c>
      <c r="R60" s="229">
        <f t="shared" si="139"/>
        <v>7</v>
      </c>
      <c r="S60" s="165">
        <f t="shared" si="109"/>
        <v>12</v>
      </c>
      <c r="T60" s="130"/>
      <c r="U60" s="130"/>
      <c r="V60" s="129"/>
      <c r="W60" s="148" t="str">
        <f t="shared" si="144"/>
        <v xml:space="preserve"> </v>
      </c>
      <c r="X60" s="148" t="str">
        <f t="shared" si="144"/>
        <v xml:space="preserve"> </v>
      </c>
      <c r="Y60" s="148" t="str">
        <f t="shared" si="144"/>
        <v xml:space="preserve"> </v>
      </c>
      <c r="Z60" s="148" t="str">
        <f t="shared" si="144"/>
        <v xml:space="preserve"> </v>
      </c>
      <c r="AA60" s="148" t="str">
        <f t="shared" si="144"/>
        <v xml:space="preserve"> </v>
      </c>
      <c r="AB60" s="148" t="str">
        <f t="shared" si="144"/>
        <v xml:space="preserve"> </v>
      </c>
      <c r="AC60" s="148" t="str">
        <f t="shared" si="144"/>
        <v xml:space="preserve"> </v>
      </c>
      <c r="AD60" s="148" t="str">
        <f t="shared" si="144"/>
        <v xml:space="preserve"> </v>
      </c>
      <c r="AE60" s="148" t="str">
        <f t="shared" si="144"/>
        <v xml:space="preserve"> </v>
      </c>
      <c r="AF60" s="148" t="str">
        <f t="shared" si="144"/>
        <v xml:space="preserve"> </v>
      </c>
      <c r="AG60" s="148" t="str">
        <f t="shared" si="145"/>
        <v xml:space="preserve"> </v>
      </c>
      <c r="AH60" s="148" t="str">
        <f t="shared" si="145"/>
        <v xml:space="preserve"> </v>
      </c>
      <c r="AI60" s="148" t="str">
        <f t="shared" si="145"/>
        <v xml:space="preserve"> </v>
      </c>
      <c r="AJ60" s="148" t="str">
        <f t="shared" si="145"/>
        <v xml:space="preserve"> </v>
      </c>
      <c r="AK60" s="148" t="str">
        <f t="shared" si="145"/>
        <v xml:space="preserve"> </v>
      </c>
      <c r="AL60" s="148" t="str">
        <f t="shared" si="145"/>
        <v xml:space="preserve"> </v>
      </c>
      <c r="AM60" s="148" t="str">
        <f t="shared" si="145"/>
        <v xml:space="preserve"> </v>
      </c>
      <c r="AN60" s="148" t="str">
        <f t="shared" si="145"/>
        <v xml:space="preserve"> </v>
      </c>
      <c r="AO60" s="148" t="str">
        <f t="shared" si="145"/>
        <v xml:space="preserve"> </v>
      </c>
      <c r="AP60" s="148" t="str">
        <f t="shared" si="145"/>
        <v xml:space="preserve"> </v>
      </c>
      <c r="AQ60" s="148" t="str">
        <f t="shared" si="146"/>
        <v xml:space="preserve"> </v>
      </c>
      <c r="AR60" s="148" t="str">
        <f t="shared" si="146"/>
        <v xml:space="preserve"> </v>
      </c>
      <c r="AS60" s="148" t="str">
        <f t="shared" si="146"/>
        <v xml:space="preserve"> </v>
      </c>
      <c r="AT60" s="148" t="str">
        <f t="shared" si="146"/>
        <v xml:space="preserve"> </v>
      </c>
      <c r="AU60" s="148" t="str">
        <f t="shared" si="146"/>
        <v xml:space="preserve"> </v>
      </c>
      <c r="AV60" s="148" t="str">
        <f t="shared" si="146"/>
        <v xml:space="preserve"> </v>
      </c>
      <c r="AW60" s="148" t="str">
        <f t="shared" si="146"/>
        <v xml:space="preserve"> </v>
      </c>
      <c r="AX60" s="148" t="str">
        <f t="shared" si="146"/>
        <v xml:space="preserve"> </v>
      </c>
      <c r="AY60" s="148" t="str">
        <f t="shared" si="146"/>
        <v xml:space="preserve"> </v>
      </c>
      <c r="AZ60" s="148" t="str">
        <f t="shared" si="146"/>
        <v xml:space="preserve"> </v>
      </c>
      <c r="BA60" s="148" t="str">
        <f t="shared" si="147"/>
        <v xml:space="preserve"> </v>
      </c>
      <c r="BB60" s="148" t="str">
        <f t="shared" si="147"/>
        <v xml:space="preserve"> </v>
      </c>
      <c r="BC60" s="148" t="str">
        <f t="shared" si="147"/>
        <v xml:space="preserve"> </v>
      </c>
      <c r="BD60" s="148" t="str">
        <f t="shared" si="147"/>
        <v xml:space="preserve"> </v>
      </c>
      <c r="BE60" s="148" t="str">
        <f t="shared" si="147"/>
        <v xml:space="preserve"> </v>
      </c>
      <c r="BF60" s="148" t="str">
        <f t="shared" si="147"/>
        <v xml:space="preserve"> </v>
      </c>
      <c r="BG60" s="148" t="str">
        <f t="shared" si="147"/>
        <v xml:space="preserve"> </v>
      </c>
      <c r="BH60" s="148" t="str">
        <f t="shared" si="147"/>
        <v xml:space="preserve"> </v>
      </c>
      <c r="BI60" s="148" t="str">
        <f t="shared" si="147"/>
        <v xml:space="preserve"> </v>
      </c>
      <c r="BJ60" s="148" t="str">
        <f t="shared" si="147"/>
        <v xml:space="preserve"> </v>
      </c>
      <c r="BK60" s="148" t="str">
        <f t="shared" si="148"/>
        <v xml:space="preserve"> </v>
      </c>
      <c r="BL60" s="148" t="str">
        <f t="shared" si="148"/>
        <v xml:space="preserve"> </v>
      </c>
      <c r="BM60" s="148" t="str">
        <f t="shared" si="148"/>
        <v xml:space="preserve"> </v>
      </c>
      <c r="BN60" s="148" t="str">
        <f t="shared" si="148"/>
        <v xml:space="preserve"> </v>
      </c>
      <c r="BO60" s="148" t="str">
        <f t="shared" si="148"/>
        <v xml:space="preserve"> </v>
      </c>
      <c r="BP60" s="148" t="str">
        <f t="shared" si="148"/>
        <v xml:space="preserve"> </v>
      </c>
      <c r="BQ60" s="148" t="str">
        <f t="shared" si="148"/>
        <v xml:space="preserve"> </v>
      </c>
      <c r="BR60" s="148" t="str">
        <f t="shared" si="148"/>
        <v xml:space="preserve"> </v>
      </c>
      <c r="BS60" s="148" t="str">
        <f t="shared" si="148"/>
        <v xml:space="preserve"> </v>
      </c>
      <c r="BT60" s="148" t="str">
        <f t="shared" si="148"/>
        <v xml:space="preserve"> </v>
      </c>
      <c r="BU60" s="148" t="str">
        <f t="shared" si="149"/>
        <v xml:space="preserve"> </v>
      </c>
      <c r="BV60" s="148" t="str">
        <f t="shared" si="149"/>
        <v xml:space="preserve"> </v>
      </c>
      <c r="BW60" s="148" t="str">
        <f t="shared" si="149"/>
        <v xml:space="preserve"> </v>
      </c>
      <c r="BX60" s="148" t="str">
        <f t="shared" si="149"/>
        <v xml:space="preserve"> </v>
      </c>
      <c r="BY60" s="148" t="str">
        <f t="shared" si="149"/>
        <v xml:space="preserve"> </v>
      </c>
      <c r="BZ60" s="148" t="str">
        <f t="shared" si="149"/>
        <v xml:space="preserve"> </v>
      </c>
      <c r="CA60" s="145" t="str">
        <f t="shared" si="149"/>
        <v xml:space="preserve"> </v>
      </c>
      <c r="CB60" s="145" t="str">
        <f t="shared" si="149"/>
        <v xml:space="preserve"> </v>
      </c>
      <c r="CC60" s="145" t="str">
        <f t="shared" si="149"/>
        <v xml:space="preserve"> </v>
      </c>
      <c r="CD60" s="145" t="str">
        <f t="shared" si="149"/>
        <v xml:space="preserve"> </v>
      </c>
      <c r="CE60" s="145" t="str">
        <f t="shared" si="149"/>
        <v xml:space="preserve"> </v>
      </c>
      <c r="CF60" s="145" t="str">
        <f t="shared" si="149"/>
        <v xml:space="preserve"> </v>
      </c>
      <c r="CG60" s="145" t="str">
        <f t="shared" si="149"/>
        <v xml:space="preserve"> </v>
      </c>
      <c r="CH60" s="145" t="str">
        <f t="shared" si="140"/>
        <v xml:space="preserve"> </v>
      </c>
      <c r="CI60" s="145" t="str">
        <f t="shared" si="140"/>
        <v xml:space="preserve"> </v>
      </c>
      <c r="CJ60" s="145" t="str">
        <f t="shared" si="140"/>
        <v xml:space="preserve"> </v>
      </c>
      <c r="CK60" s="145" t="str">
        <f t="shared" si="140"/>
        <v xml:space="preserve"> </v>
      </c>
      <c r="CL60" s="145" t="str">
        <f t="shared" si="140"/>
        <v xml:space="preserve"> </v>
      </c>
      <c r="CM60" s="145" t="str">
        <f t="shared" si="140"/>
        <v xml:space="preserve"> </v>
      </c>
      <c r="CN60" s="145" t="str">
        <f t="shared" si="140"/>
        <v xml:space="preserve"> </v>
      </c>
      <c r="CO60" s="145" t="str">
        <f t="shared" si="141"/>
        <v xml:space="preserve"> </v>
      </c>
      <c r="CP60" s="145" t="str">
        <f t="shared" si="141"/>
        <v xml:space="preserve"> </v>
      </c>
      <c r="CQ60" s="145" t="str">
        <f t="shared" si="141"/>
        <v xml:space="preserve"> </v>
      </c>
      <c r="CR60" s="145" t="str">
        <f t="shared" si="141"/>
        <v xml:space="preserve"> </v>
      </c>
      <c r="CS60" s="145" t="str">
        <f t="shared" si="141"/>
        <v xml:space="preserve"> </v>
      </c>
      <c r="CT60" s="145" t="str">
        <f t="shared" si="141"/>
        <v xml:space="preserve"> </v>
      </c>
      <c r="CU60" s="145" t="str">
        <f t="shared" si="141"/>
        <v xml:space="preserve"> </v>
      </c>
      <c r="CV60" s="145" t="str">
        <f t="shared" si="141"/>
        <v xml:space="preserve"> </v>
      </c>
      <c r="CW60" s="145" t="str">
        <f t="shared" si="141"/>
        <v xml:space="preserve"> </v>
      </c>
      <c r="CX60" s="145" t="str">
        <f t="shared" si="141"/>
        <v xml:space="preserve"> </v>
      </c>
      <c r="CY60" s="145" t="str">
        <f t="shared" si="141"/>
        <v xml:space="preserve"> </v>
      </c>
      <c r="CZ60" s="145" t="str">
        <f t="shared" si="141"/>
        <v xml:space="preserve"> </v>
      </c>
      <c r="DA60" s="145" t="str">
        <f t="shared" si="141"/>
        <v xml:space="preserve"> </v>
      </c>
      <c r="DB60" s="145" t="str">
        <f t="shared" si="141"/>
        <v xml:space="preserve"> </v>
      </c>
      <c r="DC60" s="145" t="str">
        <f t="shared" si="142"/>
        <v xml:space="preserve"> </v>
      </c>
      <c r="DD60" s="145" t="str">
        <f t="shared" si="142"/>
        <v xml:space="preserve"> </v>
      </c>
      <c r="DE60" s="145" t="str">
        <f t="shared" si="142"/>
        <v xml:space="preserve"> </v>
      </c>
      <c r="DF60" s="145" t="str">
        <f t="shared" si="142"/>
        <v xml:space="preserve"> </v>
      </c>
      <c r="DG60" s="145" t="str">
        <f t="shared" si="142"/>
        <v xml:space="preserve"> </v>
      </c>
      <c r="DH60" s="145" t="str">
        <f t="shared" si="142"/>
        <v xml:space="preserve"> </v>
      </c>
      <c r="DI60" s="145" t="str">
        <f t="shared" si="142"/>
        <v xml:space="preserve"> </v>
      </c>
      <c r="DJ60" s="145" t="str">
        <f t="shared" si="142"/>
        <v xml:space="preserve"> </v>
      </c>
      <c r="DK60" s="145" t="str">
        <f t="shared" si="142"/>
        <v xml:space="preserve"> </v>
      </c>
      <c r="DL60" s="145" t="str">
        <f t="shared" si="142"/>
        <v xml:space="preserve"> </v>
      </c>
      <c r="DM60" s="145" t="str">
        <f t="shared" si="142"/>
        <v xml:space="preserve"> </v>
      </c>
      <c r="DN60" s="145" t="str">
        <f t="shared" si="142"/>
        <v xml:space="preserve"> </v>
      </c>
      <c r="DO60" s="145" t="str">
        <f t="shared" si="142"/>
        <v xml:space="preserve"> </v>
      </c>
      <c r="DP60" s="145" t="str">
        <f t="shared" si="142"/>
        <v xml:space="preserve"> </v>
      </c>
      <c r="DQ60" s="145" t="str">
        <f t="shared" si="143"/>
        <v xml:space="preserve"> </v>
      </c>
      <c r="DR60" s="145" t="str">
        <f t="shared" si="143"/>
        <v xml:space="preserve"> </v>
      </c>
      <c r="DS60" s="145" t="str">
        <f t="shared" si="143"/>
        <v xml:space="preserve"> </v>
      </c>
      <c r="DT60" s="145" t="str">
        <f t="shared" si="143"/>
        <v xml:space="preserve"> </v>
      </c>
      <c r="DU60" s="145" t="str">
        <f t="shared" si="143"/>
        <v xml:space="preserve"> </v>
      </c>
      <c r="DV60" s="145" t="str">
        <f t="shared" si="143"/>
        <v xml:space="preserve"> </v>
      </c>
      <c r="DW60" s="145" t="str">
        <f t="shared" si="143"/>
        <v xml:space="preserve"> </v>
      </c>
      <c r="DX60" s="145" t="str">
        <f t="shared" si="143"/>
        <v xml:space="preserve"> </v>
      </c>
      <c r="DY60" s="145" t="str">
        <f t="shared" si="143"/>
        <v xml:space="preserve"> </v>
      </c>
      <c r="DZ60" s="145" t="str">
        <f t="shared" si="143"/>
        <v xml:space="preserve"> </v>
      </c>
      <c r="EA60" s="145" t="str">
        <f t="shared" si="143"/>
        <v xml:space="preserve"> </v>
      </c>
      <c r="EB60" s="145" t="str">
        <f t="shared" si="143"/>
        <v xml:space="preserve"> </v>
      </c>
      <c r="EC60" s="145" t="str">
        <f t="shared" si="143"/>
        <v xml:space="preserve"> </v>
      </c>
      <c r="ED60" s="145" t="str">
        <f t="shared" si="143"/>
        <v xml:space="preserve"> </v>
      </c>
    </row>
    <row r="61" spans="1:134" s="120" customFormat="1" x14ac:dyDescent="0.25">
      <c r="A61" s="215">
        <v>2</v>
      </c>
      <c r="B61" s="216" t="str">
        <f t="shared" si="150"/>
        <v>5.2</v>
      </c>
      <c r="C61" s="231" t="s">
        <v>395</v>
      </c>
      <c r="D61" s="218" t="s">
        <v>416</v>
      </c>
      <c r="E61" s="219"/>
      <c r="F61" s="220" t="str">
        <f t="shared" si="125"/>
        <v>5.1</v>
      </c>
      <c r="G61" s="221"/>
      <c r="H61" s="221"/>
      <c r="I61" s="222">
        <v>45425</v>
      </c>
      <c r="J61" s="223">
        <v>1</v>
      </c>
      <c r="K61" s="224">
        <f t="shared" si="111"/>
        <v>1</v>
      </c>
      <c r="L61" s="222">
        <v>45425</v>
      </c>
      <c r="M61" s="225" t="s">
        <v>237</v>
      </c>
      <c r="N61" s="226">
        <v>0</v>
      </c>
      <c r="O61" s="227">
        <v>2</v>
      </c>
      <c r="P61" s="228">
        <f>IF(OR(I61&lt;&gt;"",F61&lt;&gt;""),MAX(I61,IF(F61&lt;&gt;"",WORKDAY.INTL(MAX(IFERROR(INDEX($Q$11:$Q$70,MATCH(F61,$B$11:$B$70,0)),0),IFERROR(INDEX($Q$11:$Q$70,MATCH(G61,$B$11:$B$70,0)),0),IFERROR(INDEX($Q$11:$Q$70,MATCH(H61,$B$11:$B$70,0)),0)),1,weekend,holidays),0)),IF(L61&lt;&gt;"",IF(K61&lt;&gt;"",L61-MAX(0,K61-1),WORKDAY.INTL(L61,-(MAX(J61,1)-1),weekend,holidays))," - "))</f>
        <v>45425</v>
      </c>
      <c r="Q61" s="228">
        <f t="shared" si="138"/>
        <v>45425</v>
      </c>
      <c r="R61" s="229">
        <f t="shared" si="139"/>
        <v>1</v>
      </c>
      <c r="S61" s="165">
        <f t="shared" si="109"/>
        <v>1</v>
      </c>
      <c r="T61" s="130"/>
      <c r="U61" s="130"/>
      <c r="V61" s="129"/>
      <c r="W61" s="148" t="str">
        <f t="shared" si="144"/>
        <v xml:space="preserve"> </v>
      </c>
      <c r="X61" s="148" t="str">
        <f t="shared" si="144"/>
        <v xml:space="preserve"> </v>
      </c>
      <c r="Y61" s="148" t="str">
        <f t="shared" si="144"/>
        <v xml:space="preserve"> </v>
      </c>
      <c r="Z61" s="148" t="str">
        <f t="shared" si="144"/>
        <v xml:space="preserve"> </v>
      </c>
      <c r="AA61" s="148" t="str">
        <f t="shared" si="144"/>
        <v xml:space="preserve"> </v>
      </c>
      <c r="AB61" s="148" t="str">
        <f t="shared" si="144"/>
        <v xml:space="preserve"> </v>
      </c>
      <c r="AC61" s="148" t="str">
        <f t="shared" si="144"/>
        <v xml:space="preserve"> </v>
      </c>
      <c r="AD61" s="148" t="str">
        <f t="shared" si="144"/>
        <v xml:space="preserve"> </v>
      </c>
      <c r="AE61" s="148" t="str">
        <f t="shared" si="144"/>
        <v xml:space="preserve"> </v>
      </c>
      <c r="AF61" s="148" t="str">
        <f t="shared" si="144"/>
        <v xml:space="preserve"> </v>
      </c>
      <c r="AG61" s="148" t="str">
        <f t="shared" si="145"/>
        <v xml:space="preserve"> </v>
      </c>
      <c r="AH61" s="148" t="str">
        <f t="shared" si="145"/>
        <v xml:space="preserve"> </v>
      </c>
      <c r="AI61" s="148" t="str">
        <f t="shared" si="145"/>
        <v xml:space="preserve"> </v>
      </c>
      <c r="AJ61" s="148" t="str">
        <f t="shared" si="145"/>
        <v xml:space="preserve"> </v>
      </c>
      <c r="AK61" s="148" t="str">
        <f t="shared" si="145"/>
        <v xml:space="preserve"> </v>
      </c>
      <c r="AL61" s="148" t="str">
        <f t="shared" si="145"/>
        <v xml:space="preserve"> </v>
      </c>
      <c r="AM61" s="148" t="str">
        <f t="shared" si="145"/>
        <v xml:space="preserve"> </v>
      </c>
      <c r="AN61" s="148" t="str">
        <f t="shared" si="145"/>
        <v xml:space="preserve"> </v>
      </c>
      <c r="AO61" s="148" t="str">
        <f t="shared" si="145"/>
        <v xml:space="preserve"> </v>
      </c>
      <c r="AP61" s="148" t="str">
        <f t="shared" si="145"/>
        <v xml:space="preserve"> </v>
      </c>
      <c r="AQ61" s="148" t="str">
        <f t="shared" si="146"/>
        <v xml:space="preserve"> </v>
      </c>
      <c r="AR61" s="148" t="str">
        <f t="shared" si="146"/>
        <v xml:space="preserve"> </v>
      </c>
      <c r="AS61" s="148" t="str">
        <f t="shared" si="146"/>
        <v xml:space="preserve"> </v>
      </c>
      <c r="AT61" s="148" t="str">
        <f t="shared" si="146"/>
        <v xml:space="preserve"> </v>
      </c>
      <c r="AU61" s="148" t="str">
        <f t="shared" si="146"/>
        <v xml:space="preserve"> </v>
      </c>
      <c r="AV61" s="148" t="str">
        <f t="shared" si="146"/>
        <v xml:space="preserve"> </v>
      </c>
      <c r="AW61" s="148" t="str">
        <f t="shared" si="146"/>
        <v xml:space="preserve"> </v>
      </c>
      <c r="AX61" s="148" t="str">
        <f t="shared" si="146"/>
        <v xml:space="preserve"> </v>
      </c>
      <c r="AY61" s="148" t="str">
        <f t="shared" si="146"/>
        <v xml:space="preserve"> </v>
      </c>
      <c r="AZ61" s="148" t="str">
        <f t="shared" si="146"/>
        <v xml:space="preserve"> </v>
      </c>
      <c r="BA61" s="148" t="str">
        <f t="shared" si="147"/>
        <v xml:space="preserve"> </v>
      </c>
      <c r="BB61" s="148" t="str">
        <f t="shared" si="147"/>
        <v xml:space="preserve"> </v>
      </c>
      <c r="BC61" s="148" t="str">
        <f t="shared" si="147"/>
        <v xml:space="preserve"> </v>
      </c>
      <c r="BD61" s="148" t="str">
        <f t="shared" si="147"/>
        <v xml:space="preserve"> </v>
      </c>
      <c r="BE61" s="148" t="str">
        <f t="shared" si="147"/>
        <v xml:space="preserve"> </v>
      </c>
      <c r="BF61" s="148" t="str">
        <f t="shared" si="147"/>
        <v xml:space="preserve"> </v>
      </c>
      <c r="BG61" s="148" t="str">
        <f t="shared" si="147"/>
        <v xml:space="preserve"> </v>
      </c>
      <c r="BH61" s="148" t="str">
        <f t="shared" si="147"/>
        <v xml:space="preserve"> </v>
      </c>
      <c r="BI61" s="148" t="str">
        <f t="shared" si="147"/>
        <v xml:space="preserve"> </v>
      </c>
      <c r="BJ61" s="148" t="str">
        <f t="shared" si="147"/>
        <v xml:space="preserve"> </v>
      </c>
      <c r="BK61" s="148" t="str">
        <f t="shared" si="148"/>
        <v xml:space="preserve"> </v>
      </c>
      <c r="BL61" s="148" t="str">
        <f t="shared" si="148"/>
        <v xml:space="preserve"> </v>
      </c>
      <c r="BM61" s="148" t="str">
        <f t="shared" si="148"/>
        <v xml:space="preserve"> </v>
      </c>
      <c r="BN61" s="148" t="str">
        <f t="shared" si="148"/>
        <v xml:space="preserve"> </v>
      </c>
      <c r="BO61" s="148" t="str">
        <f t="shared" si="148"/>
        <v xml:space="preserve"> </v>
      </c>
      <c r="BP61" s="148" t="str">
        <f t="shared" si="148"/>
        <v xml:space="preserve"> </v>
      </c>
      <c r="BQ61" s="148" t="str">
        <f t="shared" si="148"/>
        <v xml:space="preserve"> </v>
      </c>
      <c r="BR61" s="148" t="str">
        <f t="shared" si="148"/>
        <v xml:space="preserve"> </v>
      </c>
      <c r="BS61" s="148" t="str">
        <f t="shared" si="148"/>
        <v xml:space="preserve"> </v>
      </c>
      <c r="BT61" s="148" t="str">
        <f t="shared" si="148"/>
        <v xml:space="preserve"> </v>
      </c>
      <c r="BU61" s="148" t="str">
        <f t="shared" si="149"/>
        <v xml:space="preserve"> </v>
      </c>
      <c r="BV61" s="148" t="str">
        <f t="shared" si="149"/>
        <v xml:space="preserve"> </v>
      </c>
      <c r="BW61" s="148" t="str">
        <f t="shared" si="149"/>
        <v xml:space="preserve"> </v>
      </c>
      <c r="BX61" s="148" t="str">
        <f t="shared" si="149"/>
        <v xml:space="preserve"> </v>
      </c>
      <c r="BY61" s="148" t="str">
        <f t="shared" si="149"/>
        <v xml:space="preserve"> </v>
      </c>
      <c r="BZ61" s="148" t="str">
        <f t="shared" si="149"/>
        <v xml:space="preserve"> </v>
      </c>
      <c r="CA61" s="145" t="str">
        <f t="shared" si="149"/>
        <v xml:space="preserve"> </v>
      </c>
      <c r="CB61" s="145" t="str">
        <f t="shared" si="149"/>
        <v xml:space="preserve"> </v>
      </c>
      <c r="CC61" s="145" t="str">
        <f t="shared" si="149"/>
        <v xml:space="preserve"> </v>
      </c>
      <c r="CD61" s="145" t="str">
        <f t="shared" si="149"/>
        <v xml:space="preserve"> </v>
      </c>
      <c r="CE61" s="145" t="str">
        <f t="shared" si="149"/>
        <v xml:space="preserve"> </v>
      </c>
      <c r="CF61" s="145" t="str">
        <f t="shared" si="149"/>
        <v xml:space="preserve"> </v>
      </c>
      <c r="CG61" s="145" t="str">
        <f t="shared" si="149"/>
        <v xml:space="preserve"> </v>
      </c>
      <c r="CH61" s="145" t="str">
        <f t="shared" ref="CH61:CW76" si="151">" "</f>
        <v xml:space="preserve"> </v>
      </c>
      <c r="CI61" s="145" t="str">
        <f t="shared" si="151"/>
        <v xml:space="preserve"> </v>
      </c>
      <c r="CJ61" s="145" t="str">
        <f t="shared" si="151"/>
        <v xml:space="preserve"> </v>
      </c>
      <c r="CK61" s="145" t="str">
        <f t="shared" si="151"/>
        <v xml:space="preserve"> </v>
      </c>
      <c r="CL61" s="145" t="str">
        <f t="shared" si="151"/>
        <v xml:space="preserve"> </v>
      </c>
      <c r="CM61" s="145" t="str">
        <f t="shared" si="151"/>
        <v xml:space="preserve"> </v>
      </c>
      <c r="CN61" s="145" t="str">
        <f t="shared" si="151"/>
        <v xml:space="preserve"> </v>
      </c>
      <c r="CO61" s="145" t="str">
        <f t="shared" si="151"/>
        <v xml:space="preserve"> </v>
      </c>
      <c r="CP61" s="145" t="str">
        <f t="shared" si="151"/>
        <v xml:space="preserve"> </v>
      </c>
      <c r="CQ61" s="145" t="str">
        <f t="shared" si="151"/>
        <v xml:space="preserve"> </v>
      </c>
      <c r="CR61" s="145" t="str">
        <f t="shared" si="151"/>
        <v xml:space="preserve"> </v>
      </c>
      <c r="CS61" s="145" t="str">
        <f t="shared" si="151"/>
        <v xml:space="preserve"> </v>
      </c>
      <c r="CT61" s="145" t="str">
        <f t="shared" si="151"/>
        <v xml:space="preserve"> </v>
      </c>
      <c r="CU61" s="145" t="str">
        <f t="shared" si="151"/>
        <v xml:space="preserve"> </v>
      </c>
      <c r="CV61" s="145" t="str">
        <f t="shared" si="151"/>
        <v xml:space="preserve"> </v>
      </c>
      <c r="CW61" s="145" t="str">
        <f t="shared" si="151"/>
        <v xml:space="preserve"> </v>
      </c>
      <c r="CX61" s="145" t="str">
        <f t="shared" ref="CX61:DE76" si="152">" "</f>
        <v xml:space="preserve"> </v>
      </c>
      <c r="CY61" s="145" t="str">
        <f t="shared" si="152"/>
        <v xml:space="preserve"> </v>
      </c>
      <c r="CZ61" s="145" t="str">
        <f t="shared" si="152"/>
        <v xml:space="preserve"> </v>
      </c>
      <c r="DA61" s="145" t="str">
        <f t="shared" si="152"/>
        <v xml:space="preserve"> </v>
      </c>
      <c r="DB61" s="145" t="str">
        <f t="shared" si="152"/>
        <v xml:space="preserve"> </v>
      </c>
      <c r="DC61" s="145" t="str">
        <f t="shared" si="152"/>
        <v xml:space="preserve"> </v>
      </c>
      <c r="DD61" s="145" t="str">
        <f t="shared" si="152"/>
        <v xml:space="preserve"> </v>
      </c>
      <c r="DE61" s="145" t="str">
        <f t="shared" si="152"/>
        <v xml:space="preserve"> </v>
      </c>
      <c r="DF61" s="145" t="str">
        <f t="shared" ref="DF61:DR76" si="153">" "</f>
        <v xml:space="preserve"> </v>
      </c>
      <c r="DG61" s="145" t="str">
        <f t="shared" si="153"/>
        <v xml:space="preserve"> </v>
      </c>
      <c r="DH61" s="145" t="str">
        <f t="shared" si="153"/>
        <v xml:space="preserve"> </v>
      </c>
      <c r="DI61" s="145" t="str">
        <f t="shared" si="153"/>
        <v xml:space="preserve"> </v>
      </c>
      <c r="DJ61" s="145" t="str">
        <f t="shared" si="153"/>
        <v xml:space="preserve"> </v>
      </c>
      <c r="DK61" s="145" t="str">
        <f t="shared" si="153"/>
        <v xml:space="preserve"> </v>
      </c>
      <c r="DL61" s="145" t="str">
        <f t="shared" si="153"/>
        <v xml:space="preserve"> </v>
      </c>
      <c r="DM61" s="145" t="str">
        <f t="shared" si="153"/>
        <v xml:space="preserve"> </v>
      </c>
      <c r="DN61" s="145" t="str">
        <f t="shared" si="153"/>
        <v xml:space="preserve"> </v>
      </c>
      <c r="DO61" s="145" t="str">
        <f t="shared" si="153"/>
        <v xml:space="preserve"> </v>
      </c>
      <c r="DP61" s="145" t="str">
        <f t="shared" si="153"/>
        <v xml:space="preserve"> </v>
      </c>
      <c r="DQ61" s="145" t="str">
        <f t="shared" si="153"/>
        <v xml:space="preserve"> </v>
      </c>
      <c r="DR61" s="145" t="str">
        <f t="shared" si="153"/>
        <v xml:space="preserve"> </v>
      </c>
      <c r="DS61" s="145" t="str">
        <f t="shared" ref="DS61:ED76" si="154">" "</f>
        <v xml:space="preserve"> </v>
      </c>
      <c r="DT61" s="145" t="str">
        <f t="shared" si="154"/>
        <v xml:space="preserve"> </v>
      </c>
      <c r="DU61" s="145" t="str">
        <f t="shared" si="154"/>
        <v xml:space="preserve"> </v>
      </c>
      <c r="DV61" s="145" t="str">
        <f t="shared" si="154"/>
        <v xml:space="preserve"> </v>
      </c>
      <c r="DW61" s="145" t="str">
        <f t="shared" si="154"/>
        <v xml:space="preserve"> </v>
      </c>
      <c r="DX61" s="145" t="str">
        <f t="shared" si="154"/>
        <v xml:space="preserve"> </v>
      </c>
      <c r="DY61" s="145" t="str">
        <f t="shared" si="154"/>
        <v xml:space="preserve"> </v>
      </c>
      <c r="DZ61" s="145" t="str">
        <f t="shared" si="154"/>
        <v xml:space="preserve"> </v>
      </c>
      <c r="EA61" s="145" t="str">
        <f t="shared" si="154"/>
        <v xml:space="preserve"> </v>
      </c>
      <c r="EB61" s="145" t="str">
        <f t="shared" si="154"/>
        <v xml:space="preserve"> </v>
      </c>
      <c r="EC61" s="145" t="str">
        <f t="shared" si="154"/>
        <v xml:space="preserve"> </v>
      </c>
      <c r="ED61" s="145" t="str">
        <f t="shared" si="154"/>
        <v xml:space="preserve"> </v>
      </c>
    </row>
    <row r="62" spans="1:134" s="120" customFormat="1" x14ac:dyDescent="0.25">
      <c r="A62" s="215">
        <v>2</v>
      </c>
      <c r="B62" s="216" t="str">
        <f t="shared" si="150"/>
        <v>5.3</v>
      </c>
      <c r="C62" s="231" t="s">
        <v>419</v>
      </c>
      <c r="D62" s="218" t="s">
        <v>416</v>
      </c>
      <c r="E62" s="219"/>
      <c r="F62" s="220">
        <v>5.2</v>
      </c>
      <c r="G62" s="221"/>
      <c r="H62" s="221"/>
      <c r="I62" s="222">
        <v>45426</v>
      </c>
      <c r="J62" s="223">
        <v>27</v>
      </c>
      <c r="K62" s="224">
        <f t="shared" si="111"/>
        <v>38</v>
      </c>
      <c r="L62" s="222">
        <v>45463</v>
      </c>
      <c r="M62" s="225" t="s">
        <v>318</v>
      </c>
      <c r="N62" s="226">
        <v>0</v>
      </c>
      <c r="O62" s="227">
        <v>2</v>
      </c>
      <c r="P62" s="228">
        <f>IF(OR(I62&lt;&gt;"",F62&lt;&gt;""),MAX(I62,IF(F62&lt;&gt;"",WORKDAY.INTL(MAX(IFERROR(INDEX($Q$11:$Q$70,MATCH(F62,$B$11:$B$70,0)),0),IFERROR(INDEX($Q$11:$Q$70,MATCH(G62,$B$11:$B$70,0)),0),IFERROR(INDEX($Q$11:$Q$70,MATCH(H62,$B$11:$B$70,0)),0)),1,weekend,holidays),0)),IF(L62&lt;&gt;"",IF(K62&lt;&gt;"",L62-MAX(0,K62-1),WORKDAY.INTL(L62,-(MAX(J62,1)-1),weekend,holidays))," - "))</f>
        <v>45426</v>
      </c>
      <c r="Q62" s="228">
        <f t="shared" ref="Q62:Q69" si="155">IF(P62=" - "," - ",MAX(L62,IF(K62&lt;&gt;"",P62+MAX(0,K62-1),WORKDAY.INTL(IF(NETWORKDAYS.INTL(P62,P62,weekend,holidays)=0,WORKDAY.INTL(P62,1,weekend,holidays),P62),MAX(0,J62-1),weekend,holidays))))</f>
        <v>45463</v>
      </c>
      <c r="R62" s="229">
        <f t="shared" ref="R62:R69" si="156">IF(OR(NOT(ISNUMBER(P62)),NOT(ISNUMBER(Q62)))," - ",NETWORKDAYS.INTL(P62,Q62,weekend,holidays))</f>
        <v>27</v>
      </c>
      <c r="S62" s="165">
        <f t="shared" ref="S62:S69" si="157">IF(OR(NOT(ISNUMBER(P62)),NOT(ISNUMBER(Q62)))," - ",Q62-P62+1)</f>
        <v>38</v>
      </c>
      <c r="T62" s="130"/>
      <c r="U62" s="130"/>
      <c r="V62" s="129"/>
      <c r="W62" s="148" t="str">
        <f t="shared" si="144"/>
        <v xml:space="preserve"> </v>
      </c>
      <c r="X62" s="148" t="str">
        <f t="shared" si="144"/>
        <v xml:space="preserve"> </v>
      </c>
      <c r="Y62" s="148" t="str">
        <f t="shared" si="144"/>
        <v xml:space="preserve"> </v>
      </c>
      <c r="Z62" s="148" t="str">
        <f t="shared" si="144"/>
        <v xml:space="preserve"> </v>
      </c>
      <c r="AA62" s="148" t="str">
        <f t="shared" si="144"/>
        <v xml:space="preserve"> </v>
      </c>
      <c r="AB62" s="148" t="str">
        <f t="shared" si="144"/>
        <v xml:space="preserve"> </v>
      </c>
      <c r="AC62" s="148" t="str">
        <f t="shared" si="144"/>
        <v xml:space="preserve"> </v>
      </c>
      <c r="AD62" s="148" t="str">
        <f t="shared" si="144"/>
        <v xml:space="preserve"> </v>
      </c>
      <c r="AE62" s="148" t="str">
        <f t="shared" si="144"/>
        <v xml:space="preserve"> </v>
      </c>
      <c r="AF62" s="148" t="str">
        <f t="shared" si="144"/>
        <v xml:space="preserve"> </v>
      </c>
      <c r="AG62" s="148" t="str">
        <f t="shared" si="145"/>
        <v xml:space="preserve"> </v>
      </c>
      <c r="AH62" s="148" t="str">
        <f t="shared" si="145"/>
        <v xml:space="preserve"> </v>
      </c>
      <c r="AI62" s="148" t="str">
        <f t="shared" si="145"/>
        <v xml:space="preserve"> </v>
      </c>
      <c r="AJ62" s="148" t="str">
        <f t="shared" si="145"/>
        <v xml:space="preserve"> </v>
      </c>
      <c r="AK62" s="148" t="str">
        <f t="shared" si="145"/>
        <v xml:space="preserve"> </v>
      </c>
      <c r="AL62" s="148" t="str">
        <f t="shared" si="145"/>
        <v xml:space="preserve"> </v>
      </c>
      <c r="AM62" s="148" t="str">
        <f t="shared" si="145"/>
        <v xml:space="preserve"> </v>
      </c>
      <c r="AN62" s="148" t="str">
        <f t="shared" si="145"/>
        <v xml:space="preserve"> </v>
      </c>
      <c r="AO62" s="148" t="str">
        <f t="shared" si="145"/>
        <v xml:space="preserve"> </v>
      </c>
      <c r="AP62" s="148" t="str">
        <f t="shared" si="145"/>
        <v xml:space="preserve"> </v>
      </c>
      <c r="AQ62" s="148" t="str">
        <f t="shared" si="146"/>
        <v xml:space="preserve"> </v>
      </c>
      <c r="AR62" s="148" t="str">
        <f t="shared" si="146"/>
        <v xml:space="preserve"> </v>
      </c>
      <c r="AS62" s="148" t="str">
        <f t="shared" si="146"/>
        <v xml:space="preserve"> </v>
      </c>
      <c r="AT62" s="148" t="str">
        <f t="shared" si="146"/>
        <v xml:space="preserve"> </v>
      </c>
      <c r="AU62" s="148" t="str">
        <f t="shared" si="146"/>
        <v xml:space="preserve"> </v>
      </c>
      <c r="AV62" s="148" t="str">
        <f t="shared" si="146"/>
        <v xml:space="preserve"> </v>
      </c>
      <c r="AW62" s="148" t="str">
        <f t="shared" si="146"/>
        <v xml:space="preserve"> </v>
      </c>
      <c r="AX62" s="148" t="str">
        <f t="shared" si="146"/>
        <v xml:space="preserve"> </v>
      </c>
      <c r="AY62" s="148" t="str">
        <f t="shared" si="146"/>
        <v xml:space="preserve"> </v>
      </c>
      <c r="AZ62" s="148" t="str">
        <f t="shared" si="146"/>
        <v xml:space="preserve"> </v>
      </c>
      <c r="BA62" s="148" t="str">
        <f t="shared" si="147"/>
        <v xml:space="preserve"> </v>
      </c>
      <c r="BB62" s="148" t="str">
        <f t="shared" si="147"/>
        <v xml:space="preserve"> </v>
      </c>
      <c r="BC62" s="148" t="str">
        <f t="shared" si="147"/>
        <v xml:space="preserve"> </v>
      </c>
      <c r="BD62" s="148" t="str">
        <f t="shared" si="147"/>
        <v xml:space="preserve"> </v>
      </c>
      <c r="BE62" s="148" t="str">
        <f t="shared" si="147"/>
        <v xml:space="preserve"> </v>
      </c>
      <c r="BF62" s="148" t="str">
        <f t="shared" si="147"/>
        <v xml:space="preserve"> </v>
      </c>
      <c r="BG62" s="148" t="str">
        <f t="shared" si="147"/>
        <v xml:space="preserve"> </v>
      </c>
      <c r="BH62" s="148" t="str">
        <f t="shared" si="147"/>
        <v xml:space="preserve"> </v>
      </c>
      <c r="BI62" s="148" t="str">
        <f t="shared" si="147"/>
        <v xml:space="preserve"> </v>
      </c>
      <c r="BJ62" s="148" t="str">
        <f t="shared" si="147"/>
        <v xml:space="preserve"> </v>
      </c>
      <c r="BK62" s="148" t="str">
        <f t="shared" si="148"/>
        <v xml:space="preserve"> </v>
      </c>
      <c r="BL62" s="148" t="str">
        <f t="shared" si="148"/>
        <v xml:space="preserve"> </v>
      </c>
      <c r="BM62" s="148" t="str">
        <f t="shared" si="148"/>
        <v xml:space="preserve"> </v>
      </c>
      <c r="BN62" s="148" t="str">
        <f t="shared" si="148"/>
        <v xml:space="preserve"> </v>
      </c>
      <c r="BO62" s="148" t="str">
        <f t="shared" si="148"/>
        <v xml:space="preserve"> </v>
      </c>
      <c r="BP62" s="148" t="str">
        <f t="shared" si="148"/>
        <v xml:space="preserve"> </v>
      </c>
      <c r="BQ62" s="148" t="str">
        <f t="shared" si="148"/>
        <v xml:space="preserve"> </v>
      </c>
      <c r="BR62" s="148" t="str">
        <f t="shared" si="148"/>
        <v xml:space="preserve"> </v>
      </c>
      <c r="BS62" s="148" t="str">
        <f t="shared" si="148"/>
        <v xml:space="preserve"> </v>
      </c>
      <c r="BT62" s="148" t="str">
        <f t="shared" si="148"/>
        <v xml:space="preserve"> </v>
      </c>
      <c r="BU62" s="148" t="str">
        <f t="shared" si="149"/>
        <v xml:space="preserve"> </v>
      </c>
      <c r="BV62" s="148" t="str">
        <f t="shared" si="149"/>
        <v xml:space="preserve"> </v>
      </c>
      <c r="BW62" s="148" t="str">
        <f t="shared" si="149"/>
        <v xml:space="preserve"> </v>
      </c>
      <c r="BX62" s="148" t="str">
        <f t="shared" si="149"/>
        <v xml:space="preserve"> </v>
      </c>
      <c r="BY62" s="148" t="str">
        <f t="shared" si="149"/>
        <v xml:space="preserve"> </v>
      </c>
      <c r="BZ62" s="148" t="str">
        <f t="shared" si="149"/>
        <v xml:space="preserve"> </v>
      </c>
      <c r="CA62" s="145" t="str">
        <f t="shared" si="149"/>
        <v xml:space="preserve"> </v>
      </c>
      <c r="CB62" s="145" t="str">
        <f t="shared" si="149"/>
        <v xml:space="preserve"> </v>
      </c>
      <c r="CC62" s="145" t="str">
        <f t="shared" si="149"/>
        <v xml:space="preserve"> </v>
      </c>
      <c r="CD62" s="145" t="str">
        <f t="shared" si="149"/>
        <v xml:space="preserve"> </v>
      </c>
      <c r="CE62" s="145" t="str">
        <f t="shared" si="149"/>
        <v xml:space="preserve"> </v>
      </c>
      <c r="CF62" s="145" t="str">
        <f t="shared" si="149"/>
        <v xml:space="preserve"> </v>
      </c>
      <c r="CG62" s="145" t="str">
        <f t="shared" si="149"/>
        <v xml:space="preserve"> </v>
      </c>
      <c r="CH62" s="145" t="str">
        <f t="shared" si="151"/>
        <v xml:space="preserve"> </v>
      </c>
      <c r="CI62" s="145" t="str">
        <f t="shared" si="151"/>
        <v xml:space="preserve"> </v>
      </c>
      <c r="CJ62" s="145" t="str">
        <f t="shared" si="151"/>
        <v xml:space="preserve"> </v>
      </c>
      <c r="CK62" s="145" t="str">
        <f t="shared" si="151"/>
        <v xml:space="preserve"> </v>
      </c>
      <c r="CL62" s="145" t="str">
        <f t="shared" si="151"/>
        <v xml:space="preserve"> </v>
      </c>
      <c r="CM62" s="145" t="str">
        <f t="shared" si="151"/>
        <v xml:space="preserve"> </v>
      </c>
      <c r="CN62" s="145" t="str">
        <f t="shared" si="151"/>
        <v xml:space="preserve"> </v>
      </c>
      <c r="CO62" s="145" t="str">
        <f t="shared" si="151"/>
        <v xml:space="preserve"> </v>
      </c>
      <c r="CP62" s="145" t="str">
        <f t="shared" si="151"/>
        <v xml:space="preserve"> </v>
      </c>
      <c r="CQ62" s="145" t="str">
        <f t="shared" si="151"/>
        <v xml:space="preserve"> </v>
      </c>
      <c r="CR62" s="145" t="str">
        <f t="shared" si="151"/>
        <v xml:space="preserve"> </v>
      </c>
      <c r="CS62" s="145" t="str">
        <f t="shared" si="151"/>
        <v xml:space="preserve"> </v>
      </c>
      <c r="CT62" s="145" t="str">
        <f t="shared" si="151"/>
        <v xml:space="preserve"> </v>
      </c>
      <c r="CU62" s="145" t="str">
        <f t="shared" si="151"/>
        <v xml:space="preserve"> </v>
      </c>
      <c r="CV62" s="145" t="str">
        <f t="shared" si="151"/>
        <v xml:space="preserve"> </v>
      </c>
      <c r="CW62" s="145" t="str">
        <f t="shared" si="151"/>
        <v xml:space="preserve"> </v>
      </c>
      <c r="CX62" s="145" t="str">
        <f t="shared" si="152"/>
        <v xml:space="preserve"> </v>
      </c>
      <c r="CY62" s="145" t="str">
        <f t="shared" si="152"/>
        <v xml:space="preserve"> </v>
      </c>
      <c r="CZ62" s="145" t="str">
        <f t="shared" si="152"/>
        <v xml:space="preserve"> </v>
      </c>
      <c r="DA62" s="145" t="str">
        <f t="shared" si="152"/>
        <v xml:space="preserve"> </v>
      </c>
      <c r="DB62" s="145" t="str">
        <f t="shared" si="152"/>
        <v xml:space="preserve"> </v>
      </c>
      <c r="DC62" s="145" t="str">
        <f t="shared" si="152"/>
        <v xml:space="preserve"> </v>
      </c>
      <c r="DD62" s="145" t="str">
        <f t="shared" si="152"/>
        <v xml:space="preserve"> </v>
      </c>
      <c r="DE62" s="145" t="str">
        <f t="shared" si="152"/>
        <v xml:space="preserve"> </v>
      </c>
      <c r="DF62" s="145" t="str">
        <f t="shared" si="153"/>
        <v xml:space="preserve"> </v>
      </c>
      <c r="DG62" s="145" t="str">
        <f t="shared" si="153"/>
        <v xml:space="preserve"> </v>
      </c>
      <c r="DH62" s="145" t="str">
        <f t="shared" si="153"/>
        <v xml:space="preserve"> </v>
      </c>
      <c r="DI62" s="145" t="str">
        <f t="shared" si="153"/>
        <v xml:space="preserve"> </v>
      </c>
      <c r="DJ62" s="145" t="str">
        <f t="shared" si="153"/>
        <v xml:space="preserve"> </v>
      </c>
      <c r="DK62" s="145" t="str">
        <f t="shared" si="153"/>
        <v xml:space="preserve"> </v>
      </c>
      <c r="DL62" s="145" t="str">
        <f t="shared" si="153"/>
        <v xml:space="preserve"> </v>
      </c>
      <c r="DM62" s="145" t="str">
        <f t="shared" si="153"/>
        <v xml:space="preserve"> </v>
      </c>
      <c r="DN62" s="145" t="str">
        <f t="shared" si="153"/>
        <v xml:space="preserve"> </v>
      </c>
      <c r="DO62" s="145" t="str">
        <f t="shared" si="153"/>
        <v xml:space="preserve"> </v>
      </c>
      <c r="DP62" s="145" t="str">
        <f t="shared" si="153"/>
        <v xml:space="preserve"> </v>
      </c>
      <c r="DQ62" s="145" t="str">
        <f t="shared" si="153"/>
        <v xml:space="preserve"> </v>
      </c>
      <c r="DR62" s="145" t="str">
        <f t="shared" si="153"/>
        <v xml:space="preserve"> </v>
      </c>
      <c r="DS62" s="145" t="str">
        <f t="shared" si="154"/>
        <v xml:space="preserve"> </v>
      </c>
      <c r="DT62" s="145" t="str">
        <f t="shared" si="154"/>
        <v xml:space="preserve"> </v>
      </c>
      <c r="DU62" s="145" t="str">
        <f t="shared" si="154"/>
        <v xml:space="preserve"> </v>
      </c>
      <c r="DV62" s="145" t="str">
        <f t="shared" si="154"/>
        <v xml:space="preserve"> </v>
      </c>
      <c r="DW62" s="145" t="str">
        <f t="shared" si="154"/>
        <v xml:space="preserve"> </v>
      </c>
      <c r="DX62" s="145" t="str">
        <f t="shared" si="154"/>
        <v xml:space="preserve"> </v>
      </c>
      <c r="DY62" s="145" t="str">
        <f t="shared" si="154"/>
        <v xml:space="preserve"> </v>
      </c>
      <c r="DZ62" s="145" t="str">
        <f t="shared" si="154"/>
        <v xml:space="preserve"> </v>
      </c>
      <c r="EA62" s="145" t="str">
        <f t="shared" si="154"/>
        <v xml:space="preserve"> </v>
      </c>
      <c r="EB62" s="145" t="str">
        <f t="shared" si="154"/>
        <v xml:space="preserve"> </v>
      </c>
      <c r="EC62" s="145" t="str">
        <f t="shared" si="154"/>
        <v xml:space="preserve"> </v>
      </c>
      <c r="ED62" s="145" t="str">
        <f t="shared" si="154"/>
        <v xml:space="preserve"> </v>
      </c>
    </row>
    <row r="63" spans="1:134" s="120" customFormat="1" x14ac:dyDescent="0.25">
      <c r="A63" s="238">
        <v>3</v>
      </c>
      <c r="B63" s="239" t="str">
        <f t="shared" si="150"/>
        <v>5.3.1</v>
      </c>
      <c r="C63" s="240" t="s">
        <v>396</v>
      </c>
      <c r="D63" s="240" t="s">
        <v>416</v>
      </c>
      <c r="E63" s="241"/>
      <c r="F63" s="242"/>
      <c r="G63" s="243"/>
      <c r="H63" s="243"/>
      <c r="I63" s="244">
        <v>45426</v>
      </c>
      <c r="J63" s="245">
        <v>9</v>
      </c>
      <c r="K63" s="246">
        <f t="shared" si="111"/>
        <v>14</v>
      </c>
      <c r="L63" s="244">
        <v>45439</v>
      </c>
      <c r="M63" s="247" t="s">
        <v>237</v>
      </c>
      <c r="N63" s="248">
        <v>0</v>
      </c>
      <c r="O63" s="249">
        <v>2</v>
      </c>
      <c r="P63" s="250">
        <f>IF(OR(I63&lt;&gt;"",F63&lt;&gt;""),MAX(I63,IF(F63&lt;&gt;"",WORKDAY.INTL(MAX(IFERROR(INDEX($Q$11:$Q$70,MATCH(F63,$B$11:$B$70,0)),0),IFERROR(INDEX($Q$11:$Q$70,MATCH(G63,$B$11:$B$70,0)),0),IFERROR(INDEX($Q$11:$Q$70,MATCH(H63,$B$11:$B$70,0)),0)),1,weekend,holidays),0)),IF(L63&lt;&gt;"",IF(K63&lt;&gt;"",L63-MAX(0,K63-1),WORKDAY.INTL(L63,-(MAX(J63,1)-1),weekend,holidays))," - "))</f>
        <v>45426</v>
      </c>
      <c r="Q63" s="250">
        <f>IF(P63=" - "," - ",MAX(L63,IF(K63&lt;&gt;"",P63+MAX(0,K63-1),WORKDAY.INTL(IF(NETWORKDAYS.INTL(P63,P63,weekend,holidays)=0,WORKDAY.INTL(P63,1,weekend,holidays),P63),MAX(0,J63-1),weekend,holidays))))</f>
        <v>45439</v>
      </c>
      <c r="R63" s="251">
        <f t="shared" si="156"/>
        <v>9</v>
      </c>
      <c r="S63" s="165">
        <f t="shared" si="157"/>
        <v>14</v>
      </c>
      <c r="T63" s="130"/>
      <c r="U63" s="130"/>
      <c r="V63" s="129"/>
      <c r="W63" s="148" t="str">
        <f t="shared" si="144"/>
        <v xml:space="preserve"> </v>
      </c>
      <c r="X63" s="148" t="str">
        <f t="shared" si="144"/>
        <v xml:space="preserve"> </v>
      </c>
      <c r="Y63" s="148" t="str">
        <f t="shared" si="144"/>
        <v xml:space="preserve"> </v>
      </c>
      <c r="Z63" s="148" t="str">
        <f t="shared" si="144"/>
        <v xml:space="preserve"> </v>
      </c>
      <c r="AA63" s="148" t="str">
        <f t="shared" si="144"/>
        <v xml:space="preserve"> </v>
      </c>
      <c r="AB63" s="148" t="str">
        <f t="shared" si="144"/>
        <v xml:space="preserve"> </v>
      </c>
      <c r="AC63" s="148" t="str">
        <f t="shared" si="144"/>
        <v xml:space="preserve"> </v>
      </c>
      <c r="AD63" s="148" t="str">
        <f t="shared" si="144"/>
        <v xml:space="preserve"> </v>
      </c>
      <c r="AE63" s="148" t="str">
        <f t="shared" si="144"/>
        <v xml:space="preserve"> </v>
      </c>
      <c r="AF63" s="148" t="str">
        <f t="shared" si="144"/>
        <v xml:space="preserve"> </v>
      </c>
      <c r="AG63" s="148" t="str">
        <f t="shared" si="145"/>
        <v xml:space="preserve"> </v>
      </c>
      <c r="AH63" s="148" t="str">
        <f t="shared" si="145"/>
        <v xml:space="preserve"> </v>
      </c>
      <c r="AI63" s="148" t="str">
        <f t="shared" si="145"/>
        <v xml:space="preserve"> </v>
      </c>
      <c r="AJ63" s="148" t="str">
        <f t="shared" si="145"/>
        <v xml:space="preserve"> </v>
      </c>
      <c r="AK63" s="148" t="str">
        <f t="shared" si="145"/>
        <v xml:space="preserve"> </v>
      </c>
      <c r="AL63" s="148" t="str">
        <f t="shared" si="145"/>
        <v xml:space="preserve"> </v>
      </c>
      <c r="AM63" s="148" t="str">
        <f t="shared" si="145"/>
        <v xml:space="preserve"> </v>
      </c>
      <c r="AN63" s="148" t="str">
        <f t="shared" si="145"/>
        <v xml:space="preserve"> </v>
      </c>
      <c r="AO63" s="148" t="str">
        <f t="shared" si="145"/>
        <v xml:space="preserve"> </v>
      </c>
      <c r="AP63" s="148" t="str">
        <f t="shared" si="145"/>
        <v xml:space="preserve"> </v>
      </c>
      <c r="AQ63" s="148" t="str">
        <f t="shared" si="146"/>
        <v xml:space="preserve"> </v>
      </c>
      <c r="AR63" s="148" t="str">
        <f t="shared" si="146"/>
        <v xml:space="preserve"> </v>
      </c>
      <c r="AS63" s="148" t="str">
        <f t="shared" si="146"/>
        <v xml:space="preserve"> </v>
      </c>
      <c r="AT63" s="148" t="str">
        <f t="shared" si="146"/>
        <v xml:space="preserve"> </v>
      </c>
      <c r="AU63" s="148" t="str">
        <f t="shared" si="146"/>
        <v xml:space="preserve"> </v>
      </c>
      <c r="AV63" s="148" t="str">
        <f t="shared" si="146"/>
        <v xml:space="preserve"> </v>
      </c>
      <c r="AW63" s="148" t="str">
        <f t="shared" si="146"/>
        <v xml:space="preserve"> </v>
      </c>
      <c r="AX63" s="148" t="str">
        <f t="shared" si="146"/>
        <v xml:space="preserve"> </v>
      </c>
      <c r="AY63" s="148" t="str">
        <f t="shared" si="146"/>
        <v xml:space="preserve"> </v>
      </c>
      <c r="AZ63" s="148" t="str">
        <f t="shared" si="146"/>
        <v xml:space="preserve"> </v>
      </c>
      <c r="BA63" s="148" t="str">
        <f t="shared" si="147"/>
        <v xml:space="preserve"> </v>
      </c>
      <c r="BB63" s="148" t="str">
        <f t="shared" si="147"/>
        <v xml:space="preserve"> </v>
      </c>
      <c r="BC63" s="148" t="str">
        <f t="shared" si="147"/>
        <v xml:space="preserve"> </v>
      </c>
      <c r="BD63" s="148" t="str">
        <f t="shared" si="147"/>
        <v xml:space="preserve"> </v>
      </c>
      <c r="BE63" s="148" t="str">
        <f t="shared" si="147"/>
        <v xml:space="preserve"> </v>
      </c>
      <c r="BF63" s="148" t="str">
        <f t="shared" si="147"/>
        <v xml:space="preserve"> </v>
      </c>
      <c r="BG63" s="148" t="str">
        <f t="shared" si="147"/>
        <v xml:space="preserve"> </v>
      </c>
      <c r="BH63" s="148" t="str">
        <f t="shared" si="147"/>
        <v xml:space="preserve"> </v>
      </c>
      <c r="BI63" s="148" t="str">
        <f t="shared" si="147"/>
        <v xml:space="preserve"> </v>
      </c>
      <c r="BJ63" s="148" t="str">
        <f t="shared" si="147"/>
        <v xml:space="preserve"> </v>
      </c>
      <c r="BK63" s="148" t="str">
        <f t="shared" si="148"/>
        <v xml:space="preserve"> </v>
      </c>
      <c r="BL63" s="148" t="str">
        <f t="shared" si="148"/>
        <v xml:space="preserve"> </v>
      </c>
      <c r="BM63" s="148" t="str">
        <f t="shared" si="148"/>
        <v xml:space="preserve"> </v>
      </c>
      <c r="BN63" s="148" t="str">
        <f t="shared" si="148"/>
        <v xml:space="preserve"> </v>
      </c>
      <c r="BO63" s="148" t="str">
        <f t="shared" si="148"/>
        <v xml:space="preserve"> </v>
      </c>
      <c r="BP63" s="148" t="str">
        <f t="shared" si="148"/>
        <v xml:space="preserve"> </v>
      </c>
      <c r="BQ63" s="148" t="str">
        <f t="shared" si="148"/>
        <v xml:space="preserve"> </v>
      </c>
      <c r="BR63" s="148" t="str">
        <f t="shared" si="148"/>
        <v xml:space="preserve"> </v>
      </c>
      <c r="BS63" s="148" t="str">
        <f t="shared" si="148"/>
        <v xml:space="preserve"> </v>
      </c>
      <c r="BT63" s="148" t="str">
        <f t="shared" si="148"/>
        <v xml:space="preserve"> </v>
      </c>
      <c r="BU63" s="148" t="str">
        <f t="shared" si="149"/>
        <v xml:space="preserve"> </v>
      </c>
      <c r="BV63" s="148" t="str">
        <f t="shared" si="149"/>
        <v xml:space="preserve"> </v>
      </c>
      <c r="BW63" s="148" t="str">
        <f t="shared" si="149"/>
        <v xml:space="preserve"> </v>
      </c>
      <c r="BX63" s="148" t="str">
        <f t="shared" si="149"/>
        <v xml:space="preserve"> </v>
      </c>
      <c r="BY63" s="148" t="str">
        <f t="shared" si="149"/>
        <v xml:space="preserve"> </v>
      </c>
      <c r="BZ63" s="148" t="str">
        <f t="shared" si="149"/>
        <v xml:space="preserve"> </v>
      </c>
      <c r="CA63" s="145" t="str">
        <f t="shared" si="149"/>
        <v xml:space="preserve"> </v>
      </c>
      <c r="CB63" s="145" t="str">
        <f t="shared" si="149"/>
        <v xml:space="preserve"> </v>
      </c>
      <c r="CC63" s="145" t="str">
        <f t="shared" si="149"/>
        <v xml:space="preserve"> </v>
      </c>
      <c r="CD63" s="145" t="str">
        <f t="shared" si="149"/>
        <v xml:space="preserve"> </v>
      </c>
      <c r="CE63" s="145" t="str">
        <f t="shared" si="149"/>
        <v xml:space="preserve"> </v>
      </c>
      <c r="CF63" s="145" t="str">
        <f t="shared" si="149"/>
        <v xml:space="preserve"> </v>
      </c>
      <c r="CG63" s="145" t="str">
        <f t="shared" si="149"/>
        <v xml:space="preserve"> </v>
      </c>
      <c r="CH63" s="145" t="str">
        <f t="shared" si="151"/>
        <v xml:space="preserve"> </v>
      </c>
      <c r="CI63" s="145" t="str">
        <f t="shared" si="151"/>
        <v xml:space="preserve"> </v>
      </c>
      <c r="CJ63" s="145" t="str">
        <f t="shared" si="151"/>
        <v xml:space="preserve"> </v>
      </c>
      <c r="CK63" s="145" t="str">
        <f t="shared" si="151"/>
        <v xml:space="preserve"> </v>
      </c>
      <c r="CL63" s="145" t="str">
        <f t="shared" si="151"/>
        <v xml:space="preserve"> </v>
      </c>
      <c r="CM63" s="145" t="str">
        <f t="shared" si="151"/>
        <v xml:space="preserve"> </v>
      </c>
      <c r="CN63" s="145" t="str">
        <f t="shared" si="151"/>
        <v xml:space="preserve"> </v>
      </c>
      <c r="CO63" s="145" t="str">
        <f t="shared" si="151"/>
        <v xml:space="preserve"> </v>
      </c>
      <c r="CP63" s="145" t="str">
        <f t="shared" si="151"/>
        <v xml:space="preserve"> </v>
      </c>
      <c r="CQ63" s="145" t="str">
        <f t="shared" si="151"/>
        <v xml:space="preserve"> </v>
      </c>
      <c r="CR63" s="145" t="str">
        <f t="shared" si="151"/>
        <v xml:space="preserve"> </v>
      </c>
      <c r="CS63" s="145" t="str">
        <f t="shared" si="151"/>
        <v xml:space="preserve"> </v>
      </c>
      <c r="CT63" s="145" t="str">
        <f t="shared" si="151"/>
        <v xml:space="preserve"> </v>
      </c>
      <c r="CU63" s="145" t="str">
        <f t="shared" si="151"/>
        <v xml:space="preserve"> </v>
      </c>
      <c r="CV63" s="145" t="str">
        <f t="shared" si="151"/>
        <v xml:space="preserve"> </v>
      </c>
      <c r="CW63" s="145" t="str">
        <f t="shared" si="151"/>
        <v xml:space="preserve"> </v>
      </c>
      <c r="CX63" s="145" t="str">
        <f t="shared" si="152"/>
        <v xml:space="preserve"> </v>
      </c>
      <c r="CY63" s="145" t="str">
        <f t="shared" si="152"/>
        <v xml:space="preserve"> </v>
      </c>
      <c r="CZ63" s="145" t="str">
        <f t="shared" si="152"/>
        <v xml:space="preserve"> </v>
      </c>
      <c r="DA63" s="145" t="str">
        <f t="shared" si="152"/>
        <v xml:space="preserve"> </v>
      </c>
      <c r="DB63" s="145" t="str">
        <f t="shared" si="152"/>
        <v xml:space="preserve"> </v>
      </c>
      <c r="DC63" s="145" t="str">
        <f t="shared" si="152"/>
        <v xml:space="preserve"> </v>
      </c>
      <c r="DD63" s="145" t="str">
        <f t="shared" si="152"/>
        <v xml:space="preserve"> </v>
      </c>
      <c r="DE63" s="145" t="str">
        <f t="shared" si="152"/>
        <v xml:space="preserve"> </v>
      </c>
      <c r="DF63" s="145" t="str">
        <f t="shared" si="153"/>
        <v xml:space="preserve"> </v>
      </c>
      <c r="DG63" s="145" t="str">
        <f t="shared" si="153"/>
        <v xml:space="preserve"> </v>
      </c>
      <c r="DH63" s="145" t="str">
        <f t="shared" si="153"/>
        <v xml:space="preserve"> </v>
      </c>
      <c r="DI63" s="145" t="str">
        <f t="shared" si="153"/>
        <v xml:space="preserve"> </v>
      </c>
      <c r="DJ63" s="145" t="str">
        <f t="shared" si="153"/>
        <v xml:space="preserve"> </v>
      </c>
      <c r="DK63" s="145" t="str">
        <f t="shared" si="153"/>
        <v xml:space="preserve"> </v>
      </c>
      <c r="DL63" s="145" t="str">
        <f t="shared" si="153"/>
        <v xml:space="preserve"> </v>
      </c>
      <c r="DM63" s="145" t="str">
        <f t="shared" si="153"/>
        <v xml:space="preserve"> </v>
      </c>
      <c r="DN63" s="145" t="str">
        <f t="shared" si="153"/>
        <v xml:space="preserve"> </v>
      </c>
      <c r="DO63" s="145" t="str">
        <f t="shared" si="153"/>
        <v xml:space="preserve"> </v>
      </c>
      <c r="DP63" s="145" t="str">
        <f t="shared" si="153"/>
        <v xml:space="preserve"> </v>
      </c>
      <c r="DQ63" s="145" t="str">
        <f t="shared" si="153"/>
        <v xml:space="preserve"> </v>
      </c>
      <c r="DR63" s="145" t="str">
        <f t="shared" si="153"/>
        <v xml:space="preserve"> </v>
      </c>
      <c r="DS63" s="145" t="str">
        <f t="shared" si="154"/>
        <v xml:space="preserve"> </v>
      </c>
      <c r="DT63" s="145" t="str">
        <f t="shared" si="154"/>
        <v xml:space="preserve"> </v>
      </c>
      <c r="DU63" s="145" t="str">
        <f t="shared" si="154"/>
        <v xml:space="preserve"> </v>
      </c>
      <c r="DV63" s="145" t="str">
        <f t="shared" si="154"/>
        <v xml:space="preserve"> </v>
      </c>
      <c r="DW63" s="145" t="str">
        <f t="shared" si="154"/>
        <v xml:space="preserve"> </v>
      </c>
      <c r="DX63" s="145" t="str">
        <f t="shared" si="154"/>
        <v xml:space="preserve"> </v>
      </c>
      <c r="DY63" s="145" t="str">
        <f t="shared" si="154"/>
        <v xml:space="preserve"> </v>
      </c>
      <c r="DZ63" s="145" t="str">
        <f t="shared" si="154"/>
        <v xml:space="preserve"> </v>
      </c>
      <c r="EA63" s="145" t="str">
        <f t="shared" si="154"/>
        <v xml:space="preserve"> </v>
      </c>
      <c r="EB63" s="145" t="str">
        <f t="shared" si="154"/>
        <v xml:space="preserve"> </v>
      </c>
      <c r="EC63" s="145" t="str">
        <f t="shared" si="154"/>
        <v xml:space="preserve"> </v>
      </c>
      <c r="ED63" s="145" t="str">
        <f t="shared" si="154"/>
        <v xml:space="preserve"> </v>
      </c>
    </row>
    <row r="64" spans="1:134" s="120" customFormat="1" x14ac:dyDescent="0.25">
      <c r="A64" s="238">
        <v>3</v>
      </c>
      <c r="B64" s="239" t="str">
        <f t="shared" si="150"/>
        <v>5.3.2</v>
      </c>
      <c r="C64" s="240" t="s">
        <v>397</v>
      </c>
      <c r="D64" s="240" t="s">
        <v>416</v>
      </c>
      <c r="E64" s="241"/>
      <c r="F64" s="242" t="str">
        <f t="shared" si="125"/>
        <v>5.3.1</v>
      </c>
      <c r="G64" s="243"/>
      <c r="H64" s="243"/>
      <c r="I64" s="244">
        <v>45440</v>
      </c>
      <c r="J64" s="245">
        <v>9</v>
      </c>
      <c r="K64" s="246">
        <f t="shared" si="111"/>
        <v>13</v>
      </c>
      <c r="L64" s="244">
        <v>45452</v>
      </c>
      <c r="M64" s="247" t="s">
        <v>237</v>
      </c>
      <c r="N64" s="248">
        <v>0</v>
      </c>
      <c r="O64" s="249">
        <v>2</v>
      </c>
      <c r="P64" s="250">
        <f>IF(OR(I63&lt;&gt;"",F64&lt;&gt;""),MAX(I63,IF(F64&lt;&gt;"",WORKDAY.INTL(MAX(IFERROR(INDEX($Q$11:$Q$70,MATCH(F64,$B$11:$B$70,0)),0),IFERROR(INDEX($Q$11:$Q$70,MATCH(G64,$B$11:$B$70,0)),0),IFERROR(INDEX($Q$11:$Q$70,MATCH(H64,$B$11:$B$70,0)),0)),1,weekend,holidays),0)),IF(L64&lt;&gt;"",IF(K64&lt;&gt;"",L64-MAX(0,K64-1),WORKDAY.INTL(L64,-(MAX(J64,1)-1),weekend,holidays))," - "))</f>
        <v>45440</v>
      </c>
      <c r="Q64" s="250">
        <f t="shared" si="155"/>
        <v>45452</v>
      </c>
      <c r="R64" s="251">
        <f t="shared" si="156"/>
        <v>9</v>
      </c>
      <c r="S64" s="165">
        <f t="shared" si="157"/>
        <v>13</v>
      </c>
      <c r="T64" s="130"/>
      <c r="U64" s="130"/>
      <c r="V64" s="129"/>
      <c r="W64" s="148" t="str">
        <f t="shared" si="144"/>
        <v xml:space="preserve"> </v>
      </c>
      <c r="X64" s="148" t="str">
        <f t="shared" si="144"/>
        <v xml:space="preserve"> </v>
      </c>
      <c r="Y64" s="148" t="str">
        <f t="shared" si="144"/>
        <v xml:space="preserve"> </v>
      </c>
      <c r="Z64" s="148" t="str">
        <f t="shared" si="144"/>
        <v xml:space="preserve"> </v>
      </c>
      <c r="AA64" s="148" t="str">
        <f t="shared" si="144"/>
        <v xml:space="preserve"> </v>
      </c>
      <c r="AB64" s="148" t="str">
        <f t="shared" si="144"/>
        <v xml:space="preserve"> </v>
      </c>
      <c r="AC64" s="148" t="str">
        <f t="shared" si="144"/>
        <v xml:space="preserve"> </v>
      </c>
      <c r="AD64" s="148" t="str">
        <f t="shared" si="144"/>
        <v xml:space="preserve"> </v>
      </c>
      <c r="AE64" s="148" t="str">
        <f t="shared" si="144"/>
        <v xml:space="preserve"> </v>
      </c>
      <c r="AF64" s="148" t="str">
        <f t="shared" si="144"/>
        <v xml:space="preserve"> </v>
      </c>
      <c r="AG64" s="148" t="str">
        <f t="shared" si="145"/>
        <v xml:space="preserve"> </v>
      </c>
      <c r="AH64" s="148" t="str">
        <f t="shared" si="145"/>
        <v xml:space="preserve"> </v>
      </c>
      <c r="AI64" s="148" t="str">
        <f t="shared" si="145"/>
        <v xml:space="preserve"> </v>
      </c>
      <c r="AJ64" s="148" t="str">
        <f t="shared" si="145"/>
        <v xml:space="preserve"> </v>
      </c>
      <c r="AK64" s="148" t="str">
        <f t="shared" si="145"/>
        <v xml:space="preserve"> </v>
      </c>
      <c r="AL64" s="148" t="str">
        <f t="shared" si="145"/>
        <v xml:space="preserve"> </v>
      </c>
      <c r="AM64" s="148" t="str">
        <f t="shared" si="145"/>
        <v xml:space="preserve"> </v>
      </c>
      <c r="AN64" s="148" t="str">
        <f t="shared" si="145"/>
        <v xml:space="preserve"> </v>
      </c>
      <c r="AO64" s="148" t="str">
        <f t="shared" si="145"/>
        <v xml:space="preserve"> </v>
      </c>
      <c r="AP64" s="148" t="str">
        <f t="shared" si="145"/>
        <v xml:space="preserve"> </v>
      </c>
      <c r="AQ64" s="148" t="str">
        <f t="shared" si="146"/>
        <v xml:space="preserve"> </v>
      </c>
      <c r="AR64" s="148" t="str">
        <f t="shared" si="146"/>
        <v xml:space="preserve"> </v>
      </c>
      <c r="AS64" s="148" t="str">
        <f t="shared" si="146"/>
        <v xml:space="preserve"> </v>
      </c>
      <c r="AT64" s="148" t="str">
        <f t="shared" si="146"/>
        <v xml:space="preserve"> </v>
      </c>
      <c r="AU64" s="148" t="str">
        <f t="shared" si="146"/>
        <v xml:space="preserve"> </v>
      </c>
      <c r="AV64" s="148" t="str">
        <f t="shared" si="146"/>
        <v xml:space="preserve"> </v>
      </c>
      <c r="AW64" s="148" t="str">
        <f t="shared" si="146"/>
        <v xml:space="preserve"> </v>
      </c>
      <c r="AX64" s="148" t="str">
        <f t="shared" si="146"/>
        <v xml:space="preserve"> </v>
      </c>
      <c r="AY64" s="148" t="str">
        <f t="shared" si="146"/>
        <v xml:space="preserve"> </v>
      </c>
      <c r="AZ64" s="148" t="str">
        <f t="shared" si="146"/>
        <v xml:space="preserve"> </v>
      </c>
      <c r="BA64" s="148" t="str">
        <f t="shared" si="147"/>
        <v xml:space="preserve"> </v>
      </c>
      <c r="BB64" s="148" t="str">
        <f t="shared" si="147"/>
        <v xml:space="preserve"> </v>
      </c>
      <c r="BC64" s="148" t="str">
        <f t="shared" si="147"/>
        <v xml:space="preserve"> </v>
      </c>
      <c r="BD64" s="148" t="str">
        <f t="shared" si="147"/>
        <v xml:space="preserve"> </v>
      </c>
      <c r="BE64" s="148" t="str">
        <f t="shared" si="147"/>
        <v xml:space="preserve"> </v>
      </c>
      <c r="BF64" s="148" t="str">
        <f t="shared" si="147"/>
        <v xml:space="preserve"> </v>
      </c>
      <c r="BG64" s="148" t="str">
        <f t="shared" si="147"/>
        <v xml:space="preserve"> </v>
      </c>
      <c r="BH64" s="148" t="str">
        <f t="shared" si="147"/>
        <v xml:space="preserve"> </v>
      </c>
      <c r="BI64" s="148" t="str">
        <f t="shared" si="147"/>
        <v xml:space="preserve"> </v>
      </c>
      <c r="BJ64" s="148" t="str">
        <f t="shared" si="147"/>
        <v xml:space="preserve"> </v>
      </c>
      <c r="BK64" s="148" t="str">
        <f t="shared" si="148"/>
        <v xml:space="preserve"> </v>
      </c>
      <c r="BL64" s="148" t="str">
        <f t="shared" si="148"/>
        <v xml:space="preserve"> </v>
      </c>
      <c r="BM64" s="148" t="str">
        <f t="shared" si="148"/>
        <v xml:space="preserve"> </v>
      </c>
      <c r="BN64" s="148" t="str">
        <f t="shared" si="148"/>
        <v xml:space="preserve"> </v>
      </c>
      <c r="BO64" s="148" t="str">
        <f t="shared" si="148"/>
        <v xml:space="preserve"> </v>
      </c>
      <c r="BP64" s="148" t="str">
        <f t="shared" si="148"/>
        <v xml:space="preserve"> </v>
      </c>
      <c r="BQ64" s="148" t="str">
        <f t="shared" si="148"/>
        <v xml:space="preserve"> </v>
      </c>
      <c r="BR64" s="148" t="str">
        <f t="shared" si="148"/>
        <v xml:space="preserve"> </v>
      </c>
      <c r="BS64" s="148" t="str">
        <f t="shared" si="148"/>
        <v xml:space="preserve"> </v>
      </c>
      <c r="BT64" s="148" t="str">
        <f t="shared" si="148"/>
        <v xml:space="preserve"> </v>
      </c>
      <c r="BU64" s="148" t="str">
        <f t="shared" si="149"/>
        <v xml:space="preserve"> </v>
      </c>
      <c r="BV64" s="148" t="str">
        <f t="shared" si="149"/>
        <v xml:space="preserve"> </v>
      </c>
      <c r="BW64" s="148" t="str">
        <f t="shared" si="149"/>
        <v xml:space="preserve"> </v>
      </c>
      <c r="BX64" s="148" t="str">
        <f t="shared" si="149"/>
        <v xml:space="preserve"> </v>
      </c>
      <c r="BY64" s="148" t="str">
        <f t="shared" si="149"/>
        <v xml:space="preserve"> </v>
      </c>
      <c r="BZ64" s="148" t="str">
        <f t="shared" si="149"/>
        <v xml:space="preserve"> </v>
      </c>
      <c r="CA64" s="145" t="str">
        <f t="shared" si="149"/>
        <v xml:space="preserve"> </v>
      </c>
      <c r="CB64" s="145" t="str">
        <f t="shared" si="149"/>
        <v xml:space="preserve"> </v>
      </c>
      <c r="CC64" s="145" t="str">
        <f t="shared" si="149"/>
        <v xml:space="preserve"> </v>
      </c>
      <c r="CD64" s="145" t="str">
        <f t="shared" si="149"/>
        <v xml:space="preserve"> </v>
      </c>
      <c r="CE64" s="145" t="str">
        <f t="shared" si="149"/>
        <v xml:space="preserve"> </v>
      </c>
      <c r="CF64" s="145" t="str">
        <f t="shared" si="149"/>
        <v xml:space="preserve"> </v>
      </c>
      <c r="CG64" s="145" t="str">
        <f t="shared" si="149"/>
        <v xml:space="preserve"> </v>
      </c>
      <c r="CH64" s="145" t="str">
        <f t="shared" si="151"/>
        <v xml:space="preserve"> </v>
      </c>
      <c r="CI64" s="145" t="str">
        <f t="shared" si="151"/>
        <v xml:space="preserve"> </v>
      </c>
      <c r="CJ64" s="145" t="str">
        <f t="shared" si="151"/>
        <v xml:space="preserve"> </v>
      </c>
      <c r="CK64" s="145" t="str">
        <f t="shared" si="151"/>
        <v xml:space="preserve"> </v>
      </c>
      <c r="CL64" s="145" t="str">
        <f t="shared" si="151"/>
        <v xml:space="preserve"> </v>
      </c>
      <c r="CM64" s="145" t="str">
        <f t="shared" si="151"/>
        <v xml:space="preserve"> </v>
      </c>
      <c r="CN64" s="145" t="str">
        <f t="shared" si="151"/>
        <v xml:space="preserve"> </v>
      </c>
      <c r="CO64" s="145" t="str">
        <f t="shared" si="151"/>
        <v xml:space="preserve"> </v>
      </c>
      <c r="CP64" s="145" t="str">
        <f t="shared" si="151"/>
        <v xml:space="preserve"> </v>
      </c>
      <c r="CQ64" s="145" t="str">
        <f t="shared" si="151"/>
        <v xml:space="preserve"> </v>
      </c>
      <c r="CR64" s="145" t="str">
        <f t="shared" si="151"/>
        <v xml:space="preserve"> </v>
      </c>
      <c r="CS64" s="145" t="str">
        <f t="shared" si="151"/>
        <v xml:space="preserve"> </v>
      </c>
      <c r="CT64" s="145" t="str">
        <f t="shared" si="151"/>
        <v xml:space="preserve"> </v>
      </c>
      <c r="CU64" s="145" t="str">
        <f t="shared" si="151"/>
        <v xml:space="preserve"> </v>
      </c>
      <c r="CV64" s="145" t="str">
        <f t="shared" si="151"/>
        <v xml:space="preserve"> </v>
      </c>
      <c r="CW64" s="145" t="str">
        <f t="shared" si="151"/>
        <v xml:space="preserve"> </v>
      </c>
      <c r="CX64" s="145" t="str">
        <f t="shared" si="152"/>
        <v xml:space="preserve"> </v>
      </c>
      <c r="CY64" s="145" t="str">
        <f t="shared" si="152"/>
        <v xml:space="preserve"> </v>
      </c>
      <c r="CZ64" s="145" t="str">
        <f t="shared" si="152"/>
        <v xml:space="preserve"> </v>
      </c>
      <c r="DA64" s="145" t="str">
        <f t="shared" si="152"/>
        <v xml:space="preserve"> </v>
      </c>
      <c r="DB64" s="145" t="str">
        <f t="shared" si="152"/>
        <v xml:space="preserve"> </v>
      </c>
      <c r="DC64" s="145" t="str">
        <f t="shared" si="152"/>
        <v xml:space="preserve"> </v>
      </c>
      <c r="DD64" s="145" t="str">
        <f t="shared" si="152"/>
        <v xml:space="preserve"> </v>
      </c>
      <c r="DE64" s="145" t="str">
        <f t="shared" si="152"/>
        <v xml:space="preserve"> </v>
      </c>
      <c r="DF64" s="145" t="str">
        <f t="shared" si="153"/>
        <v xml:space="preserve"> </v>
      </c>
      <c r="DG64" s="145" t="str">
        <f t="shared" si="153"/>
        <v xml:space="preserve"> </v>
      </c>
      <c r="DH64" s="145" t="str">
        <f t="shared" si="153"/>
        <v xml:space="preserve"> </v>
      </c>
      <c r="DI64" s="145" t="str">
        <f t="shared" si="153"/>
        <v xml:space="preserve"> </v>
      </c>
      <c r="DJ64" s="145" t="str">
        <f t="shared" si="153"/>
        <v xml:space="preserve"> </v>
      </c>
      <c r="DK64" s="145" t="str">
        <f t="shared" si="153"/>
        <v xml:space="preserve"> </v>
      </c>
      <c r="DL64" s="145" t="str">
        <f t="shared" si="153"/>
        <v xml:space="preserve"> </v>
      </c>
      <c r="DM64" s="145" t="str">
        <f t="shared" si="153"/>
        <v xml:space="preserve"> </v>
      </c>
      <c r="DN64" s="145" t="str">
        <f t="shared" si="153"/>
        <v xml:space="preserve"> </v>
      </c>
      <c r="DO64" s="145" t="str">
        <f t="shared" si="153"/>
        <v xml:space="preserve"> </v>
      </c>
      <c r="DP64" s="145" t="str">
        <f t="shared" si="153"/>
        <v xml:space="preserve"> </v>
      </c>
      <c r="DQ64" s="145" t="str">
        <f t="shared" si="153"/>
        <v xml:space="preserve"> </v>
      </c>
      <c r="DR64" s="145" t="str">
        <f t="shared" si="153"/>
        <v xml:space="preserve"> </v>
      </c>
      <c r="DS64" s="145" t="str">
        <f t="shared" si="154"/>
        <v xml:space="preserve"> </v>
      </c>
      <c r="DT64" s="145" t="str">
        <f t="shared" si="154"/>
        <v xml:space="preserve"> </v>
      </c>
      <c r="DU64" s="145" t="str">
        <f t="shared" si="154"/>
        <v xml:space="preserve"> </v>
      </c>
      <c r="DV64" s="145" t="str">
        <f t="shared" si="154"/>
        <v xml:space="preserve"> </v>
      </c>
      <c r="DW64" s="145" t="str">
        <f t="shared" si="154"/>
        <v xml:space="preserve"> </v>
      </c>
      <c r="DX64" s="145" t="str">
        <f t="shared" si="154"/>
        <v xml:space="preserve"> </v>
      </c>
      <c r="DY64" s="145" t="str">
        <f t="shared" si="154"/>
        <v xml:space="preserve"> </v>
      </c>
      <c r="DZ64" s="145" t="str">
        <f t="shared" si="154"/>
        <v xml:space="preserve"> </v>
      </c>
      <c r="EA64" s="145" t="str">
        <f t="shared" si="154"/>
        <v xml:space="preserve"> </v>
      </c>
      <c r="EB64" s="145" t="str">
        <f t="shared" si="154"/>
        <v xml:space="preserve"> </v>
      </c>
      <c r="EC64" s="145" t="str">
        <f t="shared" si="154"/>
        <v xml:space="preserve"> </v>
      </c>
      <c r="ED64" s="145" t="str">
        <f t="shared" si="154"/>
        <v xml:space="preserve"> </v>
      </c>
    </row>
    <row r="65" spans="1:134" s="120" customFormat="1" x14ac:dyDescent="0.25">
      <c r="A65" s="238">
        <v>3</v>
      </c>
      <c r="B65" s="239" t="str">
        <f t="shared" si="150"/>
        <v>5.3.3</v>
      </c>
      <c r="C65" s="240" t="s">
        <v>398</v>
      </c>
      <c r="D65" s="240" t="s">
        <v>416</v>
      </c>
      <c r="E65" s="241"/>
      <c r="F65" s="242" t="str">
        <f t="shared" si="125"/>
        <v>5.3.2</v>
      </c>
      <c r="G65" s="243"/>
      <c r="H65" s="243"/>
      <c r="I65" s="244">
        <v>45453</v>
      </c>
      <c r="J65" s="245">
        <v>9</v>
      </c>
      <c r="K65" s="246">
        <f t="shared" si="111"/>
        <v>11</v>
      </c>
      <c r="L65" s="244">
        <v>45463</v>
      </c>
      <c r="M65" s="247" t="s">
        <v>237</v>
      </c>
      <c r="N65" s="248">
        <v>0</v>
      </c>
      <c r="O65" s="249">
        <v>2</v>
      </c>
      <c r="P65" s="250">
        <f>IF(OR(I65&lt;&gt;"",F65&lt;&gt;""),MAX(I65,IF(F65&lt;&gt;"",WORKDAY.INTL(MAX(IFERROR(INDEX($Q$11:$Q$70,MATCH(F65,$B$11:$B$70,0)),0),IFERROR(INDEX($Q$11:$Q$70,MATCH(G65,$B$11:$B$70,0)),0),IFERROR(INDEX($Q$11:$Q$70,MATCH(H65,$B$11:$B$70,0)),0)),1,weekend,holidays),0)),IF(L65&lt;&gt;"",IF(K65&lt;&gt;"",L65-MAX(0,K65-1),WORKDAY.INTL(L65,-(MAX(J65,1)-1),weekend,holidays))," - "))</f>
        <v>45453</v>
      </c>
      <c r="Q65" s="250">
        <f t="shared" si="155"/>
        <v>45463</v>
      </c>
      <c r="R65" s="251">
        <f t="shared" si="156"/>
        <v>9</v>
      </c>
      <c r="S65" s="165">
        <f t="shared" si="157"/>
        <v>11</v>
      </c>
      <c r="T65" s="130"/>
      <c r="U65" s="130"/>
      <c r="V65" s="129"/>
      <c r="W65" s="148" t="str">
        <f t="shared" si="144"/>
        <v xml:space="preserve"> </v>
      </c>
      <c r="X65" s="148" t="str">
        <f t="shared" si="144"/>
        <v xml:space="preserve"> </v>
      </c>
      <c r="Y65" s="148" t="str">
        <f t="shared" si="144"/>
        <v xml:space="preserve"> </v>
      </c>
      <c r="Z65" s="148" t="str">
        <f t="shared" si="144"/>
        <v xml:space="preserve"> </v>
      </c>
      <c r="AA65" s="148" t="str">
        <f t="shared" si="144"/>
        <v xml:space="preserve"> </v>
      </c>
      <c r="AB65" s="148" t="str">
        <f t="shared" si="144"/>
        <v xml:space="preserve"> </v>
      </c>
      <c r="AC65" s="148" t="str">
        <f t="shared" si="144"/>
        <v xml:space="preserve"> </v>
      </c>
      <c r="AD65" s="148" t="str">
        <f t="shared" si="144"/>
        <v xml:space="preserve"> </v>
      </c>
      <c r="AE65" s="148" t="str">
        <f t="shared" si="144"/>
        <v xml:space="preserve"> </v>
      </c>
      <c r="AF65" s="148" t="str">
        <f t="shared" si="144"/>
        <v xml:space="preserve"> </v>
      </c>
      <c r="AG65" s="148" t="str">
        <f t="shared" si="145"/>
        <v xml:space="preserve"> </v>
      </c>
      <c r="AH65" s="148" t="str">
        <f t="shared" si="145"/>
        <v xml:space="preserve"> </v>
      </c>
      <c r="AI65" s="148" t="str">
        <f t="shared" si="145"/>
        <v xml:space="preserve"> </v>
      </c>
      <c r="AJ65" s="148" t="str">
        <f t="shared" si="145"/>
        <v xml:space="preserve"> </v>
      </c>
      <c r="AK65" s="148" t="str">
        <f t="shared" si="145"/>
        <v xml:space="preserve"> </v>
      </c>
      <c r="AL65" s="148" t="str">
        <f t="shared" si="145"/>
        <v xml:space="preserve"> </v>
      </c>
      <c r="AM65" s="148" t="str">
        <f t="shared" si="145"/>
        <v xml:space="preserve"> </v>
      </c>
      <c r="AN65" s="148" t="str">
        <f t="shared" si="145"/>
        <v xml:space="preserve"> </v>
      </c>
      <c r="AO65" s="148" t="str">
        <f t="shared" si="145"/>
        <v xml:space="preserve"> </v>
      </c>
      <c r="AP65" s="148" t="str">
        <f t="shared" si="145"/>
        <v xml:space="preserve"> </v>
      </c>
      <c r="AQ65" s="148" t="str">
        <f t="shared" si="146"/>
        <v xml:space="preserve"> </v>
      </c>
      <c r="AR65" s="148" t="str">
        <f t="shared" si="146"/>
        <v xml:space="preserve"> </v>
      </c>
      <c r="AS65" s="148" t="str">
        <f t="shared" si="146"/>
        <v xml:space="preserve"> </v>
      </c>
      <c r="AT65" s="148" t="str">
        <f t="shared" si="146"/>
        <v xml:space="preserve"> </v>
      </c>
      <c r="AU65" s="148" t="str">
        <f t="shared" si="146"/>
        <v xml:space="preserve"> </v>
      </c>
      <c r="AV65" s="148" t="str">
        <f t="shared" si="146"/>
        <v xml:space="preserve"> </v>
      </c>
      <c r="AW65" s="148" t="str">
        <f t="shared" si="146"/>
        <v xml:space="preserve"> </v>
      </c>
      <c r="AX65" s="148" t="str">
        <f t="shared" si="146"/>
        <v xml:space="preserve"> </v>
      </c>
      <c r="AY65" s="148" t="str">
        <f t="shared" si="146"/>
        <v xml:space="preserve"> </v>
      </c>
      <c r="AZ65" s="148" t="str">
        <f t="shared" si="146"/>
        <v xml:space="preserve"> </v>
      </c>
      <c r="BA65" s="148" t="str">
        <f t="shared" si="147"/>
        <v xml:space="preserve"> </v>
      </c>
      <c r="BB65" s="148" t="str">
        <f t="shared" si="147"/>
        <v xml:space="preserve"> </v>
      </c>
      <c r="BC65" s="148" t="str">
        <f t="shared" si="147"/>
        <v xml:space="preserve"> </v>
      </c>
      <c r="BD65" s="148" t="str">
        <f t="shared" si="147"/>
        <v xml:space="preserve"> </v>
      </c>
      <c r="BE65" s="148" t="str">
        <f t="shared" si="147"/>
        <v xml:space="preserve"> </v>
      </c>
      <c r="BF65" s="148" t="str">
        <f t="shared" si="147"/>
        <v xml:space="preserve"> </v>
      </c>
      <c r="BG65" s="148" t="str">
        <f t="shared" si="147"/>
        <v xml:space="preserve"> </v>
      </c>
      <c r="BH65" s="148" t="str">
        <f t="shared" si="147"/>
        <v xml:space="preserve"> </v>
      </c>
      <c r="BI65" s="148" t="str">
        <f t="shared" si="147"/>
        <v xml:space="preserve"> </v>
      </c>
      <c r="BJ65" s="148" t="str">
        <f t="shared" si="147"/>
        <v xml:space="preserve"> </v>
      </c>
      <c r="BK65" s="148" t="str">
        <f t="shared" si="148"/>
        <v xml:space="preserve"> </v>
      </c>
      <c r="BL65" s="148" t="str">
        <f t="shared" si="148"/>
        <v xml:space="preserve"> </v>
      </c>
      <c r="BM65" s="148" t="str">
        <f t="shared" si="148"/>
        <v xml:space="preserve"> </v>
      </c>
      <c r="BN65" s="148" t="str">
        <f t="shared" si="148"/>
        <v xml:space="preserve"> </v>
      </c>
      <c r="BO65" s="148" t="str">
        <f t="shared" si="148"/>
        <v xml:space="preserve"> </v>
      </c>
      <c r="BP65" s="148" t="str">
        <f t="shared" si="148"/>
        <v xml:space="preserve"> </v>
      </c>
      <c r="BQ65" s="148" t="str">
        <f t="shared" si="148"/>
        <v xml:space="preserve"> </v>
      </c>
      <c r="BR65" s="148" t="str">
        <f t="shared" si="148"/>
        <v xml:space="preserve"> </v>
      </c>
      <c r="BS65" s="148" t="str">
        <f t="shared" si="148"/>
        <v xml:space="preserve"> </v>
      </c>
      <c r="BT65" s="148" t="str">
        <f t="shared" si="148"/>
        <v xml:space="preserve"> </v>
      </c>
      <c r="BU65" s="148" t="str">
        <f t="shared" si="149"/>
        <v xml:space="preserve"> </v>
      </c>
      <c r="BV65" s="148" t="str">
        <f t="shared" si="149"/>
        <v xml:space="preserve"> </v>
      </c>
      <c r="BW65" s="148" t="str">
        <f t="shared" si="149"/>
        <v xml:space="preserve"> </v>
      </c>
      <c r="BX65" s="148" t="str">
        <f t="shared" si="149"/>
        <v xml:space="preserve"> </v>
      </c>
      <c r="BY65" s="148" t="str">
        <f t="shared" si="149"/>
        <v xml:space="preserve"> </v>
      </c>
      <c r="BZ65" s="148" t="str">
        <f t="shared" si="149"/>
        <v xml:space="preserve"> </v>
      </c>
      <c r="CA65" s="145" t="str">
        <f t="shared" si="149"/>
        <v xml:space="preserve"> </v>
      </c>
      <c r="CB65" s="145" t="str">
        <f t="shared" si="149"/>
        <v xml:space="preserve"> </v>
      </c>
      <c r="CC65" s="145" t="str">
        <f t="shared" si="149"/>
        <v xml:space="preserve"> </v>
      </c>
      <c r="CD65" s="145" t="str">
        <f t="shared" si="149"/>
        <v xml:space="preserve"> </v>
      </c>
      <c r="CE65" s="145" t="str">
        <f t="shared" si="149"/>
        <v xml:space="preserve"> </v>
      </c>
      <c r="CF65" s="145" t="str">
        <f t="shared" si="149"/>
        <v xml:space="preserve"> </v>
      </c>
      <c r="CG65" s="145" t="str">
        <f t="shared" si="149"/>
        <v xml:space="preserve"> </v>
      </c>
      <c r="CH65" s="145" t="str">
        <f t="shared" si="151"/>
        <v xml:space="preserve"> </v>
      </c>
      <c r="CI65" s="145" t="str">
        <f t="shared" si="151"/>
        <v xml:space="preserve"> </v>
      </c>
      <c r="CJ65" s="145" t="str">
        <f t="shared" si="151"/>
        <v xml:space="preserve"> </v>
      </c>
      <c r="CK65" s="145" t="str">
        <f t="shared" si="151"/>
        <v xml:space="preserve"> </v>
      </c>
      <c r="CL65" s="145" t="str">
        <f t="shared" si="151"/>
        <v xml:space="preserve"> </v>
      </c>
      <c r="CM65" s="145" t="str">
        <f t="shared" si="151"/>
        <v xml:space="preserve"> </v>
      </c>
      <c r="CN65" s="145" t="str">
        <f t="shared" si="151"/>
        <v xml:space="preserve"> </v>
      </c>
      <c r="CO65" s="145" t="str">
        <f t="shared" si="151"/>
        <v xml:space="preserve"> </v>
      </c>
      <c r="CP65" s="145" t="str">
        <f t="shared" si="151"/>
        <v xml:space="preserve"> </v>
      </c>
      <c r="CQ65" s="145" t="str">
        <f t="shared" si="151"/>
        <v xml:space="preserve"> </v>
      </c>
      <c r="CR65" s="145" t="str">
        <f t="shared" si="151"/>
        <v xml:space="preserve"> </v>
      </c>
      <c r="CS65" s="145" t="str">
        <f t="shared" si="151"/>
        <v xml:space="preserve"> </v>
      </c>
      <c r="CT65" s="145" t="str">
        <f t="shared" si="151"/>
        <v xml:space="preserve"> </v>
      </c>
      <c r="CU65" s="145" t="str">
        <f t="shared" si="151"/>
        <v xml:space="preserve"> </v>
      </c>
      <c r="CV65" s="145" t="str">
        <f t="shared" si="151"/>
        <v xml:space="preserve"> </v>
      </c>
      <c r="CW65" s="145" t="str">
        <f t="shared" si="151"/>
        <v xml:space="preserve"> </v>
      </c>
      <c r="CX65" s="145" t="str">
        <f t="shared" si="152"/>
        <v xml:space="preserve"> </v>
      </c>
      <c r="CY65" s="145" t="str">
        <f t="shared" si="152"/>
        <v xml:space="preserve"> </v>
      </c>
      <c r="CZ65" s="145" t="str">
        <f t="shared" si="152"/>
        <v xml:space="preserve"> </v>
      </c>
      <c r="DA65" s="145" t="str">
        <f t="shared" si="152"/>
        <v xml:space="preserve"> </v>
      </c>
      <c r="DB65" s="145" t="str">
        <f t="shared" si="152"/>
        <v xml:space="preserve"> </v>
      </c>
      <c r="DC65" s="145" t="str">
        <f t="shared" si="152"/>
        <v xml:space="preserve"> </v>
      </c>
      <c r="DD65" s="145" t="str">
        <f t="shared" si="152"/>
        <v xml:space="preserve"> </v>
      </c>
      <c r="DE65" s="145" t="str">
        <f t="shared" si="152"/>
        <v xml:space="preserve"> </v>
      </c>
      <c r="DF65" s="145" t="str">
        <f t="shared" si="153"/>
        <v xml:space="preserve"> </v>
      </c>
      <c r="DG65" s="145" t="str">
        <f t="shared" si="153"/>
        <v xml:space="preserve"> </v>
      </c>
      <c r="DH65" s="145" t="str">
        <f t="shared" si="153"/>
        <v xml:space="preserve"> </v>
      </c>
      <c r="DI65" s="145" t="str">
        <f t="shared" si="153"/>
        <v xml:space="preserve"> </v>
      </c>
      <c r="DJ65" s="145" t="str">
        <f t="shared" si="153"/>
        <v xml:space="preserve"> </v>
      </c>
      <c r="DK65" s="145" t="str">
        <f t="shared" si="153"/>
        <v xml:space="preserve"> </v>
      </c>
      <c r="DL65" s="145" t="str">
        <f t="shared" si="153"/>
        <v xml:space="preserve"> </v>
      </c>
      <c r="DM65" s="145" t="str">
        <f t="shared" si="153"/>
        <v xml:space="preserve"> </v>
      </c>
      <c r="DN65" s="145" t="str">
        <f t="shared" si="153"/>
        <v xml:space="preserve"> </v>
      </c>
      <c r="DO65" s="145" t="str">
        <f t="shared" si="153"/>
        <v xml:space="preserve"> </v>
      </c>
      <c r="DP65" s="145" t="str">
        <f t="shared" si="153"/>
        <v xml:space="preserve"> </v>
      </c>
      <c r="DQ65" s="145" t="str">
        <f t="shared" si="153"/>
        <v xml:space="preserve"> </v>
      </c>
      <c r="DR65" s="145" t="str">
        <f t="shared" si="153"/>
        <v xml:space="preserve"> </v>
      </c>
      <c r="DS65" s="145" t="str">
        <f t="shared" si="154"/>
        <v xml:space="preserve"> </v>
      </c>
      <c r="DT65" s="145" t="str">
        <f t="shared" si="154"/>
        <v xml:space="preserve"> </v>
      </c>
      <c r="DU65" s="145" t="str">
        <f t="shared" si="154"/>
        <v xml:space="preserve"> </v>
      </c>
      <c r="DV65" s="145" t="str">
        <f t="shared" si="154"/>
        <v xml:space="preserve"> </v>
      </c>
      <c r="DW65" s="145" t="str">
        <f t="shared" si="154"/>
        <v xml:space="preserve"> </v>
      </c>
      <c r="DX65" s="145" t="str">
        <f t="shared" si="154"/>
        <v xml:space="preserve"> </v>
      </c>
      <c r="DY65" s="145" t="str">
        <f t="shared" si="154"/>
        <v xml:space="preserve"> </v>
      </c>
      <c r="DZ65" s="145" t="str">
        <f t="shared" si="154"/>
        <v xml:space="preserve"> </v>
      </c>
      <c r="EA65" s="145" t="str">
        <f t="shared" si="154"/>
        <v xml:space="preserve"> </v>
      </c>
      <c r="EB65" s="145" t="str">
        <f t="shared" si="154"/>
        <v xml:space="preserve"> </v>
      </c>
      <c r="EC65" s="145" t="str">
        <f t="shared" si="154"/>
        <v xml:space="preserve"> </v>
      </c>
      <c r="ED65" s="145" t="str">
        <f t="shared" si="154"/>
        <v xml:space="preserve"> </v>
      </c>
    </row>
    <row r="66" spans="1:134" s="120" customFormat="1" x14ac:dyDescent="0.25">
      <c r="A66" s="215">
        <v>2</v>
      </c>
      <c r="B66" s="216" t="str">
        <f t="shared" si="150"/>
        <v>5.4</v>
      </c>
      <c r="C66" s="231" t="s">
        <v>433</v>
      </c>
      <c r="D66" s="218" t="s">
        <v>416</v>
      </c>
      <c r="E66" s="219"/>
      <c r="F66" s="220">
        <v>5.2</v>
      </c>
      <c r="G66" s="221"/>
      <c r="H66" s="221"/>
      <c r="I66" s="222">
        <v>45464</v>
      </c>
      <c r="J66" s="223">
        <v>1</v>
      </c>
      <c r="K66" s="224">
        <f t="shared" si="111"/>
        <v>3</v>
      </c>
      <c r="L66" s="222">
        <v>45466</v>
      </c>
      <c r="M66" s="225" t="s">
        <v>237</v>
      </c>
      <c r="N66" s="226">
        <v>0</v>
      </c>
      <c r="O66" s="227">
        <v>2</v>
      </c>
      <c r="P66" s="228">
        <f>IF(OR(I66&lt;&gt;"",F66&lt;&gt;""),MAX(I66,IF(F66&lt;&gt;"",WORKDAY.INTL(MAX(IFERROR(INDEX($Q$11:$Q$70,MATCH(F66,$B$11:$B$70,0)),0),IFERROR(INDEX($Q$11:$Q$70,MATCH(G66,$B$11:$B$70,0)),0),IFERROR(INDEX($Q$11:$Q$70,MATCH(H66,$B$11:$B$70,0)),0)),1,weekend,holidays),0)),IF(L66&lt;&gt;"",IF(K66&lt;&gt;"",L66-MAX(0,K66-1),WORKDAY.INTL(L66,-(MAX(J66,1)-1),weekend,holidays))," - "))</f>
        <v>45464</v>
      </c>
      <c r="Q66" s="228">
        <f t="shared" si="155"/>
        <v>45466</v>
      </c>
      <c r="R66" s="229">
        <f t="shared" si="156"/>
        <v>1</v>
      </c>
      <c r="S66" s="165">
        <f t="shared" si="157"/>
        <v>3</v>
      </c>
      <c r="T66" s="130"/>
      <c r="U66" s="130"/>
      <c r="V66" s="129"/>
      <c r="W66" s="148" t="str">
        <f t="shared" si="144"/>
        <v xml:space="preserve"> </v>
      </c>
      <c r="X66" s="148" t="str">
        <f t="shared" si="144"/>
        <v xml:space="preserve"> </v>
      </c>
      <c r="Y66" s="148" t="str">
        <f t="shared" si="144"/>
        <v xml:space="preserve"> </v>
      </c>
      <c r="Z66" s="148" t="str">
        <f t="shared" si="144"/>
        <v xml:space="preserve"> </v>
      </c>
      <c r="AA66" s="148" t="str">
        <f t="shared" si="144"/>
        <v xml:space="preserve"> </v>
      </c>
      <c r="AB66" s="148" t="str">
        <f t="shared" si="144"/>
        <v xml:space="preserve"> </v>
      </c>
      <c r="AC66" s="148" t="str">
        <f t="shared" si="144"/>
        <v xml:space="preserve"> </v>
      </c>
      <c r="AD66" s="148" t="str">
        <f t="shared" si="144"/>
        <v xml:space="preserve"> </v>
      </c>
      <c r="AE66" s="148" t="str">
        <f t="shared" si="144"/>
        <v xml:space="preserve"> </v>
      </c>
      <c r="AF66" s="148" t="str">
        <f t="shared" si="144"/>
        <v xml:space="preserve"> </v>
      </c>
      <c r="AG66" s="148" t="str">
        <f t="shared" si="145"/>
        <v xml:space="preserve"> </v>
      </c>
      <c r="AH66" s="148" t="str">
        <f t="shared" si="145"/>
        <v xml:space="preserve"> </v>
      </c>
      <c r="AI66" s="148" t="str">
        <f t="shared" si="145"/>
        <v xml:space="preserve"> </v>
      </c>
      <c r="AJ66" s="148" t="str">
        <f t="shared" si="145"/>
        <v xml:space="preserve"> </v>
      </c>
      <c r="AK66" s="148" t="str">
        <f t="shared" si="145"/>
        <v xml:space="preserve"> </v>
      </c>
      <c r="AL66" s="148" t="str">
        <f t="shared" si="145"/>
        <v xml:space="preserve"> </v>
      </c>
      <c r="AM66" s="148" t="str">
        <f t="shared" si="145"/>
        <v xml:space="preserve"> </v>
      </c>
      <c r="AN66" s="148" t="str">
        <f t="shared" si="145"/>
        <v xml:space="preserve"> </v>
      </c>
      <c r="AO66" s="148" t="str">
        <f t="shared" si="145"/>
        <v xml:space="preserve"> </v>
      </c>
      <c r="AP66" s="148" t="str">
        <f t="shared" si="145"/>
        <v xml:space="preserve"> </v>
      </c>
      <c r="AQ66" s="148" t="str">
        <f t="shared" si="146"/>
        <v xml:space="preserve"> </v>
      </c>
      <c r="AR66" s="148" t="str">
        <f t="shared" si="146"/>
        <v xml:space="preserve"> </v>
      </c>
      <c r="AS66" s="148" t="str">
        <f t="shared" si="146"/>
        <v xml:space="preserve"> </v>
      </c>
      <c r="AT66" s="148" t="str">
        <f t="shared" si="146"/>
        <v xml:space="preserve"> </v>
      </c>
      <c r="AU66" s="148" t="str">
        <f t="shared" si="146"/>
        <v xml:space="preserve"> </v>
      </c>
      <c r="AV66" s="148" t="str">
        <f t="shared" si="146"/>
        <v xml:space="preserve"> </v>
      </c>
      <c r="AW66" s="148" t="str">
        <f t="shared" si="146"/>
        <v xml:space="preserve"> </v>
      </c>
      <c r="AX66" s="148" t="str">
        <f t="shared" si="146"/>
        <v xml:space="preserve"> </v>
      </c>
      <c r="AY66" s="148" t="str">
        <f t="shared" si="146"/>
        <v xml:space="preserve"> </v>
      </c>
      <c r="AZ66" s="148" t="str">
        <f t="shared" si="146"/>
        <v xml:space="preserve"> </v>
      </c>
      <c r="BA66" s="148" t="str">
        <f t="shared" si="147"/>
        <v xml:space="preserve"> </v>
      </c>
      <c r="BB66" s="148" t="str">
        <f t="shared" si="147"/>
        <v xml:space="preserve"> </v>
      </c>
      <c r="BC66" s="148" t="str">
        <f t="shared" si="147"/>
        <v xml:space="preserve"> </v>
      </c>
      <c r="BD66" s="148" t="str">
        <f t="shared" si="147"/>
        <v xml:space="preserve"> </v>
      </c>
      <c r="BE66" s="148" t="str">
        <f t="shared" si="147"/>
        <v xml:space="preserve"> </v>
      </c>
      <c r="BF66" s="148" t="str">
        <f t="shared" si="147"/>
        <v xml:space="preserve"> </v>
      </c>
      <c r="BG66" s="148" t="str">
        <f t="shared" si="147"/>
        <v xml:space="preserve"> </v>
      </c>
      <c r="BH66" s="148" t="str">
        <f t="shared" si="147"/>
        <v xml:space="preserve"> </v>
      </c>
      <c r="BI66" s="148" t="str">
        <f t="shared" si="147"/>
        <v xml:space="preserve"> </v>
      </c>
      <c r="BJ66" s="148" t="str">
        <f t="shared" si="147"/>
        <v xml:space="preserve"> </v>
      </c>
      <c r="BK66" s="148" t="str">
        <f t="shared" si="148"/>
        <v xml:space="preserve"> </v>
      </c>
      <c r="BL66" s="148" t="str">
        <f t="shared" si="148"/>
        <v xml:space="preserve"> </v>
      </c>
      <c r="BM66" s="148" t="str">
        <f t="shared" si="148"/>
        <v xml:space="preserve"> </v>
      </c>
      <c r="BN66" s="148" t="str">
        <f t="shared" si="148"/>
        <v xml:space="preserve"> </v>
      </c>
      <c r="BO66" s="148" t="str">
        <f t="shared" si="148"/>
        <v xml:space="preserve"> </v>
      </c>
      <c r="BP66" s="148" t="str">
        <f t="shared" si="148"/>
        <v xml:space="preserve"> </v>
      </c>
      <c r="BQ66" s="148" t="str">
        <f t="shared" si="148"/>
        <v xml:space="preserve"> </v>
      </c>
      <c r="BR66" s="148" t="str">
        <f t="shared" si="148"/>
        <v xml:space="preserve"> </v>
      </c>
      <c r="BS66" s="148" t="str">
        <f t="shared" si="148"/>
        <v xml:space="preserve"> </v>
      </c>
      <c r="BT66" s="148" t="str">
        <f t="shared" si="148"/>
        <v xml:space="preserve"> </v>
      </c>
      <c r="BU66" s="148" t="str">
        <f t="shared" si="149"/>
        <v xml:space="preserve"> </v>
      </c>
      <c r="BV66" s="148" t="str">
        <f t="shared" si="149"/>
        <v xml:space="preserve"> </v>
      </c>
      <c r="BW66" s="148" t="str">
        <f t="shared" si="149"/>
        <v xml:space="preserve"> </v>
      </c>
      <c r="BX66" s="148" t="str">
        <f t="shared" si="149"/>
        <v xml:space="preserve"> </v>
      </c>
      <c r="BY66" s="148" t="str">
        <f t="shared" si="149"/>
        <v xml:space="preserve"> </v>
      </c>
      <c r="BZ66" s="148" t="str">
        <f t="shared" si="149"/>
        <v xml:space="preserve"> </v>
      </c>
      <c r="CA66" s="145" t="str">
        <f t="shared" si="149"/>
        <v xml:space="preserve"> </v>
      </c>
      <c r="CB66" s="145" t="str">
        <f t="shared" si="149"/>
        <v xml:space="preserve"> </v>
      </c>
      <c r="CC66" s="145" t="str">
        <f t="shared" si="149"/>
        <v xml:space="preserve"> </v>
      </c>
      <c r="CD66" s="145" t="str">
        <f t="shared" si="149"/>
        <v xml:space="preserve"> </v>
      </c>
      <c r="CE66" s="145" t="str">
        <f t="shared" si="149"/>
        <v xml:space="preserve"> </v>
      </c>
      <c r="CF66" s="145" t="str">
        <f t="shared" si="149"/>
        <v xml:space="preserve"> </v>
      </c>
      <c r="CG66" s="145" t="str">
        <f t="shared" si="149"/>
        <v xml:space="preserve"> </v>
      </c>
      <c r="CH66" s="145" t="str">
        <f t="shared" si="151"/>
        <v xml:space="preserve"> </v>
      </c>
      <c r="CI66" s="145" t="str">
        <f t="shared" si="151"/>
        <v xml:space="preserve"> </v>
      </c>
      <c r="CJ66" s="145" t="str">
        <f t="shared" si="151"/>
        <v xml:space="preserve"> </v>
      </c>
      <c r="CK66" s="145" t="str">
        <f t="shared" si="151"/>
        <v xml:space="preserve"> </v>
      </c>
      <c r="CL66" s="145" t="str">
        <f t="shared" si="151"/>
        <v xml:space="preserve"> </v>
      </c>
      <c r="CM66" s="145" t="str">
        <f t="shared" si="151"/>
        <v xml:space="preserve"> </v>
      </c>
      <c r="CN66" s="145" t="str">
        <f t="shared" si="151"/>
        <v xml:space="preserve"> </v>
      </c>
      <c r="CO66" s="145" t="str">
        <f t="shared" si="151"/>
        <v xml:space="preserve"> </v>
      </c>
      <c r="CP66" s="145" t="str">
        <f t="shared" si="151"/>
        <v xml:space="preserve"> </v>
      </c>
      <c r="CQ66" s="145" t="str">
        <f t="shared" si="151"/>
        <v xml:space="preserve"> </v>
      </c>
      <c r="CR66" s="145" t="str">
        <f t="shared" si="151"/>
        <v xml:space="preserve"> </v>
      </c>
      <c r="CS66" s="145" t="str">
        <f t="shared" si="151"/>
        <v xml:space="preserve"> </v>
      </c>
      <c r="CT66" s="145" t="str">
        <f t="shared" si="151"/>
        <v xml:space="preserve"> </v>
      </c>
      <c r="CU66" s="145" t="str">
        <f t="shared" si="151"/>
        <v xml:space="preserve"> </v>
      </c>
      <c r="CV66" s="145" t="str">
        <f t="shared" si="151"/>
        <v xml:space="preserve"> </v>
      </c>
      <c r="CW66" s="145" t="str">
        <f t="shared" si="151"/>
        <v xml:space="preserve"> </v>
      </c>
      <c r="CX66" s="145" t="str">
        <f t="shared" si="152"/>
        <v xml:space="preserve"> </v>
      </c>
      <c r="CY66" s="145" t="str">
        <f t="shared" si="152"/>
        <v xml:space="preserve"> </v>
      </c>
      <c r="CZ66" s="145" t="str">
        <f t="shared" si="152"/>
        <v xml:space="preserve"> </v>
      </c>
      <c r="DA66" s="145" t="str">
        <f t="shared" si="152"/>
        <v xml:space="preserve"> </v>
      </c>
      <c r="DB66" s="145" t="str">
        <f t="shared" si="152"/>
        <v xml:space="preserve"> </v>
      </c>
      <c r="DC66" s="145" t="str">
        <f t="shared" si="152"/>
        <v xml:space="preserve"> </v>
      </c>
      <c r="DD66" s="145" t="str">
        <f t="shared" si="152"/>
        <v xml:space="preserve"> </v>
      </c>
      <c r="DE66" s="145" t="str">
        <f t="shared" si="152"/>
        <v xml:space="preserve"> </v>
      </c>
      <c r="DF66" s="145" t="str">
        <f t="shared" si="153"/>
        <v xml:space="preserve"> </v>
      </c>
      <c r="DG66" s="145" t="str">
        <f t="shared" si="153"/>
        <v xml:space="preserve"> </v>
      </c>
      <c r="DH66" s="145" t="str">
        <f t="shared" si="153"/>
        <v xml:space="preserve"> </v>
      </c>
      <c r="DI66" s="145" t="str">
        <f t="shared" si="153"/>
        <v xml:space="preserve"> </v>
      </c>
      <c r="DJ66" s="145" t="str">
        <f t="shared" si="153"/>
        <v xml:space="preserve"> </v>
      </c>
      <c r="DK66" s="145" t="str">
        <f t="shared" si="153"/>
        <v xml:space="preserve"> </v>
      </c>
      <c r="DL66" s="145" t="str">
        <f t="shared" si="153"/>
        <v xml:space="preserve"> </v>
      </c>
      <c r="DM66" s="145" t="str">
        <f t="shared" si="153"/>
        <v xml:space="preserve"> </v>
      </c>
      <c r="DN66" s="145" t="str">
        <f t="shared" si="153"/>
        <v xml:space="preserve"> </v>
      </c>
      <c r="DO66" s="145" t="str">
        <f t="shared" si="153"/>
        <v xml:space="preserve"> </v>
      </c>
      <c r="DP66" s="145" t="str">
        <f t="shared" si="153"/>
        <v xml:space="preserve"> </v>
      </c>
      <c r="DQ66" s="145" t="str">
        <f t="shared" si="153"/>
        <v xml:space="preserve"> </v>
      </c>
      <c r="DR66" s="145" t="str">
        <f t="shared" si="153"/>
        <v xml:space="preserve"> </v>
      </c>
      <c r="DS66" s="145" t="str">
        <f t="shared" si="154"/>
        <v xml:space="preserve"> </v>
      </c>
      <c r="DT66" s="145" t="str">
        <f t="shared" si="154"/>
        <v xml:space="preserve"> </v>
      </c>
      <c r="DU66" s="145" t="str">
        <f t="shared" si="154"/>
        <v xml:space="preserve"> </v>
      </c>
      <c r="DV66" s="145" t="str">
        <f t="shared" si="154"/>
        <v xml:space="preserve"> </v>
      </c>
      <c r="DW66" s="145" t="str">
        <f t="shared" si="154"/>
        <v xml:space="preserve"> </v>
      </c>
      <c r="DX66" s="145" t="str">
        <f t="shared" si="154"/>
        <v xml:space="preserve"> </v>
      </c>
      <c r="DY66" s="145" t="str">
        <f t="shared" si="154"/>
        <v xml:space="preserve"> </v>
      </c>
      <c r="DZ66" s="145" t="str">
        <f t="shared" si="154"/>
        <v xml:space="preserve"> </v>
      </c>
      <c r="EA66" s="145" t="str">
        <f t="shared" si="154"/>
        <v xml:space="preserve"> </v>
      </c>
      <c r="EB66" s="145" t="str">
        <f t="shared" si="154"/>
        <v xml:space="preserve"> </v>
      </c>
      <c r="EC66" s="145" t="str">
        <f t="shared" si="154"/>
        <v xml:space="preserve"> </v>
      </c>
      <c r="ED66" s="145" t="str">
        <f t="shared" si="154"/>
        <v xml:space="preserve"> </v>
      </c>
    </row>
    <row r="67" spans="1:134" s="120" customFormat="1" x14ac:dyDescent="0.25">
      <c r="A67" s="215">
        <v>2</v>
      </c>
      <c r="B67" s="216" t="str">
        <f t="shared" si="150"/>
        <v>5.5</v>
      </c>
      <c r="C67" s="231" t="s">
        <v>399</v>
      </c>
      <c r="D67" s="218" t="s">
        <v>412</v>
      </c>
      <c r="E67" s="219"/>
      <c r="F67" s="220" t="str">
        <f t="shared" si="125"/>
        <v>5.4</v>
      </c>
      <c r="G67" s="221"/>
      <c r="H67" s="221"/>
      <c r="I67" s="222">
        <v>45467</v>
      </c>
      <c r="J67" s="223">
        <v>1</v>
      </c>
      <c r="K67" s="224">
        <f t="shared" si="111"/>
        <v>1</v>
      </c>
      <c r="L67" s="222">
        <v>45467</v>
      </c>
      <c r="M67" s="225" t="s">
        <v>239</v>
      </c>
      <c r="N67" s="226">
        <v>0</v>
      </c>
      <c r="O67" s="227">
        <v>3</v>
      </c>
      <c r="P67" s="228">
        <f>IF(OR(I67&lt;&gt;"",F67&lt;&gt;""),MAX(I67,IF(F67&lt;&gt;"",WORKDAY.INTL(MAX(IFERROR(INDEX($Q$11:$Q$70,MATCH(F67,$B$11:$B$70,0)),0),IFERROR(INDEX($Q$11:$Q$70,MATCH(G67,$B$11:$B$70,0)),0),IFERROR(INDEX($Q$11:$Q$70,MATCH(H67,$B$11:$B$70,0)),0)),1,weekend,holidays),0)),IF(L67&lt;&gt;"",IF(K67&lt;&gt;"",L67-MAX(0,K67-1),WORKDAY.INTL(L67,-(MAX(J67,1)-1),weekend,holidays))," - "))</f>
        <v>45467</v>
      </c>
      <c r="Q67" s="228">
        <f t="shared" si="155"/>
        <v>45467</v>
      </c>
      <c r="R67" s="229">
        <f t="shared" si="156"/>
        <v>1</v>
      </c>
      <c r="S67" s="165">
        <f t="shared" si="157"/>
        <v>1</v>
      </c>
      <c r="T67" s="130"/>
      <c r="U67" s="130"/>
      <c r="V67" s="129"/>
      <c r="W67" s="148" t="str">
        <f t="shared" si="144"/>
        <v xml:space="preserve"> </v>
      </c>
      <c r="X67" s="148" t="str">
        <f t="shared" si="144"/>
        <v xml:space="preserve"> </v>
      </c>
      <c r="Y67" s="148" t="str">
        <f t="shared" si="144"/>
        <v xml:space="preserve"> </v>
      </c>
      <c r="Z67" s="148" t="str">
        <f t="shared" si="144"/>
        <v xml:space="preserve"> </v>
      </c>
      <c r="AA67" s="148" t="str">
        <f t="shared" si="144"/>
        <v xml:space="preserve"> </v>
      </c>
      <c r="AB67" s="148" t="str">
        <f t="shared" si="144"/>
        <v xml:space="preserve"> </v>
      </c>
      <c r="AC67" s="148" t="str">
        <f t="shared" si="144"/>
        <v xml:space="preserve"> </v>
      </c>
      <c r="AD67" s="148" t="str">
        <f t="shared" si="144"/>
        <v xml:space="preserve"> </v>
      </c>
      <c r="AE67" s="148" t="str">
        <f t="shared" si="144"/>
        <v xml:space="preserve"> </v>
      </c>
      <c r="AF67" s="148" t="str">
        <f t="shared" si="144"/>
        <v xml:space="preserve"> </v>
      </c>
      <c r="AG67" s="148" t="str">
        <f t="shared" si="145"/>
        <v xml:space="preserve"> </v>
      </c>
      <c r="AH67" s="148" t="str">
        <f t="shared" si="145"/>
        <v xml:space="preserve"> </v>
      </c>
      <c r="AI67" s="148" t="str">
        <f t="shared" si="145"/>
        <v xml:space="preserve"> </v>
      </c>
      <c r="AJ67" s="148" t="str">
        <f t="shared" si="145"/>
        <v xml:space="preserve"> </v>
      </c>
      <c r="AK67" s="148" t="str">
        <f t="shared" si="145"/>
        <v xml:space="preserve"> </v>
      </c>
      <c r="AL67" s="148" t="str">
        <f t="shared" si="145"/>
        <v xml:space="preserve"> </v>
      </c>
      <c r="AM67" s="148" t="str">
        <f t="shared" si="145"/>
        <v xml:space="preserve"> </v>
      </c>
      <c r="AN67" s="148" t="str">
        <f t="shared" si="145"/>
        <v xml:space="preserve"> </v>
      </c>
      <c r="AO67" s="148" t="str">
        <f t="shared" si="145"/>
        <v xml:space="preserve"> </v>
      </c>
      <c r="AP67" s="148" t="str">
        <f t="shared" si="145"/>
        <v xml:space="preserve"> </v>
      </c>
      <c r="AQ67" s="148" t="str">
        <f t="shared" si="146"/>
        <v xml:space="preserve"> </v>
      </c>
      <c r="AR67" s="148" t="str">
        <f t="shared" si="146"/>
        <v xml:space="preserve"> </v>
      </c>
      <c r="AS67" s="148" t="str">
        <f t="shared" si="146"/>
        <v xml:space="preserve"> </v>
      </c>
      <c r="AT67" s="148" t="str">
        <f t="shared" si="146"/>
        <v xml:space="preserve"> </v>
      </c>
      <c r="AU67" s="148" t="str">
        <f t="shared" si="146"/>
        <v xml:space="preserve"> </v>
      </c>
      <c r="AV67" s="148" t="str">
        <f t="shared" si="146"/>
        <v xml:space="preserve"> </v>
      </c>
      <c r="AW67" s="148" t="str">
        <f t="shared" si="146"/>
        <v xml:space="preserve"> </v>
      </c>
      <c r="AX67" s="148" t="str">
        <f t="shared" si="146"/>
        <v xml:space="preserve"> </v>
      </c>
      <c r="AY67" s="148" t="str">
        <f t="shared" si="146"/>
        <v xml:space="preserve"> </v>
      </c>
      <c r="AZ67" s="148" t="str">
        <f t="shared" si="146"/>
        <v xml:space="preserve"> </v>
      </c>
      <c r="BA67" s="148" t="str">
        <f t="shared" si="147"/>
        <v xml:space="preserve"> </v>
      </c>
      <c r="BB67" s="148" t="str">
        <f t="shared" si="147"/>
        <v xml:space="preserve"> </v>
      </c>
      <c r="BC67" s="148" t="str">
        <f t="shared" si="147"/>
        <v xml:space="preserve"> </v>
      </c>
      <c r="BD67" s="148" t="str">
        <f t="shared" si="147"/>
        <v xml:space="preserve"> </v>
      </c>
      <c r="BE67" s="148" t="str">
        <f t="shared" si="147"/>
        <v xml:space="preserve"> </v>
      </c>
      <c r="BF67" s="148" t="str">
        <f t="shared" si="147"/>
        <v xml:space="preserve"> </v>
      </c>
      <c r="BG67" s="148" t="str">
        <f t="shared" si="147"/>
        <v xml:space="preserve"> </v>
      </c>
      <c r="BH67" s="148" t="str">
        <f t="shared" si="147"/>
        <v xml:space="preserve"> </v>
      </c>
      <c r="BI67" s="148" t="str">
        <f t="shared" si="147"/>
        <v xml:space="preserve"> </v>
      </c>
      <c r="BJ67" s="148" t="str">
        <f t="shared" si="147"/>
        <v xml:space="preserve"> </v>
      </c>
      <c r="BK67" s="148" t="str">
        <f t="shared" si="148"/>
        <v xml:space="preserve"> </v>
      </c>
      <c r="BL67" s="148" t="str">
        <f t="shared" si="148"/>
        <v xml:space="preserve"> </v>
      </c>
      <c r="BM67" s="148" t="str">
        <f t="shared" si="148"/>
        <v xml:space="preserve"> </v>
      </c>
      <c r="BN67" s="148" t="str">
        <f t="shared" si="148"/>
        <v xml:space="preserve"> </v>
      </c>
      <c r="BO67" s="148" t="str">
        <f t="shared" si="148"/>
        <v xml:space="preserve"> </v>
      </c>
      <c r="BP67" s="148" t="str">
        <f t="shared" si="148"/>
        <v xml:space="preserve"> </v>
      </c>
      <c r="BQ67" s="148" t="str">
        <f t="shared" si="148"/>
        <v xml:space="preserve"> </v>
      </c>
      <c r="BR67" s="148" t="str">
        <f t="shared" si="148"/>
        <v xml:space="preserve"> </v>
      </c>
      <c r="BS67" s="148" t="str">
        <f t="shared" si="148"/>
        <v xml:space="preserve"> </v>
      </c>
      <c r="BT67" s="148" t="str">
        <f t="shared" si="148"/>
        <v xml:space="preserve"> </v>
      </c>
      <c r="BU67" s="148" t="str">
        <f t="shared" si="149"/>
        <v xml:space="preserve"> </v>
      </c>
      <c r="BV67" s="148" t="str">
        <f t="shared" si="149"/>
        <v xml:space="preserve"> </v>
      </c>
      <c r="BW67" s="148" t="str">
        <f t="shared" si="149"/>
        <v xml:space="preserve"> </v>
      </c>
      <c r="BX67" s="148" t="str">
        <f t="shared" si="149"/>
        <v xml:space="preserve"> </v>
      </c>
      <c r="BY67" s="148" t="str">
        <f t="shared" si="149"/>
        <v xml:space="preserve"> </v>
      </c>
      <c r="BZ67" s="148" t="str">
        <f t="shared" si="149"/>
        <v xml:space="preserve"> </v>
      </c>
      <c r="CA67" s="145" t="str">
        <f t="shared" si="149"/>
        <v xml:space="preserve"> </v>
      </c>
      <c r="CB67" s="145" t="str">
        <f t="shared" si="149"/>
        <v xml:space="preserve"> </v>
      </c>
      <c r="CC67" s="145" t="str">
        <f t="shared" si="149"/>
        <v xml:space="preserve"> </v>
      </c>
      <c r="CD67" s="145" t="str">
        <f t="shared" si="149"/>
        <v xml:space="preserve"> </v>
      </c>
      <c r="CE67" s="145" t="str">
        <f t="shared" si="149"/>
        <v xml:space="preserve"> </v>
      </c>
      <c r="CF67" s="145" t="str">
        <f t="shared" si="149"/>
        <v xml:space="preserve"> </v>
      </c>
      <c r="CG67" s="145" t="str">
        <f t="shared" si="149"/>
        <v xml:space="preserve"> </v>
      </c>
      <c r="CH67" s="145" t="str">
        <f t="shared" si="151"/>
        <v xml:space="preserve"> </v>
      </c>
      <c r="CI67" s="145" t="str">
        <f t="shared" si="151"/>
        <v xml:space="preserve"> </v>
      </c>
      <c r="CJ67" s="145" t="str">
        <f t="shared" si="151"/>
        <v xml:space="preserve"> </v>
      </c>
      <c r="CK67" s="145" t="str">
        <f t="shared" si="151"/>
        <v xml:space="preserve"> </v>
      </c>
      <c r="CL67" s="145" t="str">
        <f t="shared" si="151"/>
        <v xml:space="preserve"> </v>
      </c>
      <c r="CM67" s="145" t="str">
        <f t="shared" si="151"/>
        <v xml:space="preserve"> </v>
      </c>
      <c r="CN67" s="145" t="str">
        <f t="shared" si="151"/>
        <v xml:space="preserve"> </v>
      </c>
      <c r="CO67" s="145" t="str">
        <f t="shared" si="151"/>
        <v xml:space="preserve"> </v>
      </c>
      <c r="CP67" s="145" t="str">
        <f t="shared" si="151"/>
        <v xml:space="preserve"> </v>
      </c>
      <c r="CQ67" s="145" t="str">
        <f t="shared" si="151"/>
        <v xml:space="preserve"> </v>
      </c>
      <c r="CR67" s="145" t="str">
        <f t="shared" si="151"/>
        <v xml:space="preserve"> </v>
      </c>
      <c r="CS67" s="145" t="str">
        <f t="shared" si="151"/>
        <v xml:space="preserve"> </v>
      </c>
      <c r="CT67" s="145" t="str">
        <f t="shared" si="151"/>
        <v xml:space="preserve"> </v>
      </c>
      <c r="CU67" s="145" t="str">
        <f t="shared" si="151"/>
        <v xml:space="preserve"> </v>
      </c>
      <c r="CV67" s="145" t="str">
        <f t="shared" si="151"/>
        <v xml:space="preserve"> </v>
      </c>
      <c r="CW67" s="145" t="str">
        <f t="shared" si="151"/>
        <v xml:space="preserve"> </v>
      </c>
      <c r="CX67" s="145" t="str">
        <f t="shared" si="152"/>
        <v xml:space="preserve"> </v>
      </c>
      <c r="CY67" s="145" t="str">
        <f t="shared" si="152"/>
        <v xml:space="preserve"> </v>
      </c>
      <c r="CZ67" s="145" t="str">
        <f t="shared" si="152"/>
        <v xml:space="preserve"> </v>
      </c>
      <c r="DA67" s="145" t="str">
        <f t="shared" si="152"/>
        <v xml:space="preserve"> </v>
      </c>
      <c r="DB67" s="145" t="str">
        <f t="shared" si="152"/>
        <v xml:space="preserve"> </v>
      </c>
      <c r="DC67" s="145" t="str">
        <f t="shared" si="152"/>
        <v xml:space="preserve"> </v>
      </c>
      <c r="DD67" s="145" t="str">
        <f t="shared" si="152"/>
        <v xml:space="preserve"> </v>
      </c>
      <c r="DE67" s="145" t="str">
        <f t="shared" si="152"/>
        <v xml:space="preserve"> </v>
      </c>
      <c r="DF67" s="145" t="str">
        <f t="shared" si="153"/>
        <v xml:space="preserve"> </v>
      </c>
      <c r="DG67" s="145" t="str">
        <f t="shared" si="153"/>
        <v xml:space="preserve"> </v>
      </c>
      <c r="DH67" s="145" t="str">
        <f t="shared" si="153"/>
        <v xml:space="preserve"> </v>
      </c>
      <c r="DI67" s="145" t="str">
        <f t="shared" si="153"/>
        <v xml:space="preserve"> </v>
      </c>
      <c r="DJ67" s="145" t="str">
        <f t="shared" si="153"/>
        <v xml:space="preserve"> </v>
      </c>
      <c r="DK67" s="145" t="str">
        <f t="shared" si="153"/>
        <v xml:space="preserve"> </v>
      </c>
      <c r="DL67" s="145" t="str">
        <f t="shared" si="153"/>
        <v xml:space="preserve"> </v>
      </c>
      <c r="DM67" s="145" t="str">
        <f t="shared" si="153"/>
        <v xml:space="preserve"> </v>
      </c>
      <c r="DN67" s="145" t="str">
        <f t="shared" si="153"/>
        <v xml:space="preserve"> </v>
      </c>
      <c r="DO67" s="145" t="str">
        <f t="shared" si="153"/>
        <v xml:space="preserve"> </v>
      </c>
      <c r="DP67" s="145" t="str">
        <f t="shared" si="153"/>
        <v xml:space="preserve"> </v>
      </c>
      <c r="DQ67" s="145" t="str">
        <f t="shared" si="153"/>
        <v xml:space="preserve"> </v>
      </c>
      <c r="DR67" s="145" t="str">
        <f t="shared" si="153"/>
        <v xml:space="preserve"> </v>
      </c>
      <c r="DS67" s="145" t="str">
        <f t="shared" si="154"/>
        <v xml:space="preserve"> </v>
      </c>
      <c r="DT67" s="145" t="str">
        <f t="shared" si="154"/>
        <v xml:space="preserve"> </v>
      </c>
      <c r="DU67" s="145" t="str">
        <f t="shared" si="154"/>
        <v xml:space="preserve"> </v>
      </c>
      <c r="DV67" s="145" t="str">
        <f t="shared" si="154"/>
        <v xml:space="preserve"> </v>
      </c>
      <c r="DW67" s="145" t="str">
        <f t="shared" si="154"/>
        <v xml:space="preserve"> </v>
      </c>
      <c r="DX67" s="145" t="str">
        <f t="shared" si="154"/>
        <v xml:space="preserve"> </v>
      </c>
      <c r="DY67" s="145" t="str">
        <f t="shared" si="154"/>
        <v xml:space="preserve"> </v>
      </c>
      <c r="DZ67" s="145" t="str">
        <f t="shared" si="154"/>
        <v xml:space="preserve"> </v>
      </c>
      <c r="EA67" s="145" t="str">
        <f t="shared" si="154"/>
        <v xml:space="preserve"> </v>
      </c>
      <c r="EB67" s="145" t="str">
        <f t="shared" si="154"/>
        <v xml:space="preserve"> </v>
      </c>
      <c r="EC67" s="145" t="str">
        <f t="shared" si="154"/>
        <v xml:space="preserve"> </v>
      </c>
      <c r="ED67" s="145" t="str">
        <f t="shared" si="154"/>
        <v xml:space="preserve"> </v>
      </c>
    </row>
    <row r="68" spans="1:134" s="120" customFormat="1" x14ac:dyDescent="0.25">
      <c r="A68" s="215">
        <v>2</v>
      </c>
      <c r="B68" s="216" t="str">
        <f t="shared" si="150"/>
        <v>5.6</v>
      </c>
      <c r="C68" s="231" t="s">
        <v>400</v>
      </c>
      <c r="D68" s="218" t="s">
        <v>412</v>
      </c>
      <c r="E68" s="219"/>
      <c r="F68" s="220" t="str">
        <f t="shared" si="125"/>
        <v>5.5</v>
      </c>
      <c r="G68" s="221"/>
      <c r="H68" s="221"/>
      <c r="I68" s="222">
        <v>45468</v>
      </c>
      <c r="J68" s="223">
        <v>4</v>
      </c>
      <c r="K68" s="224">
        <f t="shared" si="111"/>
        <v>6</v>
      </c>
      <c r="L68" s="222">
        <v>45473</v>
      </c>
      <c r="M68" s="225" t="s">
        <v>239</v>
      </c>
      <c r="N68" s="226">
        <v>0</v>
      </c>
      <c r="O68" s="227">
        <v>3</v>
      </c>
      <c r="P68" s="228">
        <f>IF(OR(I68&lt;&gt;"",F68&lt;&gt;""),MAX(I68,IF(F68&lt;&gt;"",WORKDAY.INTL(MAX(IFERROR(INDEX($Q$11:$Q$70,MATCH(F68,$B$11:$B$70,0)),0),IFERROR(INDEX($Q$11:$Q$70,MATCH(G68,$B$11:$B$70,0)),0),IFERROR(INDEX($Q$11:$Q$70,MATCH(H68,$B$11:$B$70,0)),0)),1,weekend,holidays),0)),IF(L68&lt;&gt;"",IF(K68&lt;&gt;"",L68-MAX(0,K68-1),WORKDAY.INTL(L68,-(MAX(J68,1)-1),weekend,holidays))," - "))</f>
        <v>45468</v>
      </c>
      <c r="Q68" s="228">
        <f t="shared" si="155"/>
        <v>45473</v>
      </c>
      <c r="R68" s="229">
        <f t="shared" si="156"/>
        <v>4</v>
      </c>
      <c r="S68" s="165">
        <f t="shared" si="157"/>
        <v>6</v>
      </c>
      <c r="T68" s="130"/>
      <c r="U68" s="130"/>
      <c r="V68" s="129"/>
      <c r="W68" s="148" t="str">
        <f t="shared" si="144"/>
        <v xml:space="preserve"> </v>
      </c>
      <c r="X68" s="148" t="str">
        <f t="shared" si="144"/>
        <v xml:space="preserve"> </v>
      </c>
      <c r="Y68" s="148" t="str">
        <f t="shared" si="144"/>
        <v xml:space="preserve"> </v>
      </c>
      <c r="Z68" s="148" t="str">
        <f t="shared" si="144"/>
        <v xml:space="preserve"> </v>
      </c>
      <c r="AA68" s="148" t="str">
        <f t="shared" si="144"/>
        <v xml:space="preserve"> </v>
      </c>
      <c r="AB68" s="148" t="str">
        <f t="shared" si="144"/>
        <v xml:space="preserve"> </v>
      </c>
      <c r="AC68" s="148" t="str">
        <f t="shared" si="144"/>
        <v xml:space="preserve"> </v>
      </c>
      <c r="AD68" s="148" t="str">
        <f t="shared" si="144"/>
        <v xml:space="preserve"> </v>
      </c>
      <c r="AE68" s="148" t="str">
        <f t="shared" si="144"/>
        <v xml:space="preserve"> </v>
      </c>
      <c r="AF68" s="148" t="str">
        <f t="shared" si="144"/>
        <v xml:space="preserve"> </v>
      </c>
      <c r="AG68" s="148" t="str">
        <f t="shared" si="145"/>
        <v xml:space="preserve"> </v>
      </c>
      <c r="AH68" s="148" t="str">
        <f t="shared" si="145"/>
        <v xml:space="preserve"> </v>
      </c>
      <c r="AI68" s="148" t="str">
        <f t="shared" si="145"/>
        <v xml:space="preserve"> </v>
      </c>
      <c r="AJ68" s="148" t="str">
        <f t="shared" si="145"/>
        <v xml:space="preserve"> </v>
      </c>
      <c r="AK68" s="148" t="str">
        <f t="shared" si="145"/>
        <v xml:space="preserve"> </v>
      </c>
      <c r="AL68" s="148" t="str">
        <f t="shared" si="145"/>
        <v xml:space="preserve"> </v>
      </c>
      <c r="AM68" s="148" t="str">
        <f t="shared" si="145"/>
        <v xml:space="preserve"> </v>
      </c>
      <c r="AN68" s="148" t="str">
        <f t="shared" si="145"/>
        <v xml:space="preserve"> </v>
      </c>
      <c r="AO68" s="148" t="str">
        <f t="shared" si="145"/>
        <v xml:space="preserve"> </v>
      </c>
      <c r="AP68" s="148" t="str">
        <f t="shared" si="145"/>
        <v xml:space="preserve"> </v>
      </c>
      <c r="AQ68" s="148" t="str">
        <f t="shared" si="146"/>
        <v xml:space="preserve"> </v>
      </c>
      <c r="AR68" s="148" t="str">
        <f t="shared" si="146"/>
        <v xml:space="preserve"> </v>
      </c>
      <c r="AS68" s="148" t="str">
        <f t="shared" si="146"/>
        <v xml:space="preserve"> </v>
      </c>
      <c r="AT68" s="148" t="str">
        <f t="shared" si="146"/>
        <v xml:space="preserve"> </v>
      </c>
      <c r="AU68" s="148" t="str">
        <f t="shared" si="146"/>
        <v xml:space="preserve"> </v>
      </c>
      <c r="AV68" s="148" t="str">
        <f t="shared" si="146"/>
        <v xml:space="preserve"> </v>
      </c>
      <c r="AW68" s="148" t="str">
        <f t="shared" si="146"/>
        <v xml:space="preserve"> </v>
      </c>
      <c r="AX68" s="148" t="str">
        <f t="shared" si="146"/>
        <v xml:space="preserve"> </v>
      </c>
      <c r="AY68" s="148" t="str">
        <f t="shared" si="146"/>
        <v xml:space="preserve"> </v>
      </c>
      <c r="AZ68" s="148" t="str">
        <f t="shared" si="146"/>
        <v xml:space="preserve"> </v>
      </c>
      <c r="BA68" s="148" t="str">
        <f t="shared" si="147"/>
        <v xml:space="preserve"> </v>
      </c>
      <c r="BB68" s="148" t="str">
        <f t="shared" si="147"/>
        <v xml:space="preserve"> </v>
      </c>
      <c r="BC68" s="148" t="str">
        <f t="shared" si="147"/>
        <v xml:space="preserve"> </v>
      </c>
      <c r="BD68" s="148" t="str">
        <f t="shared" si="147"/>
        <v xml:space="preserve"> </v>
      </c>
      <c r="BE68" s="148" t="str">
        <f t="shared" si="147"/>
        <v xml:space="preserve"> </v>
      </c>
      <c r="BF68" s="148" t="str">
        <f t="shared" si="147"/>
        <v xml:space="preserve"> </v>
      </c>
      <c r="BG68" s="148" t="str">
        <f t="shared" si="147"/>
        <v xml:space="preserve"> </v>
      </c>
      <c r="BH68" s="148" t="str">
        <f t="shared" si="147"/>
        <v xml:space="preserve"> </v>
      </c>
      <c r="BI68" s="148" t="str">
        <f t="shared" si="147"/>
        <v xml:space="preserve"> </v>
      </c>
      <c r="BJ68" s="148" t="str">
        <f t="shared" si="147"/>
        <v xml:space="preserve"> </v>
      </c>
      <c r="BK68" s="148" t="str">
        <f t="shared" si="148"/>
        <v xml:space="preserve"> </v>
      </c>
      <c r="BL68" s="148" t="str">
        <f t="shared" si="148"/>
        <v xml:space="preserve"> </v>
      </c>
      <c r="BM68" s="148" t="str">
        <f t="shared" si="148"/>
        <v xml:space="preserve"> </v>
      </c>
      <c r="BN68" s="148" t="str">
        <f t="shared" si="148"/>
        <v xml:space="preserve"> </v>
      </c>
      <c r="BO68" s="148" t="str">
        <f t="shared" si="148"/>
        <v xml:space="preserve"> </v>
      </c>
      <c r="BP68" s="148" t="str">
        <f t="shared" si="148"/>
        <v xml:space="preserve"> </v>
      </c>
      <c r="BQ68" s="148" t="str">
        <f t="shared" si="148"/>
        <v xml:space="preserve"> </v>
      </c>
      <c r="BR68" s="148" t="str">
        <f t="shared" si="148"/>
        <v xml:space="preserve"> </v>
      </c>
      <c r="BS68" s="148" t="str">
        <f t="shared" si="148"/>
        <v xml:space="preserve"> </v>
      </c>
      <c r="BT68" s="148" t="str">
        <f t="shared" si="148"/>
        <v xml:space="preserve"> </v>
      </c>
      <c r="BU68" s="148" t="str">
        <f t="shared" ref="BU68:CG83" si="158">" "</f>
        <v xml:space="preserve"> </v>
      </c>
      <c r="BV68" s="148" t="str">
        <f t="shared" si="158"/>
        <v xml:space="preserve"> </v>
      </c>
      <c r="BW68" s="148" t="str">
        <f t="shared" si="158"/>
        <v xml:space="preserve"> </v>
      </c>
      <c r="BX68" s="148" t="str">
        <f t="shared" si="158"/>
        <v xml:space="preserve"> </v>
      </c>
      <c r="BY68" s="148" t="str">
        <f t="shared" si="158"/>
        <v xml:space="preserve"> </v>
      </c>
      <c r="BZ68" s="148" t="str">
        <f t="shared" si="158"/>
        <v xml:space="preserve"> </v>
      </c>
      <c r="CA68" s="145" t="str">
        <f t="shared" si="158"/>
        <v xml:space="preserve"> </v>
      </c>
      <c r="CB68" s="145" t="str">
        <f t="shared" si="158"/>
        <v xml:space="preserve"> </v>
      </c>
      <c r="CC68" s="145" t="str">
        <f t="shared" si="158"/>
        <v xml:space="preserve"> </v>
      </c>
      <c r="CD68" s="145" t="str">
        <f t="shared" si="158"/>
        <v xml:space="preserve"> </v>
      </c>
      <c r="CE68" s="145" t="str">
        <f t="shared" si="158"/>
        <v xml:space="preserve"> </v>
      </c>
      <c r="CF68" s="145" t="str">
        <f t="shared" si="158"/>
        <v xml:space="preserve"> </v>
      </c>
      <c r="CG68" s="145" t="str">
        <f t="shared" si="158"/>
        <v xml:space="preserve"> </v>
      </c>
      <c r="CH68" s="145" t="str">
        <f t="shared" si="151"/>
        <v xml:space="preserve"> </v>
      </c>
      <c r="CI68" s="145" t="str">
        <f t="shared" si="151"/>
        <v xml:space="preserve"> </v>
      </c>
      <c r="CJ68" s="145" t="str">
        <f t="shared" si="151"/>
        <v xml:space="preserve"> </v>
      </c>
      <c r="CK68" s="145" t="str">
        <f t="shared" si="151"/>
        <v xml:space="preserve"> </v>
      </c>
      <c r="CL68" s="145" t="str">
        <f t="shared" si="151"/>
        <v xml:space="preserve"> </v>
      </c>
      <c r="CM68" s="145" t="str">
        <f t="shared" si="151"/>
        <v xml:space="preserve"> </v>
      </c>
      <c r="CN68" s="145" t="str">
        <f t="shared" si="151"/>
        <v xml:space="preserve"> </v>
      </c>
      <c r="CO68" s="145" t="str">
        <f t="shared" si="151"/>
        <v xml:space="preserve"> </v>
      </c>
      <c r="CP68" s="145" t="str">
        <f t="shared" si="151"/>
        <v xml:space="preserve"> </v>
      </c>
      <c r="CQ68" s="145" t="str">
        <f t="shared" si="151"/>
        <v xml:space="preserve"> </v>
      </c>
      <c r="CR68" s="145" t="str">
        <f t="shared" si="151"/>
        <v xml:space="preserve"> </v>
      </c>
      <c r="CS68" s="145" t="str">
        <f t="shared" si="151"/>
        <v xml:space="preserve"> </v>
      </c>
      <c r="CT68" s="145" t="str">
        <f t="shared" si="151"/>
        <v xml:space="preserve"> </v>
      </c>
      <c r="CU68" s="145" t="str">
        <f t="shared" si="151"/>
        <v xml:space="preserve"> </v>
      </c>
      <c r="CV68" s="145" t="str">
        <f t="shared" si="151"/>
        <v xml:space="preserve"> </v>
      </c>
      <c r="CW68" s="145" t="str">
        <f t="shared" si="151"/>
        <v xml:space="preserve"> </v>
      </c>
      <c r="CX68" s="145" t="str">
        <f t="shared" si="152"/>
        <v xml:space="preserve"> </v>
      </c>
      <c r="CY68" s="145" t="str">
        <f t="shared" si="152"/>
        <v xml:space="preserve"> </v>
      </c>
      <c r="CZ68" s="145" t="str">
        <f t="shared" si="152"/>
        <v xml:space="preserve"> </v>
      </c>
      <c r="DA68" s="145" t="str">
        <f t="shared" si="152"/>
        <v xml:space="preserve"> </v>
      </c>
      <c r="DB68" s="145" t="str">
        <f t="shared" si="152"/>
        <v xml:space="preserve"> </v>
      </c>
      <c r="DC68" s="145" t="str">
        <f t="shared" si="152"/>
        <v xml:space="preserve"> </v>
      </c>
      <c r="DD68" s="145" t="str">
        <f t="shared" si="152"/>
        <v xml:space="preserve"> </v>
      </c>
      <c r="DE68" s="145" t="str">
        <f t="shared" si="152"/>
        <v xml:space="preserve"> </v>
      </c>
      <c r="DF68" s="145" t="str">
        <f t="shared" si="153"/>
        <v xml:space="preserve"> </v>
      </c>
      <c r="DG68" s="145" t="str">
        <f t="shared" si="153"/>
        <v xml:space="preserve"> </v>
      </c>
      <c r="DH68" s="145" t="str">
        <f t="shared" si="153"/>
        <v xml:space="preserve"> </v>
      </c>
      <c r="DI68" s="145" t="str">
        <f t="shared" si="153"/>
        <v xml:space="preserve"> </v>
      </c>
      <c r="DJ68" s="145" t="str">
        <f t="shared" si="153"/>
        <v xml:space="preserve"> </v>
      </c>
      <c r="DK68" s="145" t="str">
        <f t="shared" si="153"/>
        <v xml:space="preserve"> </v>
      </c>
      <c r="DL68" s="145" t="str">
        <f t="shared" si="153"/>
        <v xml:space="preserve"> </v>
      </c>
      <c r="DM68" s="145" t="str">
        <f t="shared" si="153"/>
        <v xml:space="preserve"> </v>
      </c>
      <c r="DN68" s="145" t="str">
        <f t="shared" si="153"/>
        <v xml:space="preserve"> </v>
      </c>
      <c r="DO68" s="145" t="str">
        <f t="shared" si="153"/>
        <v xml:space="preserve"> </v>
      </c>
      <c r="DP68" s="145" t="str">
        <f t="shared" si="153"/>
        <v xml:space="preserve"> </v>
      </c>
      <c r="DQ68" s="145" t="str">
        <f t="shared" si="153"/>
        <v xml:space="preserve"> </v>
      </c>
      <c r="DR68" s="145" t="str">
        <f t="shared" si="153"/>
        <v xml:space="preserve"> </v>
      </c>
      <c r="DS68" s="145" t="str">
        <f t="shared" si="154"/>
        <v xml:space="preserve"> </v>
      </c>
      <c r="DT68" s="145" t="str">
        <f t="shared" si="154"/>
        <v xml:space="preserve"> </v>
      </c>
      <c r="DU68" s="145" t="str">
        <f t="shared" si="154"/>
        <v xml:space="preserve"> </v>
      </c>
      <c r="DV68" s="145" t="str">
        <f t="shared" si="154"/>
        <v xml:space="preserve"> </v>
      </c>
      <c r="DW68" s="145" t="str">
        <f t="shared" si="154"/>
        <v xml:space="preserve"> </v>
      </c>
      <c r="DX68" s="145" t="str">
        <f t="shared" si="154"/>
        <v xml:space="preserve"> </v>
      </c>
      <c r="DY68" s="145" t="str">
        <f t="shared" si="154"/>
        <v xml:space="preserve"> </v>
      </c>
      <c r="DZ68" s="145" t="str">
        <f t="shared" si="154"/>
        <v xml:space="preserve"> </v>
      </c>
      <c r="EA68" s="145" t="str">
        <f t="shared" si="154"/>
        <v xml:space="preserve"> </v>
      </c>
      <c r="EB68" s="145" t="str">
        <f t="shared" si="154"/>
        <v xml:space="preserve"> </v>
      </c>
      <c r="EC68" s="145" t="str">
        <f t="shared" si="154"/>
        <v xml:space="preserve"> </v>
      </c>
      <c r="ED68" s="145" t="str">
        <f t="shared" si="154"/>
        <v xml:space="preserve"> </v>
      </c>
    </row>
    <row r="69" spans="1:134" s="120" customFormat="1" x14ac:dyDescent="0.25">
      <c r="A69" s="194">
        <v>1</v>
      </c>
      <c r="B69" s="195" t="str">
        <f t="shared" si="150"/>
        <v>6</v>
      </c>
      <c r="C69" s="196" t="s">
        <v>424</v>
      </c>
      <c r="D69" s="197"/>
      <c r="E69" s="198"/>
      <c r="F69" s="209" t="str">
        <f t="shared" si="125"/>
        <v>5.6</v>
      </c>
      <c r="G69" s="210"/>
      <c r="H69" s="210"/>
      <c r="I69" s="201">
        <v>45474</v>
      </c>
      <c r="J69" s="211">
        <v>43</v>
      </c>
      <c r="K69" s="203">
        <f t="shared" si="111"/>
        <v>65</v>
      </c>
      <c r="L69" s="201">
        <v>45538</v>
      </c>
      <c r="M69" s="212" t="s">
        <v>301</v>
      </c>
      <c r="N69" s="213">
        <v>0</v>
      </c>
      <c r="O69" s="206"/>
      <c r="P69" s="207">
        <f>IF(OR(I69&lt;&gt;"",F69&lt;&gt;""),MAX(I69,IF(F69&lt;&gt;"",WORKDAY.INTL(MAX(IFERROR(INDEX($Q$11:$Q$70,MATCH(F69,$B$11:$B$70,0)),0),IFERROR(INDEX($Q$11:$Q$70,MATCH(G69,$B$11:$B$70,0)),0),IFERROR(INDEX($Q$11:$Q$70,MATCH(H69,$B$11:$B$70,0)),0)),1,weekend,holidays),0)),IF(L69&lt;&gt;"",IF(K69&lt;&gt;"",L69-MAX(0,K69-1),WORKDAY.INTL(L69,-(MAX(J69,1)-1),weekend,holidays))," - "))</f>
        <v>45474</v>
      </c>
      <c r="Q69" s="207">
        <f t="shared" si="155"/>
        <v>45538</v>
      </c>
      <c r="R69" s="208">
        <f t="shared" si="156"/>
        <v>43</v>
      </c>
      <c r="S69" s="165">
        <f t="shared" si="157"/>
        <v>65</v>
      </c>
      <c r="T69" s="130"/>
      <c r="U69" s="130"/>
      <c r="V69" s="129"/>
      <c r="W69" s="148" t="str">
        <f t="shared" si="144"/>
        <v xml:space="preserve"> </v>
      </c>
      <c r="X69" s="148" t="str">
        <f t="shared" si="144"/>
        <v xml:space="preserve"> </v>
      </c>
      <c r="Y69" s="148" t="str">
        <f t="shared" si="144"/>
        <v xml:space="preserve"> </v>
      </c>
      <c r="Z69" s="148" t="str">
        <f t="shared" si="144"/>
        <v xml:space="preserve"> </v>
      </c>
      <c r="AA69" s="148" t="str">
        <f t="shared" si="144"/>
        <v xml:space="preserve"> </v>
      </c>
      <c r="AB69" s="148" t="str">
        <f t="shared" si="144"/>
        <v xml:space="preserve"> </v>
      </c>
      <c r="AC69" s="148" t="str">
        <f t="shared" si="144"/>
        <v xml:space="preserve"> </v>
      </c>
      <c r="AD69" s="148" t="str">
        <f t="shared" si="144"/>
        <v xml:space="preserve"> </v>
      </c>
      <c r="AE69" s="148" t="str">
        <f t="shared" si="144"/>
        <v xml:space="preserve"> </v>
      </c>
      <c r="AF69" s="148" t="str">
        <f t="shared" si="144"/>
        <v xml:space="preserve"> </v>
      </c>
      <c r="AG69" s="148" t="str">
        <f t="shared" si="145"/>
        <v xml:space="preserve"> </v>
      </c>
      <c r="AH69" s="148" t="str">
        <f t="shared" si="145"/>
        <v xml:space="preserve"> </v>
      </c>
      <c r="AI69" s="148" t="str">
        <f t="shared" si="145"/>
        <v xml:space="preserve"> </v>
      </c>
      <c r="AJ69" s="148" t="str">
        <f t="shared" si="145"/>
        <v xml:space="preserve"> </v>
      </c>
      <c r="AK69" s="148" t="str">
        <f t="shared" si="145"/>
        <v xml:space="preserve"> </v>
      </c>
      <c r="AL69" s="148" t="str">
        <f t="shared" si="145"/>
        <v xml:space="preserve"> </v>
      </c>
      <c r="AM69" s="148" t="str">
        <f t="shared" si="145"/>
        <v xml:space="preserve"> </v>
      </c>
      <c r="AN69" s="148" t="str">
        <f t="shared" si="145"/>
        <v xml:space="preserve"> </v>
      </c>
      <c r="AO69" s="148" t="str">
        <f t="shared" si="145"/>
        <v xml:space="preserve"> </v>
      </c>
      <c r="AP69" s="148" t="str">
        <f t="shared" si="145"/>
        <v xml:space="preserve"> </v>
      </c>
      <c r="AQ69" s="148" t="str">
        <f t="shared" si="146"/>
        <v xml:space="preserve"> </v>
      </c>
      <c r="AR69" s="148" t="str">
        <f t="shared" si="146"/>
        <v xml:space="preserve"> </v>
      </c>
      <c r="AS69" s="148" t="str">
        <f t="shared" si="146"/>
        <v xml:space="preserve"> </v>
      </c>
      <c r="AT69" s="148" t="str">
        <f t="shared" si="146"/>
        <v xml:space="preserve"> </v>
      </c>
      <c r="AU69" s="148" t="str">
        <f t="shared" si="146"/>
        <v xml:space="preserve"> </v>
      </c>
      <c r="AV69" s="148" t="str">
        <f t="shared" si="146"/>
        <v xml:space="preserve"> </v>
      </c>
      <c r="AW69" s="148" t="str">
        <f t="shared" si="146"/>
        <v xml:space="preserve"> </v>
      </c>
      <c r="AX69" s="148" t="str">
        <f t="shared" si="146"/>
        <v xml:space="preserve"> </v>
      </c>
      <c r="AY69" s="148" t="str">
        <f t="shared" si="146"/>
        <v xml:space="preserve"> </v>
      </c>
      <c r="AZ69" s="148" t="str">
        <f t="shared" si="146"/>
        <v xml:space="preserve"> </v>
      </c>
      <c r="BA69" s="148" t="str">
        <f t="shared" si="147"/>
        <v xml:space="preserve"> </v>
      </c>
      <c r="BB69" s="148" t="str">
        <f t="shared" si="147"/>
        <v xml:space="preserve"> </v>
      </c>
      <c r="BC69" s="148" t="str">
        <f t="shared" si="147"/>
        <v xml:space="preserve"> </v>
      </c>
      <c r="BD69" s="148" t="str">
        <f t="shared" si="147"/>
        <v xml:space="preserve"> </v>
      </c>
      <c r="BE69" s="148" t="str">
        <f t="shared" si="147"/>
        <v xml:space="preserve"> </v>
      </c>
      <c r="BF69" s="148" t="str">
        <f t="shared" si="147"/>
        <v xml:space="preserve"> </v>
      </c>
      <c r="BG69" s="148" t="str">
        <f t="shared" si="147"/>
        <v xml:space="preserve"> </v>
      </c>
      <c r="BH69" s="148" t="str">
        <f t="shared" si="147"/>
        <v xml:space="preserve"> </v>
      </c>
      <c r="BI69" s="148" t="str">
        <f t="shared" si="147"/>
        <v xml:space="preserve"> </v>
      </c>
      <c r="BJ69" s="148" t="str">
        <f t="shared" si="147"/>
        <v xml:space="preserve"> </v>
      </c>
      <c r="BK69" s="148" t="str">
        <f t="shared" si="148"/>
        <v xml:space="preserve"> </v>
      </c>
      <c r="BL69" s="148" t="str">
        <f t="shared" si="148"/>
        <v xml:space="preserve"> </v>
      </c>
      <c r="BM69" s="148" t="str">
        <f t="shared" si="148"/>
        <v xml:space="preserve"> </v>
      </c>
      <c r="BN69" s="148" t="str">
        <f t="shared" si="148"/>
        <v xml:space="preserve"> </v>
      </c>
      <c r="BO69" s="148" t="str">
        <f t="shared" si="148"/>
        <v xml:space="preserve"> </v>
      </c>
      <c r="BP69" s="148" t="str">
        <f t="shared" si="148"/>
        <v xml:space="preserve"> </v>
      </c>
      <c r="BQ69" s="148" t="str">
        <f t="shared" si="148"/>
        <v xml:space="preserve"> </v>
      </c>
      <c r="BR69" s="148" t="str">
        <f t="shared" si="148"/>
        <v xml:space="preserve"> </v>
      </c>
      <c r="BS69" s="148" t="str">
        <f t="shared" si="148"/>
        <v xml:space="preserve"> </v>
      </c>
      <c r="BT69" s="148" t="str">
        <f t="shared" si="148"/>
        <v xml:space="preserve"> </v>
      </c>
      <c r="BU69" s="148" t="str">
        <f t="shared" si="158"/>
        <v xml:space="preserve"> </v>
      </c>
      <c r="BV69" s="148" t="str">
        <f t="shared" si="158"/>
        <v xml:space="preserve"> </v>
      </c>
      <c r="BW69" s="148" t="str">
        <f t="shared" si="158"/>
        <v xml:space="preserve"> </v>
      </c>
      <c r="BX69" s="148" t="str">
        <f t="shared" si="158"/>
        <v xml:space="preserve"> </v>
      </c>
      <c r="BY69" s="148" t="str">
        <f t="shared" si="158"/>
        <v xml:space="preserve"> </v>
      </c>
      <c r="BZ69" s="148" t="str">
        <f t="shared" si="158"/>
        <v xml:space="preserve"> </v>
      </c>
      <c r="CA69" s="145" t="str">
        <f t="shared" si="158"/>
        <v xml:space="preserve"> </v>
      </c>
      <c r="CB69" s="145" t="str">
        <f t="shared" si="158"/>
        <v xml:space="preserve"> </v>
      </c>
      <c r="CC69" s="145" t="str">
        <f t="shared" si="158"/>
        <v xml:space="preserve"> </v>
      </c>
      <c r="CD69" s="145" t="str">
        <f t="shared" si="158"/>
        <v xml:space="preserve"> </v>
      </c>
      <c r="CE69" s="145" t="str">
        <f t="shared" si="158"/>
        <v xml:space="preserve"> </v>
      </c>
      <c r="CF69" s="145" t="str">
        <f t="shared" si="158"/>
        <v xml:space="preserve"> </v>
      </c>
      <c r="CG69" s="145" t="str">
        <f t="shared" si="158"/>
        <v xml:space="preserve"> </v>
      </c>
      <c r="CH69" s="145" t="str">
        <f t="shared" si="151"/>
        <v xml:space="preserve"> </v>
      </c>
      <c r="CI69" s="145" t="str">
        <f t="shared" si="151"/>
        <v xml:space="preserve"> </v>
      </c>
      <c r="CJ69" s="145" t="str">
        <f t="shared" si="151"/>
        <v xml:space="preserve"> </v>
      </c>
      <c r="CK69" s="145" t="str">
        <f t="shared" si="151"/>
        <v xml:space="preserve"> </v>
      </c>
      <c r="CL69" s="145" t="str">
        <f t="shared" si="151"/>
        <v xml:space="preserve"> </v>
      </c>
      <c r="CM69" s="145" t="str">
        <f t="shared" si="151"/>
        <v xml:space="preserve"> </v>
      </c>
      <c r="CN69" s="145" t="str">
        <f t="shared" si="151"/>
        <v xml:space="preserve"> </v>
      </c>
      <c r="CO69" s="145" t="str">
        <f t="shared" si="151"/>
        <v xml:space="preserve"> </v>
      </c>
      <c r="CP69" s="145" t="str">
        <f t="shared" si="151"/>
        <v xml:space="preserve"> </v>
      </c>
      <c r="CQ69" s="145" t="str">
        <f t="shared" si="151"/>
        <v xml:space="preserve"> </v>
      </c>
      <c r="CR69" s="145" t="str">
        <f t="shared" si="151"/>
        <v xml:space="preserve"> </v>
      </c>
      <c r="CS69" s="145" t="str">
        <f t="shared" si="151"/>
        <v xml:space="preserve"> </v>
      </c>
      <c r="CT69" s="145" t="str">
        <f t="shared" si="151"/>
        <v xml:space="preserve"> </v>
      </c>
      <c r="CU69" s="145" t="str">
        <f t="shared" si="151"/>
        <v xml:space="preserve"> </v>
      </c>
      <c r="CV69" s="145" t="str">
        <f t="shared" si="151"/>
        <v xml:space="preserve"> </v>
      </c>
      <c r="CW69" s="145" t="str">
        <f t="shared" si="151"/>
        <v xml:space="preserve"> </v>
      </c>
      <c r="CX69" s="145" t="str">
        <f t="shared" si="152"/>
        <v xml:space="preserve"> </v>
      </c>
      <c r="CY69" s="145" t="str">
        <f t="shared" si="152"/>
        <v xml:space="preserve"> </v>
      </c>
      <c r="CZ69" s="145" t="str">
        <f t="shared" si="152"/>
        <v xml:space="preserve"> </v>
      </c>
      <c r="DA69" s="145" t="str">
        <f t="shared" si="152"/>
        <v xml:space="preserve"> </v>
      </c>
      <c r="DB69" s="145" t="str">
        <f t="shared" si="152"/>
        <v xml:space="preserve"> </v>
      </c>
      <c r="DC69" s="145" t="str">
        <f t="shared" si="152"/>
        <v xml:space="preserve"> </v>
      </c>
      <c r="DD69" s="145" t="str">
        <f t="shared" si="152"/>
        <v xml:space="preserve"> </v>
      </c>
      <c r="DE69" s="145" t="str">
        <f t="shared" si="152"/>
        <v xml:space="preserve"> </v>
      </c>
      <c r="DF69" s="145" t="str">
        <f t="shared" si="153"/>
        <v xml:space="preserve"> </v>
      </c>
      <c r="DG69" s="145" t="str">
        <f t="shared" si="153"/>
        <v xml:space="preserve"> </v>
      </c>
      <c r="DH69" s="145" t="str">
        <f t="shared" si="153"/>
        <v xml:space="preserve"> </v>
      </c>
      <c r="DI69" s="145" t="str">
        <f t="shared" si="153"/>
        <v xml:space="preserve"> </v>
      </c>
      <c r="DJ69" s="145" t="str">
        <f t="shared" si="153"/>
        <v xml:space="preserve"> </v>
      </c>
      <c r="DK69" s="145" t="str">
        <f t="shared" si="153"/>
        <v xml:space="preserve"> </v>
      </c>
      <c r="DL69" s="145" t="str">
        <f t="shared" si="153"/>
        <v xml:space="preserve"> </v>
      </c>
      <c r="DM69" s="145" t="str">
        <f t="shared" si="153"/>
        <v xml:space="preserve"> </v>
      </c>
      <c r="DN69" s="145" t="str">
        <f t="shared" si="153"/>
        <v xml:space="preserve"> </v>
      </c>
      <c r="DO69" s="145" t="str">
        <f t="shared" si="153"/>
        <v xml:space="preserve"> </v>
      </c>
      <c r="DP69" s="145" t="str">
        <f t="shared" si="153"/>
        <v xml:space="preserve"> </v>
      </c>
      <c r="DQ69" s="145" t="str">
        <f t="shared" si="153"/>
        <v xml:space="preserve"> </v>
      </c>
      <c r="DR69" s="145" t="str">
        <f t="shared" si="153"/>
        <v xml:space="preserve"> </v>
      </c>
      <c r="DS69" s="145" t="str">
        <f t="shared" si="154"/>
        <v xml:space="preserve"> </v>
      </c>
      <c r="DT69" s="145" t="str">
        <f t="shared" si="154"/>
        <v xml:space="preserve"> </v>
      </c>
      <c r="DU69" s="145" t="str">
        <f t="shared" si="154"/>
        <v xml:space="preserve"> </v>
      </c>
      <c r="DV69" s="145" t="str">
        <f t="shared" si="154"/>
        <v xml:space="preserve"> </v>
      </c>
      <c r="DW69" s="145" t="str">
        <f t="shared" si="154"/>
        <v xml:space="preserve"> </v>
      </c>
      <c r="DX69" s="145" t="str">
        <f t="shared" si="154"/>
        <v xml:space="preserve"> </v>
      </c>
      <c r="DY69" s="145" t="str">
        <f t="shared" si="154"/>
        <v xml:space="preserve"> </v>
      </c>
      <c r="DZ69" s="145" t="str">
        <f t="shared" si="154"/>
        <v xml:space="preserve"> </v>
      </c>
      <c r="EA69" s="145" t="str">
        <f t="shared" si="154"/>
        <v xml:space="preserve"> </v>
      </c>
      <c r="EB69" s="145" t="str">
        <f t="shared" si="154"/>
        <v xml:space="preserve"> </v>
      </c>
      <c r="EC69" s="145" t="str">
        <f t="shared" si="154"/>
        <v xml:space="preserve"> </v>
      </c>
      <c r="ED69" s="145" t="str">
        <f t="shared" si="154"/>
        <v xml:space="preserve"> </v>
      </c>
    </row>
    <row r="70" spans="1:134" s="120" customFormat="1" x14ac:dyDescent="0.25">
      <c r="A70" s="215">
        <v>2</v>
      </c>
      <c r="B70" s="216" t="str">
        <f t="shared" ref="B70:B82" si="159">IF(A70="","-",IF(A70&gt;prevLevel,IF(OR(prevWBS="",prevWBS="-"),"1",prevWBS)&amp;REPT(".1",A70-MAX(prevLevel,1)),IF(ISERROR(FIND(".",prevWBS)),REPT("1.",A70-1)&amp;IFERROR(VALUE(prevWBS)+1,"1"),IF(A70=1,"",IFERROR(LEFT(prevWBS,FIND("^",SUBSTITUTE(prevWBS,".","^",A70-1))),""))&amp;VALUE(TRIM(MID(SUBSTITUTE(prevWBS,".",REPT(" ",LEN(prevWBS))),(A70-1)*LEN(prevWBS)+1,LEN(prevWBS))))+1)))</f>
        <v>6.1</v>
      </c>
      <c r="C70" s="231" t="s">
        <v>430</v>
      </c>
      <c r="D70" s="218" t="s">
        <v>411</v>
      </c>
      <c r="E70" s="219"/>
      <c r="F70" s="220"/>
      <c r="G70" s="221"/>
      <c r="H70" s="221"/>
      <c r="I70" s="222">
        <v>45474</v>
      </c>
      <c r="J70" s="223">
        <v>4</v>
      </c>
      <c r="K70" s="224">
        <f t="shared" si="111"/>
        <v>5</v>
      </c>
      <c r="L70" s="222">
        <v>45478</v>
      </c>
      <c r="M70" s="225" t="s">
        <v>318</v>
      </c>
      <c r="N70" s="226">
        <v>0</v>
      </c>
      <c r="O70" s="227">
        <v>1</v>
      </c>
      <c r="P70" s="228">
        <f>IF(OR(I70&lt;&gt;"",F70&lt;&gt;""),MAX(I70,IF(F70&lt;&gt;"",WORKDAY.INTL(MAX(IFERROR(INDEX($Q$11:$Q$70,MATCH(F70,$B$11:$B$70,0)),0),IFERROR(INDEX($Q$11:$Q$70,MATCH(G70,$B$11:$B$70,0)),0),IFERROR(INDEX($Q$11:$Q$70,MATCH(H70,$B$11:$B$70,0)),0)),1,weekend,holidays),0)),IF(L70&lt;&gt;"",IF(K70&lt;&gt;"",L70-MAX(0,K70-1),WORKDAY.INTL(L70,-(MAX(J70,1)-1),weekend,holidays))," - "))</f>
        <v>45474</v>
      </c>
      <c r="Q70" s="228">
        <f t="shared" ref="Q70:Q81" si="160">IF(P70=" - "," - ",MAX(L70,IF(K70&lt;&gt;"",P70+MAX(0,K70-1),WORKDAY.INTL(IF(NETWORKDAYS.INTL(P70,P70,weekend,holidays)=0,WORKDAY.INTL(P70,1,weekend,holidays),P70),MAX(0,J70-1),weekend,holidays))))</f>
        <v>45478</v>
      </c>
      <c r="R70" s="229">
        <f t="shared" ref="R70:R94" si="161">IF(OR(NOT(ISNUMBER(P70)),NOT(ISNUMBER(Q70)))," - ",NETWORKDAYS.INTL(P70,Q70,weekend,holidays))</f>
        <v>4</v>
      </c>
      <c r="S70" s="165">
        <f t="shared" ref="S70:S94" si="162">IF(OR(NOT(ISNUMBER(P70)),NOT(ISNUMBER(Q70)))," - ",Q70-P70+1)</f>
        <v>5</v>
      </c>
      <c r="T70" s="130"/>
      <c r="U70" s="130"/>
      <c r="V70" s="129"/>
      <c r="W70" s="148" t="str">
        <f t="shared" si="144"/>
        <v xml:space="preserve"> </v>
      </c>
      <c r="X70" s="148" t="str">
        <f t="shared" si="144"/>
        <v xml:space="preserve"> </v>
      </c>
      <c r="Y70" s="148" t="str">
        <f t="shared" si="144"/>
        <v xml:space="preserve"> </v>
      </c>
      <c r="Z70" s="148" t="str">
        <f t="shared" si="144"/>
        <v xml:space="preserve"> </v>
      </c>
      <c r="AA70" s="148" t="str">
        <f t="shared" si="144"/>
        <v xml:space="preserve"> </v>
      </c>
      <c r="AB70" s="148" t="str">
        <f t="shared" si="144"/>
        <v xml:space="preserve"> </v>
      </c>
      <c r="AC70" s="148" t="str">
        <f t="shared" si="144"/>
        <v xml:space="preserve"> </v>
      </c>
      <c r="AD70" s="148" t="str">
        <f t="shared" si="144"/>
        <v xml:space="preserve"> </v>
      </c>
      <c r="AE70" s="148" t="str">
        <f t="shared" si="144"/>
        <v xml:space="preserve"> </v>
      </c>
      <c r="AF70" s="148" t="str">
        <f t="shared" si="144"/>
        <v xml:space="preserve"> </v>
      </c>
      <c r="AG70" s="148" t="str">
        <f t="shared" si="145"/>
        <v xml:space="preserve"> </v>
      </c>
      <c r="AH70" s="148" t="str">
        <f t="shared" si="145"/>
        <v xml:space="preserve"> </v>
      </c>
      <c r="AI70" s="148" t="str">
        <f t="shared" si="145"/>
        <v xml:space="preserve"> </v>
      </c>
      <c r="AJ70" s="148" t="str">
        <f t="shared" si="145"/>
        <v xml:space="preserve"> </v>
      </c>
      <c r="AK70" s="148" t="str">
        <f t="shared" si="145"/>
        <v xml:space="preserve"> </v>
      </c>
      <c r="AL70" s="148" t="str">
        <f t="shared" si="145"/>
        <v xml:space="preserve"> </v>
      </c>
      <c r="AM70" s="148" t="str">
        <f t="shared" si="145"/>
        <v xml:space="preserve"> </v>
      </c>
      <c r="AN70" s="148" t="str">
        <f t="shared" si="145"/>
        <v xml:space="preserve"> </v>
      </c>
      <c r="AO70" s="148" t="str">
        <f t="shared" si="145"/>
        <v xml:space="preserve"> </v>
      </c>
      <c r="AP70" s="148" t="str">
        <f t="shared" si="145"/>
        <v xml:space="preserve"> </v>
      </c>
      <c r="AQ70" s="148" t="str">
        <f t="shared" si="146"/>
        <v xml:space="preserve"> </v>
      </c>
      <c r="AR70" s="148" t="str">
        <f t="shared" si="146"/>
        <v xml:space="preserve"> </v>
      </c>
      <c r="AS70" s="148" t="str">
        <f t="shared" si="146"/>
        <v xml:space="preserve"> </v>
      </c>
      <c r="AT70" s="148" t="str">
        <f t="shared" si="146"/>
        <v xml:space="preserve"> </v>
      </c>
      <c r="AU70" s="148" t="str">
        <f t="shared" si="146"/>
        <v xml:space="preserve"> </v>
      </c>
      <c r="AV70" s="148" t="str">
        <f t="shared" si="146"/>
        <v xml:space="preserve"> </v>
      </c>
      <c r="AW70" s="148" t="str">
        <f t="shared" si="146"/>
        <v xml:space="preserve"> </v>
      </c>
      <c r="AX70" s="148" t="str">
        <f t="shared" si="146"/>
        <v xml:space="preserve"> </v>
      </c>
      <c r="AY70" s="148" t="str">
        <f t="shared" si="146"/>
        <v xml:space="preserve"> </v>
      </c>
      <c r="AZ70" s="148" t="str">
        <f t="shared" si="146"/>
        <v xml:space="preserve"> </v>
      </c>
      <c r="BA70" s="148" t="str">
        <f t="shared" si="147"/>
        <v xml:space="preserve"> </v>
      </c>
      <c r="BB70" s="148" t="str">
        <f t="shared" si="147"/>
        <v xml:space="preserve"> </v>
      </c>
      <c r="BC70" s="148" t="str">
        <f t="shared" si="147"/>
        <v xml:space="preserve"> </v>
      </c>
      <c r="BD70" s="148" t="str">
        <f t="shared" si="147"/>
        <v xml:space="preserve"> </v>
      </c>
      <c r="BE70" s="148" t="str">
        <f t="shared" si="147"/>
        <v xml:space="preserve"> </v>
      </c>
      <c r="BF70" s="148" t="str">
        <f t="shared" si="147"/>
        <v xml:space="preserve"> </v>
      </c>
      <c r="BG70" s="148" t="str">
        <f t="shared" si="147"/>
        <v xml:space="preserve"> </v>
      </c>
      <c r="BH70" s="148" t="str">
        <f t="shared" si="147"/>
        <v xml:space="preserve"> </v>
      </c>
      <c r="BI70" s="148" t="str">
        <f t="shared" si="147"/>
        <v xml:space="preserve"> </v>
      </c>
      <c r="BJ70" s="148" t="str">
        <f t="shared" si="147"/>
        <v xml:space="preserve"> </v>
      </c>
      <c r="BK70" s="148" t="str">
        <f t="shared" si="148"/>
        <v xml:space="preserve"> </v>
      </c>
      <c r="BL70" s="148" t="str">
        <f t="shared" si="148"/>
        <v xml:space="preserve"> </v>
      </c>
      <c r="BM70" s="148" t="str">
        <f t="shared" si="148"/>
        <v xml:space="preserve"> </v>
      </c>
      <c r="BN70" s="148" t="str">
        <f t="shared" si="148"/>
        <v xml:space="preserve"> </v>
      </c>
      <c r="BO70" s="148" t="str">
        <f t="shared" si="148"/>
        <v xml:space="preserve"> </v>
      </c>
      <c r="BP70" s="148" t="str">
        <f t="shared" si="148"/>
        <v xml:space="preserve"> </v>
      </c>
      <c r="BQ70" s="148" t="str">
        <f t="shared" si="148"/>
        <v xml:space="preserve"> </v>
      </c>
      <c r="BR70" s="148" t="str">
        <f t="shared" si="148"/>
        <v xml:space="preserve"> </v>
      </c>
      <c r="BS70" s="148" t="str">
        <f t="shared" si="148"/>
        <v xml:space="preserve"> </v>
      </c>
      <c r="BT70" s="148" t="str">
        <f t="shared" si="148"/>
        <v xml:space="preserve"> </v>
      </c>
      <c r="BU70" s="148" t="str">
        <f t="shared" si="158"/>
        <v xml:space="preserve"> </v>
      </c>
      <c r="BV70" s="148" t="str">
        <f t="shared" si="158"/>
        <v xml:space="preserve"> </v>
      </c>
      <c r="BW70" s="148" t="str">
        <f t="shared" si="158"/>
        <v xml:space="preserve"> </v>
      </c>
      <c r="BX70" s="148" t="str">
        <f t="shared" si="158"/>
        <v xml:space="preserve"> </v>
      </c>
      <c r="BY70" s="148" t="str">
        <f t="shared" si="158"/>
        <v xml:space="preserve"> </v>
      </c>
      <c r="BZ70" s="148" t="str">
        <f t="shared" si="158"/>
        <v xml:space="preserve"> </v>
      </c>
      <c r="CA70" s="145" t="str">
        <f t="shared" si="158"/>
        <v xml:space="preserve"> </v>
      </c>
      <c r="CB70" s="145" t="str">
        <f t="shared" si="158"/>
        <v xml:space="preserve"> </v>
      </c>
      <c r="CC70" s="145" t="str">
        <f t="shared" si="158"/>
        <v xml:space="preserve"> </v>
      </c>
      <c r="CD70" s="145" t="str">
        <f t="shared" si="158"/>
        <v xml:space="preserve"> </v>
      </c>
      <c r="CE70" s="145" t="str">
        <f t="shared" si="158"/>
        <v xml:space="preserve"> </v>
      </c>
      <c r="CF70" s="145" t="str">
        <f t="shared" si="158"/>
        <v xml:space="preserve"> </v>
      </c>
      <c r="CG70" s="145" t="str">
        <f t="shared" si="158"/>
        <v xml:space="preserve"> </v>
      </c>
      <c r="CH70" s="145" t="str">
        <f t="shared" si="151"/>
        <v xml:space="preserve"> </v>
      </c>
      <c r="CI70" s="145" t="str">
        <f t="shared" si="151"/>
        <v xml:space="preserve"> </v>
      </c>
      <c r="CJ70" s="145" t="str">
        <f t="shared" si="151"/>
        <v xml:space="preserve"> </v>
      </c>
      <c r="CK70" s="145" t="str">
        <f t="shared" si="151"/>
        <v xml:space="preserve"> </v>
      </c>
      <c r="CL70" s="145" t="str">
        <f t="shared" si="151"/>
        <v xml:space="preserve"> </v>
      </c>
      <c r="CM70" s="145" t="str">
        <f t="shared" si="151"/>
        <v xml:space="preserve"> </v>
      </c>
      <c r="CN70" s="145" t="str">
        <f t="shared" si="151"/>
        <v xml:space="preserve"> </v>
      </c>
      <c r="CO70" s="145" t="str">
        <f t="shared" si="151"/>
        <v xml:space="preserve"> </v>
      </c>
      <c r="CP70" s="145" t="str">
        <f t="shared" si="151"/>
        <v xml:space="preserve"> </v>
      </c>
      <c r="CQ70" s="145" t="str">
        <f t="shared" si="151"/>
        <v xml:space="preserve"> </v>
      </c>
      <c r="CR70" s="145" t="str">
        <f t="shared" si="151"/>
        <v xml:space="preserve"> </v>
      </c>
      <c r="CS70" s="145" t="str">
        <f t="shared" si="151"/>
        <v xml:space="preserve"> </v>
      </c>
      <c r="CT70" s="145" t="str">
        <f t="shared" si="151"/>
        <v xml:space="preserve"> </v>
      </c>
      <c r="CU70" s="145" t="str">
        <f t="shared" si="151"/>
        <v xml:space="preserve"> </v>
      </c>
      <c r="CV70" s="145" t="str">
        <f t="shared" si="151"/>
        <v xml:space="preserve"> </v>
      </c>
      <c r="CW70" s="145" t="str">
        <f t="shared" si="151"/>
        <v xml:space="preserve"> </v>
      </c>
      <c r="CX70" s="145" t="str">
        <f t="shared" si="152"/>
        <v xml:space="preserve"> </v>
      </c>
      <c r="CY70" s="145" t="str">
        <f t="shared" si="152"/>
        <v xml:space="preserve"> </v>
      </c>
      <c r="CZ70" s="145" t="str">
        <f t="shared" si="152"/>
        <v xml:space="preserve"> </v>
      </c>
      <c r="DA70" s="145" t="str">
        <f t="shared" si="152"/>
        <v xml:space="preserve"> </v>
      </c>
      <c r="DB70" s="145" t="str">
        <f t="shared" si="152"/>
        <v xml:space="preserve"> </v>
      </c>
      <c r="DC70" s="145" t="str">
        <f t="shared" si="152"/>
        <v xml:space="preserve"> </v>
      </c>
      <c r="DD70" s="145" t="str">
        <f t="shared" si="152"/>
        <v xml:space="preserve"> </v>
      </c>
      <c r="DE70" s="145" t="str">
        <f t="shared" si="152"/>
        <v xml:space="preserve"> </v>
      </c>
      <c r="DF70" s="145" t="str">
        <f t="shared" si="153"/>
        <v xml:space="preserve"> </v>
      </c>
      <c r="DG70" s="145" t="str">
        <f t="shared" si="153"/>
        <v xml:space="preserve"> </v>
      </c>
      <c r="DH70" s="145" t="str">
        <f t="shared" si="153"/>
        <v xml:space="preserve"> </v>
      </c>
      <c r="DI70" s="145" t="str">
        <f t="shared" si="153"/>
        <v xml:space="preserve"> </v>
      </c>
      <c r="DJ70" s="145" t="str">
        <f t="shared" si="153"/>
        <v xml:space="preserve"> </v>
      </c>
      <c r="DK70" s="145" t="str">
        <f t="shared" si="153"/>
        <v xml:space="preserve"> </v>
      </c>
      <c r="DL70" s="145" t="str">
        <f t="shared" si="153"/>
        <v xml:space="preserve"> </v>
      </c>
      <c r="DM70" s="145" t="str">
        <f t="shared" si="153"/>
        <v xml:space="preserve"> </v>
      </c>
      <c r="DN70" s="145" t="str">
        <f t="shared" si="153"/>
        <v xml:space="preserve"> </v>
      </c>
      <c r="DO70" s="145" t="str">
        <f t="shared" si="153"/>
        <v xml:space="preserve"> </v>
      </c>
      <c r="DP70" s="145" t="str">
        <f t="shared" si="153"/>
        <v xml:space="preserve"> </v>
      </c>
      <c r="DQ70" s="145" t="str">
        <f t="shared" si="153"/>
        <v xml:space="preserve"> </v>
      </c>
      <c r="DR70" s="145" t="str">
        <f t="shared" si="153"/>
        <v xml:space="preserve"> </v>
      </c>
      <c r="DS70" s="145" t="str">
        <f t="shared" si="154"/>
        <v xml:space="preserve"> </v>
      </c>
      <c r="DT70" s="145" t="str">
        <f t="shared" si="154"/>
        <v xml:space="preserve"> </v>
      </c>
      <c r="DU70" s="145" t="str">
        <f t="shared" si="154"/>
        <v xml:space="preserve"> </v>
      </c>
      <c r="DV70" s="145" t="str">
        <f t="shared" si="154"/>
        <v xml:space="preserve"> </v>
      </c>
      <c r="DW70" s="145" t="str">
        <f t="shared" si="154"/>
        <v xml:space="preserve"> </v>
      </c>
      <c r="DX70" s="145" t="str">
        <f t="shared" si="154"/>
        <v xml:space="preserve"> </v>
      </c>
      <c r="DY70" s="145" t="str">
        <f t="shared" si="154"/>
        <v xml:space="preserve"> </v>
      </c>
      <c r="DZ70" s="145" t="str">
        <f t="shared" si="154"/>
        <v xml:space="preserve"> </v>
      </c>
      <c r="EA70" s="145" t="str">
        <f t="shared" si="154"/>
        <v xml:space="preserve"> </v>
      </c>
      <c r="EB70" s="145" t="str">
        <f t="shared" si="154"/>
        <v xml:space="preserve"> </v>
      </c>
      <c r="EC70" s="145" t="str">
        <f t="shared" si="154"/>
        <v xml:space="preserve"> </v>
      </c>
      <c r="ED70" s="145" t="str">
        <f t="shared" si="154"/>
        <v xml:space="preserve"> </v>
      </c>
    </row>
    <row r="71" spans="1:134" s="120" customFormat="1" x14ac:dyDescent="0.25">
      <c r="A71" s="238">
        <v>3</v>
      </c>
      <c r="B71" s="239" t="str">
        <f t="shared" si="159"/>
        <v>6.1.1</v>
      </c>
      <c r="C71" s="240" t="s">
        <v>417</v>
      </c>
      <c r="D71" s="240" t="s">
        <v>411</v>
      </c>
      <c r="E71" s="241"/>
      <c r="F71" s="242"/>
      <c r="G71" s="243"/>
      <c r="H71" s="243"/>
      <c r="I71" s="244">
        <v>45474</v>
      </c>
      <c r="J71" s="245">
        <v>3</v>
      </c>
      <c r="K71" s="246">
        <f t="shared" si="111"/>
        <v>4</v>
      </c>
      <c r="L71" s="244">
        <v>45477</v>
      </c>
      <c r="M71" s="247" t="s">
        <v>238</v>
      </c>
      <c r="N71" s="248">
        <v>0</v>
      </c>
      <c r="O71" s="249">
        <v>1</v>
      </c>
      <c r="P71" s="250">
        <f>IF(OR(I71&lt;&gt;"",F71&lt;&gt;""),MAX(I71,IF(F71&lt;&gt;"",WORKDAY.INTL(MAX(IFERROR(INDEX($Q$11:$Q$70,MATCH(F71,$B$11:$B$70,0)),0),IFERROR(INDEX($Q$11:$Q$70,MATCH(G71,$B$11:$B$70,0)),0),IFERROR(INDEX($Q$11:$Q$70,MATCH(H71,$B$11:$B$70,0)),0)),1,weekend,holidays),0)),IF(L71&lt;&gt;"",IF(K71&lt;&gt;"",L71-MAX(0,K71-1),WORKDAY.INTL(L71,-(MAX(J71,1)-1),weekend,holidays))," - "))</f>
        <v>45474</v>
      </c>
      <c r="Q71" s="250">
        <f t="shared" si="160"/>
        <v>45477</v>
      </c>
      <c r="R71" s="251">
        <f t="shared" si="161"/>
        <v>3</v>
      </c>
      <c r="S71" s="165">
        <f t="shared" si="162"/>
        <v>4</v>
      </c>
      <c r="T71" s="130"/>
      <c r="U71" s="130"/>
      <c r="V71" s="129"/>
      <c r="W71" s="148" t="str">
        <f t="shared" ref="V71:AL94" si="163">" "</f>
        <v xml:space="preserve"> </v>
      </c>
      <c r="X71" s="148" t="str">
        <f t="shared" si="163"/>
        <v xml:space="preserve"> </v>
      </c>
      <c r="Y71" s="148" t="str">
        <f t="shared" si="163"/>
        <v xml:space="preserve"> </v>
      </c>
      <c r="Z71" s="148" t="str">
        <f t="shared" si="163"/>
        <v xml:space="preserve"> </v>
      </c>
      <c r="AA71" s="148" t="str">
        <f t="shared" si="163"/>
        <v xml:space="preserve"> </v>
      </c>
      <c r="AB71" s="148" t="str">
        <f t="shared" si="163"/>
        <v xml:space="preserve"> </v>
      </c>
      <c r="AC71" s="148" t="str">
        <f t="shared" si="163"/>
        <v xml:space="preserve"> </v>
      </c>
      <c r="AD71" s="148" t="str">
        <f t="shared" si="163"/>
        <v xml:space="preserve"> </v>
      </c>
      <c r="AE71" s="148" t="str">
        <f t="shared" si="163"/>
        <v xml:space="preserve"> </v>
      </c>
      <c r="AF71" s="148" t="str">
        <f t="shared" si="163"/>
        <v xml:space="preserve"> </v>
      </c>
      <c r="AG71" s="148" t="str">
        <f t="shared" si="163"/>
        <v xml:space="preserve"> </v>
      </c>
      <c r="AH71" s="148" t="str">
        <f t="shared" si="163"/>
        <v xml:space="preserve"> </v>
      </c>
      <c r="AI71" s="148" t="str">
        <f t="shared" si="163"/>
        <v xml:space="preserve"> </v>
      </c>
      <c r="AJ71" s="148" t="str">
        <f t="shared" si="163"/>
        <v xml:space="preserve"> </v>
      </c>
      <c r="AK71" s="148" t="str">
        <f t="shared" si="163"/>
        <v xml:space="preserve"> </v>
      </c>
      <c r="AL71" s="148" t="str">
        <f t="shared" si="163"/>
        <v xml:space="preserve"> </v>
      </c>
      <c r="AM71" s="148" t="str">
        <f t="shared" ref="AM71:BB94" si="164">" "</f>
        <v xml:space="preserve"> </v>
      </c>
      <c r="AN71" s="148" t="str">
        <f t="shared" si="164"/>
        <v xml:space="preserve"> </v>
      </c>
      <c r="AO71" s="148" t="str">
        <f t="shared" si="164"/>
        <v xml:space="preserve"> </v>
      </c>
      <c r="AP71" s="148" t="str">
        <f t="shared" si="164"/>
        <v xml:space="preserve"> </v>
      </c>
      <c r="AQ71" s="148" t="str">
        <f t="shared" si="164"/>
        <v xml:space="preserve"> </v>
      </c>
      <c r="AR71" s="148" t="str">
        <f t="shared" si="164"/>
        <v xml:space="preserve"> </v>
      </c>
      <c r="AS71" s="148" t="str">
        <f t="shared" si="164"/>
        <v xml:space="preserve"> </v>
      </c>
      <c r="AT71" s="148" t="str">
        <f t="shared" si="164"/>
        <v xml:space="preserve"> </v>
      </c>
      <c r="AU71" s="148" t="str">
        <f t="shared" si="164"/>
        <v xml:space="preserve"> </v>
      </c>
      <c r="AV71" s="148" t="str">
        <f t="shared" si="164"/>
        <v xml:space="preserve"> </v>
      </c>
      <c r="AW71" s="148" t="str">
        <f t="shared" si="164"/>
        <v xml:space="preserve"> </v>
      </c>
      <c r="AX71" s="148" t="str">
        <f t="shared" si="164"/>
        <v xml:space="preserve"> </v>
      </c>
      <c r="AY71" s="148" t="str">
        <f t="shared" si="164"/>
        <v xml:space="preserve"> </v>
      </c>
      <c r="AZ71" s="148" t="str">
        <f t="shared" si="164"/>
        <v xml:space="preserve"> </v>
      </c>
      <c r="BA71" s="148" t="str">
        <f t="shared" si="164"/>
        <v xml:space="preserve"> </v>
      </c>
      <c r="BB71" s="148" t="str">
        <f t="shared" si="164"/>
        <v xml:space="preserve"> </v>
      </c>
      <c r="BC71" s="148" t="str">
        <f t="shared" ref="BC71:BR94" si="165">" "</f>
        <v xml:space="preserve"> </v>
      </c>
      <c r="BD71" s="148" t="str">
        <f t="shared" si="165"/>
        <v xml:space="preserve"> </v>
      </c>
      <c r="BE71" s="148" t="str">
        <f t="shared" si="165"/>
        <v xml:space="preserve"> </v>
      </c>
      <c r="BF71" s="148" t="str">
        <f t="shared" si="165"/>
        <v xml:space="preserve"> </v>
      </c>
      <c r="BG71" s="148" t="str">
        <f t="shared" si="165"/>
        <v xml:space="preserve"> </v>
      </c>
      <c r="BH71" s="148" t="str">
        <f t="shared" si="165"/>
        <v xml:space="preserve"> </v>
      </c>
      <c r="BI71" s="148" t="str">
        <f t="shared" si="165"/>
        <v xml:space="preserve"> </v>
      </c>
      <c r="BJ71" s="148" t="str">
        <f t="shared" si="165"/>
        <v xml:space="preserve"> </v>
      </c>
      <c r="BK71" s="148" t="str">
        <f t="shared" si="165"/>
        <v xml:space="preserve"> </v>
      </c>
      <c r="BL71" s="148" t="str">
        <f t="shared" si="165"/>
        <v xml:space="preserve"> </v>
      </c>
      <c r="BM71" s="148" t="str">
        <f t="shared" si="165"/>
        <v xml:space="preserve"> </v>
      </c>
      <c r="BN71" s="148" t="str">
        <f t="shared" si="165"/>
        <v xml:space="preserve"> </v>
      </c>
      <c r="BO71" s="148" t="str">
        <f t="shared" si="165"/>
        <v xml:space="preserve"> </v>
      </c>
      <c r="BP71" s="148" t="str">
        <f t="shared" si="165"/>
        <v xml:space="preserve"> </v>
      </c>
      <c r="BQ71" s="148" t="str">
        <f t="shared" si="165"/>
        <v xml:space="preserve"> </v>
      </c>
      <c r="BR71" s="148" t="str">
        <f t="shared" si="165"/>
        <v xml:space="preserve"> </v>
      </c>
      <c r="BS71" s="148" t="str">
        <f t="shared" ref="BK71:BZ94" si="166">" "</f>
        <v xml:space="preserve"> </v>
      </c>
      <c r="BT71" s="148" t="str">
        <f t="shared" si="166"/>
        <v xml:space="preserve"> </v>
      </c>
      <c r="BU71" s="148" t="str">
        <f t="shared" si="158"/>
        <v xml:space="preserve"> </v>
      </c>
      <c r="BV71" s="148" t="str">
        <f t="shared" si="158"/>
        <v xml:space="preserve"> </v>
      </c>
      <c r="BW71" s="148" t="str">
        <f t="shared" si="158"/>
        <v xml:space="preserve"> </v>
      </c>
      <c r="BX71" s="148" t="str">
        <f t="shared" si="158"/>
        <v xml:space="preserve"> </v>
      </c>
      <c r="BY71" s="148" t="str">
        <f t="shared" si="158"/>
        <v xml:space="preserve"> </v>
      </c>
      <c r="BZ71" s="148" t="str">
        <f t="shared" si="158"/>
        <v xml:space="preserve"> </v>
      </c>
      <c r="CA71" s="145" t="str">
        <f t="shared" si="158"/>
        <v xml:space="preserve"> </v>
      </c>
      <c r="CB71" s="145" t="str">
        <f t="shared" si="158"/>
        <v xml:space="preserve"> </v>
      </c>
      <c r="CC71" s="145" t="str">
        <f t="shared" si="158"/>
        <v xml:space="preserve"> </v>
      </c>
      <c r="CD71" s="145" t="str">
        <f t="shared" si="158"/>
        <v xml:space="preserve"> </v>
      </c>
      <c r="CE71" s="145" t="str">
        <f t="shared" si="158"/>
        <v xml:space="preserve"> </v>
      </c>
      <c r="CF71" s="145" t="str">
        <f t="shared" si="158"/>
        <v xml:space="preserve"> </v>
      </c>
      <c r="CG71" s="145" t="str">
        <f t="shared" si="158"/>
        <v xml:space="preserve"> </v>
      </c>
      <c r="CH71" s="145" t="str">
        <f t="shared" si="151"/>
        <v xml:space="preserve"> </v>
      </c>
      <c r="CI71" s="145" t="str">
        <f t="shared" si="151"/>
        <v xml:space="preserve"> </v>
      </c>
      <c r="CJ71" s="145" t="str">
        <f t="shared" si="151"/>
        <v xml:space="preserve"> </v>
      </c>
      <c r="CK71" s="145" t="str">
        <f t="shared" si="151"/>
        <v xml:space="preserve"> </v>
      </c>
      <c r="CL71" s="145" t="str">
        <f t="shared" si="151"/>
        <v xml:space="preserve"> </v>
      </c>
      <c r="CM71" s="145" t="str">
        <f t="shared" si="151"/>
        <v xml:space="preserve"> </v>
      </c>
      <c r="CN71" s="145" t="str">
        <f t="shared" si="151"/>
        <v xml:space="preserve"> </v>
      </c>
      <c r="CO71" s="145" t="str">
        <f t="shared" si="151"/>
        <v xml:space="preserve"> </v>
      </c>
      <c r="CP71" s="145" t="str">
        <f t="shared" si="151"/>
        <v xml:space="preserve"> </v>
      </c>
      <c r="CQ71" s="145" t="str">
        <f t="shared" si="151"/>
        <v xml:space="preserve"> </v>
      </c>
      <c r="CR71" s="145" t="str">
        <f t="shared" si="151"/>
        <v xml:space="preserve"> </v>
      </c>
      <c r="CS71" s="145" t="str">
        <f t="shared" si="151"/>
        <v xml:space="preserve"> </v>
      </c>
      <c r="CT71" s="145" t="str">
        <f t="shared" si="151"/>
        <v xml:space="preserve"> </v>
      </c>
      <c r="CU71" s="145" t="str">
        <f t="shared" si="151"/>
        <v xml:space="preserve"> </v>
      </c>
      <c r="CV71" s="145" t="str">
        <f t="shared" si="151"/>
        <v xml:space="preserve"> </v>
      </c>
      <c r="CW71" s="145" t="str">
        <f t="shared" si="151"/>
        <v xml:space="preserve"> </v>
      </c>
      <c r="CX71" s="145" t="str">
        <f t="shared" si="152"/>
        <v xml:space="preserve"> </v>
      </c>
      <c r="CY71" s="145" t="str">
        <f t="shared" si="152"/>
        <v xml:space="preserve"> </v>
      </c>
      <c r="CZ71" s="145" t="str">
        <f t="shared" si="152"/>
        <v xml:space="preserve"> </v>
      </c>
      <c r="DA71" s="145" t="str">
        <f t="shared" si="152"/>
        <v xml:space="preserve"> </v>
      </c>
      <c r="DB71" s="145" t="str">
        <f t="shared" si="152"/>
        <v xml:space="preserve"> </v>
      </c>
      <c r="DC71" s="145" t="str">
        <f t="shared" si="152"/>
        <v xml:space="preserve"> </v>
      </c>
      <c r="DD71" s="145" t="str">
        <f t="shared" si="152"/>
        <v xml:space="preserve"> </v>
      </c>
      <c r="DE71" s="145" t="str">
        <f t="shared" si="152"/>
        <v xml:space="preserve"> </v>
      </c>
      <c r="DF71" s="145" t="str">
        <f t="shared" si="153"/>
        <v xml:space="preserve"> </v>
      </c>
      <c r="DG71" s="145" t="str">
        <f t="shared" si="153"/>
        <v xml:space="preserve"> </v>
      </c>
      <c r="DH71" s="145" t="str">
        <f t="shared" si="153"/>
        <v xml:space="preserve"> </v>
      </c>
      <c r="DI71" s="145" t="str">
        <f t="shared" si="153"/>
        <v xml:space="preserve"> </v>
      </c>
      <c r="DJ71" s="145" t="str">
        <f t="shared" si="153"/>
        <v xml:space="preserve"> </v>
      </c>
      <c r="DK71" s="145" t="str">
        <f t="shared" si="153"/>
        <v xml:space="preserve"> </v>
      </c>
      <c r="DL71" s="145" t="str">
        <f t="shared" si="153"/>
        <v xml:space="preserve"> </v>
      </c>
      <c r="DM71" s="145" t="str">
        <f t="shared" si="153"/>
        <v xml:space="preserve"> </v>
      </c>
      <c r="DN71" s="145" t="str">
        <f t="shared" si="153"/>
        <v xml:space="preserve"> </v>
      </c>
      <c r="DO71" s="145" t="str">
        <f t="shared" si="153"/>
        <v xml:space="preserve"> </v>
      </c>
      <c r="DP71" s="145" t="str">
        <f t="shared" si="153"/>
        <v xml:space="preserve"> </v>
      </c>
      <c r="DQ71" s="145" t="str">
        <f t="shared" si="153"/>
        <v xml:space="preserve"> </v>
      </c>
      <c r="DR71" s="145" t="str">
        <f t="shared" si="153"/>
        <v xml:space="preserve"> </v>
      </c>
      <c r="DS71" s="145" t="str">
        <f t="shared" si="154"/>
        <v xml:space="preserve"> </v>
      </c>
      <c r="DT71" s="145" t="str">
        <f t="shared" si="154"/>
        <v xml:space="preserve"> </v>
      </c>
      <c r="DU71" s="145" t="str">
        <f t="shared" si="154"/>
        <v xml:space="preserve"> </v>
      </c>
      <c r="DV71" s="145" t="str">
        <f t="shared" si="154"/>
        <v xml:space="preserve"> </v>
      </c>
      <c r="DW71" s="145" t="str">
        <f t="shared" si="154"/>
        <v xml:space="preserve"> </v>
      </c>
      <c r="DX71" s="145" t="str">
        <f t="shared" si="154"/>
        <v xml:space="preserve"> </v>
      </c>
      <c r="DY71" s="145" t="str">
        <f t="shared" si="154"/>
        <v xml:space="preserve"> </v>
      </c>
      <c r="DZ71" s="145" t="str">
        <f t="shared" si="154"/>
        <v xml:space="preserve"> </v>
      </c>
      <c r="EA71" s="145" t="str">
        <f t="shared" si="154"/>
        <v xml:space="preserve"> </v>
      </c>
      <c r="EB71" s="145" t="str">
        <f t="shared" si="154"/>
        <v xml:space="preserve"> </v>
      </c>
      <c r="EC71" s="145" t="str">
        <f t="shared" si="154"/>
        <v xml:space="preserve"> </v>
      </c>
      <c r="ED71" s="145" t="str">
        <f t="shared" si="154"/>
        <v xml:space="preserve"> </v>
      </c>
    </row>
    <row r="72" spans="1:134" s="120" customFormat="1" x14ac:dyDescent="0.25">
      <c r="A72" s="238">
        <v>3</v>
      </c>
      <c r="B72" s="239" t="str">
        <f t="shared" si="159"/>
        <v>6.1.2</v>
      </c>
      <c r="C72" s="240" t="s">
        <v>388</v>
      </c>
      <c r="D72" s="240" t="s">
        <v>411</v>
      </c>
      <c r="E72" s="241"/>
      <c r="F72" s="242" t="str">
        <f t="shared" si="125"/>
        <v>6.1.1</v>
      </c>
      <c r="G72" s="243"/>
      <c r="H72" s="243"/>
      <c r="I72" s="244">
        <v>45478</v>
      </c>
      <c r="J72" s="245">
        <v>1</v>
      </c>
      <c r="K72" s="246">
        <f t="shared" si="111"/>
        <v>1</v>
      </c>
      <c r="L72" s="244">
        <v>45478</v>
      </c>
      <c r="M72" s="247" t="s">
        <v>238</v>
      </c>
      <c r="N72" s="248">
        <v>0</v>
      </c>
      <c r="O72" s="249">
        <v>1</v>
      </c>
      <c r="P72" s="250">
        <f>IF(OR(I72&lt;&gt;"",F72&lt;&gt;""),MAX(I72,IF(F72&lt;&gt;"",WORKDAY.INTL(MAX(IFERROR(INDEX($Q$11:$Q$70,MATCH(F72,$B$11:$B$70,0)),0),IFERROR(INDEX($Q$11:$Q$70,MATCH(G72,$B$11:$B$70,0)),0),IFERROR(INDEX($Q$11:$Q$70,MATCH(H72,$B$11:$B$70,0)),0)),1,weekend,holidays),0)),IF(L72&lt;&gt;"",IF(K72&lt;&gt;"",L72-MAX(0,K72-1),WORKDAY.INTL(L72,-(MAX(J72,1)-1),weekend,holidays))," - "))</f>
        <v>45478</v>
      </c>
      <c r="Q72" s="250">
        <f t="shared" si="160"/>
        <v>45478</v>
      </c>
      <c r="R72" s="251">
        <f t="shared" si="161"/>
        <v>1</v>
      </c>
      <c r="S72" s="165">
        <f t="shared" si="162"/>
        <v>1</v>
      </c>
      <c r="T72" s="130"/>
      <c r="U72" s="130"/>
      <c r="V72" s="129"/>
      <c r="W72" s="148" t="str">
        <f t="shared" si="163"/>
        <v xml:space="preserve"> </v>
      </c>
      <c r="X72" s="148" t="str">
        <f t="shared" si="163"/>
        <v xml:space="preserve"> </v>
      </c>
      <c r="Y72" s="148" t="str">
        <f t="shared" si="163"/>
        <v xml:space="preserve"> </v>
      </c>
      <c r="Z72" s="148" t="str">
        <f t="shared" si="163"/>
        <v xml:space="preserve"> </v>
      </c>
      <c r="AA72" s="148" t="str">
        <f t="shared" si="163"/>
        <v xml:space="preserve"> </v>
      </c>
      <c r="AB72" s="148" t="str">
        <f t="shared" si="163"/>
        <v xml:space="preserve"> </v>
      </c>
      <c r="AC72" s="148" t="str">
        <f t="shared" si="163"/>
        <v xml:space="preserve"> </v>
      </c>
      <c r="AD72" s="148" t="str">
        <f t="shared" si="163"/>
        <v xml:space="preserve"> </v>
      </c>
      <c r="AE72" s="148" t="str">
        <f t="shared" si="163"/>
        <v xml:space="preserve"> </v>
      </c>
      <c r="AF72" s="148" t="str">
        <f t="shared" si="163"/>
        <v xml:space="preserve"> </v>
      </c>
      <c r="AG72" s="148" t="str">
        <f t="shared" si="163"/>
        <v xml:space="preserve"> </v>
      </c>
      <c r="AH72" s="148" t="str">
        <f t="shared" si="163"/>
        <v xml:space="preserve"> </v>
      </c>
      <c r="AI72" s="148" t="str">
        <f t="shared" si="163"/>
        <v xml:space="preserve"> </v>
      </c>
      <c r="AJ72" s="148" t="str">
        <f t="shared" si="163"/>
        <v xml:space="preserve"> </v>
      </c>
      <c r="AK72" s="148" t="str">
        <f t="shared" si="163"/>
        <v xml:space="preserve"> </v>
      </c>
      <c r="AL72" s="148" t="str">
        <f t="shared" si="163"/>
        <v xml:space="preserve"> </v>
      </c>
      <c r="AM72" s="148" t="str">
        <f t="shared" si="164"/>
        <v xml:space="preserve"> </v>
      </c>
      <c r="AN72" s="148" t="str">
        <f t="shared" si="164"/>
        <v xml:space="preserve"> </v>
      </c>
      <c r="AO72" s="148" t="str">
        <f t="shared" si="164"/>
        <v xml:space="preserve"> </v>
      </c>
      <c r="AP72" s="148" t="str">
        <f t="shared" si="164"/>
        <v xml:space="preserve"> </v>
      </c>
      <c r="AQ72" s="148" t="str">
        <f t="shared" si="164"/>
        <v xml:space="preserve"> </v>
      </c>
      <c r="AR72" s="148" t="str">
        <f t="shared" si="164"/>
        <v xml:space="preserve"> </v>
      </c>
      <c r="AS72" s="148" t="str">
        <f t="shared" si="164"/>
        <v xml:space="preserve"> </v>
      </c>
      <c r="AT72" s="148" t="str">
        <f t="shared" si="164"/>
        <v xml:space="preserve"> </v>
      </c>
      <c r="AU72" s="148" t="str">
        <f t="shared" si="164"/>
        <v xml:space="preserve"> </v>
      </c>
      <c r="AV72" s="148" t="str">
        <f t="shared" si="164"/>
        <v xml:space="preserve"> </v>
      </c>
      <c r="AW72" s="148" t="str">
        <f t="shared" si="164"/>
        <v xml:space="preserve"> </v>
      </c>
      <c r="AX72" s="148" t="str">
        <f t="shared" si="164"/>
        <v xml:space="preserve"> </v>
      </c>
      <c r="AY72" s="148" t="str">
        <f t="shared" si="164"/>
        <v xml:space="preserve"> </v>
      </c>
      <c r="AZ72" s="148" t="str">
        <f t="shared" si="164"/>
        <v xml:space="preserve"> </v>
      </c>
      <c r="BA72" s="148" t="str">
        <f t="shared" si="164"/>
        <v xml:space="preserve"> </v>
      </c>
      <c r="BB72" s="148" t="str">
        <f t="shared" si="164"/>
        <v xml:space="preserve"> </v>
      </c>
      <c r="BC72" s="148" t="str">
        <f t="shared" si="165"/>
        <v xml:space="preserve"> </v>
      </c>
      <c r="BD72" s="148" t="str">
        <f t="shared" si="165"/>
        <v xml:space="preserve"> </v>
      </c>
      <c r="BE72" s="148" t="str">
        <f t="shared" si="165"/>
        <v xml:space="preserve"> </v>
      </c>
      <c r="BF72" s="148" t="str">
        <f t="shared" si="165"/>
        <v xml:space="preserve"> </v>
      </c>
      <c r="BG72" s="148" t="str">
        <f t="shared" si="165"/>
        <v xml:space="preserve"> </v>
      </c>
      <c r="BH72" s="148" t="str">
        <f t="shared" si="165"/>
        <v xml:space="preserve"> </v>
      </c>
      <c r="BI72" s="148" t="str">
        <f t="shared" si="165"/>
        <v xml:space="preserve"> </v>
      </c>
      <c r="BJ72" s="148" t="str">
        <f t="shared" si="165"/>
        <v xml:space="preserve"> </v>
      </c>
      <c r="BK72" s="148" t="str">
        <f t="shared" si="166"/>
        <v xml:space="preserve"> </v>
      </c>
      <c r="BL72" s="148" t="str">
        <f t="shared" si="166"/>
        <v xml:space="preserve"> </v>
      </c>
      <c r="BM72" s="148" t="str">
        <f t="shared" si="166"/>
        <v xml:space="preserve"> </v>
      </c>
      <c r="BN72" s="148" t="str">
        <f t="shared" si="166"/>
        <v xml:space="preserve"> </v>
      </c>
      <c r="BO72" s="148" t="str">
        <f t="shared" si="166"/>
        <v xml:space="preserve"> </v>
      </c>
      <c r="BP72" s="148" t="str">
        <f t="shared" si="166"/>
        <v xml:space="preserve"> </v>
      </c>
      <c r="BQ72" s="148" t="str">
        <f t="shared" si="166"/>
        <v xml:space="preserve"> </v>
      </c>
      <c r="BR72" s="148" t="str">
        <f t="shared" si="166"/>
        <v xml:space="preserve"> </v>
      </c>
      <c r="BS72" s="148" t="str">
        <f t="shared" si="166"/>
        <v xml:space="preserve"> </v>
      </c>
      <c r="BT72" s="148" t="str">
        <f t="shared" si="166"/>
        <v xml:space="preserve"> </v>
      </c>
      <c r="BU72" s="148" t="str">
        <f t="shared" si="158"/>
        <v xml:space="preserve"> </v>
      </c>
      <c r="BV72" s="148" t="str">
        <f t="shared" si="158"/>
        <v xml:space="preserve"> </v>
      </c>
      <c r="BW72" s="148" t="str">
        <f t="shared" si="158"/>
        <v xml:space="preserve"> </v>
      </c>
      <c r="BX72" s="148" t="str">
        <f t="shared" si="158"/>
        <v xml:space="preserve"> </v>
      </c>
      <c r="BY72" s="148" t="str">
        <f t="shared" si="158"/>
        <v xml:space="preserve"> </v>
      </c>
      <c r="BZ72" s="148" t="str">
        <f t="shared" si="158"/>
        <v xml:space="preserve"> </v>
      </c>
      <c r="CA72" s="145" t="str">
        <f t="shared" si="158"/>
        <v xml:space="preserve"> </v>
      </c>
      <c r="CB72" s="145" t="str">
        <f t="shared" si="158"/>
        <v xml:space="preserve"> </v>
      </c>
      <c r="CC72" s="145" t="str">
        <f t="shared" si="158"/>
        <v xml:space="preserve"> </v>
      </c>
      <c r="CD72" s="145" t="str">
        <f t="shared" si="158"/>
        <v xml:space="preserve"> </v>
      </c>
      <c r="CE72" s="145" t="str">
        <f t="shared" si="158"/>
        <v xml:space="preserve"> </v>
      </c>
      <c r="CF72" s="145" t="str">
        <f t="shared" si="158"/>
        <v xml:space="preserve"> </v>
      </c>
      <c r="CG72" s="145" t="str">
        <f t="shared" si="158"/>
        <v xml:space="preserve"> </v>
      </c>
      <c r="CH72" s="145" t="str">
        <f t="shared" si="151"/>
        <v xml:space="preserve"> </v>
      </c>
      <c r="CI72" s="145" t="str">
        <f t="shared" si="151"/>
        <v xml:space="preserve"> </v>
      </c>
      <c r="CJ72" s="145" t="str">
        <f t="shared" si="151"/>
        <v xml:space="preserve"> </v>
      </c>
      <c r="CK72" s="145" t="str">
        <f t="shared" si="151"/>
        <v xml:space="preserve"> </v>
      </c>
      <c r="CL72" s="145" t="str">
        <f t="shared" si="151"/>
        <v xml:space="preserve"> </v>
      </c>
      <c r="CM72" s="145" t="str">
        <f t="shared" si="151"/>
        <v xml:space="preserve"> </v>
      </c>
      <c r="CN72" s="145" t="str">
        <f t="shared" si="151"/>
        <v xml:space="preserve"> </v>
      </c>
      <c r="CO72" s="145" t="str">
        <f t="shared" si="151"/>
        <v xml:space="preserve"> </v>
      </c>
      <c r="CP72" s="145" t="str">
        <f t="shared" si="151"/>
        <v xml:space="preserve"> </v>
      </c>
      <c r="CQ72" s="145" t="str">
        <f t="shared" si="151"/>
        <v xml:space="preserve"> </v>
      </c>
      <c r="CR72" s="145" t="str">
        <f t="shared" si="151"/>
        <v xml:space="preserve"> </v>
      </c>
      <c r="CS72" s="145" t="str">
        <f t="shared" si="151"/>
        <v xml:space="preserve"> </v>
      </c>
      <c r="CT72" s="145" t="str">
        <f t="shared" si="151"/>
        <v xml:space="preserve"> </v>
      </c>
      <c r="CU72" s="145" t="str">
        <f t="shared" si="151"/>
        <v xml:space="preserve"> </v>
      </c>
      <c r="CV72" s="145" t="str">
        <f t="shared" si="151"/>
        <v xml:space="preserve"> </v>
      </c>
      <c r="CW72" s="145" t="str">
        <f t="shared" si="151"/>
        <v xml:space="preserve"> </v>
      </c>
      <c r="CX72" s="145" t="str">
        <f t="shared" si="152"/>
        <v xml:space="preserve"> </v>
      </c>
      <c r="CY72" s="145" t="str">
        <f t="shared" si="152"/>
        <v xml:space="preserve"> </v>
      </c>
      <c r="CZ72" s="145" t="str">
        <f t="shared" si="152"/>
        <v xml:space="preserve"> </v>
      </c>
      <c r="DA72" s="145" t="str">
        <f t="shared" si="152"/>
        <v xml:space="preserve"> </v>
      </c>
      <c r="DB72" s="145" t="str">
        <f t="shared" si="152"/>
        <v xml:space="preserve"> </v>
      </c>
      <c r="DC72" s="145" t="str">
        <f t="shared" si="152"/>
        <v xml:space="preserve"> </v>
      </c>
      <c r="DD72" s="145" t="str">
        <f t="shared" si="152"/>
        <v xml:space="preserve"> </v>
      </c>
      <c r="DE72" s="145" t="str">
        <f t="shared" si="152"/>
        <v xml:space="preserve"> </v>
      </c>
      <c r="DF72" s="145" t="str">
        <f t="shared" si="153"/>
        <v xml:space="preserve"> </v>
      </c>
      <c r="DG72" s="145" t="str">
        <f t="shared" si="153"/>
        <v xml:space="preserve"> </v>
      </c>
      <c r="DH72" s="145" t="str">
        <f t="shared" si="153"/>
        <v xml:space="preserve"> </v>
      </c>
      <c r="DI72" s="145" t="str">
        <f t="shared" si="153"/>
        <v xml:space="preserve"> </v>
      </c>
      <c r="DJ72" s="145" t="str">
        <f t="shared" si="153"/>
        <v xml:space="preserve"> </v>
      </c>
      <c r="DK72" s="145" t="str">
        <f t="shared" si="153"/>
        <v xml:space="preserve"> </v>
      </c>
      <c r="DL72" s="145" t="str">
        <f t="shared" si="153"/>
        <v xml:space="preserve"> </v>
      </c>
      <c r="DM72" s="145" t="str">
        <f t="shared" si="153"/>
        <v xml:space="preserve"> </v>
      </c>
      <c r="DN72" s="145" t="str">
        <f t="shared" si="153"/>
        <v xml:space="preserve"> </v>
      </c>
      <c r="DO72" s="145" t="str">
        <f t="shared" si="153"/>
        <v xml:space="preserve"> </v>
      </c>
      <c r="DP72" s="145" t="str">
        <f t="shared" si="153"/>
        <v xml:space="preserve"> </v>
      </c>
      <c r="DQ72" s="145" t="str">
        <f t="shared" si="153"/>
        <v xml:space="preserve"> </v>
      </c>
      <c r="DR72" s="145" t="str">
        <f t="shared" si="153"/>
        <v xml:space="preserve"> </v>
      </c>
      <c r="DS72" s="145" t="str">
        <f t="shared" si="154"/>
        <v xml:space="preserve"> </v>
      </c>
      <c r="DT72" s="145" t="str">
        <f t="shared" si="154"/>
        <v xml:space="preserve"> </v>
      </c>
      <c r="DU72" s="145" t="str">
        <f t="shared" si="154"/>
        <v xml:space="preserve"> </v>
      </c>
      <c r="DV72" s="145" t="str">
        <f t="shared" si="154"/>
        <v xml:space="preserve"> </v>
      </c>
      <c r="DW72" s="145" t="str">
        <f t="shared" si="154"/>
        <v xml:space="preserve"> </v>
      </c>
      <c r="DX72" s="145" t="str">
        <f t="shared" si="154"/>
        <v xml:space="preserve"> </v>
      </c>
      <c r="DY72" s="145" t="str">
        <f t="shared" si="154"/>
        <v xml:space="preserve"> </v>
      </c>
      <c r="DZ72" s="145" t="str">
        <f t="shared" si="154"/>
        <v xml:space="preserve"> </v>
      </c>
      <c r="EA72" s="145" t="str">
        <f t="shared" si="154"/>
        <v xml:space="preserve"> </v>
      </c>
      <c r="EB72" s="145" t="str">
        <f t="shared" si="154"/>
        <v xml:space="preserve"> </v>
      </c>
      <c r="EC72" s="145" t="str">
        <f t="shared" si="154"/>
        <v xml:space="preserve"> </v>
      </c>
      <c r="ED72" s="145" t="str">
        <f t="shared" si="154"/>
        <v xml:space="preserve"> </v>
      </c>
    </row>
    <row r="73" spans="1:134" s="120" customFormat="1" x14ac:dyDescent="0.25">
      <c r="A73" s="215">
        <v>2</v>
      </c>
      <c r="B73" s="216" t="str">
        <f t="shared" si="159"/>
        <v>6.2</v>
      </c>
      <c r="C73" s="231" t="s">
        <v>431</v>
      </c>
      <c r="D73" s="218" t="s">
        <v>411</v>
      </c>
      <c r="E73" s="219"/>
      <c r="F73" s="220">
        <v>6.1</v>
      </c>
      <c r="G73" s="221"/>
      <c r="H73" s="221"/>
      <c r="I73" s="222">
        <v>45479</v>
      </c>
      <c r="J73" s="223">
        <v>28</v>
      </c>
      <c r="K73" s="224">
        <f t="shared" si="111"/>
        <v>41</v>
      </c>
      <c r="L73" s="222">
        <v>45519</v>
      </c>
      <c r="M73" s="225" t="s">
        <v>318</v>
      </c>
      <c r="N73" s="226">
        <v>0</v>
      </c>
      <c r="O73" s="227">
        <v>2</v>
      </c>
      <c r="P73" s="228">
        <f>IF(OR(I73&lt;&gt;"",F73&lt;&gt;""),MAX(I73,IF(F73&lt;&gt;"",WORKDAY.INTL(MAX(IFERROR(INDEX($Q$11:$Q$70,MATCH(F73,$B$11:$B$70,0)),0),IFERROR(INDEX($Q$11:$Q$70,MATCH(G73,$B$11:$B$70,0)),0),IFERROR(INDEX($Q$11:$Q$70,MATCH(H73,$B$11:$B$70,0)),0)),1,weekend,holidays),0)),IF(L73&lt;&gt;"",IF(K73&lt;&gt;"",L73-MAX(0,K73-1),WORKDAY.INTL(L73,-(MAX(J73,1)-1),weekend,holidays))," - "))</f>
        <v>45479</v>
      </c>
      <c r="Q73" s="228">
        <f t="shared" si="160"/>
        <v>45519</v>
      </c>
      <c r="R73" s="229">
        <f t="shared" si="161"/>
        <v>28</v>
      </c>
      <c r="S73" s="165">
        <f t="shared" si="162"/>
        <v>41</v>
      </c>
      <c r="T73" s="130"/>
      <c r="U73" s="130"/>
      <c r="V73" s="129"/>
      <c r="W73" s="148" t="str">
        <f t="shared" si="163"/>
        <v xml:space="preserve"> </v>
      </c>
      <c r="X73" s="148" t="str">
        <f t="shared" si="163"/>
        <v xml:space="preserve"> </v>
      </c>
      <c r="Y73" s="148" t="str">
        <f t="shared" si="163"/>
        <v xml:space="preserve"> </v>
      </c>
      <c r="Z73" s="148" t="str">
        <f t="shared" si="163"/>
        <v xml:space="preserve"> </v>
      </c>
      <c r="AA73" s="148" t="str">
        <f t="shared" si="163"/>
        <v xml:space="preserve"> </v>
      </c>
      <c r="AB73" s="148" t="str">
        <f t="shared" si="163"/>
        <v xml:space="preserve"> </v>
      </c>
      <c r="AC73" s="148" t="str">
        <f t="shared" si="163"/>
        <v xml:space="preserve"> </v>
      </c>
      <c r="AD73" s="148" t="str">
        <f t="shared" si="163"/>
        <v xml:space="preserve"> </v>
      </c>
      <c r="AE73" s="148" t="str">
        <f t="shared" si="163"/>
        <v xml:space="preserve"> </v>
      </c>
      <c r="AF73" s="148" t="str">
        <f t="shared" si="163"/>
        <v xml:space="preserve"> </v>
      </c>
      <c r="AG73" s="148" t="str">
        <f t="shared" si="163"/>
        <v xml:space="preserve"> </v>
      </c>
      <c r="AH73" s="148" t="str">
        <f t="shared" si="163"/>
        <v xml:space="preserve"> </v>
      </c>
      <c r="AI73" s="148" t="str">
        <f t="shared" si="163"/>
        <v xml:space="preserve"> </v>
      </c>
      <c r="AJ73" s="148" t="str">
        <f t="shared" si="163"/>
        <v xml:space="preserve"> </v>
      </c>
      <c r="AK73" s="148" t="str">
        <f t="shared" si="163"/>
        <v xml:space="preserve"> </v>
      </c>
      <c r="AL73" s="148" t="str">
        <f t="shared" si="163"/>
        <v xml:space="preserve"> </v>
      </c>
      <c r="AM73" s="148" t="str">
        <f t="shared" si="164"/>
        <v xml:space="preserve"> </v>
      </c>
      <c r="AN73" s="148" t="str">
        <f t="shared" si="164"/>
        <v xml:space="preserve"> </v>
      </c>
      <c r="AO73" s="148" t="str">
        <f t="shared" si="164"/>
        <v xml:space="preserve"> </v>
      </c>
      <c r="AP73" s="148" t="str">
        <f t="shared" si="164"/>
        <v xml:space="preserve"> </v>
      </c>
      <c r="AQ73" s="148" t="str">
        <f t="shared" si="164"/>
        <v xml:space="preserve"> </v>
      </c>
      <c r="AR73" s="148" t="str">
        <f t="shared" si="164"/>
        <v xml:space="preserve"> </v>
      </c>
      <c r="AS73" s="148" t="str">
        <f t="shared" si="164"/>
        <v xml:space="preserve"> </v>
      </c>
      <c r="AT73" s="148" t="str">
        <f t="shared" si="164"/>
        <v xml:space="preserve"> </v>
      </c>
      <c r="AU73" s="148" t="str">
        <f t="shared" si="164"/>
        <v xml:space="preserve"> </v>
      </c>
      <c r="AV73" s="148" t="str">
        <f t="shared" si="164"/>
        <v xml:space="preserve"> </v>
      </c>
      <c r="AW73" s="148" t="str">
        <f t="shared" si="164"/>
        <v xml:space="preserve"> </v>
      </c>
      <c r="AX73" s="148" t="str">
        <f t="shared" si="164"/>
        <v xml:space="preserve"> </v>
      </c>
      <c r="AY73" s="148" t="str">
        <f t="shared" si="164"/>
        <v xml:space="preserve"> </v>
      </c>
      <c r="AZ73" s="148" t="str">
        <f t="shared" si="164"/>
        <v xml:space="preserve"> </v>
      </c>
      <c r="BA73" s="148" t="str">
        <f t="shared" si="164"/>
        <v xml:space="preserve"> </v>
      </c>
      <c r="BB73" s="148" t="str">
        <f t="shared" si="164"/>
        <v xml:space="preserve"> </v>
      </c>
      <c r="BC73" s="148" t="str">
        <f t="shared" si="165"/>
        <v xml:space="preserve"> </v>
      </c>
      <c r="BD73" s="148" t="str">
        <f t="shared" si="165"/>
        <v xml:space="preserve"> </v>
      </c>
      <c r="BE73" s="148" t="str">
        <f t="shared" si="165"/>
        <v xml:space="preserve"> </v>
      </c>
      <c r="BF73" s="148" t="str">
        <f t="shared" si="165"/>
        <v xml:space="preserve"> </v>
      </c>
      <c r="BG73" s="148" t="str">
        <f t="shared" si="165"/>
        <v xml:space="preserve"> </v>
      </c>
      <c r="BH73" s="148" t="str">
        <f t="shared" si="165"/>
        <v xml:space="preserve"> </v>
      </c>
      <c r="BI73" s="148" t="str">
        <f t="shared" si="165"/>
        <v xml:space="preserve"> </v>
      </c>
      <c r="BJ73" s="148" t="str">
        <f t="shared" si="165"/>
        <v xml:space="preserve"> </v>
      </c>
      <c r="BK73" s="148" t="str">
        <f t="shared" si="166"/>
        <v xml:space="preserve"> </v>
      </c>
      <c r="BL73" s="148" t="str">
        <f t="shared" si="166"/>
        <v xml:space="preserve"> </v>
      </c>
      <c r="BM73" s="148" t="str">
        <f t="shared" si="166"/>
        <v xml:space="preserve"> </v>
      </c>
      <c r="BN73" s="148" t="str">
        <f t="shared" si="166"/>
        <v xml:space="preserve"> </v>
      </c>
      <c r="BO73" s="148" t="str">
        <f t="shared" si="166"/>
        <v xml:space="preserve"> </v>
      </c>
      <c r="BP73" s="148" t="str">
        <f t="shared" si="166"/>
        <v xml:space="preserve"> </v>
      </c>
      <c r="BQ73" s="148" t="str">
        <f t="shared" si="166"/>
        <v xml:space="preserve"> </v>
      </c>
      <c r="BR73" s="148" t="str">
        <f t="shared" si="166"/>
        <v xml:space="preserve"> </v>
      </c>
      <c r="BS73" s="148" t="str">
        <f t="shared" si="166"/>
        <v xml:space="preserve"> </v>
      </c>
      <c r="BT73" s="148" t="str">
        <f t="shared" si="166"/>
        <v xml:space="preserve"> </v>
      </c>
      <c r="BU73" s="148" t="str">
        <f t="shared" si="158"/>
        <v xml:space="preserve"> </v>
      </c>
      <c r="BV73" s="148" t="str">
        <f t="shared" si="158"/>
        <v xml:space="preserve"> </v>
      </c>
      <c r="BW73" s="148" t="str">
        <f t="shared" si="158"/>
        <v xml:space="preserve"> </v>
      </c>
      <c r="BX73" s="148" t="str">
        <f t="shared" si="158"/>
        <v xml:space="preserve"> </v>
      </c>
      <c r="BY73" s="148" t="str">
        <f t="shared" si="158"/>
        <v xml:space="preserve"> </v>
      </c>
      <c r="BZ73" s="148" t="str">
        <f t="shared" si="158"/>
        <v xml:space="preserve"> </v>
      </c>
      <c r="CA73" s="145" t="str">
        <f t="shared" si="158"/>
        <v xml:space="preserve"> </v>
      </c>
      <c r="CB73" s="145" t="str">
        <f t="shared" si="158"/>
        <v xml:space="preserve"> </v>
      </c>
      <c r="CC73" s="145" t="str">
        <f t="shared" si="158"/>
        <v xml:space="preserve"> </v>
      </c>
      <c r="CD73" s="145" t="str">
        <f t="shared" si="158"/>
        <v xml:space="preserve"> </v>
      </c>
      <c r="CE73" s="145" t="str">
        <f t="shared" si="158"/>
        <v xml:space="preserve"> </v>
      </c>
      <c r="CF73" s="145" t="str">
        <f t="shared" si="158"/>
        <v xml:space="preserve"> </v>
      </c>
      <c r="CG73" s="145" t="str">
        <f t="shared" si="158"/>
        <v xml:space="preserve"> </v>
      </c>
      <c r="CH73" s="145" t="str">
        <f t="shared" si="151"/>
        <v xml:space="preserve"> </v>
      </c>
      <c r="CI73" s="145" t="str">
        <f t="shared" si="151"/>
        <v xml:space="preserve"> </v>
      </c>
      <c r="CJ73" s="145" t="str">
        <f t="shared" si="151"/>
        <v xml:space="preserve"> </v>
      </c>
      <c r="CK73" s="145" t="str">
        <f t="shared" si="151"/>
        <v xml:space="preserve"> </v>
      </c>
      <c r="CL73" s="145" t="str">
        <f t="shared" si="151"/>
        <v xml:space="preserve"> </v>
      </c>
      <c r="CM73" s="145" t="str">
        <f t="shared" si="151"/>
        <v xml:space="preserve"> </v>
      </c>
      <c r="CN73" s="145" t="str">
        <f t="shared" si="151"/>
        <v xml:space="preserve"> </v>
      </c>
      <c r="CO73" s="145" t="str">
        <f t="shared" si="151"/>
        <v xml:space="preserve"> </v>
      </c>
      <c r="CP73" s="145" t="str">
        <f t="shared" si="151"/>
        <v xml:space="preserve"> </v>
      </c>
      <c r="CQ73" s="145" t="str">
        <f t="shared" si="151"/>
        <v xml:space="preserve"> </v>
      </c>
      <c r="CR73" s="145" t="str">
        <f t="shared" si="151"/>
        <v xml:space="preserve"> </v>
      </c>
      <c r="CS73" s="145" t="str">
        <f t="shared" si="151"/>
        <v xml:space="preserve"> </v>
      </c>
      <c r="CT73" s="145" t="str">
        <f t="shared" si="151"/>
        <v xml:space="preserve"> </v>
      </c>
      <c r="CU73" s="145" t="str">
        <f t="shared" si="151"/>
        <v xml:space="preserve"> </v>
      </c>
      <c r="CV73" s="145" t="str">
        <f t="shared" si="151"/>
        <v xml:space="preserve"> </v>
      </c>
      <c r="CW73" s="145" t="str">
        <f t="shared" si="151"/>
        <v xml:space="preserve"> </v>
      </c>
      <c r="CX73" s="145" t="str">
        <f t="shared" si="152"/>
        <v xml:space="preserve"> </v>
      </c>
      <c r="CY73" s="145" t="str">
        <f t="shared" si="152"/>
        <v xml:space="preserve"> </v>
      </c>
      <c r="CZ73" s="145" t="str">
        <f t="shared" si="152"/>
        <v xml:space="preserve"> </v>
      </c>
      <c r="DA73" s="145" t="str">
        <f t="shared" si="152"/>
        <v xml:space="preserve"> </v>
      </c>
      <c r="DB73" s="145" t="str">
        <f t="shared" si="152"/>
        <v xml:space="preserve"> </v>
      </c>
      <c r="DC73" s="145" t="str">
        <f t="shared" si="152"/>
        <v xml:space="preserve"> </v>
      </c>
      <c r="DD73" s="145" t="str">
        <f t="shared" si="152"/>
        <v xml:space="preserve"> </v>
      </c>
      <c r="DE73" s="145" t="str">
        <f t="shared" si="152"/>
        <v xml:space="preserve"> </v>
      </c>
      <c r="DF73" s="145" t="str">
        <f t="shared" si="153"/>
        <v xml:space="preserve"> </v>
      </c>
      <c r="DG73" s="145" t="str">
        <f t="shared" si="153"/>
        <v xml:space="preserve"> </v>
      </c>
      <c r="DH73" s="145" t="str">
        <f t="shared" si="153"/>
        <v xml:space="preserve"> </v>
      </c>
      <c r="DI73" s="145" t="str">
        <f t="shared" si="153"/>
        <v xml:space="preserve"> </v>
      </c>
      <c r="DJ73" s="145" t="str">
        <f t="shared" si="153"/>
        <v xml:space="preserve"> </v>
      </c>
      <c r="DK73" s="145" t="str">
        <f t="shared" si="153"/>
        <v xml:space="preserve"> </v>
      </c>
      <c r="DL73" s="145" t="str">
        <f t="shared" si="153"/>
        <v xml:space="preserve"> </v>
      </c>
      <c r="DM73" s="145" t="str">
        <f t="shared" si="153"/>
        <v xml:space="preserve"> </v>
      </c>
      <c r="DN73" s="145" t="str">
        <f t="shared" si="153"/>
        <v xml:space="preserve"> </v>
      </c>
      <c r="DO73" s="145" t="str">
        <f t="shared" si="153"/>
        <v xml:space="preserve"> </v>
      </c>
      <c r="DP73" s="145" t="str">
        <f t="shared" si="153"/>
        <v xml:space="preserve"> </v>
      </c>
      <c r="DQ73" s="145" t="str">
        <f t="shared" si="153"/>
        <v xml:space="preserve"> </v>
      </c>
      <c r="DR73" s="145" t="str">
        <f t="shared" si="153"/>
        <v xml:space="preserve"> </v>
      </c>
      <c r="DS73" s="145" t="str">
        <f t="shared" si="154"/>
        <v xml:space="preserve"> </v>
      </c>
      <c r="DT73" s="145" t="str">
        <f t="shared" si="154"/>
        <v xml:space="preserve"> </v>
      </c>
      <c r="DU73" s="145" t="str">
        <f t="shared" si="154"/>
        <v xml:space="preserve"> </v>
      </c>
      <c r="DV73" s="145" t="str">
        <f t="shared" si="154"/>
        <v xml:space="preserve"> </v>
      </c>
      <c r="DW73" s="145" t="str">
        <f t="shared" si="154"/>
        <v xml:space="preserve"> </v>
      </c>
      <c r="DX73" s="145" t="str">
        <f t="shared" si="154"/>
        <v xml:space="preserve"> </v>
      </c>
      <c r="DY73" s="145" t="str">
        <f t="shared" si="154"/>
        <v xml:space="preserve"> </v>
      </c>
      <c r="DZ73" s="145" t="str">
        <f t="shared" si="154"/>
        <v xml:space="preserve"> </v>
      </c>
      <c r="EA73" s="145" t="str">
        <f t="shared" si="154"/>
        <v xml:space="preserve"> </v>
      </c>
      <c r="EB73" s="145" t="str">
        <f t="shared" si="154"/>
        <v xml:space="preserve"> </v>
      </c>
      <c r="EC73" s="145" t="str">
        <f t="shared" si="154"/>
        <v xml:space="preserve"> </v>
      </c>
      <c r="ED73" s="145" t="str">
        <f t="shared" si="154"/>
        <v xml:space="preserve"> </v>
      </c>
    </row>
    <row r="74" spans="1:134" s="120" customFormat="1" x14ac:dyDescent="0.25">
      <c r="A74" s="238">
        <v>3</v>
      </c>
      <c r="B74" s="239" t="str">
        <f t="shared" si="159"/>
        <v>6.2.1</v>
      </c>
      <c r="C74" s="240" t="s">
        <v>401</v>
      </c>
      <c r="D74" s="240" t="s">
        <v>411</v>
      </c>
      <c r="E74" s="241"/>
      <c r="F74" s="242"/>
      <c r="G74" s="243"/>
      <c r="H74" s="243"/>
      <c r="I74" s="244">
        <v>45479</v>
      </c>
      <c r="J74" s="245">
        <v>1</v>
      </c>
      <c r="K74" s="246">
        <f t="shared" si="111"/>
        <v>3</v>
      </c>
      <c r="L74" s="244">
        <v>45481</v>
      </c>
      <c r="M74" s="247" t="s">
        <v>238</v>
      </c>
      <c r="N74" s="248">
        <v>0</v>
      </c>
      <c r="O74" s="249">
        <v>3</v>
      </c>
      <c r="P74" s="250">
        <f>IF(OR(I74&lt;&gt;"",F74&lt;&gt;""),MAX(I74,IF(F74&lt;&gt;"",WORKDAY.INTL(MAX(IFERROR(INDEX($Q$11:$Q$70,MATCH(F74,$B$11:$B$70,0)),0),IFERROR(INDEX($Q$11:$Q$70,MATCH(G74,$B$11:$B$70,0)),0),IFERROR(INDEX($Q$11:$Q$70,MATCH(H74,$B$11:$B$70,0)),0)),1,weekend,holidays),0)),IF(L74&lt;&gt;"",IF(K74&lt;&gt;"",L74-MAX(0,K74-1),WORKDAY.INTL(L74,-(MAX(J74,1)-1),weekend,holidays))," - "))</f>
        <v>45479</v>
      </c>
      <c r="Q74" s="250">
        <f t="shared" si="160"/>
        <v>45481</v>
      </c>
      <c r="R74" s="251">
        <f t="shared" si="161"/>
        <v>1</v>
      </c>
      <c r="S74" s="165">
        <f t="shared" si="162"/>
        <v>3</v>
      </c>
      <c r="T74" s="130"/>
      <c r="U74" s="130"/>
      <c r="V74" s="129"/>
      <c r="W74" s="148" t="str">
        <f t="shared" si="163"/>
        <v xml:space="preserve"> </v>
      </c>
      <c r="X74" s="148" t="str">
        <f t="shared" si="163"/>
        <v xml:space="preserve"> </v>
      </c>
      <c r="Y74" s="148" t="str">
        <f t="shared" si="163"/>
        <v xml:space="preserve"> </v>
      </c>
      <c r="Z74" s="148" t="str">
        <f t="shared" si="163"/>
        <v xml:space="preserve"> </v>
      </c>
      <c r="AA74" s="148" t="str">
        <f t="shared" si="163"/>
        <v xml:space="preserve"> </v>
      </c>
      <c r="AB74" s="148" t="str">
        <f t="shared" si="163"/>
        <v xml:space="preserve"> </v>
      </c>
      <c r="AC74" s="148" t="str">
        <f t="shared" si="163"/>
        <v xml:space="preserve"> </v>
      </c>
      <c r="AD74" s="148" t="str">
        <f t="shared" si="163"/>
        <v xml:space="preserve"> </v>
      </c>
      <c r="AE74" s="148" t="str">
        <f t="shared" si="163"/>
        <v xml:space="preserve"> </v>
      </c>
      <c r="AF74" s="148" t="str">
        <f t="shared" si="163"/>
        <v xml:space="preserve"> </v>
      </c>
      <c r="AG74" s="148" t="str">
        <f t="shared" si="163"/>
        <v xml:space="preserve"> </v>
      </c>
      <c r="AH74" s="148" t="str">
        <f t="shared" si="163"/>
        <v xml:space="preserve"> </v>
      </c>
      <c r="AI74" s="148" t="str">
        <f t="shared" si="163"/>
        <v xml:space="preserve"> </v>
      </c>
      <c r="AJ74" s="148" t="str">
        <f t="shared" si="163"/>
        <v xml:space="preserve"> </v>
      </c>
      <c r="AK74" s="148" t="str">
        <f t="shared" si="163"/>
        <v xml:space="preserve"> </v>
      </c>
      <c r="AL74" s="148" t="str">
        <f t="shared" si="163"/>
        <v xml:space="preserve"> </v>
      </c>
      <c r="AM74" s="148" t="str">
        <f t="shared" si="164"/>
        <v xml:space="preserve"> </v>
      </c>
      <c r="AN74" s="148" t="str">
        <f t="shared" si="164"/>
        <v xml:space="preserve"> </v>
      </c>
      <c r="AO74" s="148" t="str">
        <f t="shared" si="164"/>
        <v xml:space="preserve"> </v>
      </c>
      <c r="AP74" s="148" t="str">
        <f t="shared" si="164"/>
        <v xml:space="preserve"> </v>
      </c>
      <c r="AQ74" s="148" t="str">
        <f t="shared" si="164"/>
        <v xml:space="preserve"> </v>
      </c>
      <c r="AR74" s="148" t="str">
        <f t="shared" si="164"/>
        <v xml:space="preserve"> </v>
      </c>
      <c r="AS74" s="148" t="str">
        <f t="shared" si="164"/>
        <v xml:space="preserve"> </v>
      </c>
      <c r="AT74" s="148" t="str">
        <f t="shared" si="164"/>
        <v xml:space="preserve"> </v>
      </c>
      <c r="AU74" s="148" t="str">
        <f t="shared" si="164"/>
        <v xml:space="preserve"> </v>
      </c>
      <c r="AV74" s="148" t="str">
        <f t="shared" si="164"/>
        <v xml:space="preserve"> </v>
      </c>
      <c r="AW74" s="148" t="str">
        <f t="shared" si="164"/>
        <v xml:space="preserve"> </v>
      </c>
      <c r="AX74" s="148" t="str">
        <f t="shared" si="164"/>
        <v xml:space="preserve"> </v>
      </c>
      <c r="AY74" s="148" t="str">
        <f t="shared" si="164"/>
        <v xml:space="preserve"> </v>
      </c>
      <c r="AZ74" s="148" t="str">
        <f t="shared" si="164"/>
        <v xml:space="preserve"> </v>
      </c>
      <c r="BA74" s="148" t="str">
        <f t="shared" si="164"/>
        <v xml:space="preserve"> </v>
      </c>
      <c r="BB74" s="148" t="str">
        <f t="shared" si="164"/>
        <v xml:space="preserve"> </v>
      </c>
      <c r="BC74" s="148" t="str">
        <f t="shared" si="165"/>
        <v xml:space="preserve"> </v>
      </c>
      <c r="BD74" s="148" t="str">
        <f t="shared" si="165"/>
        <v xml:space="preserve"> </v>
      </c>
      <c r="BE74" s="148" t="str">
        <f t="shared" si="165"/>
        <v xml:space="preserve"> </v>
      </c>
      <c r="BF74" s="148" t="str">
        <f t="shared" si="165"/>
        <v xml:space="preserve"> </v>
      </c>
      <c r="BG74" s="148" t="str">
        <f t="shared" si="165"/>
        <v xml:space="preserve"> </v>
      </c>
      <c r="BH74" s="148" t="str">
        <f t="shared" si="165"/>
        <v xml:space="preserve"> </v>
      </c>
      <c r="BI74" s="148" t="str">
        <f t="shared" si="165"/>
        <v xml:space="preserve"> </v>
      </c>
      <c r="BJ74" s="148" t="str">
        <f t="shared" si="165"/>
        <v xml:space="preserve"> </v>
      </c>
      <c r="BK74" s="148" t="str">
        <f t="shared" si="166"/>
        <v xml:space="preserve"> </v>
      </c>
      <c r="BL74" s="148" t="str">
        <f t="shared" si="166"/>
        <v xml:space="preserve"> </v>
      </c>
      <c r="BM74" s="148" t="str">
        <f t="shared" si="166"/>
        <v xml:space="preserve"> </v>
      </c>
      <c r="BN74" s="148" t="str">
        <f t="shared" si="166"/>
        <v xml:space="preserve"> </v>
      </c>
      <c r="BO74" s="148" t="str">
        <f t="shared" si="166"/>
        <v xml:space="preserve"> </v>
      </c>
      <c r="BP74" s="148" t="str">
        <f t="shared" si="166"/>
        <v xml:space="preserve"> </v>
      </c>
      <c r="BQ74" s="148" t="str">
        <f t="shared" si="166"/>
        <v xml:space="preserve"> </v>
      </c>
      <c r="BR74" s="148" t="str">
        <f t="shared" si="166"/>
        <v xml:space="preserve"> </v>
      </c>
      <c r="BS74" s="148" t="str">
        <f t="shared" si="166"/>
        <v xml:space="preserve"> </v>
      </c>
      <c r="BT74" s="148" t="str">
        <f t="shared" si="166"/>
        <v xml:space="preserve"> </v>
      </c>
      <c r="BU74" s="148" t="str">
        <f t="shared" si="158"/>
        <v xml:space="preserve"> </v>
      </c>
      <c r="BV74" s="148" t="str">
        <f t="shared" si="158"/>
        <v xml:space="preserve"> </v>
      </c>
      <c r="BW74" s="148" t="str">
        <f t="shared" si="158"/>
        <v xml:space="preserve"> </v>
      </c>
      <c r="BX74" s="148" t="str">
        <f t="shared" si="158"/>
        <v xml:space="preserve"> </v>
      </c>
      <c r="BY74" s="148" t="str">
        <f t="shared" si="158"/>
        <v xml:space="preserve"> </v>
      </c>
      <c r="BZ74" s="148" t="str">
        <f t="shared" si="158"/>
        <v xml:space="preserve"> </v>
      </c>
      <c r="CA74" s="145" t="str">
        <f t="shared" si="158"/>
        <v xml:space="preserve"> </v>
      </c>
      <c r="CB74" s="145" t="str">
        <f t="shared" si="158"/>
        <v xml:space="preserve"> </v>
      </c>
      <c r="CC74" s="145" t="str">
        <f t="shared" si="158"/>
        <v xml:space="preserve"> </v>
      </c>
      <c r="CD74" s="145" t="str">
        <f t="shared" si="158"/>
        <v xml:space="preserve"> </v>
      </c>
      <c r="CE74" s="145" t="str">
        <f t="shared" si="158"/>
        <v xml:space="preserve"> </v>
      </c>
      <c r="CF74" s="145" t="str">
        <f t="shared" si="158"/>
        <v xml:space="preserve"> </v>
      </c>
      <c r="CG74" s="145" t="str">
        <f t="shared" si="158"/>
        <v xml:space="preserve"> </v>
      </c>
      <c r="CH74" s="145" t="str">
        <f t="shared" si="151"/>
        <v xml:space="preserve"> </v>
      </c>
      <c r="CI74" s="145" t="str">
        <f t="shared" si="151"/>
        <v xml:space="preserve"> </v>
      </c>
      <c r="CJ74" s="145" t="str">
        <f t="shared" si="151"/>
        <v xml:space="preserve"> </v>
      </c>
      <c r="CK74" s="145" t="str">
        <f t="shared" si="151"/>
        <v xml:space="preserve"> </v>
      </c>
      <c r="CL74" s="145" t="str">
        <f t="shared" si="151"/>
        <v xml:space="preserve"> </v>
      </c>
      <c r="CM74" s="145" t="str">
        <f t="shared" si="151"/>
        <v xml:space="preserve"> </v>
      </c>
      <c r="CN74" s="145" t="str">
        <f t="shared" si="151"/>
        <v xml:space="preserve"> </v>
      </c>
      <c r="CO74" s="145" t="str">
        <f t="shared" si="151"/>
        <v xml:space="preserve"> </v>
      </c>
      <c r="CP74" s="145" t="str">
        <f t="shared" si="151"/>
        <v xml:space="preserve"> </v>
      </c>
      <c r="CQ74" s="145" t="str">
        <f t="shared" si="151"/>
        <v xml:space="preserve"> </v>
      </c>
      <c r="CR74" s="145" t="str">
        <f t="shared" si="151"/>
        <v xml:space="preserve"> </v>
      </c>
      <c r="CS74" s="145" t="str">
        <f t="shared" si="151"/>
        <v xml:space="preserve"> </v>
      </c>
      <c r="CT74" s="145" t="str">
        <f t="shared" si="151"/>
        <v xml:space="preserve"> </v>
      </c>
      <c r="CU74" s="145" t="str">
        <f t="shared" si="151"/>
        <v xml:space="preserve"> </v>
      </c>
      <c r="CV74" s="145" t="str">
        <f t="shared" si="151"/>
        <v xml:space="preserve"> </v>
      </c>
      <c r="CW74" s="145" t="str">
        <f t="shared" si="151"/>
        <v xml:space="preserve"> </v>
      </c>
      <c r="CX74" s="145" t="str">
        <f t="shared" si="152"/>
        <v xml:space="preserve"> </v>
      </c>
      <c r="CY74" s="145" t="str">
        <f t="shared" si="152"/>
        <v xml:space="preserve"> </v>
      </c>
      <c r="CZ74" s="145" t="str">
        <f t="shared" si="152"/>
        <v xml:space="preserve"> </v>
      </c>
      <c r="DA74" s="145" t="str">
        <f t="shared" si="152"/>
        <v xml:space="preserve"> </v>
      </c>
      <c r="DB74" s="145" t="str">
        <f t="shared" si="152"/>
        <v xml:space="preserve"> </v>
      </c>
      <c r="DC74" s="145" t="str">
        <f t="shared" si="152"/>
        <v xml:space="preserve"> </v>
      </c>
      <c r="DD74" s="145" t="str">
        <f t="shared" si="152"/>
        <v xml:space="preserve"> </v>
      </c>
      <c r="DE74" s="145" t="str">
        <f t="shared" si="152"/>
        <v xml:space="preserve"> </v>
      </c>
      <c r="DF74" s="145" t="str">
        <f t="shared" si="153"/>
        <v xml:space="preserve"> </v>
      </c>
      <c r="DG74" s="145" t="str">
        <f t="shared" si="153"/>
        <v xml:space="preserve"> </v>
      </c>
      <c r="DH74" s="145" t="str">
        <f t="shared" si="153"/>
        <v xml:space="preserve"> </v>
      </c>
      <c r="DI74" s="145" t="str">
        <f t="shared" si="153"/>
        <v xml:space="preserve"> </v>
      </c>
      <c r="DJ74" s="145" t="str">
        <f t="shared" si="153"/>
        <v xml:space="preserve"> </v>
      </c>
      <c r="DK74" s="145" t="str">
        <f t="shared" si="153"/>
        <v xml:space="preserve"> </v>
      </c>
      <c r="DL74" s="145" t="str">
        <f t="shared" si="153"/>
        <v xml:space="preserve"> </v>
      </c>
      <c r="DM74" s="145" t="str">
        <f t="shared" si="153"/>
        <v xml:space="preserve"> </v>
      </c>
      <c r="DN74" s="145" t="str">
        <f t="shared" si="153"/>
        <v xml:space="preserve"> </v>
      </c>
      <c r="DO74" s="145" t="str">
        <f t="shared" si="153"/>
        <v xml:space="preserve"> </v>
      </c>
      <c r="DP74" s="145" t="str">
        <f t="shared" si="153"/>
        <v xml:space="preserve"> </v>
      </c>
      <c r="DQ74" s="145" t="str">
        <f t="shared" si="153"/>
        <v xml:space="preserve"> </v>
      </c>
      <c r="DR74" s="145" t="str">
        <f t="shared" si="153"/>
        <v xml:space="preserve"> </v>
      </c>
      <c r="DS74" s="145" t="str">
        <f t="shared" si="154"/>
        <v xml:space="preserve"> </v>
      </c>
      <c r="DT74" s="145" t="str">
        <f t="shared" si="154"/>
        <v xml:space="preserve"> </v>
      </c>
      <c r="DU74" s="145" t="str">
        <f t="shared" si="154"/>
        <v xml:space="preserve"> </v>
      </c>
      <c r="DV74" s="145" t="str">
        <f t="shared" si="154"/>
        <v xml:space="preserve"> </v>
      </c>
      <c r="DW74" s="145" t="str">
        <f t="shared" si="154"/>
        <v xml:space="preserve"> </v>
      </c>
      <c r="DX74" s="145" t="str">
        <f t="shared" si="154"/>
        <v xml:space="preserve"> </v>
      </c>
      <c r="DY74" s="145" t="str">
        <f t="shared" si="154"/>
        <v xml:space="preserve"> </v>
      </c>
      <c r="DZ74" s="145" t="str">
        <f t="shared" si="154"/>
        <v xml:space="preserve"> </v>
      </c>
      <c r="EA74" s="145" t="str">
        <f t="shared" si="154"/>
        <v xml:space="preserve"> </v>
      </c>
      <c r="EB74" s="145" t="str">
        <f t="shared" si="154"/>
        <v xml:space="preserve"> </v>
      </c>
      <c r="EC74" s="145" t="str">
        <f t="shared" si="154"/>
        <v xml:space="preserve"> </v>
      </c>
      <c r="ED74" s="145" t="str">
        <f t="shared" si="154"/>
        <v xml:space="preserve"> </v>
      </c>
    </row>
    <row r="75" spans="1:134" s="120" customFormat="1" x14ac:dyDescent="0.25">
      <c r="A75" s="238">
        <v>3</v>
      </c>
      <c r="B75" s="239" t="str">
        <f t="shared" si="159"/>
        <v>6.2.2</v>
      </c>
      <c r="C75" s="240" t="s">
        <v>389</v>
      </c>
      <c r="D75" s="240" t="s">
        <v>411</v>
      </c>
      <c r="E75" s="241"/>
      <c r="F75" s="242" t="str">
        <f t="shared" si="125"/>
        <v>6.2.1</v>
      </c>
      <c r="G75" s="243"/>
      <c r="H75" s="243"/>
      <c r="I75" s="244">
        <v>45482</v>
      </c>
      <c r="J75" s="245">
        <v>5</v>
      </c>
      <c r="K75" s="246">
        <f>_xlfn.DAYS(L75,I75)+1</f>
        <v>7</v>
      </c>
      <c r="L75" s="244">
        <v>45488</v>
      </c>
      <c r="M75" s="247" t="s">
        <v>238</v>
      </c>
      <c r="N75" s="248">
        <v>0</v>
      </c>
      <c r="O75" s="249">
        <v>2</v>
      </c>
      <c r="P75" s="250">
        <f>IF(OR(I75&lt;&gt;"",F75&lt;&gt;""),MAX(I75,IF(F75&lt;&gt;"",WORKDAY.INTL(MAX(IFERROR(INDEX($Q$11:$Q$70,MATCH(F75,$B$11:$B$70,0)),0),IFERROR(INDEX($Q$11:$Q$70,MATCH(G75,$B$11:$B$70,0)),0),IFERROR(INDEX($Q$11:$Q$70,MATCH(H75,$B$11:$B$70,0)),0)),1,weekend,holidays),0)),IF(L75&lt;&gt;"",IF(K75&lt;&gt;"",L75-MAX(0,K75-1),WORKDAY.INTL(L75,-(MAX(J75,1)-1),weekend,holidays))," - "))</f>
        <v>45482</v>
      </c>
      <c r="Q75" s="250">
        <f t="shared" si="160"/>
        <v>45488</v>
      </c>
      <c r="R75" s="251">
        <f t="shared" si="161"/>
        <v>5</v>
      </c>
      <c r="S75" s="165">
        <f t="shared" si="162"/>
        <v>7</v>
      </c>
      <c r="T75" s="130"/>
      <c r="U75" s="130"/>
      <c r="V75" s="148" t="str">
        <f t="shared" si="163"/>
        <v xml:space="preserve"> </v>
      </c>
      <c r="W75" s="148" t="str">
        <f t="shared" si="163"/>
        <v xml:space="preserve"> </v>
      </c>
      <c r="X75" s="148" t="str">
        <f t="shared" si="163"/>
        <v xml:space="preserve"> </v>
      </c>
      <c r="Y75" s="148" t="str">
        <f t="shared" si="163"/>
        <v xml:space="preserve"> </v>
      </c>
      <c r="Z75" s="148" t="str">
        <f t="shared" si="163"/>
        <v xml:space="preserve"> </v>
      </c>
      <c r="AA75" s="148" t="str">
        <f t="shared" si="163"/>
        <v xml:space="preserve"> </v>
      </c>
      <c r="AB75" s="148" t="str">
        <f t="shared" si="163"/>
        <v xml:space="preserve"> </v>
      </c>
      <c r="AC75" s="148" t="str">
        <f t="shared" si="163"/>
        <v xml:space="preserve"> </v>
      </c>
      <c r="AD75" s="148" t="str">
        <f t="shared" si="163"/>
        <v xml:space="preserve"> </v>
      </c>
      <c r="AE75" s="148" t="str">
        <f t="shared" si="163"/>
        <v xml:space="preserve"> </v>
      </c>
      <c r="AF75" s="148" t="str">
        <f t="shared" si="163"/>
        <v xml:space="preserve"> </v>
      </c>
      <c r="AG75" s="148" t="str">
        <f t="shared" si="163"/>
        <v xml:space="preserve"> </v>
      </c>
      <c r="AH75" s="148" t="str">
        <f t="shared" si="163"/>
        <v xml:space="preserve"> </v>
      </c>
      <c r="AI75" s="148" t="str">
        <f t="shared" si="163"/>
        <v xml:space="preserve"> </v>
      </c>
      <c r="AJ75" s="148" t="str">
        <f t="shared" si="163"/>
        <v xml:space="preserve"> </v>
      </c>
      <c r="AK75" s="148" t="str">
        <f t="shared" si="163"/>
        <v xml:space="preserve"> </v>
      </c>
      <c r="AL75" s="148" t="str">
        <f t="shared" si="163"/>
        <v xml:space="preserve"> </v>
      </c>
      <c r="AM75" s="148" t="str">
        <f t="shared" si="164"/>
        <v xml:space="preserve"> </v>
      </c>
      <c r="AN75" s="148" t="str">
        <f t="shared" si="164"/>
        <v xml:space="preserve"> </v>
      </c>
      <c r="AO75" s="148" t="str">
        <f t="shared" si="164"/>
        <v xml:space="preserve"> </v>
      </c>
      <c r="AP75" s="148" t="str">
        <f t="shared" si="164"/>
        <v xml:space="preserve"> </v>
      </c>
      <c r="AQ75" s="148" t="str">
        <f t="shared" si="164"/>
        <v xml:space="preserve"> </v>
      </c>
      <c r="AR75" s="148" t="str">
        <f t="shared" si="164"/>
        <v xml:space="preserve"> </v>
      </c>
      <c r="AS75" s="148" t="str">
        <f t="shared" si="164"/>
        <v xml:space="preserve"> </v>
      </c>
      <c r="AT75" s="148" t="str">
        <f t="shared" si="164"/>
        <v xml:space="preserve"> </v>
      </c>
      <c r="AU75" s="148" t="str">
        <f t="shared" si="164"/>
        <v xml:space="preserve"> </v>
      </c>
      <c r="AV75" s="148" t="str">
        <f t="shared" si="164"/>
        <v xml:space="preserve"> </v>
      </c>
      <c r="AW75" s="148" t="str">
        <f t="shared" si="164"/>
        <v xml:space="preserve"> </v>
      </c>
      <c r="AX75" s="148" t="str">
        <f t="shared" si="164"/>
        <v xml:space="preserve"> </v>
      </c>
      <c r="AY75" s="148" t="str">
        <f t="shared" si="164"/>
        <v xml:space="preserve"> </v>
      </c>
      <c r="AZ75" s="148" t="str">
        <f t="shared" si="164"/>
        <v xml:space="preserve"> </v>
      </c>
      <c r="BA75" s="148" t="str">
        <f t="shared" si="164"/>
        <v xml:space="preserve"> </v>
      </c>
      <c r="BB75" s="148" t="str">
        <f t="shared" si="164"/>
        <v xml:space="preserve"> </v>
      </c>
      <c r="BC75" s="148" t="str">
        <f t="shared" si="165"/>
        <v xml:space="preserve"> </v>
      </c>
      <c r="BD75" s="148" t="str">
        <f t="shared" si="165"/>
        <v xml:space="preserve"> </v>
      </c>
      <c r="BE75" s="148" t="str">
        <f t="shared" si="165"/>
        <v xml:space="preserve"> </v>
      </c>
      <c r="BF75" s="148" t="str">
        <f t="shared" si="165"/>
        <v xml:space="preserve"> </v>
      </c>
      <c r="BG75" s="148" t="str">
        <f t="shared" si="165"/>
        <v xml:space="preserve"> </v>
      </c>
      <c r="BH75" s="148" t="str">
        <f t="shared" si="165"/>
        <v xml:space="preserve"> </v>
      </c>
      <c r="BI75" s="148" t="str">
        <f t="shared" si="165"/>
        <v xml:space="preserve"> </v>
      </c>
      <c r="BJ75" s="148" t="str">
        <f t="shared" si="165"/>
        <v xml:space="preserve"> </v>
      </c>
      <c r="BK75" s="148" t="str">
        <f t="shared" si="166"/>
        <v xml:space="preserve"> </v>
      </c>
      <c r="BL75" s="148" t="str">
        <f t="shared" si="166"/>
        <v xml:space="preserve"> </v>
      </c>
      <c r="BM75" s="148" t="str">
        <f t="shared" si="166"/>
        <v xml:space="preserve"> </v>
      </c>
      <c r="BN75" s="148" t="str">
        <f t="shared" si="166"/>
        <v xml:space="preserve"> </v>
      </c>
      <c r="BO75" s="148" t="str">
        <f t="shared" si="166"/>
        <v xml:space="preserve"> </v>
      </c>
      <c r="BP75" s="148" t="str">
        <f t="shared" si="166"/>
        <v xml:space="preserve"> </v>
      </c>
      <c r="BQ75" s="148" t="str">
        <f t="shared" si="166"/>
        <v xml:space="preserve"> </v>
      </c>
      <c r="BR75" s="148" t="str">
        <f t="shared" si="166"/>
        <v xml:space="preserve"> </v>
      </c>
      <c r="BS75" s="148" t="str">
        <f t="shared" si="166"/>
        <v xml:space="preserve"> </v>
      </c>
      <c r="BT75" s="148" t="str">
        <f t="shared" si="166"/>
        <v xml:space="preserve"> </v>
      </c>
      <c r="BU75" s="148" t="str">
        <f t="shared" si="158"/>
        <v xml:space="preserve"> </v>
      </c>
      <c r="BV75" s="148" t="str">
        <f t="shared" si="158"/>
        <v xml:space="preserve"> </v>
      </c>
      <c r="BW75" s="148" t="str">
        <f t="shared" si="158"/>
        <v xml:space="preserve"> </v>
      </c>
      <c r="BX75" s="148" t="str">
        <f t="shared" si="158"/>
        <v xml:space="preserve"> </v>
      </c>
      <c r="BY75" s="148" t="str">
        <f t="shared" si="158"/>
        <v xml:space="preserve"> </v>
      </c>
      <c r="BZ75" s="148" t="str">
        <f t="shared" si="158"/>
        <v xml:space="preserve"> </v>
      </c>
      <c r="CA75" s="145" t="str">
        <f t="shared" si="158"/>
        <v xml:space="preserve"> </v>
      </c>
      <c r="CB75" s="145" t="str">
        <f t="shared" si="158"/>
        <v xml:space="preserve"> </v>
      </c>
      <c r="CC75" s="145" t="str">
        <f t="shared" si="158"/>
        <v xml:space="preserve"> </v>
      </c>
      <c r="CD75" s="145" t="str">
        <f t="shared" si="158"/>
        <v xml:space="preserve"> </v>
      </c>
      <c r="CE75" s="145" t="str">
        <f t="shared" si="158"/>
        <v xml:space="preserve"> </v>
      </c>
      <c r="CF75" s="145" t="str">
        <f t="shared" si="158"/>
        <v xml:space="preserve"> </v>
      </c>
      <c r="CG75" s="145" t="str">
        <f t="shared" si="158"/>
        <v xml:space="preserve"> </v>
      </c>
      <c r="CH75" s="145" t="str">
        <f t="shared" si="151"/>
        <v xml:space="preserve"> </v>
      </c>
      <c r="CI75" s="145" t="str">
        <f t="shared" si="151"/>
        <v xml:space="preserve"> </v>
      </c>
      <c r="CJ75" s="145" t="str">
        <f t="shared" si="151"/>
        <v xml:space="preserve"> </v>
      </c>
      <c r="CK75" s="145" t="str">
        <f t="shared" si="151"/>
        <v xml:space="preserve"> </v>
      </c>
      <c r="CL75" s="145" t="str">
        <f t="shared" si="151"/>
        <v xml:space="preserve"> </v>
      </c>
      <c r="CM75" s="145" t="str">
        <f t="shared" si="151"/>
        <v xml:space="preserve"> </v>
      </c>
      <c r="CN75" s="145" t="str">
        <f t="shared" si="151"/>
        <v xml:space="preserve"> </v>
      </c>
      <c r="CO75" s="145" t="str">
        <f t="shared" si="151"/>
        <v xml:space="preserve"> </v>
      </c>
      <c r="CP75" s="145" t="str">
        <f t="shared" si="151"/>
        <v xml:space="preserve"> </v>
      </c>
      <c r="CQ75" s="145" t="str">
        <f t="shared" si="151"/>
        <v xml:space="preserve"> </v>
      </c>
      <c r="CR75" s="145" t="str">
        <f t="shared" si="151"/>
        <v xml:space="preserve"> </v>
      </c>
      <c r="CS75" s="145" t="str">
        <f t="shared" si="151"/>
        <v xml:space="preserve"> </v>
      </c>
      <c r="CT75" s="145" t="str">
        <f t="shared" si="151"/>
        <v xml:space="preserve"> </v>
      </c>
      <c r="CU75" s="145" t="str">
        <f t="shared" si="151"/>
        <v xml:space="preserve"> </v>
      </c>
      <c r="CV75" s="145" t="str">
        <f t="shared" si="151"/>
        <v xml:space="preserve"> </v>
      </c>
      <c r="CW75" s="145" t="str">
        <f t="shared" si="151"/>
        <v xml:space="preserve"> </v>
      </c>
      <c r="CX75" s="145" t="str">
        <f t="shared" si="152"/>
        <v xml:space="preserve"> </v>
      </c>
      <c r="CY75" s="145" t="str">
        <f t="shared" si="152"/>
        <v xml:space="preserve"> </v>
      </c>
      <c r="CZ75" s="145" t="str">
        <f t="shared" si="152"/>
        <v xml:space="preserve"> </v>
      </c>
      <c r="DA75" s="145" t="str">
        <f t="shared" si="152"/>
        <v xml:space="preserve"> </v>
      </c>
      <c r="DB75" s="145" t="str">
        <f t="shared" si="152"/>
        <v xml:space="preserve"> </v>
      </c>
      <c r="DC75" s="145" t="str">
        <f t="shared" si="152"/>
        <v xml:space="preserve"> </v>
      </c>
      <c r="DD75" s="145" t="str">
        <f t="shared" si="152"/>
        <v xml:space="preserve"> </v>
      </c>
      <c r="DE75" s="145" t="str">
        <f t="shared" si="152"/>
        <v xml:space="preserve"> </v>
      </c>
      <c r="DF75" s="145" t="str">
        <f t="shared" si="153"/>
        <v xml:space="preserve"> </v>
      </c>
      <c r="DG75" s="145" t="str">
        <f t="shared" si="153"/>
        <v xml:space="preserve"> </v>
      </c>
      <c r="DH75" s="145" t="str">
        <f t="shared" si="153"/>
        <v xml:space="preserve"> </v>
      </c>
      <c r="DI75" s="145" t="str">
        <f t="shared" si="153"/>
        <v xml:space="preserve"> </v>
      </c>
      <c r="DJ75" s="145" t="str">
        <f t="shared" si="153"/>
        <v xml:space="preserve"> </v>
      </c>
      <c r="DK75" s="145" t="str">
        <f t="shared" si="153"/>
        <v xml:space="preserve"> </v>
      </c>
      <c r="DL75" s="145" t="str">
        <f t="shared" si="153"/>
        <v xml:space="preserve"> </v>
      </c>
      <c r="DM75" s="145" t="str">
        <f t="shared" si="153"/>
        <v xml:space="preserve"> </v>
      </c>
      <c r="DN75" s="145" t="str">
        <f t="shared" si="153"/>
        <v xml:space="preserve"> </v>
      </c>
      <c r="DO75" s="145" t="str">
        <f t="shared" si="153"/>
        <v xml:space="preserve"> </v>
      </c>
      <c r="DP75" s="145" t="str">
        <f t="shared" si="153"/>
        <v xml:space="preserve"> </v>
      </c>
      <c r="DQ75" s="145" t="str">
        <f t="shared" si="153"/>
        <v xml:space="preserve"> </v>
      </c>
      <c r="DR75" s="145" t="str">
        <f t="shared" si="153"/>
        <v xml:space="preserve"> </v>
      </c>
      <c r="DS75" s="145" t="str">
        <f t="shared" si="154"/>
        <v xml:space="preserve"> </v>
      </c>
      <c r="DT75" s="145" t="str">
        <f t="shared" si="154"/>
        <v xml:space="preserve"> </v>
      </c>
      <c r="DU75" s="145" t="str">
        <f t="shared" si="154"/>
        <v xml:space="preserve"> </v>
      </c>
      <c r="DV75" s="145" t="str">
        <f t="shared" si="154"/>
        <v xml:space="preserve"> </v>
      </c>
      <c r="DW75" s="145" t="str">
        <f t="shared" si="154"/>
        <v xml:space="preserve"> </v>
      </c>
      <c r="DX75" s="145" t="str">
        <f t="shared" si="154"/>
        <v xml:space="preserve"> </v>
      </c>
      <c r="DY75" s="145" t="str">
        <f t="shared" si="154"/>
        <v xml:space="preserve"> </v>
      </c>
      <c r="DZ75" s="145" t="str">
        <f t="shared" si="154"/>
        <v xml:space="preserve"> </v>
      </c>
      <c r="EA75" s="145" t="str">
        <f t="shared" si="154"/>
        <v xml:space="preserve"> </v>
      </c>
      <c r="EB75" s="145" t="str">
        <f t="shared" si="154"/>
        <v xml:space="preserve"> </v>
      </c>
      <c r="EC75" s="145" t="str">
        <f t="shared" si="154"/>
        <v xml:space="preserve"> </v>
      </c>
      <c r="ED75" s="145" t="str">
        <f t="shared" si="154"/>
        <v xml:space="preserve"> </v>
      </c>
    </row>
    <row r="76" spans="1:134" s="120" customFormat="1" x14ac:dyDescent="0.25">
      <c r="A76" s="238">
        <v>3</v>
      </c>
      <c r="B76" s="239" t="str">
        <f t="shared" si="159"/>
        <v>6.2.3</v>
      </c>
      <c r="C76" s="240" t="s">
        <v>402</v>
      </c>
      <c r="D76" s="240" t="s">
        <v>411</v>
      </c>
      <c r="E76" s="241"/>
      <c r="F76" s="242" t="str">
        <f t="shared" si="125"/>
        <v>6.2.2</v>
      </c>
      <c r="G76" s="243"/>
      <c r="H76" s="243"/>
      <c r="I76" s="244">
        <v>45489</v>
      </c>
      <c r="J76" s="245">
        <v>2</v>
      </c>
      <c r="K76" s="246">
        <f>_xlfn.DAYS(L76,I76)+1</f>
        <v>2</v>
      </c>
      <c r="L76" s="244">
        <v>45490</v>
      </c>
      <c r="M76" s="247" t="s">
        <v>238</v>
      </c>
      <c r="N76" s="248">
        <v>0</v>
      </c>
      <c r="O76" s="249">
        <v>2</v>
      </c>
      <c r="P76" s="250">
        <f>IF(OR(I76&lt;&gt;"",F76&lt;&gt;""),MAX(I76,IF(F76&lt;&gt;"",WORKDAY.INTL(MAX(IFERROR(INDEX($Q$11:$Q$70,MATCH(F76,$B$11:$B$70,0)),0),IFERROR(INDEX($Q$11:$Q$70,MATCH(G76,$B$11:$B$70,0)),0),IFERROR(INDEX($Q$11:$Q$70,MATCH(H76,$B$11:$B$70,0)),0)),1,weekend,holidays),0)),IF(L76&lt;&gt;"",IF(K76&lt;&gt;"",L76-MAX(0,K76-1),WORKDAY.INTL(L76,-(MAX(J76,1)-1),weekend,holidays))," - "))</f>
        <v>45489</v>
      </c>
      <c r="Q76" s="250">
        <f>IF(P76=" - "," - ",MAX(L76,IF(K76&lt;&gt;"",P76+MAX(0,K76-1),WORKDAY.INTL(IF(NETWORKDAYS.INTL(P76,P76,weekend,holidays)=0,WORKDAY.INTL(P76,1,weekend,holidays),P76),MAX(0,J76-1),weekend,holidays))))</f>
        <v>45490</v>
      </c>
      <c r="R76" s="251">
        <f t="shared" si="161"/>
        <v>2</v>
      </c>
      <c r="S76" s="165">
        <f t="shared" si="162"/>
        <v>2</v>
      </c>
      <c r="T76" s="130"/>
      <c r="U76" s="130"/>
      <c r="V76" s="129"/>
      <c r="W76" s="148" t="str">
        <f t="shared" si="163"/>
        <v xml:space="preserve"> </v>
      </c>
      <c r="X76" s="148" t="str">
        <f t="shared" si="163"/>
        <v xml:space="preserve"> </v>
      </c>
      <c r="Y76" s="148" t="str">
        <f t="shared" si="163"/>
        <v xml:space="preserve"> </v>
      </c>
      <c r="Z76" s="148" t="str">
        <f t="shared" si="163"/>
        <v xml:space="preserve"> </v>
      </c>
      <c r="AA76" s="148" t="str">
        <f t="shared" si="163"/>
        <v xml:space="preserve"> </v>
      </c>
      <c r="AB76" s="148" t="str">
        <f t="shared" si="163"/>
        <v xml:space="preserve"> </v>
      </c>
      <c r="AC76" s="148" t="str">
        <f t="shared" si="163"/>
        <v xml:space="preserve"> </v>
      </c>
      <c r="AD76" s="148" t="str">
        <f t="shared" si="163"/>
        <v xml:space="preserve"> </v>
      </c>
      <c r="AE76" s="148" t="str">
        <f t="shared" si="163"/>
        <v xml:space="preserve"> </v>
      </c>
      <c r="AF76" s="148" t="str">
        <f t="shared" si="163"/>
        <v xml:space="preserve"> </v>
      </c>
      <c r="AG76" s="148" t="str">
        <f t="shared" si="163"/>
        <v xml:space="preserve"> </v>
      </c>
      <c r="AH76" s="148" t="str">
        <f t="shared" si="163"/>
        <v xml:space="preserve"> </v>
      </c>
      <c r="AI76" s="148" t="str">
        <f t="shared" si="163"/>
        <v xml:space="preserve"> </v>
      </c>
      <c r="AJ76" s="148" t="str">
        <f t="shared" si="163"/>
        <v xml:space="preserve"> </v>
      </c>
      <c r="AK76" s="148" t="str">
        <f t="shared" si="163"/>
        <v xml:space="preserve"> </v>
      </c>
      <c r="AL76" s="148" t="str">
        <f t="shared" si="163"/>
        <v xml:space="preserve"> </v>
      </c>
      <c r="AM76" s="148" t="str">
        <f t="shared" si="164"/>
        <v xml:space="preserve"> </v>
      </c>
      <c r="AN76" s="148" t="str">
        <f t="shared" si="164"/>
        <v xml:space="preserve"> </v>
      </c>
      <c r="AO76" s="148" t="str">
        <f t="shared" si="164"/>
        <v xml:space="preserve"> </v>
      </c>
      <c r="AP76" s="148" t="str">
        <f t="shared" si="164"/>
        <v xml:space="preserve"> </v>
      </c>
      <c r="AQ76" s="148" t="str">
        <f t="shared" si="164"/>
        <v xml:space="preserve"> </v>
      </c>
      <c r="AR76" s="148" t="str">
        <f t="shared" si="164"/>
        <v xml:space="preserve"> </v>
      </c>
      <c r="AS76" s="148" t="str">
        <f t="shared" si="164"/>
        <v xml:space="preserve"> </v>
      </c>
      <c r="AT76" s="148" t="str">
        <f t="shared" si="164"/>
        <v xml:space="preserve"> </v>
      </c>
      <c r="AU76" s="148" t="str">
        <f t="shared" si="164"/>
        <v xml:space="preserve"> </v>
      </c>
      <c r="AV76" s="148" t="str">
        <f t="shared" si="164"/>
        <v xml:space="preserve"> </v>
      </c>
      <c r="AW76" s="148" t="str">
        <f t="shared" si="164"/>
        <v xml:space="preserve"> </v>
      </c>
      <c r="AX76" s="148" t="str">
        <f t="shared" si="164"/>
        <v xml:space="preserve"> </v>
      </c>
      <c r="AY76" s="148" t="str">
        <f t="shared" si="164"/>
        <v xml:space="preserve"> </v>
      </c>
      <c r="AZ76" s="148" t="str">
        <f t="shared" si="164"/>
        <v xml:space="preserve"> </v>
      </c>
      <c r="BA76" s="148" t="str">
        <f t="shared" si="164"/>
        <v xml:space="preserve"> </v>
      </c>
      <c r="BB76" s="148" t="str">
        <f t="shared" si="164"/>
        <v xml:space="preserve"> </v>
      </c>
      <c r="BC76" s="148" t="str">
        <f t="shared" si="165"/>
        <v xml:space="preserve"> </v>
      </c>
      <c r="BD76" s="148" t="str">
        <f t="shared" si="165"/>
        <v xml:space="preserve"> </v>
      </c>
      <c r="BE76" s="148" t="str">
        <f t="shared" si="165"/>
        <v xml:space="preserve"> </v>
      </c>
      <c r="BF76" s="148" t="str">
        <f t="shared" si="165"/>
        <v xml:space="preserve"> </v>
      </c>
      <c r="BG76" s="148" t="str">
        <f t="shared" si="165"/>
        <v xml:space="preserve"> </v>
      </c>
      <c r="BH76" s="148" t="str">
        <f t="shared" si="165"/>
        <v xml:space="preserve"> </v>
      </c>
      <c r="BI76" s="148" t="str">
        <f t="shared" si="165"/>
        <v xml:space="preserve"> </v>
      </c>
      <c r="BJ76" s="148" t="str">
        <f t="shared" si="165"/>
        <v xml:space="preserve"> </v>
      </c>
      <c r="BK76" s="148" t="str">
        <f t="shared" si="166"/>
        <v xml:space="preserve"> </v>
      </c>
      <c r="BL76" s="148" t="str">
        <f t="shared" si="166"/>
        <v xml:space="preserve"> </v>
      </c>
      <c r="BM76" s="148" t="str">
        <f t="shared" si="166"/>
        <v xml:space="preserve"> </v>
      </c>
      <c r="BN76" s="148" t="str">
        <f t="shared" si="166"/>
        <v xml:space="preserve"> </v>
      </c>
      <c r="BO76" s="148" t="str">
        <f t="shared" si="166"/>
        <v xml:space="preserve"> </v>
      </c>
      <c r="BP76" s="148" t="str">
        <f t="shared" si="166"/>
        <v xml:space="preserve"> </v>
      </c>
      <c r="BQ76" s="148" t="str">
        <f t="shared" si="166"/>
        <v xml:space="preserve"> </v>
      </c>
      <c r="BR76" s="148" t="str">
        <f t="shared" si="166"/>
        <v xml:space="preserve"> </v>
      </c>
      <c r="BS76" s="148" t="str">
        <f t="shared" si="166"/>
        <v xml:space="preserve"> </v>
      </c>
      <c r="BT76" s="148" t="str">
        <f t="shared" si="166"/>
        <v xml:space="preserve"> </v>
      </c>
      <c r="BU76" s="148" t="str">
        <f t="shared" si="158"/>
        <v xml:space="preserve"> </v>
      </c>
      <c r="BV76" s="148" t="str">
        <f t="shared" si="158"/>
        <v xml:space="preserve"> </v>
      </c>
      <c r="BW76" s="148" t="str">
        <f t="shared" si="158"/>
        <v xml:space="preserve"> </v>
      </c>
      <c r="BX76" s="148" t="str">
        <f t="shared" si="158"/>
        <v xml:space="preserve"> </v>
      </c>
      <c r="BY76" s="148" t="str">
        <f t="shared" si="158"/>
        <v xml:space="preserve"> </v>
      </c>
      <c r="BZ76" s="148" t="str">
        <f t="shared" si="158"/>
        <v xml:space="preserve"> </v>
      </c>
      <c r="CA76" s="145" t="str">
        <f t="shared" si="158"/>
        <v xml:space="preserve"> </v>
      </c>
      <c r="CB76" s="145" t="str">
        <f t="shared" si="158"/>
        <v xml:space="preserve"> </v>
      </c>
      <c r="CC76" s="145" t="str">
        <f t="shared" si="158"/>
        <v xml:space="preserve"> </v>
      </c>
      <c r="CD76" s="145" t="str">
        <f t="shared" si="158"/>
        <v xml:space="preserve"> </v>
      </c>
      <c r="CE76" s="145" t="str">
        <f t="shared" si="158"/>
        <v xml:space="preserve"> </v>
      </c>
      <c r="CF76" s="145" t="str">
        <f t="shared" si="158"/>
        <v xml:space="preserve"> </v>
      </c>
      <c r="CG76" s="145" t="str">
        <f t="shared" si="158"/>
        <v xml:space="preserve"> </v>
      </c>
      <c r="CH76" s="145" t="str">
        <f t="shared" si="151"/>
        <v xml:space="preserve"> </v>
      </c>
      <c r="CI76" s="145" t="str">
        <f t="shared" si="151"/>
        <v xml:space="preserve"> </v>
      </c>
      <c r="CJ76" s="145" t="str">
        <f t="shared" si="151"/>
        <v xml:space="preserve"> </v>
      </c>
      <c r="CK76" s="145" t="str">
        <f t="shared" si="151"/>
        <v xml:space="preserve"> </v>
      </c>
      <c r="CL76" s="145" t="str">
        <f t="shared" si="151"/>
        <v xml:space="preserve"> </v>
      </c>
      <c r="CM76" s="145" t="str">
        <f t="shared" si="151"/>
        <v xml:space="preserve"> </v>
      </c>
      <c r="CN76" s="145" t="str">
        <f t="shared" si="151"/>
        <v xml:space="preserve"> </v>
      </c>
      <c r="CO76" s="145" t="str">
        <f t="shared" si="151"/>
        <v xml:space="preserve"> </v>
      </c>
      <c r="CP76" s="145" t="str">
        <f t="shared" si="151"/>
        <v xml:space="preserve"> </v>
      </c>
      <c r="CQ76" s="145" t="str">
        <f t="shared" si="151"/>
        <v xml:space="preserve"> </v>
      </c>
      <c r="CR76" s="145" t="str">
        <f t="shared" si="151"/>
        <v xml:space="preserve"> </v>
      </c>
      <c r="CS76" s="145" t="str">
        <f t="shared" si="151"/>
        <v xml:space="preserve"> </v>
      </c>
      <c r="CT76" s="145" t="str">
        <f t="shared" si="151"/>
        <v xml:space="preserve"> </v>
      </c>
      <c r="CU76" s="145" t="str">
        <f t="shared" si="151"/>
        <v xml:space="preserve"> </v>
      </c>
      <c r="CV76" s="145" t="str">
        <f t="shared" si="151"/>
        <v xml:space="preserve"> </v>
      </c>
      <c r="CW76" s="145" t="str">
        <f t="shared" ref="CH76:CW94" si="167">" "</f>
        <v xml:space="preserve"> </v>
      </c>
      <c r="CX76" s="145" t="str">
        <f t="shared" si="152"/>
        <v xml:space="preserve"> </v>
      </c>
      <c r="CY76" s="145" t="str">
        <f t="shared" si="152"/>
        <v xml:space="preserve"> </v>
      </c>
      <c r="CZ76" s="145" t="str">
        <f t="shared" si="152"/>
        <v xml:space="preserve"> </v>
      </c>
      <c r="DA76" s="145" t="str">
        <f t="shared" si="152"/>
        <v xml:space="preserve"> </v>
      </c>
      <c r="DB76" s="145" t="str">
        <f t="shared" si="152"/>
        <v xml:space="preserve"> </v>
      </c>
      <c r="DC76" s="145" t="str">
        <f t="shared" si="152"/>
        <v xml:space="preserve"> </v>
      </c>
      <c r="DD76" s="145" t="str">
        <f t="shared" si="152"/>
        <v xml:space="preserve"> </v>
      </c>
      <c r="DE76" s="145" t="str">
        <f t="shared" si="152"/>
        <v xml:space="preserve"> </v>
      </c>
      <c r="DF76" s="145" t="str">
        <f t="shared" si="153"/>
        <v xml:space="preserve"> </v>
      </c>
      <c r="DG76" s="145" t="str">
        <f t="shared" si="153"/>
        <v xml:space="preserve"> </v>
      </c>
      <c r="DH76" s="145" t="str">
        <f t="shared" si="153"/>
        <v xml:space="preserve"> </v>
      </c>
      <c r="DI76" s="145" t="str">
        <f t="shared" si="153"/>
        <v xml:space="preserve"> </v>
      </c>
      <c r="DJ76" s="145" t="str">
        <f t="shared" si="153"/>
        <v xml:space="preserve"> </v>
      </c>
      <c r="DK76" s="145" t="str">
        <f t="shared" si="153"/>
        <v xml:space="preserve"> </v>
      </c>
      <c r="DL76" s="145" t="str">
        <f t="shared" si="153"/>
        <v xml:space="preserve"> </v>
      </c>
      <c r="DM76" s="145" t="str">
        <f t="shared" si="153"/>
        <v xml:space="preserve"> </v>
      </c>
      <c r="DN76" s="145" t="str">
        <f t="shared" si="153"/>
        <v xml:space="preserve"> </v>
      </c>
      <c r="DO76" s="145" t="str">
        <f t="shared" si="153"/>
        <v xml:space="preserve"> </v>
      </c>
      <c r="DP76" s="145" t="str">
        <f t="shared" si="153"/>
        <v xml:space="preserve"> </v>
      </c>
      <c r="DQ76" s="145" t="str">
        <f t="shared" si="153"/>
        <v xml:space="preserve"> </v>
      </c>
      <c r="DR76" s="145" t="str">
        <f t="shared" si="153"/>
        <v xml:space="preserve"> </v>
      </c>
      <c r="DS76" s="145" t="str">
        <f t="shared" si="154"/>
        <v xml:space="preserve"> </v>
      </c>
      <c r="DT76" s="145" t="str">
        <f t="shared" si="154"/>
        <v xml:space="preserve"> </v>
      </c>
      <c r="DU76" s="145" t="str">
        <f t="shared" si="154"/>
        <v xml:space="preserve"> </v>
      </c>
      <c r="DV76" s="145" t="str">
        <f t="shared" si="154"/>
        <v xml:space="preserve"> </v>
      </c>
      <c r="DW76" s="145" t="str">
        <f t="shared" si="154"/>
        <v xml:space="preserve"> </v>
      </c>
      <c r="DX76" s="145" t="str">
        <f t="shared" si="154"/>
        <v xml:space="preserve"> </v>
      </c>
      <c r="DY76" s="145" t="str">
        <f t="shared" si="154"/>
        <v xml:space="preserve"> </v>
      </c>
      <c r="DZ76" s="145" t="str">
        <f t="shared" si="154"/>
        <v xml:space="preserve"> </v>
      </c>
      <c r="EA76" s="145" t="str">
        <f t="shared" si="154"/>
        <v xml:space="preserve"> </v>
      </c>
      <c r="EB76" s="145" t="str">
        <f t="shared" si="154"/>
        <v xml:space="preserve"> </v>
      </c>
      <c r="EC76" s="145" t="str">
        <f t="shared" si="154"/>
        <v xml:space="preserve"> </v>
      </c>
      <c r="ED76" s="145" t="str">
        <f t="shared" si="154"/>
        <v xml:space="preserve"> </v>
      </c>
    </row>
    <row r="77" spans="1:134" s="120" customFormat="1" x14ac:dyDescent="0.25">
      <c r="A77" s="238">
        <v>3</v>
      </c>
      <c r="B77" s="239" t="str">
        <f t="shared" si="159"/>
        <v>6.2.4</v>
      </c>
      <c r="C77" s="240" t="s">
        <v>403</v>
      </c>
      <c r="D77" s="240" t="s">
        <v>411</v>
      </c>
      <c r="E77" s="241"/>
      <c r="F77" s="242" t="str">
        <f t="shared" si="125"/>
        <v>6.2.3</v>
      </c>
      <c r="G77" s="243"/>
      <c r="H77" s="243"/>
      <c r="I77" s="255">
        <v>45491</v>
      </c>
      <c r="J77" s="245">
        <v>20</v>
      </c>
      <c r="K77" s="246">
        <f t="shared" si="111"/>
        <v>29</v>
      </c>
      <c r="L77" s="244">
        <v>45519</v>
      </c>
      <c r="M77" s="247" t="s">
        <v>238</v>
      </c>
      <c r="N77" s="248">
        <v>0</v>
      </c>
      <c r="O77" s="249">
        <v>2</v>
      </c>
      <c r="P77" s="250">
        <f>IF(OR(I77&lt;&gt;"",F77&lt;&gt;""),MAX(I77,IF(F77&lt;&gt;"",WORKDAY.INTL(MAX(IFERROR(INDEX($Q$11:$Q$70,MATCH(F77,$B$11:$B$70,0)),0),IFERROR(INDEX($Q$11:$Q$70,MATCH(G77,$B$11:$B$70,0)),0),IFERROR(INDEX($Q$11:$Q$70,MATCH(H77,$B$11:$B$70,0)),0)),1,weekend,holidays),0)),IF(L77&lt;&gt;"",IF(K77&lt;&gt;"",L77-MAX(0,K77-1),WORKDAY.INTL(L77,-(MAX(J77,1)-1),weekend,holidays))," - "))</f>
        <v>45491</v>
      </c>
      <c r="Q77" s="250">
        <f t="shared" si="160"/>
        <v>45519</v>
      </c>
      <c r="R77" s="251">
        <f t="shared" si="161"/>
        <v>20</v>
      </c>
      <c r="S77" s="165">
        <f t="shared" si="162"/>
        <v>29</v>
      </c>
      <c r="T77" s="130"/>
      <c r="U77" s="130"/>
      <c r="V77" s="129"/>
      <c r="W77" s="148" t="str">
        <f t="shared" si="163"/>
        <v xml:space="preserve"> </v>
      </c>
      <c r="X77" s="148" t="str">
        <f t="shared" si="163"/>
        <v xml:space="preserve"> </v>
      </c>
      <c r="Y77" s="148" t="str">
        <f t="shared" si="163"/>
        <v xml:space="preserve"> </v>
      </c>
      <c r="Z77" s="148" t="str">
        <f t="shared" si="163"/>
        <v xml:space="preserve"> </v>
      </c>
      <c r="AA77" s="148" t="str">
        <f t="shared" si="163"/>
        <v xml:space="preserve"> </v>
      </c>
      <c r="AB77" s="148" t="str">
        <f t="shared" si="163"/>
        <v xml:space="preserve"> </v>
      </c>
      <c r="AC77" s="148" t="str">
        <f t="shared" si="163"/>
        <v xml:space="preserve"> </v>
      </c>
      <c r="AD77" s="148" t="str">
        <f t="shared" si="163"/>
        <v xml:space="preserve"> </v>
      </c>
      <c r="AE77" s="148" t="str">
        <f t="shared" si="163"/>
        <v xml:space="preserve"> </v>
      </c>
      <c r="AF77" s="148" t="str">
        <f t="shared" si="163"/>
        <v xml:space="preserve"> </v>
      </c>
      <c r="AG77" s="148" t="str">
        <f t="shared" si="163"/>
        <v xml:space="preserve"> </v>
      </c>
      <c r="AH77" s="148" t="str">
        <f t="shared" si="163"/>
        <v xml:space="preserve"> </v>
      </c>
      <c r="AI77" s="148" t="str">
        <f t="shared" si="163"/>
        <v xml:space="preserve"> </v>
      </c>
      <c r="AJ77" s="148" t="str">
        <f t="shared" si="163"/>
        <v xml:space="preserve"> </v>
      </c>
      <c r="AK77" s="148" t="str">
        <f t="shared" si="163"/>
        <v xml:space="preserve"> </v>
      </c>
      <c r="AL77" s="148" t="str">
        <f t="shared" si="163"/>
        <v xml:space="preserve"> </v>
      </c>
      <c r="AM77" s="148" t="str">
        <f t="shared" si="164"/>
        <v xml:space="preserve"> </v>
      </c>
      <c r="AN77" s="148" t="str">
        <f t="shared" si="164"/>
        <v xml:space="preserve"> </v>
      </c>
      <c r="AO77" s="148" t="str">
        <f t="shared" si="164"/>
        <v xml:space="preserve"> </v>
      </c>
      <c r="AP77" s="148" t="str">
        <f t="shared" si="164"/>
        <v xml:space="preserve"> </v>
      </c>
      <c r="AQ77" s="148" t="str">
        <f t="shared" si="164"/>
        <v xml:space="preserve"> </v>
      </c>
      <c r="AR77" s="148" t="str">
        <f t="shared" si="164"/>
        <v xml:space="preserve"> </v>
      </c>
      <c r="AS77" s="148" t="str">
        <f t="shared" si="164"/>
        <v xml:space="preserve"> </v>
      </c>
      <c r="AT77" s="148" t="str">
        <f t="shared" si="164"/>
        <v xml:space="preserve"> </v>
      </c>
      <c r="AU77" s="148" t="str">
        <f t="shared" si="164"/>
        <v xml:space="preserve"> </v>
      </c>
      <c r="AV77" s="148" t="str">
        <f t="shared" si="164"/>
        <v xml:space="preserve"> </v>
      </c>
      <c r="AW77" s="148" t="str">
        <f t="shared" si="164"/>
        <v xml:space="preserve"> </v>
      </c>
      <c r="AX77" s="148" t="str">
        <f t="shared" si="164"/>
        <v xml:space="preserve"> </v>
      </c>
      <c r="AY77" s="148" t="str">
        <f t="shared" si="164"/>
        <v xml:space="preserve"> </v>
      </c>
      <c r="AZ77" s="148" t="str">
        <f t="shared" si="164"/>
        <v xml:space="preserve"> </v>
      </c>
      <c r="BA77" s="148" t="str">
        <f t="shared" si="164"/>
        <v xml:space="preserve"> </v>
      </c>
      <c r="BB77" s="148" t="str">
        <f t="shared" si="164"/>
        <v xml:space="preserve"> </v>
      </c>
      <c r="BC77" s="148" t="str">
        <f t="shared" si="165"/>
        <v xml:space="preserve"> </v>
      </c>
      <c r="BD77" s="148" t="str">
        <f t="shared" si="165"/>
        <v xml:space="preserve"> </v>
      </c>
      <c r="BE77" s="148" t="str">
        <f t="shared" si="165"/>
        <v xml:space="preserve"> </v>
      </c>
      <c r="BF77" s="148" t="str">
        <f t="shared" si="165"/>
        <v xml:space="preserve"> </v>
      </c>
      <c r="BG77" s="148" t="str">
        <f t="shared" si="165"/>
        <v xml:space="preserve"> </v>
      </c>
      <c r="BH77" s="148" t="str">
        <f t="shared" si="165"/>
        <v xml:space="preserve"> </v>
      </c>
      <c r="BI77" s="148" t="str">
        <f t="shared" si="165"/>
        <v xml:space="preserve"> </v>
      </c>
      <c r="BJ77" s="148" t="str">
        <f t="shared" si="165"/>
        <v xml:space="preserve"> </v>
      </c>
      <c r="BK77" s="148" t="str">
        <f t="shared" si="166"/>
        <v xml:space="preserve"> </v>
      </c>
      <c r="BL77" s="148" t="str">
        <f t="shared" si="166"/>
        <v xml:space="preserve"> </v>
      </c>
      <c r="BM77" s="148" t="str">
        <f t="shared" si="166"/>
        <v xml:space="preserve"> </v>
      </c>
      <c r="BN77" s="148" t="str">
        <f t="shared" si="166"/>
        <v xml:space="preserve"> </v>
      </c>
      <c r="BO77" s="148" t="str">
        <f t="shared" si="166"/>
        <v xml:space="preserve"> </v>
      </c>
      <c r="BP77" s="148" t="str">
        <f t="shared" si="166"/>
        <v xml:space="preserve"> </v>
      </c>
      <c r="BQ77" s="148" t="str">
        <f t="shared" si="166"/>
        <v xml:space="preserve"> </v>
      </c>
      <c r="BR77" s="148" t="str">
        <f t="shared" si="166"/>
        <v xml:space="preserve"> </v>
      </c>
      <c r="BS77" s="148" t="str">
        <f t="shared" si="166"/>
        <v xml:space="preserve"> </v>
      </c>
      <c r="BT77" s="148" t="str">
        <f t="shared" si="166"/>
        <v xml:space="preserve"> </v>
      </c>
      <c r="BU77" s="148" t="str">
        <f t="shared" si="158"/>
        <v xml:space="preserve"> </v>
      </c>
      <c r="BV77" s="148" t="str">
        <f t="shared" si="158"/>
        <v xml:space="preserve"> </v>
      </c>
      <c r="BW77" s="148" t="str">
        <f t="shared" si="158"/>
        <v xml:space="preserve"> </v>
      </c>
      <c r="BX77" s="148" t="str">
        <f t="shared" si="158"/>
        <v xml:space="preserve"> </v>
      </c>
      <c r="BY77" s="148" t="str">
        <f t="shared" si="158"/>
        <v xml:space="preserve"> </v>
      </c>
      <c r="BZ77" s="148" t="str">
        <f t="shared" si="158"/>
        <v xml:space="preserve"> </v>
      </c>
      <c r="CA77" s="145" t="str">
        <f t="shared" si="158"/>
        <v xml:space="preserve"> </v>
      </c>
      <c r="CB77" s="145" t="str">
        <f t="shared" si="158"/>
        <v xml:space="preserve"> </v>
      </c>
      <c r="CC77" s="145" t="str">
        <f t="shared" si="158"/>
        <v xml:space="preserve"> </v>
      </c>
      <c r="CD77" s="145" t="str">
        <f t="shared" si="158"/>
        <v xml:space="preserve"> </v>
      </c>
      <c r="CE77" s="145" t="str">
        <f t="shared" si="158"/>
        <v xml:space="preserve"> </v>
      </c>
      <c r="CF77" s="145" t="str">
        <f t="shared" si="158"/>
        <v xml:space="preserve"> </v>
      </c>
      <c r="CG77" s="145" t="str">
        <f t="shared" si="158"/>
        <v xml:space="preserve"> </v>
      </c>
      <c r="CH77" s="145" t="str">
        <f t="shared" si="167"/>
        <v xml:space="preserve"> </v>
      </c>
      <c r="CI77" s="145" t="str">
        <f t="shared" si="167"/>
        <v xml:space="preserve"> </v>
      </c>
      <c r="CJ77" s="145" t="str">
        <f t="shared" si="167"/>
        <v xml:space="preserve"> </v>
      </c>
      <c r="CK77" s="145" t="str">
        <f t="shared" si="167"/>
        <v xml:space="preserve"> </v>
      </c>
      <c r="CL77" s="145" t="str">
        <f t="shared" si="167"/>
        <v xml:space="preserve"> </v>
      </c>
      <c r="CM77" s="145" t="str">
        <f t="shared" si="167"/>
        <v xml:space="preserve"> </v>
      </c>
      <c r="CN77" s="145" t="str">
        <f t="shared" si="167"/>
        <v xml:space="preserve"> </v>
      </c>
      <c r="CO77" s="145" t="str">
        <f t="shared" si="167"/>
        <v xml:space="preserve"> </v>
      </c>
      <c r="CP77" s="145" t="str">
        <f t="shared" si="167"/>
        <v xml:space="preserve"> </v>
      </c>
      <c r="CQ77" s="145" t="str">
        <f t="shared" si="167"/>
        <v xml:space="preserve"> </v>
      </c>
      <c r="CR77" s="145" t="str">
        <f t="shared" si="167"/>
        <v xml:space="preserve"> </v>
      </c>
      <c r="CS77" s="145" t="str">
        <f t="shared" si="167"/>
        <v xml:space="preserve"> </v>
      </c>
      <c r="CT77" s="145" t="str">
        <f t="shared" si="167"/>
        <v xml:space="preserve"> </v>
      </c>
      <c r="CU77" s="145" t="str">
        <f t="shared" si="167"/>
        <v xml:space="preserve"> </v>
      </c>
      <c r="CV77" s="145" t="str">
        <f t="shared" si="167"/>
        <v xml:space="preserve"> </v>
      </c>
      <c r="CW77" s="145" t="str">
        <f t="shared" si="167"/>
        <v xml:space="preserve"> </v>
      </c>
      <c r="CX77" s="145" t="str">
        <f t="shared" ref="CX77:DM94" si="168">" "</f>
        <v xml:space="preserve"> </v>
      </c>
      <c r="CY77" s="145" t="str">
        <f t="shared" si="168"/>
        <v xml:space="preserve"> </v>
      </c>
      <c r="CZ77" s="145" t="str">
        <f t="shared" si="168"/>
        <v xml:space="preserve"> </v>
      </c>
      <c r="DA77" s="145" t="str">
        <f t="shared" si="168"/>
        <v xml:space="preserve"> </v>
      </c>
      <c r="DB77" s="145" t="str">
        <f t="shared" si="168"/>
        <v xml:space="preserve"> </v>
      </c>
      <c r="DC77" s="145" t="str">
        <f t="shared" si="168"/>
        <v xml:space="preserve"> </v>
      </c>
      <c r="DD77" s="145" t="str">
        <f t="shared" si="168"/>
        <v xml:space="preserve"> </v>
      </c>
      <c r="DE77" s="145" t="str">
        <f t="shared" si="168"/>
        <v xml:space="preserve"> </v>
      </c>
      <c r="DF77" s="145" t="str">
        <f t="shared" si="168"/>
        <v xml:space="preserve"> </v>
      </c>
      <c r="DG77" s="145" t="str">
        <f t="shared" si="168"/>
        <v xml:space="preserve"> </v>
      </c>
      <c r="DH77" s="145" t="str">
        <f t="shared" si="168"/>
        <v xml:space="preserve"> </v>
      </c>
      <c r="DI77" s="145" t="str">
        <f t="shared" si="168"/>
        <v xml:space="preserve"> </v>
      </c>
      <c r="DJ77" s="145" t="str">
        <f t="shared" si="168"/>
        <v xml:space="preserve"> </v>
      </c>
      <c r="DK77" s="145" t="str">
        <f t="shared" si="168"/>
        <v xml:space="preserve"> </v>
      </c>
      <c r="DL77" s="145" t="str">
        <f t="shared" si="168"/>
        <v xml:space="preserve"> </v>
      </c>
      <c r="DM77" s="145" t="str">
        <f t="shared" si="168"/>
        <v xml:space="preserve"> </v>
      </c>
      <c r="DN77" s="145" t="str">
        <f t="shared" ref="DN77:EC94" si="169">" "</f>
        <v xml:space="preserve"> </v>
      </c>
      <c r="DO77" s="145" t="str">
        <f t="shared" si="169"/>
        <v xml:space="preserve"> </v>
      </c>
      <c r="DP77" s="145" t="str">
        <f t="shared" si="169"/>
        <v xml:space="preserve"> </v>
      </c>
      <c r="DQ77" s="145" t="str">
        <f t="shared" si="169"/>
        <v xml:space="preserve"> </v>
      </c>
      <c r="DR77" s="145" t="str">
        <f t="shared" si="169"/>
        <v xml:space="preserve"> </v>
      </c>
      <c r="DS77" s="145" t="str">
        <f t="shared" si="169"/>
        <v xml:space="preserve"> </v>
      </c>
      <c r="DT77" s="145" t="str">
        <f t="shared" si="169"/>
        <v xml:space="preserve"> </v>
      </c>
      <c r="DU77" s="145" t="str">
        <f t="shared" si="169"/>
        <v xml:space="preserve"> </v>
      </c>
      <c r="DV77" s="145" t="str">
        <f t="shared" si="169"/>
        <v xml:space="preserve"> </v>
      </c>
      <c r="DW77" s="145" t="str">
        <f t="shared" si="169"/>
        <v xml:space="preserve"> </v>
      </c>
      <c r="DX77" s="145" t="str">
        <f t="shared" si="169"/>
        <v xml:space="preserve"> </v>
      </c>
      <c r="DY77" s="145" t="str">
        <f t="shared" si="169"/>
        <v xml:space="preserve"> </v>
      </c>
      <c r="DZ77" s="145" t="str">
        <f t="shared" si="169"/>
        <v xml:space="preserve"> </v>
      </c>
      <c r="EA77" s="145" t="str">
        <f t="shared" si="169"/>
        <v xml:space="preserve"> </v>
      </c>
      <c r="EB77" s="145" t="str">
        <f t="shared" si="169"/>
        <v xml:space="preserve"> </v>
      </c>
      <c r="EC77" s="145" t="str">
        <f t="shared" si="169"/>
        <v xml:space="preserve"> </v>
      </c>
      <c r="ED77" s="145" t="str">
        <f t="shared" ref="DS77:ED94" si="170">" "</f>
        <v xml:space="preserve"> </v>
      </c>
    </row>
    <row r="78" spans="1:134" s="120" customFormat="1" x14ac:dyDescent="0.25">
      <c r="A78" s="215">
        <v>2</v>
      </c>
      <c r="B78" s="216" t="str">
        <f t="shared" si="159"/>
        <v>6.3</v>
      </c>
      <c r="C78" s="218" t="s">
        <v>434</v>
      </c>
      <c r="D78" s="218" t="s">
        <v>411</v>
      </c>
      <c r="E78" s="219"/>
      <c r="F78" s="220">
        <v>6.1</v>
      </c>
      <c r="G78" s="221"/>
      <c r="H78" s="221"/>
      <c r="I78" s="222">
        <v>45520</v>
      </c>
      <c r="J78" s="223">
        <v>1</v>
      </c>
      <c r="K78" s="224">
        <f t="shared" si="111"/>
        <v>3</v>
      </c>
      <c r="L78" s="222">
        <v>45522</v>
      </c>
      <c r="M78" s="225" t="s">
        <v>238</v>
      </c>
      <c r="N78" s="226">
        <v>0</v>
      </c>
      <c r="O78" s="227">
        <v>2</v>
      </c>
      <c r="P78" s="228">
        <f>IF(OR(I78&lt;&gt;"",F78&lt;&gt;""),MAX(I78,IF(F78&lt;&gt;"",WORKDAY.INTL(MAX(IFERROR(INDEX($Q$11:$Q$70,MATCH(F78,$B$11:$B$70,0)),0),IFERROR(INDEX($Q$11:$Q$70,MATCH(G78,$B$11:$B$70,0)),0),IFERROR(INDEX($Q$11:$Q$70,MATCH(H78,$B$11:$B$70,0)),0)),1,weekend,holidays),0)),IF(L78&lt;&gt;"",IF(K78&lt;&gt;"",L78-MAX(0,K78-1),WORKDAY.INTL(L78,-(MAX(J78,1)-1),weekend,holidays))," - "))</f>
        <v>45520</v>
      </c>
      <c r="Q78" s="228">
        <f t="shared" si="160"/>
        <v>45522</v>
      </c>
      <c r="R78" s="229">
        <f t="shared" si="161"/>
        <v>1</v>
      </c>
      <c r="S78" s="165">
        <f t="shared" si="162"/>
        <v>3</v>
      </c>
      <c r="T78" s="130"/>
      <c r="U78" s="130"/>
      <c r="V78" s="129"/>
      <c r="W78" s="148" t="str">
        <f t="shared" si="163"/>
        <v xml:space="preserve"> </v>
      </c>
      <c r="X78" s="148" t="str">
        <f t="shared" si="163"/>
        <v xml:space="preserve"> </v>
      </c>
      <c r="Y78" s="148" t="str">
        <f t="shared" si="163"/>
        <v xml:space="preserve"> </v>
      </c>
      <c r="Z78" s="148" t="str">
        <f t="shared" si="163"/>
        <v xml:space="preserve"> </v>
      </c>
      <c r="AA78" s="148" t="str">
        <f t="shared" si="163"/>
        <v xml:space="preserve"> </v>
      </c>
      <c r="AB78" s="148" t="str">
        <f t="shared" si="163"/>
        <v xml:space="preserve"> </v>
      </c>
      <c r="AC78" s="148" t="str">
        <f t="shared" si="163"/>
        <v xml:space="preserve"> </v>
      </c>
      <c r="AD78" s="148" t="str">
        <f t="shared" si="163"/>
        <v xml:space="preserve"> </v>
      </c>
      <c r="AE78" s="148" t="str">
        <f t="shared" si="163"/>
        <v xml:space="preserve"> </v>
      </c>
      <c r="AF78" s="148" t="str">
        <f t="shared" si="163"/>
        <v xml:space="preserve"> </v>
      </c>
      <c r="AG78" s="148" t="str">
        <f t="shared" si="163"/>
        <v xml:space="preserve"> </v>
      </c>
      <c r="AH78" s="148" t="str">
        <f t="shared" si="163"/>
        <v xml:space="preserve"> </v>
      </c>
      <c r="AI78" s="148" t="str">
        <f t="shared" si="163"/>
        <v xml:space="preserve"> </v>
      </c>
      <c r="AJ78" s="148" t="str">
        <f t="shared" si="163"/>
        <v xml:space="preserve"> </v>
      </c>
      <c r="AK78" s="148" t="str">
        <f t="shared" si="163"/>
        <v xml:space="preserve"> </v>
      </c>
      <c r="AL78" s="148" t="str">
        <f t="shared" si="163"/>
        <v xml:space="preserve"> </v>
      </c>
      <c r="AM78" s="148" t="str">
        <f t="shared" si="164"/>
        <v xml:space="preserve"> </v>
      </c>
      <c r="AN78" s="148" t="str">
        <f t="shared" si="164"/>
        <v xml:space="preserve"> </v>
      </c>
      <c r="AO78" s="148" t="str">
        <f t="shared" si="164"/>
        <v xml:space="preserve"> </v>
      </c>
      <c r="AP78" s="148" t="str">
        <f t="shared" si="164"/>
        <v xml:space="preserve"> </v>
      </c>
      <c r="AQ78" s="148" t="str">
        <f t="shared" si="164"/>
        <v xml:space="preserve"> </v>
      </c>
      <c r="AR78" s="148" t="str">
        <f t="shared" si="164"/>
        <v xml:space="preserve"> </v>
      </c>
      <c r="AS78" s="148" t="str">
        <f t="shared" si="164"/>
        <v xml:space="preserve"> </v>
      </c>
      <c r="AT78" s="148" t="str">
        <f t="shared" si="164"/>
        <v xml:space="preserve"> </v>
      </c>
      <c r="AU78" s="148" t="str">
        <f t="shared" si="164"/>
        <v xml:space="preserve"> </v>
      </c>
      <c r="AV78" s="148" t="str">
        <f t="shared" si="164"/>
        <v xml:space="preserve"> </v>
      </c>
      <c r="AW78" s="148" t="str">
        <f t="shared" si="164"/>
        <v xml:space="preserve"> </v>
      </c>
      <c r="AX78" s="148" t="str">
        <f t="shared" si="164"/>
        <v xml:space="preserve"> </v>
      </c>
      <c r="AY78" s="148" t="str">
        <f t="shared" si="164"/>
        <v xml:space="preserve"> </v>
      </c>
      <c r="AZ78" s="148" t="str">
        <f t="shared" si="164"/>
        <v xml:space="preserve"> </v>
      </c>
      <c r="BA78" s="148" t="str">
        <f t="shared" si="164"/>
        <v xml:space="preserve"> </v>
      </c>
      <c r="BB78" s="148" t="str">
        <f t="shared" si="164"/>
        <v xml:space="preserve"> </v>
      </c>
      <c r="BC78" s="148" t="str">
        <f t="shared" si="165"/>
        <v xml:space="preserve"> </v>
      </c>
      <c r="BD78" s="148" t="str">
        <f t="shared" si="165"/>
        <v xml:space="preserve"> </v>
      </c>
      <c r="BE78" s="148" t="str">
        <f t="shared" si="165"/>
        <v xml:space="preserve"> </v>
      </c>
      <c r="BF78" s="148" t="str">
        <f t="shared" si="165"/>
        <v xml:space="preserve"> </v>
      </c>
      <c r="BG78" s="148" t="str">
        <f t="shared" si="165"/>
        <v xml:space="preserve"> </v>
      </c>
      <c r="BH78" s="148" t="str">
        <f t="shared" si="165"/>
        <v xml:space="preserve"> </v>
      </c>
      <c r="BI78" s="148" t="str">
        <f t="shared" si="165"/>
        <v xml:space="preserve"> </v>
      </c>
      <c r="BJ78" s="148" t="str">
        <f t="shared" si="165"/>
        <v xml:space="preserve"> </v>
      </c>
      <c r="BK78" s="148" t="str">
        <f t="shared" si="166"/>
        <v xml:space="preserve"> </v>
      </c>
      <c r="BL78" s="148" t="str">
        <f t="shared" si="166"/>
        <v xml:space="preserve"> </v>
      </c>
      <c r="BM78" s="148" t="str">
        <f t="shared" si="166"/>
        <v xml:space="preserve"> </v>
      </c>
      <c r="BN78" s="148" t="str">
        <f t="shared" si="166"/>
        <v xml:space="preserve"> </v>
      </c>
      <c r="BO78" s="148" t="str">
        <f t="shared" si="166"/>
        <v xml:space="preserve"> </v>
      </c>
      <c r="BP78" s="148" t="str">
        <f t="shared" si="166"/>
        <v xml:space="preserve"> </v>
      </c>
      <c r="BQ78" s="148" t="str">
        <f t="shared" si="166"/>
        <v xml:space="preserve"> </v>
      </c>
      <c r="BR78" s="148" t="str">
        <f t="shared" si="166"/>
        <v xml:space="preserve"> </v>
      </c>
      <c r="BS78" s="148" t="str">
        <f t="shared" si="166"/>
        <v xml:space="preserve"> </v>
      </c>
      <c r="BT78" s="148" t="str">
        <f t="shared" si="166"/>
        <v xml:space="preserve"> </v>
      </c>
      <c r="BU78" s="148" t="str">
        <f t="shared" si="158"/>
        <v xml:space="preserve"> </v>
      </c>
      <c r="BV78" s="148" t="str">
        <f t="shared" si="158"/>
        <v xml:space="preserve"> </v>
      </c>
      <c r="BW78" s="148" t="str">
        <f t="shared" si="158"/>
        <v xml:space="preserve"> </v>
      </c>
      <c r="BX78" s="148" t="str">
        <f t="shared" si="158"/>
        <v xml:space="preserve"> </v>
      </c>
      <c r="BY78" s="148" t="str">
        <f t="shared" si="158"/>
        <v xml:space="preserve"> </v>
      </c>
      <c r="BZ78" s="148" t="str">
        <f t="shared" si="158"/>
        <v xml:space="preserve"> </v>
      </c>
      <c r="CA78" s="145" t="str">
        <f t="shared" si="158"/>
        <v xml:space="preserve"> </v>
      </c>
      <c r="CB78" s="145" t="str">
        <f t="shared" si="158"/>
        <v xml:space="preserve"> </v>
      </c>
      <c r="CC78" s="145" t="str">
        <f t="shared" si="158"/>
        <v xml:space="preserve"> </v>
      </c>
      <c r="CD78" s="145" t="str">
        <f t="shared" si="158"/>
        <v xml:space="preserve"> </v>
      </c>
      <c r="CE78" s="145" t="str">
        <f t="shared" si="158"/>
        <v xml:space="preserve"> </v>
      </c>
      <c r="CF78" s="145" t="str">
        <f t="shared" si="158"/>
        <v xml:space="preserve"> </v>
      </c>
      <c r="CG78" s="145" t="str">
        <f t="shared" si="158"/>
        <v xml:space="preserve"> </v>
      </c>
      <c r="CH78" s="145" t="str">
        <f t="shared" si="167"/>
        <v xml:space="preserve"> </v>
      </c>
      <c r="CI78" s="145" t="str">
        <f t="shared" si="167"/>
        <v xml:space="preserve"> </v>
      </c>
      <c r="CJ78" s="145" t="str">
        <f t="shared" si="167"/>
        <v xml:space="preserve"> </v>
      </c>
      <c r="CK78" s="145" t="str">
        <f t="shared" si="167"/>
        <v xml:space="preserve"> </v>
      </c>
      <c r="CL78" s="145" t="str">
        <f t="shared" si="167"/>
        <v xml:space="preserve"> </v>
      </c>
      <c r="CM78" s="145" t="str">
        <f t="shared" si="167"/>
        <v xml:space="preserve"> </v>
      </c>
      <c r="CN78" s="145" t="str">
        <f t="shared" si="167"/>
        <v xml:space="preserve"> </v>
      </c>
      <c r="CO78" s="145" t="str">
        <f t="shared" si="167"/>
        <v xml:space="preserve"> </v>
      </c>
      <c r="CP78" s="145" t="str">
        <f t="shared" si="167"/>
        <v xml:space="preserve"> </v>
      </c>
      <c r="CQ78" s="145" t="str">
        <f t="shared" si="167"/>
        <v xml:space="preserve"> </v>
      </c>
      <c r="CR78" s="145" t="str">
        <f t="shared" si="167"/>
        <v xml:space="preserve"> </v>
      </c>
      <c r="CS78" s="145" t="str">
        <f t="shared" si="167"/>
        <v xml:space="preserve"> </v>
      </c>
      <c r="CT78" s="145" t="str">
        <f t="shared" si="167"/>
        <v xml:space="preserve"> </v>
      </c>
      <c r="CU78" s="145" t="str">
        <f t="shared" si="167"/>
        <v xml:space="preserve"> </v>
      </c>
      <c r="CV78" s="145" t="str">
        <f t="shared" si="167"/>
        <v xml:space="preserve"> </v>
      </c>
      <c r="CW78" s="145" t="str">
        <f t="shared" si="167"/>
        <v xml:space="preserve"> </v>
      </c>
      <c r="CX78" s="145" t="str">
        <f t="shared" si="168"/>
        <v xml:space="preserve"> </v>
      </c>
      <c r="CY78" s="145" t="str">
        <f t="shared" si="168"/>
        <v xml:space="preserve"> </v>
      </c>
      <c r="CZ78" s="145" t="str">
        <f t="shared" si="168"/>
        <v xml:space="preserve"> </v>
      </c>
      <c r="DA78" s="145" t="str">
        <f t="shared" si="168"/>
        <v xml:space="preserve"> </v>
      </c>
      <c r="DB78" s="145" t="str">
        <f t="shared" si="168"/>
        <v xml:space="preserve"> </v>
      </c>
      <c r="DC78" s="145" t="str">
        <f t="shared" si="168"/>
        <v xml:space="preserve"> </v>
      </c>
      <c r="DD78" s="145" t="str">
        <f t="shared" si="168"/>
        <v xml:space="preserve"> </v>
      </c>
      <c r="DE78" s="145" t="str">
        <f t="shared" si="168"/>
        <v xml:space="preserve"> </v>
      </c>
      <c r="DF78" s="145" t="str">
        <f t="shared" si="168"/>
        <v xml:space="preserve"> </v>
      </c>
      <c r="DG78" s="145" t="str">
        <f t="shared" si="168"/>
        <v xml:space="preserve"> </v>
      </c>
      <c r="DH78" s="145" t="str">
        <f t="shared" si="168"/>
        <v xml:space="preserve"> </v>
      </c>
      <c r="DI78" s="145" t="str">
        <f t="shared" si="168"/>
        <v xml:space="preserve"> </v>
      </c>
      <c r="DJ78" s="145" t="str">
        <f t="shared" si="168"/>
        <v xml:space="preserve"> </v>
      </c>
      <c r="DK78" s="145" t="str">
        <f t="shared" si="168"/>
        <v xml:space="preserve"> </v>
      </c>
      <c r="DL78" s="145" t="str">
        <f t="shared" si="168"/>
        <v xml:space="preserve"> </v>
      </c>
      <c r="DM78" s="145" t="str">
        <f t="shared" si="168"/>
        <v xml:space="preserve"> </v>
      </c>
      <c r="DN78" s="145" t="str">
        <f t="shared" si="169"/>
        <v xml:space="preserve"> </v>
      </c>
      <c r="DO78" s="145" t="str">
        <f t="shared" si="169"/>
        <v xml:space="preserve"> </v>
      </c>
      <c r="DP78" s="145" t="str">
        <f t="shared" si="169"/>
        <v xml:space="preserve"> </v>
      </c>
      <c r="DQ78" s="145" t="str">
        <f t="shared" si="169"/>
        <v xml:space="preserve"> </v>
      </c>
      <c r="DR78" s="145" t="str">
        <f t="shared" si="169"/>
        <v xml:space="preserve"> </v>
      </c>
      <c r="DS78" s="145" t="str">
        <f t="shared" si="170"/>
        <v xml:space="preserve"> </v>
      </c>
      <c r="DT78" s="145" t="str">
        <f t="shared" si="170"/>
        <v xml:space="preserve"> </v>
      </c>
      <c r="DU78" s="145" t="str">
        <f t="shared" si="170"/>
        <v xml:space="preserve"> </v>
      </c>
      <c r="DV78" s="145" t="str">
        <f t="shared" si="170"/>
        <v xml:space="preserve"> </v>
      </c>
      <c r="DW78" s="145" t="str">
        <f t="shared" si="170"/>
        <v xml:space="preserve"> </v>
      </c>
      <c r="DX78" s="145" t="str">
        <f t="shared" si="170"/>
        <v xml:space="preserve"> </v>
      </c>
      <c r="DY78" s="145" t="str">
        <f t="shared" si="170"/>
        <v xml:space="preserve"> </v>
      </c>
      <c r="DZ78" s="145" t="str">
        <f t="shared" si="170"/>
        <v xml:space="preserve"> </v>
      </c>
      <c r="EA78" s="145" t="str">
        <f t="shared" si="170"/>
        <v xml:space="preserve"> </v>
      </c>
      <c r="EB78" s="145" t="str">
        <f t="shared" si="170"/>
        <v xml:space="preserve"> </v>
      </c>
      <c r="EC78" s="145" t="str">
        <f t="shared" si="170"/>
        <v xml:space="preserve"> </v>
      </c>
      <c r="ED78" s="145" t="str">
        <f t="shared" si="170"/>
        <v xml:space="preserve"> </v>
      </c>
    </row>
    <row r="79" spans="1:134" s="120" customFormat="1" x14ac:dyDescent="0.25">
      <c r="A79" s="215">
        <v>2</v>
      </c>
      <c r="B79" s="216" t="str">
        <f t="shared" si="159"/>
        <v>6.4</v>
      </c>
      <c r="C79" s="231" t="s">
        <v>407</v>
      </c>
      <c r="D79" s="218" t="s">
        <v>412</v>
      </c>
      <c r="E79" s="219"/>
      <c r="F79" s="220" t="str">
        <f t="shared" si="125"/>
        <v>6.3</v>
      </c>
      <c r="G79" s="221"/>
      <c r="H79" s="221"/>
      <c r="I79" s="222">
        <v>45523</v>
      </c>
      <c r="J79" s="223">
        <v>1</v>
      </c>
      <c r="K79" s="224">
        <f t="shared" si="111"/>
        <v>1</v>
      </c>
      <c r="L79" s="222">
        <v>45523</v>
      </c>
      <c r="M79" s="225" t="s">
        <v>239</v>
      </c>
      <c r="N79" s="226">
        <v>0</v>
      </c>
      <c r="O79" s="227">
        <v>3</v>
      </c>
      <c r="P79" s="228">
        <f>IF(OR(I79&lt;&gt;"",F79&lt;&gt;""),MAX(I79,IF(F79&lt;&gt;"",WORKDAY.INTL(MAX(IFERROR(INDEX($Q$11:$Q$70,MATCH(F79,$B$11:$B$70,0)),0),IFERROR(INDEX($Q$11:$Q$70,MATCH(G79,$B$11:$B$70,0)),0),IFERROR(INDEX($Q$11:$Q$70,MATCH(H79,$B$11:$B$70,0)),0)),1,weekend,holidays),0)),IF(L79&lt;&gt;"",IF(K79&lt;&gt;"",L79-MAX(0,K79-1),WORKDAY.INTL(L79,-(MAX(J79,1)-1),weekend,holidays))," - "))</f>
        <v>45523</v>
      </c>
      <c r="Q79" s="228">
        <f t="shared" si="160"/>
        <v>45523</v>
      </c>
      <c r="R79" s="229">
        <f t="shared" si="161"/>
        <v>1</v>
      </c>
      <c r="S79" s="165">
        <f t="shared" si="162"/>
        <v>1</v>
      </c>
      <c r="T79" s="130"/>
      <c r="U79" s="130"/>
      <c r="V79" s="129"/>
      <c r="W79" s="148" t="str">
        <f t="shared" si="163"/>
        <v xml:space="preserve"> </v>
      </c>
      <c r="X79" s="148" t="str">
        <f t="shared" si="163"/>
        <v xml:space="preserve"> </v>
      </c>
      <c r="Y79" s="148" t="str">
        <f t="shared" si="163"/>
        <v xml:space="preserve"> </v>
      </c>
      <c r="Z79" s="148" t="str">
        <f t="shared" si="163"/>
        <v xml:space="preserve"> </v>
      </c>
      <c r="AA79" s="148" t="str">
        <f t="shared" si="163"/>
        <v xml:space="preserve"> </v>
      </c>
      <c r="AB79" s="148" t="str">
        <f t="shared" si="163"/>
        <v xml:space="preserve"> </v>
      </c>
      <c r="AC79" s="148" t="str">
        <f t="shared" si="163"/>
        <v xml:space="preserve"> </v>
      </c>
      <c r="AD79" s="148" t="str">
        <f t="shared" si="163"/>
        <v xml:space="preserve"> </v>
      </c>
      <c r="AE79" s="148" t="str">
        <f t="shared" si="163"/>
        <v xml:space="preserve"> </v>
      </c>
      <c r="AF79" s="148" t="str">
        <f t="shared" si="163"/>
        <v xml:space="preserve"> </v>
      </c>
      <c r="AG79" s="148" t="str">
        <f t="shared" si="163"/>
        <v xml:space="preserve"> </v>
      </c>
      <c r="AH79" s="148" t="str">
        <f t="shared" si="163"/>
        <v xml:space="preserve"> </v>
      </c>
      <c r="AI79" s="148" t="str">
        <f t="shared" si="163"/>
        <v xml:space="preserve"> </v>
      </c>
      <c r="AJ79" s="148" t="str">
        <f t="shared" si="163"/>
        <v xml:space="preserve"> </v>
      </c>
      <c r="AK79" s="148" t="str">
        <f t="shared" si="163"/>
        <v xml:space="preserve"> </v>
      </c>
      <c r="AL79" s="148" t="str">
        <f t="shared" si="163"/>
        <v xml:space="preserve"> </v>
      </c>
      <c r="AM79" s="148" t="str">
        <f t="shared" si="164"/>
        <v xml:space="preserve"> </v>
      </c>
      <c r="AN79" s="148" t="str">
        <f t="shared" si="164"/>
        <v xml:space="preserve"> </v>
      </c>
      <c r="AO79" s="148" t="str">
        <f t="shared" si="164"/>
        <v xml:space="preserve"> </v>
      </c>
      <c r="AP79" s="148" t="str">
        <f t="shared" si="164"/>
        <v xml:space="preserve"> </v>
      </c>
      <c r="AQ79" s="148" t="str">
        <f t="shared" si="164"/>
        <v xml:space="preserve"> </v>
      </c>
      <c r="AR79" s="148" t="str">
        <f t="shared" si="164"/>
        <v xml:space="preserve"> </v>
      </c>
      <c r="AS79" s="148" t="str">
        <f t="shared" si="164"/>
        <v xml:space="preserve"> </v>
      </c>
      <c r="AT79" s="148" t="str">
        <f t="shared" si="164"/>
        <v xml:space="preserve"> </v>
      </c>
      <c r="AU79" s="148" t="str">
        <f t="shared" si="164"/>
        <v xml:space="preserve"> </v>
      </c>
      <c r="AV79" s="148" t="str">
        <f t="shared" si="164"/>
        <v xml:space="preserve"> </v>
      </c>
      <c r="AW79" s="148" t="str">
        <f t="shared" si="164"/>
        <v xml:space="preserve"> </v>
      </c>
      <c r="AX79" s="148" t="str">
        <f t="shared" si="164"/>
        <v xml:space="preserve"> </v>
      </c>
      <c r="AY79" s="148" t="str">
        <f t="shared" si="164"/>
        <v xml:space="preserve"> </v>
      </c>
      <c r="AZ79" s="148" t="str">
        <f t="shared" si="164"/>
        <v xml:space="preserve"> </v>
      </c>
      <c r="BA79" s="148" t="str">
        <f t="shared" si="164"/>
        <v xml:space="preserve"> </v>
      </c>
      <c r="BB79" s="148" t="str">
        <f t="shared" si="164"/>
        <v xml:space="preserve"> </v>
      </c>
      <c r="BC79" s="148" t="str">
        <f t="shared" si="165"/>
        <v xml:space="preserve"> </v>
      </c>
      <c r="BD79" s="148" t="str">
        <f t="shared" si="165"/>
        <v xml:space="preserve"> </v>
      </c>
      <c r="BE79" s="148" t="str">
        <f t="shared" si="165"/>
        <v xml:space="preserve"> </v>
      </c>
      <c r="BF79" s="148" t="str">
        <f t="shared" si="165"/>
        <v xml:space="preserve"> </v>
      </c>
      <c r="BG79" s="148" t="str">
        <f t="shared" si="165"/>
        <v xml:space="preserve"> </v>
      </c>
      <c r="BH79" s="148" t="str">
        <f t="shared" si="165"/>
        <v xml:space="preserve"> </v>
      </c>
      <c r="BI79" s="148" t="str">
        <f t="shared" si="165"/>
        <v xml:space="preserve"> </v>
      </c>
      <c r="BJ79" s="148" t="str">
        <f t="shared" si="165"/>
        <v xml:space="preserve"> </v>
      </c>
      <c r="BK79" s="148" t="str">
        <f t="shared" si="166"/>
        <v xml:space="preserve"> </v>
      </c>
      <c r="BL79" s="148" t="str">
        <f t="shared" si="166"/>
        <v xml:space="preserve"> </v>
      </c>
      <c r="BM79" s="148" t="str">
        <f t="shared" si="166"/>
        <v xml:space="preserve"> </v>
      </c>
      <c r="BN79" s="148" t="str">
        <f t="shared" si="166"/>
        <v xml:space="preserve"> </v>
      </c>
      <c r="BO79" s="148" t="str">
        <f t="shared" si="166"/>
        <v xml:space="preserve"> </v>
      </c>
      <c r="BP79" s="148" t="str">
        <f t="shared" si="166"/>
        <v xml:space="preserve"> </v>
      </c>
      <c r="BQ79" s="148" t="str">
        <f t="shared" si="166"/>
        <v xml:space="preserve"> </v>
      </c>
      <c r="BR79" s="148" t="str">
        <f t="shared" si="166"/>
        <v xml:space="preserve"> </v>
      </c>
      <c r="BS79" s="148" t="str">
        <f t="shared" si="166"/>
        <v xml:space="preserve"> </v>
      </c>
      <c r="BT79" s="148" t="str">
        <f t="shared" si="166"/>
        <v xml:space="preserve"> </v>
      </c>
      <c r="BU79" s="148" t="str">
        <f t="shared" si="158"/>
        <v xml:space="preserve"> </v>
      </c>
      <c r="BV79" s="148" t="str">
        <f t="shared" si="158"/>
        <v xml:space="preserve"> </v>
      </c>
      <c r="BW79" s="148" t="str">
        <f t="shared" si="158"/>
        <v xml:space="preserve"> </v>
      </c>
      <c r="BX79" s="148" t="str">
        <f t="shared" si="158"/>
        <v xml:space="preserve"> </v>
      </c>
      <c r="BY79" s="148" t="str">
        <f t="shared" si="158"/>
        <v xml:space="preserve"> </v>
      </c>
      <c r="BZ79" s="148" t="str">
        <f t="shared" si="158"/>
        <v xml:space="preserve"> </v>
      </c>
      <c r="CA79" s="145" t="str">
        <f t="shared" si="158"/>
        <v xml:space="preserve"> </v>
      </c>
      <c r="CB79" s="145" t="str">
        <f t="shared" si="158"/>
        <v xml:space="preserve"> </v>
      </c>
      <c r="CC79" s="145" t="str">
        <f t="shared" si="158"/>
        <v xml:space="preserve"> </v>
      </c>
      <c r="CD79" s="145" t="str">
        <f t="shared" si="158"/>
        <v xml:space="preserve"> </v>
      </c>
      <c r="CE79" s="145" t="str">
        <f t="shared" si="158"/>
        <v xml:space="preserve"> </v>
      </c>
      <c r="CF79" s="145" t="str">
        <f t="shared" si="158"/>
        <v xml:space="preserve"> </v>
      </c>
      <c r="CG79" s="145" t="str">
        <f t="shared" si="158"/>
        <v xml:space="preserve"> </v>
      </c>
      <c r="CH79" s="145" t="str">
        <f t="shared" si="167"/>
        <v xml:space="preserve"> </v>
      </c>
      <c r="CI79" s="145" t="str">
        <f t="shared" si="167"/>
        <v xml:space="preserve"> </v>
      </c>
      <c r="CJ79" s="145" t="str">
        <f t="shared" si="167"/>
        <v xml:space="preserve"> </v>
      </c>
      <c r="CK79" s="145" t="str">
        <f t="shared" si="167"/>
        <v xml:space="preserve"> </v>
      </c>
      <c r="CL79" s="145" t="str">
        <f t="shared" si="167"/>
        <v xml:space="preserve"> </v>
      </c>
      <c r="CM79" s="145" t="str">
        <f t="shared" si="167"/>
        <v xml:space="preserve"> </v>
      </c>
      <c r="CN79" s="145" t="str">
        <f t="shared" si="167"/>
        <v xml:space="preserve"> </v>
      </c>
      <c r="CO79" s="145" t="str">
        <f t="shared" si="167"/>
        <v xml:space="preserve"> </v>
      </c>
      <c r="CP79" s="145" t="str">
        <f t="shared" si="167"/>
        <v xml:space="preserve"> </v>
      </c>
      <c r="CQ79" s="145" t="str">
        <f t="shared" si="167"/>
        <v xml:space="preserve"> </v>
      </c>
      <c r="CR79" s="145" t="str">
        <f t="shared" si="167"/>
        <v xml:space="preserve"> </v>
      </c>
      <c r="CS79" s="145" t="str">
        <f t="shared" si="167"/>
        <v xml:space="preserve"> </v>
      </c>
      <c r="CT79" s="145" t="str">
        <f t="shared" si="167"/>
        <v xml:space="preserve"> </v>
      </c>
      <c r="CU79" s="145" t="str">
        <f t="shared" si="167"/>
        <v xml:space="preserve"> </v>
      </c>
      <c r="CV79" s="145" t="str">
        <f t="shared" si="167"/>
        <v xml:space="preserve"> </v>
      </c>
      <c r="CW79" s="145" t="str">
        <f t="shared" si="167"/>
        <v xml:space="preserve"> </v>
      </c>
      <c r="CX79" s="145" t="str">
        <f t="shared" si="168"/>
        <v xml:space="preserve"> </v>
      </c>
      <c r="CY79" s="145" t="str">
        <f t="shared" si="168"/>
        <v xml:space="preserve"> </v>
      </c>
      <c r="CZ79" s="145" t="str">
        <f t="shared" si="168"/>
        <v xml:space="preserve"> </v>
      </c>
      <c r="DA79" s="145" t="str">
        <f t="shared" si="168"/>
        <v xml:space="preserve"> </v>
      </c>
      <c r="DB79" s="145" t="str">
        <f t="shared" si="168"/>
        <v xml:space="preserve"> </v>
      </c>
      <c r="DC79" s="145" t="str">
        <f t="shared" si="168"/>
        <v xml:space="preserve"> </v>
      </c>
      <c r="DD79" s="145" t="str">
        <f t="shared" si="168"/>
        <v xml:space="preserve"> </v>
      </c>
      <c r="DE79" s="145" t="str">
        <f t="shared" si="168"/>
        <v xml:space="preserve"> </v>
      </c>
      <c r="DF79" s="145" t="str">
        <f t="shared" si="168"/>
        <v xml:space="preserve"> </v>
      </c>
      <c r="DG79" s="145" t="str">
        <f t="shared" si="168"/>
        <v xml:space="preserve"> </v>
      </c>
      <c r="DH79" s="145" t="str">
        <f t="shared" si="168"/>
        <v xml:space="preserve"> </v>
      </c>
      <c r="DI79" s="145" t="str">
        <f t="shared" si="168"/>
        <v xml:space="preserve"> </v>
      </c>
      <c r="DJ79" s="145" t="str">
        <f t="shared" si="168"/>
        <v xml:space="preserve"> </v>
      </c>
      <c r="DK79" s="145" t="str">
        <f t="shared" si="168"/>
        <v xml:space="preserve"> </v>
      </c>
      <c r="DL79" s="145" t="str">
        <f t="shared" si="168"/>
        <v xml:space="preserve"> </v>
      </c>
      <c r="DM79" s="145" t="str">
        <f t="shared" si="168"/>
        <v xml:space="preserve"> </v>
      </c>
      <c r="DN79" s="145" t="str">
        <f t="shared" si="169"/>
        <v xml:space="preserve"> </v>
      </c>
      <c r="DO79" s="145" t="str">
        <f t="shared" si="169"/>
        <v xml:space="preserve"> </v>
      </c>
      <c r="DP79" s="145" t="str">
        <f t="shared" si="169"/>
        <v xml:space="preserve"> </v>
      </c>
      <c r="DQ79" s="145" t="str">
        <f t="shared" si="169"/>
        <v xml:space="preserve"> </v>
      </c>
      <c r="DR79" s="145" t="str">
        <f t="shared" si="169"/>
        <v xml:space="preserve"> </v>
      </c>
      <c r="DS79" s="145" t="str">
        <f t="shared" si="170"/>
        <v xml:space="preserve"> </v>
      </c>
      <c r="DT79" s="145" t="str">
        <f t="shared" si="170"/>
        <v xml:space="preserve"> </v>
      </c>
      <c r="DU79" s="145" t="str">
        <f t="shared" si="170"/>
        <v xml:space="preserve"> </v>
      </c>
      <c r="DV79" s="145" t="str">
        <f t="shared" si="170"/>
        <v xml:space="preserve"> </v>
      </c>
      <c r="DW79" s="145" t="str">
        <f t="shared" si="170"/>
        <v xml:space="preserve"> </v>
      </c>
      <c r="DX79" s="145" t="str">
        <f t="shared" si="170"/>
        <v xml:space="preserve"> </v>
      </c>
      <c r="DY79" s="145" t="str">
        <f t="shared" si="170"/>
        <v xml:space="preserve"> </v>
      </c>
      <c r="DZ79" s="145" t="str">
        <f t="shared" si="170"/>
        <v xml:space="preserve"> </v>
      </c>
      <c r="EA79" s="145" t="str">
        <f t="shared" si="170"/>
        <v xml:space="preserve"> </v>
      </c>
      <c r="EB79" s="145" t="str">
        <f t="shared" si="170"/>
        <v xml:space="preserve"> </v>
      </c>
      <c r="EC79" s="145" t="str">
        <f t="shared" si="170"/>
        <v xml:space="preserve"> </v>
      </c>
      <c r="ED79" s="145" t="str">
        <f t="shared" si="170"/>
        <v xml:space="preserve"> </v>
      </c>
    </row>
    <row r="80" spans="1:134" s="120" customFormat="1" x14ac:dyDescent="0.25">
      <c r="A80" s="215">
        <v>2</v>
      </c>
      <c r="B80" s="216" t="str">
        <f t="shared" si="159"/>
        <v>6.5</v>
      </c>
      <c r="C80" s="231" t="s">
        <v>404</v>
      </c>
      <c r="D80" s="218" t="s">
        <v>412</v>
      </c>
      <c r="E80" s="219"/>
      <c r="F80" s="220" t="str">
        <f t="shared" si="125"/>
        <v>6.4</v>
      </c>
      <c r="G80" s="221"/>
      <c r="H80" s="221"/>
      <c r="I80" s="222">
        <v>45524</v>
      </c>
      <c r="J80" s="223">
        <v>6</v>
      </c>
      <c r="K80" s="224">
        <f t="shared" si="111"/>
        <v>9</v>
      </c>
      <c r="L80" s="222">
        <v>45532</v>
      </c>
      <c r="M80" s="225" t="s">
        <v>239</v>
      </c>
      <c r="N80" s="226">
        <v>0</v>
      </c>
      <c r="O80" s="227">
        <v>3</v>
      </c>
      <c r="P80" s="228">
        <f>IF(OR(I80&lt;&gt;"",F80&lt;&gt;""),MAX(I80,IF(F80&lt;&gt;"",WORKDAY.INTL(MAX(IFERROR(INDEX($Q$11:$Q$70,MATCH(F80,$B$11:$B$70,0)),0),IFERROR(INDEX($Q$11:$Q$70,MATCH(G80,$B$11:$B$70,0)),0),IFERROR(INDEX($Q$11:$Q$70,MATCH(H80,$B$11:$B$70,0)),0)),1,weekend,holidays),0)),IF(L80&lt;&gt;"",IF(K80&lt;&gt;"",L80-MAX(0,K80-1),WORKDAY.INTL(L80,-(MAX(J80,1)-1),weekend,holidays))," - "))</f>
        <v>45524</v>
      </c>
      <c r="Q80" s="228">
        <f t="shared" si="160"/>
        <v>45532</v>
      </c>
      <c r="R80" s="229">
        <f t="shared" si="161"/>
        <v>6</v>
      </c>
      <c r="S80" s="165">
        <f t="shared" si="162"/>
        <v>9</v>
      </c>
      <c r="T80" s="130"/>
      <c r="U80" s="130"/>
      <c r="V80" s="129"/>
      <c r="W80" s="148" t="str">
        <f t="shared" si="163"/>
        <v xml:space="preserve"> </v>
      </c>
      <c r="X80" s="148" t="str">
        <f t="shared" si="163"/>
        <v xml:space="preserve"> </v>
      </c>
      <c r="Y80" s="148" t="str">
        <f t="shared" si="163"/>
        <v xml:space="preserve"> </v>
      </c>
      <c r="Z80" s="148" t="str">
        <f t="shared" si="163"/>
        <v xml:space="preserve"> </v>
      </c>
      <c r="AA80" s="148" t="str">
        <f t="shared" si="163"/>
        <v xml:space="preserve"> </v>
      </c>
      <c r="AB80" s="148" t="str">
        <f t="shared" si="163"/>
        <v xml:space="preserve"> </v>
      </c>
      <c r="AC80" s="148" t="str">
        <f t="shared" si="163"/>
        <v xml:space="preserve"> </v>
      </c>
      <c r="AD80" s="148" t="str">
        <f t="shared" si="163"/>
        <v xml:space="preserve"> </v>
      </c>
      <c r="AE80" s="148" t="str">
        <f t="shared" si="163"/>
        <v xml:space="preserve"> </v>
      </c>
      <c r="AF80" s="148" t="str">
        <f t="shared" si="163"/>
        <v xml:space="preserve"> </v>
      </c>
      <c r="AG80" s="148" t="str">
        <f t="shared" si="163"/>
        <v xml:space="preserve"> </v>
      </c>
      <c r="AH80" s="148" t="str">
        <f t="shared" si="163"/>
        <v xml:space="preserve"> </v>
      </c>
      <c r="AI80" s="148" t="str">
        <f t="shared" si="163"/>
        <v xml:space="preserve"> </v>
      </c>
      <c r="AJ80" s="148" t="str">
        <f t="shared" si="163"/>
        <v xml:space="preserve"> </v>
      </c>
      <c r="AK80" s="148" t="str">
        <f t="shared" si="163"/>
        <v xml:space="preserve"> </v>
      </c>
      <c r="AL80" s="148" t="str">
        <f t="shared" si="163"/>
        <v xml:space="preserve"> </v>
      </c>
      <c r="AM80" s="148" t="str">
        <f t="shared" si="164"/>
        <v xml:space="preserve"> </v>
      </c>
      <c r="AN80" s="148" t="str">
        <f t="shared" si="164"/>
        <v xml:space="preserve"> </v>
      </c>
      <c r="AO80" s="148" t="str">
        <f t="shared" si="164"/>
        <v xml:space="preserve"> </v>
      </c>
      <c r="AP80" s="148" t="str">
        <f t="shared" si="164"/>
        <v xml:space="preserve"> </v>
      </c>
      <c r="AQ80" s="148" t="str">
        <f t="shared" si="164"/>
        <v xml:space="preserve"> </v>
      </c>
      <c r="AR80" s="148" t="str">
        <f t="shared" si="164"/>
        <v xml:space="preserve"> </v>
      </c>
      <c r="AS80" s="148" t="str">
        <f t="shared" si="164"/>
        <v xml:space="preserve"> </v>
      </c>
      <c r="AT80" s="148" t="str">
        <f t="shared" si="164"/>
        <v xml:space="preserve"> </v>
      </c>
      <c r="AU80" s="148" t="str">
        <f t="shared" si="164"/>
        <v xml:space="preserve"> </v>
      </c>
      <c r="AV80" s="148" t="str">
        <f t="shared" si="164"/>
        <v xml:space="preserve"> </v>
      </c>
      <c r="AW80" s="148" t="str">
        <f t="shared" si="164"/>
        <v xml:space="preserve"> </v>
      </c>
      <c r="AX80" s="148" t="str">
        <f t="shared" si="164"/>
        <v xml:space="preserve"> </v>
      </c>
      <c r="AY80" s="148" t="str">
        <f t="shared" si="164"/>
        <v xml:space="preserve"> </v>
      </c>
      <c r="AZ80" s="148" t="str">
        <f t="shared" si="164"/>
        <v xml:space="preserve"> </v>
      </c>
      <c r="BA80" s="148" t="str">
        <f t="shared" si="164"/>
        <v xml:space="preserve"> </v>
      </c>
      <c r="BB80" s="148" t="str">
        <f t="shared" si="164"/>
        <v xml:space="preserve"> </v>
      </c>
      <c r="BC80" s="148" t="str">
        <f t="shared" si="165"/>
        <v xml:space="preserve"> </v>
      </c>
      <c r="BD80" s="148" t="str">
        <f t="shared" si="165"/>
        <v xml:space="preserve"> </v>
      </c>
      <c r="BE80" s="148" t="str">
        <f t="shared" si="165"/>
        <v xml:space="preserve"> </v>
      </c>
      <c r="BF80" s="148" t="str">
        <f t="shared" si="165"/>
        <v xml:space="preserve"> </v>
      </c>
      <c r="BG80" s="148" t="str">
        <f t="shared" si="165"/>
        <v xml:space="preserve"> </v>
      </c>
      <c r="BH80" s="148" t="str">
        <f t="shared" si="165"/>
        <v xml:space="preserve"> </v>
      </c>
      <c r="BI80" s="148" t="str">
        <f t="shared" si="165"/>
        <v xml:space="preserve"> </v>
      </c>
      <c r="BJ80" s="148" t="str">
        <f t="shared" si="165"/>
        <v xml:space="preserve"> </v>
      </c>
      <c r="BK80" s="148" t="str">
        <f t="shared" si="166"/>
        <v xml:space="preserve"> </v>
      </c>
      <c r="BL80" s="148" t="str">
        <f t="shared" si="166"/>
        <v xml:space="preserve"> </v>
      </c>
      <c r="BM80" s="148" t="str">
        <f t="shared" si="166"/>
        <v xml:space="preserve"> </v>
      </c>
      <c r="BN80" s="148" t="str">
        <f t="shared" si="166"/>
        <v xml:space="preserve"> </v>
      </c>
      <c r="BO80" s="148" t="str">
        <f t="shared" si="166"/>
        <v xml:space="preserve"> </v>
      </c>
      <c r="BP80" s="148" t="str">
        <f t="shared" si="166"/>
        <v xml:space="preserve"> </v>
      </c>
      <c r="BQ80" s="148" t="str">
        <f t="shared" si="166"/>
        <v xml:space="preserve"> </v>
      </c>
      <c r="BR80" s="148" t="str">
        <f t="shared" si="166"/>
        <v xml:space="preserve"> </v>
      </c>
      <c r="BS80" s="148" t="str">
        <f t="shared" si="166"/>
        <v xml:space="preserve"> </v>
      </c>
      <c r="BT80" s="148" t="str">
        <f t="shared" si="166"/>
        <v xml:space="preserve"> </v>
      </c>
      <c r="BU80" s="148" t="str">
        <f t="shared" si="158"/>
        <v xml:space="preserve"> </v>
      </c>
      <c r="BV80" s="148" t="str">
        <f t="shared" si="158"/>
        <v xml:space="preserve"> </v>
      </c>
      <c r="BW80" s="148" t="str">
        <f t="shared" si="158"/>
        <v xml:space="preserve"> </v>
      </c>
      <c r="BX80" s="148" t="str">
        <f t="shared" si="158"/>
        <v xml:space="preserve"> </v>
      </c>
      <c r="BY80" s="148" t="str">
        <f t="shared" si="158"/>
        <v xml:space="preserve"> </v>
      </c>
      <c r="BZ80" s="148" t="str">
        <f t="shared" si="158"/>
        <v xml:space="preserve"> </v>
      </c>
      <c r="CA80" s="145" t="str">
        <f t="shared" si="158"/>
        <v xml:space="preserve"> </v>
      </c>
      <c r="CB80" s="145" t="str">
        <f t="shared" si="158"/>
        <v xml:space="preserve"> </v>
      </c>
      <c r="CC80" s="145" t="str">
        <f t="shared" si="158"/>
        <v xml:space="preserve"> </v>
      </c>
      <c r="CD80" s="145" t="str">
        <f t="shared" si="158"/>
        <v xml:space="preserve"> </v>
      </c>
      <c r="CE80" s="145" t="str">
        <f t="shared" si="158"/>
        <v xml:space="preserve"> </v>
      </c>
      <c r="CF80" s="145" t="str">
        <f t="shared" si="158"/>
        <v xml:space="preserve"> </v>
      </c>
      <c r="CG80" s="145" t="str">
        <f t="shared" si="158"/>
        <v xml:space="preserve"> </v>
      </c>
      <c r="CH80" s="145" t="str">
        <f t="shared" si="167"/>
        <v xml:space="preserve"> </v>
      </c>
      <c r="CI80" s="145" t="str">
        <f t="shared" si="167"/>
        <v xml:space="preserve"> </v>
      </c>
      <c r="CJ80" s="145" t="str">
        <f t="shared" si="167"/>
        <v xml:space="preserve"> </v>
      </c>
      <c r="CK80" s="145" t="str">
        <f t="shared" si="167"/>
        <v xml:space="preserve"> </v>
      </c>
      <c r="CL80" s="145" t="str">
        <f t="shared" si="167"/>
        <v xml:space="preserve"> </v>
      </c>
      <c r="CM80" s="145" t="str">
        <f t="shared" si="167"/>
        <v xml:space="preserve"> </v>
      </c>
      <c r="CN80" s="145" t="str">
        <f t="shared" si="167"/>
        <v xml:space="preserve"> </v>
      </c>
      <c r="CO80" s="145" t="str">
        <f t="shared" si="167"/>
        <v xml:space="preserve"> </v>
      </c>
      <c r="CP80" s="145" t="str">
        <f t="shared" si="167"/>
        <v xml:space="preserve"> </v>
      </c>
      <c r="CQ80" s="145" t="str">
        <f t="shared" si="167"/>
        <v xml:space="preserve"> </v>
      </c>
      <c r="CR80" s="145" t="str">
        <f t="shared" si="167"/>
        <v xml:space="preserve"> </v>
      </c>
      <c r="CS80" s="145" t="str">
        <f t="shared" si="167"/>
        <v xml:space="preserve"> </v>
      </c>
      <c r="CT80" s="145" t="str">
        <f t="shared" si="167"/>
        <v xml:space="preserve"> </v>
      </c>
      <c r="CU80" s="145" t="str">
        <f t="shared" si="167"/>
        <v xml:space="preserve"> </v>
      </c>
      <c r="CV80" s="145" t="str">
        <f t="shared" si="167"/>
        <v xml:space="preserve"> </v>
      </c>
      <c r="CW80" s="145" t="str">
        <f t="shared" si="167"/>
        <v xml:space="preserve"> </v>
      </c>
      <c r="CX80" s="145" t="str">
        <f t="shared" si="168"/>
        <v xml:space="preserve"> </v>
      </c>
      <c r="CY80" s="145" t="str">
        <f t="shared" si="168"/>
        <v xml:space="preserve"> </v>
      </c>
      <c r="CZ80" s="145" t="str">
        <f t="shared" si="168"/>
        <v xml:space="preserve"> </v>
      </c>
      <c r="DA80" s="145" t="str">
        <f t="shared" si="168"/>
        <v xml:space="preserve"> </v>
      </c>
      <c r="DB80" s="145" t="str">
        <f t="shared" si="168"/>
        <v xml:space="preserve"> </v>
      </c>
      <c r="DC80" s="145" t="str">
        <f t="shared" si="168"/>
        <v xml:space="preserve"> </v>
      </c>
      <c r="DD80" s="145" t="str">
        <f t="shared" si="168"/>
        <v xml:space="preserve"> </v>
      </c>
      <c r="DE80" s="145" t="str">
        <f t="shared" si="168"/>
        <v xml:space="preserve"> </v>
      </c>
      <c r="DF80" s="145" t="str">
        <f t="shared" si="168"/>
        <v xml:space="preserve"> </v>
      </c>
      <c r="DG80" s="145" t="str">
        <f t="shared" si="168"/>
        <v xml:space="preserve"> </v>
      </c>
      <c r="DH80" s="145" t="str">
        <f t="shared" si="168"/>
        <v xml:space="preserve"> </v>
      </c>
      <c r="DI80" s="145" t="str">
        <f t="shared" si="168"/>
        <v xml:space="preserve"> </v>
      </c>
      <c r="DJ80" s="145" t="str">
        <f t="shared" si="168"/>
        <v xml:space="preserve"> </v>
      </c>
      <c r="DK80" s="145" t="str">
        <f t="shared" si="168"/>
        <v xml:space="preserve"> </v>
      </c>
      <c r="DL80" s="145" t="str">
        <f t="shared" si="168"/>
        <v xml:space="preserve"> </v>
      </c>
      <c r="DM80" s="145" t="str">
        <f t="shared" si="168"/>
        <v xml:space="preserve"> </v>
      </c>
      <c r="DN80" s="145" t="str">
        <f t="shared" si="169"/>
        <v xml:space="preserve"> </v>
      </c>
      <c r="DO80" s="145" t="str">
        <f t="shared" si="169"/>
        <v xml:space="preserve"> </v>
      </c>
      <c r="DP80" s="145" t="str">
        <f t="shared" si="169"/>
        <v xml:space="preserve"> </v>
      </c>
      <c r="DQ80" s="145" t="str">
        <f t="shared" si="169"/>
        <v xml:space="preserve"> </v>
      </c>
      <c r="DR80" s="145" t="str">
        <f t="shared" si="169"/>
        <v xml:space="preserve"> </v>
      </c>
      <c r="DS80" s="145" t="str">
        <f t="shared" si="170"/>
        <v xml:space="preserve"> </v>
      </c>
      <c r="DT80" s="145" t="str">
        <f t="shared" si="170"/>
        <v xml:space="preserve"> </v>
      </c>
      <c r="DU80" s="145" t="str">
        <f t="shared" si="170"/>
        <v xml:space="preserve"> </v>
      </c>
      <c r="DV80" s="145" t="str">
        <f t="shared" si="170"/>
        <v xml:space="preserve"> </v>
      </c>
      <c r="DW80" s="145" t="str">
        <f t="shared" si="170"/>
        <v xml:space="preserve"> </v>
      </c>
      <c r="DX80" s="145" t="str">
        <f t="shared" si="170"/>
        <v xml:space="preserve"> </v>
      </c>
      <c r="DY80" s="145" t="str">
        <f t="shared" si="170"/>
        <v xml:space="preserve"> </v>
      </c>
      <c r="DZ80" s="145" t="str">
        <f t="shared" si="170"/>
        <v xml:space="preserve"> </v>
      </c>
      <c r="EA80" s="145" t="str">
        <f t="shared" si="170"/>
        <v xml:space="preserve"> </v>
      </c>
      <c r="EB80" s="145" t="str">
        <f t="shared" si="170"/>
        <v xml:space="preserve"> </v>
      </c>
      <c r="EC80" s="145" t="str">
        <f t="shared" si="170"/>
        <v xml:space="preserve"> </v>
      </c>
      <c r="ED80" s="145" t="str">
        <f t="shared" si="170"/>
        <v xml:space="preserve"> </v>
      </c>
    </row>
    <row r="81" spans="1:134" s="120" customFormat="1" x14ac:dyDescent="0.25">
      <c r="A81" s="215">
        <v>2</v>
      </c>
      <c r="B81" s="216" t="str">
        <f t="shared" si="159"/>
        <v>6.6</v>
      </c>
      <c r="C81" s="231" t="s">
        <v>405</v>
      </c>
      <c r="D81" s="218" t="s">
        <v>411</v>
      </c>
      <c r="E81" s="219"/>
      <c r="F81" s="220" t="str">
        <f t="shared" si="125"/>
        <v>6.5</v>
      </c>
      <c r="G81" s="221"/>
      <c r="H81" s="221"/>
      <c r="I81" s="222">
        <v>45533</v>
      </c>
      <c r="J81" s="223">
        <v>2</v>
      </c>
      <c r="K81" s="224">
        <f t="shared" si="111"/>
        <v>5</v>
      </c>
      <c r="L81" s="222">
        <v>45537</v>
      </c>
      <c r="M81" s="225" t="s">
        <v>238</v>
      </c>
      <c r="N81" s="226">
        <v>0</v>
      </c>
      <c r="O81" s="227">
        <v>3</v>
      </c>
      <c r="P81" s="228">
        <f>IF(OR(I81&lt;&gt;"",F81&lt;&gt;""),MAX(I81,IF(F81&lt;&gt;"",WORKDAY.INTL(MAX(IFERROR(INDEX($Q$11:$Q$70,MATCH(F81,$B$11:$B$70,0)),0),IFERROR(INDEX($Q$11:$Q$70,MATCH(G81,$B$11:$B$70,0)),0),IFERROR(INDEX($Q$11:$Q$70,MATCH(H81,$B$11:$B$70,0)),0)),1,weekend,holidays),0)),IF(L81&lt;&gt;"",IF(K81&lt;&gt;"",L81-MAX(0,K81-1),WORKDAY.INTL(L81,-(MAX(J81,1)-1),weekend,holidays))," - "))</f>
        <v>45533</v>
      </c>
      <c r="Q81" s="228">
        <f t="shared" si="160"/>
        <v>45537</v>
      </c>
      <c r="R81" s="229">
        <f t="shared" si="161"/>
        <v>2</v>
      </c>
      <c r="S81" s="165">
        <f t="shared" si="162"/>
        <v>5</v>
      </c>
      <c r="T81" s="130"/>
      <c r="U81" s="130"/>
      <c r="V81" s="129"/>
      <c r="W81" s="148" t="str">
        <f t="shared" si="163"/>
        <v xml:space="preserve"> </v>
      </c>
      <c r="X81" s="148" t="str">
        <f t="shared" si="163"/>
        <v xml:space="preserve"> </v>
      </c>
      <c r="Y81" s="148" t="str">
        <f t="shared" si="163"/>
        <v xml:space="preserve"> </v>
      </c>
      <c r="Z81" s="148" t="str">
        <f t="shared" si="163"/>
        <v xml:space="preserve"> </v>
      </c>
      <c r="AA81" s="148" t="str">
        <f t="shared" si="163"/>
        <v xml:space="preserve"> </v>
      </c>
      <c r="AB81" s="148" t="str">
        <f t="shared" si="163"/>
        <v xml:space="preserve"> </v>
      </c>
      <c r="AC81" s="148" t="str">
        <f t="shared" si="163"/>
        <v xml:space="preserve"> </v>
      </c>
      <c r="AD81" s="148" t="str">
        <f t="shared" si="163"/>
        <v xml:space="preserve"> </v>
      </c>
      <c r="AE81" s="148" t="str">
        <f t="shared" si="163"/>
        <v xml:space="preserve"> </v>
      </c>
      <c r="AF81" s="148" t="str">
        <f t="shared" si="163"/>
        <v xml:space="preserve"> </v>
      </c>
      <c r="AG81" s="148" t="str">
        <f t="shared" si="163"/>
        <v xml:space="preserve"> </v>
      </c>
      <c r="AH81" s="148" t="str">
        <f t="shared" si="163"/>
        <v xml:space="preserve"> </v>
      </c>
      <c r="AI81" s="148" t="str">
        <f t="shared" si="163"/>
        <v xml:space="preserve"> </v>
      </c>
      <c r="AJ81" s="148" t="str">
        <f t="shared" si="163"/>
        <v xml:space="preserve"> </v>
      </c>
      <c r="AK81" s="148" t="str">
        <f t="shared" si="163"/>
        <v xml:space="preserve"> </v>
      </c>
      <c r="AL81" s="148" t="str">
        <f t="shared" si="163"/>
        <v xml:space="preserve"> </v>
      </c>
      <c r="AM81" s="148" t="str">
        <f t="shared" si="164"/>
        <v xml:space="preserve"> </v>
      </c>
      <c r="AN81" s="148" t="str">
        <f t="shared" si="164"/>
        <v xml:space="preserve"> </v>
      </c>
      <c r="AO81" s="148" t="str">
        <f t="shared" si="164"/>
        <v xml:space="preserve"> </v>
      </c>
      <c r="AP81" s="148" t="str">
        <f t="shared" si="164"/>
        <v xml:space="preserve"> </v>
      </c>
      <c r="AQ81" s="148" t="str">
        <f t="shared" si="164"/>
        <v xml:space="preserve"> </v>
      </c>
      <c r="AR81" s="148" t="str">
        <f t="shared" si="164"/>
        <v xml:space="preserve"> </v>
      </c>
      <c r="AS81" s="148" t="str">
        <f t="shared" si="164"/>
        <v xml:space="preserve"> </v>
      </c>
      <c r="AT81" s="148" t="str">
        <f t="shared" si="164"/>
        <v xml:space="preserve"> </v>
      </c>
      <c r="AU81" s="148" t="str">
        <f t="shared" si="164"/>
        <v xml:space="preserve"> </v>
      </c>
      <c r="AV81" s="148" t="str">
        <f t="shared" si="164"/>
        <v xml:space="preserve"> </v>
      </c>
      <c r="AW81" s="148" t="str">
        <f t="shared" si="164"/>
        <v xml:space="preserve"> </v>
      </c>
      <c r="AX81" s="148" t="str">
        <f t="shared" si="164"/>
        <v xml:space="preserve"> </v>
      </c>
      <c r="AY81" s="148" t="str">
        <f t="shared" si="164"/>
        <v xml:space="preserve"> </v>
      </c>
      <c r="AZ81" s="148" t="str">
        <f t="shared" si="164"/>
        <v xml:space="preserve"> </v>
      </c>
      <c r="BA81" s="148" t="str">
        <f t="shared" si="164"/>
        <v xml:space="preserve"> </v>
      </c>
      <c r="BB81" s="148" t="str">
        <f t="shared" si="164"/>
        <v xml:space="preserve"> </v>
      </c>
      <c r="BC81" s="148" t="str">
        <f t="shared" si="165"/>
        <v xml:space="preserve"> </v>
      </c>
      <c r="BD81" s="148" t="str">
        <f t="shared" si="165"/>
        <v xml:space="preserve"> </v>
      </c>
      <c r="BE81" s="148" t="str">
        <f t="shared" si="165"/>
        <v xml:space="preserve"> </v>
      </c>
      <c r="BF81" s="148" t="str">
        <f t="shared" si="165"/>
        <v xml:space="preserve"> </v>
      </c>
      <c r="BG81" s="148" t="str">
        <f t="shared" si="165"/>
        <v xml:space="preserve"> </v>
      </c>
      <c r="BH81" s="148" t="str">
        <f t="shared" si="165"/>
        <v xml:space="preserve"> </v>
      </c>
      <c r="BI81" s="148" t="str">
        <f t="shared" si="165"/>
        <v xml:space="preserve"> </v>
      </c>
      <c r="BJ81" s="148" t="str">
        <f t="shared" si="165"/>
        <v xml:space="preserve"> </v>
      </c>
      <c r="BK81" s="148" t="str">
        <f t="shared" si="166"/>
        <v xml:space="preserve"> </v>
      </c>
      <c r="BL81" s="148" t="str">
        <f t="shared" si="166"/>
        <v xml:space="preserve"> </v>
      </c>
      <c r="BM81" s="148" t="str">
        <f t="shared" si="166"/>
        <v xml:space="preserve"> </v>
      </c>
      <c r="BN81" s="148" t="str">
        <f t="shared" si="166"/>
        <v xml:space="preserve"> </v>
      </c>
      <c r="BO81" s="148" t="str">
        <f t="shared" si="166"/>
        <v xml:space="preserve"> </v>
      </c>
      <c r="BP81" s="148" t="str">
        <f t="shared" si="166"/>
        <v xml:space="preserve"> </v>
      </c>
      <c r="BQ81" s="148" t="str">
        <f t="shared" si="166"/>
        <v xml:space="preserve"> </v>
      </c>
      <c r="BR81" s="148" t="str">
        <f t="shared" si="166"/>
        <v xml:space="preserve"> </v>
      </c>
      <c r="BS81" s="148" t="str">
        <f t="shared" si="166"/>
        <v xml:space="preserve"> </v>
      </c>
      <c r="BT81" s="148" t="str">
        <f t="shared" si="166"/>
        <v xml:space="preserve"> </v>
      </c>
      <c r="BU81" s="148" t="str">
        <f t="shared" si="158"/>
        <v xml:space="preserve"> </v>
      </c>
      <c r="BV81" s="148" t="str">
        <f t="shared" si="158"/>
        <v xml:space="preserve"> </v>
      </c>
      <c r="BW81" s="148" t="str">
        <f t="shared" si="158"/>
        <v xml:space="preserve"> </v>
      </c>
      <c r="BX81" s="148" t="str">
        <f t="shared" si="158"/>
        <v xml:space="preserve"> </v>
      </c>
      <c r="BY81" s="148" t="str">
        <f t="shared" si="158"/>
        <v xml:space="preserve"> </v>
      </c>
      <c r="BZ81" s="148" t="str">
        <f t="shared" si="158"/>
        <v xml:space="preserve"> </v>
      </c>
      <c r="CA81" s="145" t="str">
        <f t="shared" si="158"/>
        <v xml:space="preserve"> </v>
      </c>
      <c r="CB81" s="145" t="str">
        <f t="shared" si="158"/>
        <v xml:space="preserve"> </v>
      </c>
      <c r="CC81" s="145" t="str">
        <f t="shared" si="158"/>
        <v xml:space="preserve"> </v>
      </c>
      <c r="CD81" s="145" t="str">
        <f t="shared" si="158"/>
        <v xml:space="preserve"> </v>
      </c>
      <c r="CE81" s="145" t="str">
        <f t="shared" si="158"/>
        <v xml:space="preserve"> </v>
      </c>
      <c r="CF81" s="145" t="str">
        <f t="shared" si="158"/>
        <v xml:space="preserve"> </v>
      </c>
      <c r="CG81" s="145" t="str">
        <f t="shared" si="158"/>
        <v xml:space="preserve"> </v>
      </c>
      <c r="CH81" s="145" t="str">
        <f t="shared" si="167"/>
        <v xml:space="preserve"> </v>
      </c>
      <c r="CI81" s="145" t="str">
        <f t="shared" si="167"/>
        <v xml:space="preserve"> </v>
      </c>
      <c r="CJ81" s="145" t="str">
        <f t="shared" si="167"/>
        <v xml:space="preserve"> </v>
      </c>
      <c r="CK81" s="145" t="str">
        <f t="shared" si="167"/>
        <v xml:space="preserve"> </v>
      </c>
      <c r="CL81" s="145" t="str">
        <f t="shared" si="167"/>
        <v xml:space="preserve"> </v>
      </c>
      <c r="CM81" s="145" t="str">
        <f t="shared" si="167"/>
        <v xml:space="preserve"> </v>
      </c>
      <c r="CN81" s="145" t="str">
        <f t="shared" si="167"/>
        <v xml:space="preserve"> </v>
      </c>
      <c r="CO81" s="145" t="str">
        <f t="shared" si="167"/>
        <v xml:space="preserve"> </v>
      </c>
      <c r="CP81" s="145" t="str">
        <f t="shared" si="167"/>
        <v xml:space="preserve"> </v>
      </c>
      <c r="CQ81" s="145" t="str">
        <f t="shared" si="167"/>
        <v xml:space="preserve"> </v>
      </c>
      <c r="CR81" s="145" t="str">
        <f t="shared" si="167"/>
        <v xml:space="preserve"> </v>
      </c>
      <c r="CS81" s="145" t="str">
        <f t="shared" si="167"/>
        <v xml:space="preserve"> </v>
      </c>
      <c r="CT81" s="145" t="str">
        <f t="shared" si="167"/>
        <v xml:space="preserve"> </v>
      </c>
      <c r="CU81" s="145" t="str">
        <f t="shared" si="167"/>
        <v xml:space="preserve"> </v>
      </c>
      <c r="CV81" s="145" t="str">
        <f t="shared" si="167"/>
        <v xml:space="preserve"> </v>
      </c>
      <c r="CW81" s="145" t="str">
        <f t="shared" si="167"/>
        <v xml:space="preserve"> </v>
      </c>
      <c r="CX81" s="145" t="str">
        <f t="shared" si="168"/>
        <v xml:space="preserve"> </v>
      </c>
      <c r="CY81" s="145" t="str">
        <f t="shared" si="168"/>
        <v xml:space="preserve"> </v>
      </c>
      <c r="CZ81" s="145" t="str">
        <f t="shared" si="168"/>
        <v xml:space="preserve"> </v>
      </c>
      <c r="DA81" s="145" t="str">
        <f t="shared" si="168"/>
        <v xml:space="preserve"> </v>
      </c>
      <c r="DB81" s="145" t="str">
        <f t="shared" si="168"/>
        <v xml:space="preserve"> </v>
      </c>
      <c r="DC81" s="145" t="str">
        <f t="shared" si="168"/>
        <v xml:space="preserve"> </v>
      </c>
      <c r="DD81" s="145" t="str">
        <f t="shared" si="168"/>
        <v xml:space="preserve"> </v>
      </c>
      <c r="DE81" s="145" t="str">
        <f t="shared" si="168"/>
        <v xml:space="preserve"> </v>
      </c>
      <c r="DF81" s="145" t="str">
        <f t="shared" si="168"/>
        <v xml:space="preserve"> </v>
      </c>
      <c r="DG81" s="145" t="str">
        <f t="shared" si="168"/>
        <v xml:space="preserve"> </v>
      </c>
      <c r="DH81" s="145" t="str">
        <f t="shared" si="168"/>
        <v xml:space="preserve"> </v>
      </c>
      <c r="DI81" s="145" t="str">
        <f t="shared" si="168"/>
        <v xml:space="preserve"> </v>
      </c>
      <c r="DJ81" s="145" t="str">
        <f t="shared" si="168"/>
        <v xml:space="preserve"> </v>
      </c>
      <c r="DK81" s="145" t="str">
        <f t="shared" si="168"/>
        <v xml:space="preserve"> </v>
      </c>
      <c r="DL81" s="145" t="str">
        <f t="shared" si="168"/>
        <v xml:space="preserve"> </v>
      </c>
      <c r="DM81" s="145" t="str">
        <f t="shared" si="168"/>
        <v xml:space="preserve"> </v>
      </c>
      <c r="DN81" s="145" t="str">
        <f t="shared" si="169"/>
        <v xml:space="preserve"> </v>
      </c>
      <c r="DO81" s="145" t="str">
        <f t="shared" si="169"/>
        <v xml:space="preserve"> </v>
      </c>
      <c r="DP81" s="145" t="str">
        <f t="shared" si="169"/>
        <v xml:space="preserve"> </v>
      </c>
      <c r="DQ81" s="145" t="str">
        <f t="shared" si="169"/>
        <v xml:space="preserve"> </v>
      </c>
      <c r="DR81" s="145" t="str">
        <f t="shared" si="169"/>
        <v xml:space="preserve"> </v>
      </c>
      <c r="DS81" s="145" t="str">
        <f t="shared" si="170"/>
        <v xml:space="preserve"> </v>
      </c>
      <c r="DT81" s="145" t="str">
        <f t="shared" si="170"/>
        <v xml:space="preserve"> </v>
      </c>
      <c r="DU81" s="145" t="str">
        <f t="shared" si="170"/>
        <v xml:space="preserve"> </v>
      </c>
      <c r="DV81" s="145" t="str">
        <f t="shared" si="170"/>
        <v xml:space="preserve"> </v>
      </c>
      <c r="DW81" s="145" t="str">
        <f t="shared" si="170"/>
        <v xml:space="preserve"> </v>
      </c>
      <c r="DX81" s="145" t="str">
        <f t="shared" si="170"/>
        <v xml:space="preserve"> </v>
      </c>
      <c r="DY81" s="145" t="str">
        <f t="shared" si="170"/>
        <v xml:space="preserve"> </v>
      </c>
      <c r="DZ81" s="145" t="str">
        <f t="shared" si="170"/>
        <v xml:space="preserve"> </v>
      </c>
      <c r="EA81" s="145" t="str">
        <f t="shared" si="170"/>
        <v xml:space="preserve"> </v>
      </c>
      <c r="EB81" s="145" t="str">
        <f t="shared" si="170"/>
        <v xml:space="preserve"> </v>
      </c>
      <c r="EC81" s="145" t="str">
        <f t="shared" si="170"/>
        <v xml:space="preserve"> </v>
      </c>
      <c r="ED81" s="145" t="str">
        <f t="shared" si="170"/>
        <v xml:space="preserve"> </v>
      </c>
    </row>
    <row r="82" spans="1:134" s="120" customFormat="1" x14ac:dyDescent="0.25">
      <c r="A82" s="215">
        <v>2</v>
      </c>
      <c r="B82" s="216" t="str">
        <f t="shared" si="159"/>
        <v>6.7</v>
      </c>
      <c r="C82" s="231" t="s">
        <v>408</v>
      </c>
      <c r="D82" s="218" t="s">
        <v>412</v>
      </c>
      <c r="E82" s="219"/>
      <c r="F82" s="220" t="str">
        <f t="shared" si="125"/>
        <v>6.6</v>
      </c>
      <c r="G82" s="221"/>
      <c r="H82" s="221"/>
      <c r="I82" s="222">
        <v>45538</v>
      </c>
      <c r="J82" s="223">
        <v>1</v>
      </c>
      <c r="K82" s="224">
        <f t="shared" si="111"/>
        <v>1</v>
      </c>
      <c r="L82" s="222">
        <v>45538</v>
      </c>
      <c r="M82" s="225" t="s">
        <v>239</v>
      </c>
      <c r="N82" s="226">
        <v>0</v>
      </c>
      <c r="O82" s="227">
        <v>3</v>
      </c>
      <c r="P82" s="228">
        <f>IF(OR(I82&lt;&gt;"",F82&lt;&gt;""),MAX(I82,IF(F82&lt;&gt;"",WORKDAY.INTL(MAX(IFERROR(INDEX($Q$11:$Q$70,MATCH(F82,$B$11:$B$70,0)),0),IFERROR(INDEX($Q$11:$Q$70,MATCH(G82,$B$11:$B$70,0)),0),IFERROR(INDEX($Q$11:$Q$70,MATCH(H82,$B$11:$B$70,0)),0)),1,weekend,holidays),0)),IF(L82&lt;&gt;"",IF(K82&lt;&gt;"",L82-MAX(0,K82-1),WORKDAY.INTL(L82,-(MAX(J82,1)-1),weekend,holidays))," - "))</f>
        <v>45538</v>
      </c>
      <c r="Q82" s="228">
        <f>IF(P82=" - "," - ",MAX(L82,IF(K82&lt;&gt;"",P82+MAX(0,K82-1),WORKDAY.INTL(IF(NETWORKDAYS.INTL(P82,P82,weekend,holidays)=0,WORKDAY.INTL(P82,1,weekend,holidays),P82),MAX(0,J82-1),weekend,holidays))))</f>
        <v>45538</v>
      </c>
      <c r="R82" s="229">
        <f t="shared" si="161"/>
        <v>1</v>
      </c>
      <c r="S82" s="165">
        <f t="shared" si="162"/>
        <v>1</v>
      </c>
      <c r="T82" s="130"/>
      <c r="U82" s="130"/>
      <c r="V82" s="129"/>
      <c r="W82" s="148" t="str">
        <f t="shared" si="163"/>
        <v xml:space="preserve"> </v>
      </c>
      <c r="X82" s="148" t="str">
        <f t="shared" si="163"/>
        <v xml:space="preserve"> </v>
      </c>
      <c r="Y82" s="148" t="str">
        <f t="shared" si="163"/>
        <v xml:space="preserve"> </v>
      </c>
      <c r="Z82" s="148" t="str">
        <f t="shared" si="163"/>
        <v xml:space="preserve"> </v>
      </c>
      <c r="AA82" s="148" t="str">
        <f t="shared" si="163"/>
        <v xml:space="preserve"> </v>
      </c>
      <c r="AB82" s="148" t="str">
        <f t="shared" si="163"/>
        <v xml:space="preserve"> </v>
      </c>
      <c r="AC82" s="148" t="str">
        <f t="shared" si="163"/>
        <v xml:space="preserve"> </v>
      </c>
      <c r="AD82" s="148" t="str">
        <f t="shared" si="163"/>
        <v xml:space="preserve"> </v>
      </c>
      <c r="AE82" s="148" t="str">
        <f t="shared" si="163"/>
        <v xml:space="preserve"> </v>
      </c>
      <c r="AF82" s="148" t="str">
        <f t="shared" si="163"/>
        <v xml:space="preserve"> </v>
      </c>
      <c r="AG82" s="148" t="str">
        <f t="shared" si="163"/>
        <v xml:space="preserve"> </v>
      </c>
      <c r="AH82" s="148" t="str">
        <f t="shared" si="163"/>
        <v xml:space="preserve"> </v>
      </c>
      <c r="AI82" s="148" t="str">
        <f t="shared" si="163"/>
        <v xml:space="preserve"> </v>
      </c>
      <c r="AJ82" s="148" t="str">
        <f t="shared" si="163"/>
        <v xml:space="preserve"> </v>
      </c>
      <c r="AK82" s="148" t="str">
        <f t="shared" si="163"/>
        <v xml:space="preserve"> </v>
      </c>
      <c r="AL82" s="148" t="str">
        <f t="shared" si="163"/>
        <v xml:space="preserve"> </v>
      </c>
      <c r="AM82" s="148" t="str">
        <f t="shared" si="164"/>
        <v xml:space="preserve"> </v>
      </c>
      <c r="AN82" s="148" t="str">
        <f t="shared" si="164"/>
        <v xml:space="preserve"> </v>
      </c>
      <c r="AO82" s="148" t="str">
        <f t="shared" si="164"/>
        <v xml:space="preserve"> </v>
      </c>
      <c r="AP82" s="148" t="str">
        <f t="shared" si="164"/>
        <v xml:space="preserve"> </v>
      </c>
      <c r="AQ82" s="148" t="str">
        <f t="shared" si="164"/>
        <v xml:space="preserve"> </v>
      </c>
      <c r="AR82" s="148" t="str">
        <f t="shared" si="164"/>
        <v xml:space="preserve"> </v>
      </c>
      <c r="AS82" s="148" t="str">
        <f t="shared" si="164"/>
        <v xml:space="preserve"> </v>
      </c>
      <c r="AT82" s="148" t="str">
        <f t="shared" si="164"/>
        <v xml:space="preserve"> </v>
      </c>
      <c r="AU82" s="148" t="str">
        <f t="shared" si="164"/>
        <v xml:space="preserve"> </v>
      </c>
      <c r="AV82" s="148" t="str">
        <f t="shared" si="164"/>
        <v xml:space="preserve"> </v>
      </c>
      <c r="AW82" s="148" t="str">
        <f t="shared" si="164"/>
        <v xml:space="preserve"> </v>
      </c>
      <c r="AX82" s="148" t="str">
        <f t="shared" si="164"/>
        <v xml:space="preserve"> </v>
      </c>
      <c r="AY82" s="148" t="str">
        <f t="shared" si="164"/>
        <v xml:space="preserve"> </v>
      </c>
      <c r="AZ82" s="148" t="str">
        <f t="shared" si="164"/>
        <v xml:space="preserve"> </v>
      </c>
      <c r="BA82" s="148" t="str">
        <f t="shared" si="164"/>
        <v xml:space="preserve"> </v>
      </c>
      <c r="BB82" s="148" t="str">
        <f t="shared" si="164"/>
        <v xml:space="preserve"> </v>
      </c>
      <c r="BC82" s="148" t="str">
        <f t="shared" si="165"/>
        <v xml:space="preserve"> </v>
      </c>
      <c r="BD82" s="148" t="str">
        <f t="shared" si="165"/>
        <v xml:space="preserve"> </v>
      </c>
      <c r="BE82" s="148" t="str">
        <f t="shared" si="165"/>
        <v xml:space="preserve"> </v>
      </c>
      <c r="BF82" s="148" t="str">
        <f t="shared" si="165"/>
        <v xml:space="preserve"> </v>
      </c>
      <c r="BG82" s="148" t="str">
        <f t="shared" si="165"/>
        <v xml:space="preserve"> </v>
      </c>
      <c r="BH82" s="148" t="str">
        <f t="shared" si="165"/>
        <v xml:space="preserve"> </v>
      </c>
      <c r="BI82" s="148" t="str">
        <f t="shared" si="165"/>
        <v xml:space="preserve"> </v>
      </c>
      <c r="BJ82" s="148" t="str">
        <f t="shared" si="165"/>
        <v xml:space="preserve"> </v>
      </c>
      <c r="BK82" s="148" t="str">
        <f t="shared" si="166"/>
        <v xml:space="preserve"> </v>
      </c>
      <c r="BL82" s="148" t="str">
        <f t="shared" si="166"/>
        <v xml:space="preserve"> </v>
      </c>
      <c r="BM82" s="148" t="str">
        <f t="shared" si="166"/>
        <v xml:space="preserve"> </v>
      </c>
      <c r="BN82" s="148" t="str">
        <f t="shared" si="166"/>
        <v xml:space="preserve"> </v>
      </c>
      <c r="BO82" s="148" t="str">
        <f t="shared" si="166"/>
        <v xml:space="preserve"> </v>
      </c>
      <c r="BP82" s="148" t="str">
        <f t="shared" si="166"/>
        <v xml:space="preserve"> </v>
      </c>
      <c r="BQ82" s="148" t="str">
        <f t="shared" si="166"/>
        <v xml:space="preserve"> </v>
      </c>
      <c r="BR82" s="148" t="str">
        <f t="shared" si="166"/>
        <v xml:space="preserve"> </v>
      </c>
      <c r="BS82" s="148" t="str">
        <f t="shared" si="166"/>
        <v xml:space="preserve"> </v>
      </c>
      <c r="BT82" s="148" t="str">
        <f t="shared" si="166"/>
        <v xml:space="preserve"> </v>
      </c>
      <c r="BU82" s="148" t="str">
        <f t="shared" si="158"/>
        <v xml:space="preserve"> </v>
      </c>
      <c r="BV82" s="148" t="str">
        <f t="shared" si="158"/>
        <v xml:space="preserve"> </v>
      </c>
      <c r="BW82" s="148" t="str">
        <f t="shared" si="158"/>
        <v xml:space="preserve"> </v>
      </c>
      <c r="BX82" s="148" t="str">
        <f t="shared" si="158"/>
        <v xml:space="preserve"> </v>
      </c>
      <c r="BY82" s="148" t="str">
        <f t="shared" si="158"/>
        <v xml:space="preserve"> </v>
      </c>
      <c r="BZ82" s="148" t="str">
        <f t="shared" si="158"/>
        <v xml:space="preserve"> </v>
      </c>
      <c r="CA82" s="145" t="str">
        <f t="shared" si="158"/>
        <v xml:space="preserve"> </v>
      </c>
      <c r="CB82" s="145" t="str">
        <f t="shared" si="158"/>
        <v xml:space="preserve"> </v>
      </c>
      <c r="CC82" s="145" t="str">
        <f t="shared" si="158"/>
        <v xml:space="preserve"> </v>
      </c>
      <c r="CD82" s="145" t="str">
        <f t="shared" si="158"/>
        <v xml:space="preserve"> </v>
      </c>
      <c r="CE82" s="145" t="str">
        <f t="shared" si="158"/>
        <v xml:space="preserve"> </v>
      </c>
      <c r="CF82" s="145" t="str">
        <f t="shared" si="158"/>
        <v xml:space="preserve"> </v>
      </c>
      <c r="CG82" s="145" t="str">
        <f t="shared" si="158"/>
        <v xml:space="preserve"> </v>
      </c>
      <c r="CH82" s="145" t="str">
        <f t="shared" si="167"/>
        <v xml:space="preserve"> </v>
      </c>
      <c r="CI82" s="145" t="str">
        <f t="shared" si="167"/>
        <v xml:space="preserve"> </v>
      </c>
      <c r="CJ82" s="145" t="str">
        <f t="shared" si="167"/>
        <v xml:space="preserve"> </v>
      </c>
      <c r="CK82" s="145" t="str">
        <f t="shared" si="167"/>
        <v xml:space="preserve"> </v>
      </c>
      <c r="CL82" s="145" t="str">
        <f t="shared" si="167"/>
        <v xml:space="preserve"> </v>
      </c>
      <c r="CM82" s="145" t="str">
        <f t="shared" si="167"/>
        <v xml:space="preserve"> </v>
      </c>
      <c r="CN82" s="145" t="str">
        <f t="shared" si="167"/>
        <v xml:space="preserve"> </v>
      </c>
      <c r="CO82" s="145" t="str">
        <f t="shared" si="167"/>
        <v xml:space="preserve"> </v>
      </c>
      <c r="CP82" s="145" t="str">
        <f t="shared" si="167"/>
        <v xml:space="preserve"> </v>
      </c>
      <c r="CQ82" s="145" t="str">
        <f t="shared" si="167"/>
        <v xml:space="preserve"> </v>
      </c>
      <c r="CR82" s="145" t="str">
        <f t="shared" si="167"/>
        <v xml:space="preserve"> </v>
      </c>
      <c r="CS82" s="145" t="str">
        <f t="shared" si="167"/>
        <v xml:space="preserve"> </v>
      </c>
      <c r="CT82" s="145" t="str">
        <f t="shared" si="167"/>
        <v xml:space="preserve"> </v>
      </c>
      <c r="CU82" s="145" t="str">
        <f t="shared" si="167"/>
        <v xml:space="preserve"> </v>
      </c>
      <c r="CV82" s="145" t="str">
        <f t="shared" si="167"/>
        <v xml:space="preserve"> </v>
      </c>
      <c r="CW82" s="145" t="str">
        <f t="shared" si="167"/>
        <v xml:space="preserve"> </v>
      </c>
      <c r="CX82" s="145" t="str">
        <f t="shared" si="168"/>
        <v xml:space="preserve"> </v>
      </c>
      <c r="CY82" s="145" t="str">
        <f t="shared" si="168"/>
        <v xml:space="preserve"> </v>
      </c>
      <c r="CZ82" s="145" t="str">
        <f t="shared" si="168"/>
        <v xml:space="preserve"> </v>
      </c>
      <c r="DA82" s="145" t="str">
        <f t="shared" si="168"/>
        <v xml:space="preserve"> </v>
      </c>
      <c r="DB82" s="145" t="str">
        <f t="shared" si="168"/>
        <v xml:space="preserve"> </v>
      </c>
      <c r="DC82" s="145" t="str">
        <f t="shared" si="168"/>
        <v xml:space="preserve"> </v>
      </c>
      <c r="DD82" s="145" t="str">
        <f t="shared" si="168"/>
        <v xml:space="preserve"> </v>
      </c>
      <c r="DE82" s="145" t="str">
        <f t="shared" si="168"/>
        <v xml:space="preserve"> </v>
      </c>
      <c r="DF82" s="145" t="str">
        <f t="shared" si="168"/>
        <v xml:space="preserve"> </v>
      </c>
      <c r="DG82" s="145" t="str">
        <f t="shared" si="168"/>
        <v xml:space="preserve"> </v>
      </c>
      <c r="DH82" s="145" t="str">
        <f t="shared" si="168"/>
        <v xml:space="preserve"> </v>
      </c>
      <c r="DI82" s="145" t="str">
        <f t="shared" si="168"/>
        <v xml:space="preserve"> </v>
      </c>
      <c r="DJ82" s="145" t="str">
        <f t="shared" si="168"/>
        <v xml:space="preserve"> </v>
      </c>
      <c r="DK82" s="145" t="str">
        <f t="shared" si="168"/>
        <v xml:space="preserve"> </v>
      </c>
      <c r="DL82" s="145" t="str">
        <f t="shared" si="168"/>
        <v xml:space="preserve"> </v>
      </c>
      <c r="DM82" s="145" t="str">
        <f t="shared" si="168"/>
        <v xml:space="preserve"> </v>
      </c>
      <c r="DN82" s="145" t="str">
        <f t="shared" si="169"/>
        <v xml:space="preserve"> </v>
      </c>
      <c r="DO82" s="145" t="str">
        <f t="shared" si="169"/>
        <v xml:space="preserve"> </v>
      </c>
      <c r="DP82" s="145" t="str">
        <f t="shared" si="169"/>
        <v xml:space="preserve"> </v>
      </c>
      <c r="DQ82" s="145" t="str">
        <f t="shared" si="169"/>
        <v xml:space="preserve"> </v>
      </c>
      <c r="DR82" s="145" t="str">
        <f t="shared" si="169"/>
        <v xml:space="preserve"> </v>
      </c>
      <c r="DS82" s="145" t="str">
        <f t="shared" si="170"/>
        <v xml:space="preserve"> </v>
      </c>
      <c r="DT82" s="145" t="str">
        <f t="shared" si="170"/>
        <v xml:space="preserve"> </v>
      </c>
      <c r="DU82" s="145" t="str">
        <f t="shared" si="170"/>
        <v xml:space="preserve"> </v>
      </c>
      <c r="DV82" s="145" t="str">
        <f t="shared" si="170"/>
        <v xml:space="preserve"> </v>
      </c>
      <c r="DW82" s="145" t="str">
        <f t="shared" si="170"/>
        <v xml:space="preserve"> </v>
      </c>
      <c r="DX82" s="145" t="str">
        <f t="shared" si="170"/>
        <v xml:space="preserve"> </v>
      </c>
      <c r="DY82" s="145" t="str">
        <f t="shared" si="170"/>
        <v xml:space="preserve"> </v>
      </c>
      <c r="DZ82" s="145" t="str">
        <f t="shared" si="170"/>
        <v xml:space="preserve"> </v>
      </c>
      <c r="EA82" s="145" t="str">
        <f t="shared" si="170"/>
        <v xml:space="preserve"> </v>
      </c>
      <c r="EB82" s="145" t="str">
        <f t="shared" si="170"/>
        <v xml:space="preserve"> </v>
      </c>
      <c r="EC82" s="145" t="str">
        <f t="shared" si="170"/>
        <v xml:space="preserve"> </v>
      </c>
      <c r="ED82" s="145" t="str">
        <f t="shared" si="170"/>
        <v xml:space="preserve"> </v>
      </c>
    </row>
    <row r="83" spans="1:134" s="120" customFormat="1" x14ac:dyDescent="0.25">
      <c r="A83" s="121"/>
      <c r="B83" s="164"/>
      <c r="C83" s="122"/>
      <c r="D83" s="122"/>
      <c r="E83" s="123"/>
      <c r="F83" s="124"/>
      <c r="G83" s="125"/>
      <c r="H83" s="125"/>
      <c r="I83" s="160"/>
      <c r="J83" s="126"/>
      <c r="K83" s="127"/>
      <c r="L83" s="160"/>
      <c r="M83" s="162"/>
      <c r="N83" s="128"/>
      <c r="O83" s="153"/>
      <c r="P83" s="161"/>
      <c r="Q83" s="161"/>
      <c r="R83" s="165"/>
      <c r="S83" s="165"/>
      <c r="T83" s="130"/>
      <c r="U83" s="130"/>
      <c r="V83" s="129"/>
      <c r="W83" s="148"/>
      <c r="X83" s="148"/>
      <c r="Y83" s="148"/>
      <c r="Z83" s="148"/>
      <c r="AA83" s="148"/>
      <c r="AB83" s="148"/>
      <c r="AC83" s="148"/>
      <c r="AD83" s="148"/>
      <c r="AE83" s="148"/>
      <c r="AF83" s="148"/>
      <c r="AG83" s="148"/>
      <c r="AH83" s="148"/>
      <c r="AI83" s="148"/>
      <c r="AJ83" s="148"/>
      <c r="AK83" s="148"/>
      <c r="AL83" s="148"/>
      <c r="AM83" s="148"/>
      <c r="AN83" s="148"/>
      <c r="AO83" s="148"/>
      <c r="AP83" s="148"/>
      <c r="AQ83" s="148"/>
      <c r="AR83" s="148"/>
      <c r="AS83" s="148"/>
      <c r="AT83" s="148"/>
      <c r="AU83" s="148"/>
      <c r="AV83" s="148"/>
      <c r="AW83" s="148"/>
      <c r="AX83" s="148"/>
      <c r="AY83" s="148"/>
      <c r="AZ83" s="148"/>
      <c r="BA83" s="148"/>
      <c r="BB83" s="148"/>
      <c r="BC83" s="148"/>
      <c r="BD83" s="148"/>
      <c r="BE83" s="148"/>
      <c r="BF83" s="148"/>
      <c r="BG83" s="148"/>
      <c r="BH83" s="148"/>
      <c r="BI83" s="148"/>
      <c r="BJ83" s="148"/>
      <c r="BK83" s="148"/>
      <c r="BL83" s="148"/>
      <c r="BM83" s="148"/>
      <c r="BN83" s="148"/>
      <c r="BO83" s="148"/>
      <c r="BP83" s="148"/>
      <c r="BQ83" s="148"/>
      <c r="BR83" s="148"/>
      <c r="BS83" s="148"/>
      <c r="BT83" s="148"/>
      <c r="BU83" s="148"/>
      <c r="BV83" s="148"/>
      <c r="BW83" s="148"/>
      <c r="BX83" s="148"/>
      <c r="BY83" s="148"/>
      <c r="BZ83" s="148"/>
      <c r="CA83" s="145"/>
      <c r="CB83" s="145"/>
      <c r="CC83" s="145"/>
      <c r="CD83" s="145"/>
      <c r="CE83" s="145"/>
      <c r="CF83" s="145"/>
      <c r="CG83" s="145"/>
      <c r="CH83" s="145"/>
      <c r="CI83" s="145"/>
      <c r="CJ83" s="145"/>
      <c r="CK83" s="145"/>
      <c r="CL83" s="145"/>
      <c r="CM83" s="145"/>
      <c r="CN83" s="145"/>
      <c r="CO83" s="145"/>
      <c r="CP83" s="145"/>
      <c r="CQ83" s="145"/>
      <c r="CR83" s="145"/>
      <c r="CS83" s="145"/>
      <c r="CT83" s="145"/>
      <c r="CU83" s="145"/>
      <c r="CV83" s="145"/>
      <c r="CW83" s="145"/>
      <c r="CX83" s="145"/>
      <c r="CY83" s="145"/>
      <c r="CZ83" s="145"/>
      <c r="DA83" s="145"/>
      <c r="DB83" s="145"/>
      <c r="DC83" s="145"/>
      <c r="DD83" s="145"/>
      <c r="DE83" s="145"/>
      <c r="DF83" s="145"/>
      <c r="DG83" s="145"/>
      <c r="DH83" s="145"/>
      <c r="DI83" s="145"/>
      <c r="DJ83" s="145"/>
      <c r="DK83" s="145"/>
      <c r="DL83" s="145"/>
      <c r="DM83" s="145"/>
      <c r="DN83" s="145"/>
      <c r="DO83" s="145"/>
      <c r="DP83" s="145"/>
      <c r="DQ83" s="145"/>
      <c r="DR83" s="145"/>
      <c r="DS83" s="145"/>
      <c r="DT83" s="145"/>
      <c r="DU83" s="145"/>
      <c r="DV83" s="145"/>
      <c r="DW83" s="145"/>
      <c r="DX83" s="145"/>
      <c r="DY83" s="145"/>
      <c r="DZ83" s="145"/>
      <c r="EA83" s="145"/>
      <c r="EB83" s="145"/>
      <c r="EC83" s="145"/>
      <c r="ED83" s="145"/>
    </row>
    <row r="84" spans="1:134" s="120" customFormat="1" x14ac:dyDescent="0.25">
      <c r="A84" s="121"/>
      <c r="B84" s="164"/>
      <c r="C84" s="122"/>
      <c r="D84" s="122"/>
      <c r="E84" s="123"/>
      <c r="F84" s="124"/>
      <c r="G84" s="125"/>
      <c r="H84" s="125"/>
      <c r="I84" s="160"/>
      <c r="J84" s="126"/>
      <c r="K84" s="127"/>
      <c r="L84" s="160"/>
      <c r="M84" s="162"/>
      <c r="N84" s="128"/>
      <c r="O84" s="153"/>
      <c r="P84" s="161"/>
      <c r="Q84" s="161"/>
      <c r="R84" s="165"/>
      <c r="S84" s="165"/>
      <c r="T84" s="130"/>
      <c r="U84" s="130"/>
      <c r="V84" s="129"/>
      <c r="W84" s="148"/>
      <c r="X84" s="148"/>
      <c r="Y84" s="148"/>
      <c r="Z84" s="148"/>
      <c r="AA84" s="148"/>
      <c r="AB84" s="148"/>
      <c r="AC84" s="148"/>
      <c r="AD84" s="148"/>
      <c r="AE84" s="148"/>
      <c r="AF84" s="148"/>
      <c r="AG84" s="148"/>
      <c r="AH84" s="148"/>
      <c r="AI84" s="148"/>
      <c r="AJ84" s="148"/>
      <c r="AK84" s="148"/>
      <c r="AL84" s="148"/>
      <c r="AM84" s="148"/>
      <c r="AN84" s="148"/>
      <c r="AO84" s="148"/>
      <c r="AP84" s="148"/>
      <c r="AQ84" s="148"/>
      <c r="AR84" s="148"/>
      <c r="AS84" s="148"/>
      <c r="AT84" s="148"/>
      <c r="AU84" s="148"/>
      <c r="AV84" s="148"/>
      <c r="AW84" s="148"/>
      <c r="AX84" s="148"/>
      <c r="AY84" s="148"/>
      <c r="AZ84" s="148"/>
      <c r="BA84" s="148"/>
      <c r="BB84" s="148"/>
      <c r="BC84" s="148"/>
      <c r="BD84" s="148"/>
      <c r="BE84" s="148"/>
      <c r="BF84" s="148"/>
      <c r="BG84" s="148"/>
      <c r="BH84" s="148"/>
      <c r="BI84" s="148"/>
      <c r="BJ84" s="148"/>
      <c r="BK84" s="148"/>
      <c r="BL84" s="148"/>
      <c r="BM84" s="148"/>
      <c r="BN84" s="148"/>
      <c r="BO84" s="148"/>
      <c r="BP84" s="148"/>
      <c r="BQ84" s="148"/>
      <c r="BR84" s="148"/>
      <c r="BS84" s="148"/>
      <c r="BT84" s="148"/>
      <c r="BU84" s="148"/>
      <c r="BV84" s="148"/>
      <c r="BW84" s="148"/>
      <c r="BX84" s="148"/>
      <c r="BY84" s="148"/>
      <c r="BZ84" s="148"/>
      <c r="CA84" s="145"/>
      <c r="CB84" s="145"/>
      <c r="CC84" s="145"/>
      <c r="CD84" s="145"/>
      <c r="CE84" s="145"/>
      <c r="CF84" s="145"/>
      <c r="CG84" s="145"/>
      <c r="CH84" s="145"/>
      <c r="CI84" s="145"/>
      <c r="CJ84" s="145"/>
      <c r="CK84" s="145"/>
      <c r="CL84" s="145"/>
      <c r="CM84" s="145"/>
      <c r="CN84" s="145"/>
      <c r="CO84" s="145"/>
      <c r="CP84" s="145"/>
      <c r="CQ84" s="145"/>
      <c r="CR84" s="145"/>
      <c r="CS84" s="145"/>
      <c r="CT84" s="145"/>
      <c r="CU84" s="145"/>
      <c r="CV84" s="145"/>
      <c r="CW84" s="145"/>
      <c r="CX84" s="145"/>
      <c r="CY84" s="145"/>
      <c r="CZ84" s="145"/>
      <c r="DA84" s="145"/>
      <c r="DB84" s="145"/>
      <c r="DC84" s="145"/>
      <c r="DD84" s="145"/>
      <c r="DE84" s="145"/>
      <c r="DF84" s="145"/>
      <c r="DG84" s="145"/>
      <c r="DH84" s="145"/>
      <c r="DI84" s="145"/>
      <c r="DJ84" s="145"/>
      <c r="DK84" s="145"/>
      <c r="DL84" s="145"/>
      <c r="DM84" s="145"/>
      <c r="DN84" s="145"/>
      <c r="DO84" s="145"/>
      <c r="DP84" s="145"/>
      <c r="DQ84" s="145"/>
      <c r="DR84" s="145"/>
      <c r="DS84" s="145"/>
      <c r="DT84" s="145"/>
      <c r="DU84" s="145"/>
      <c r="DV84" s="145"/>
      <c r="DW84" s="145"/>
      <c r="DX84" s="145"/>
      <c r="DY84" s="145"/>
      <c r="DZ84" s="145"/>
      <c r="EA84" s="145"/>
      <c r="EB84" s="145"/>
      <c r="EC84" s="145"/>
      <c r="ED84" s="145"/>
    </row>
    <row r="85" spans="1:134" s="120" customFormat="1" x14ac:dyDescent="0.25">
      <c r="A85" s="121"/>
      <c r="B85" s="164"/>
      <c r="C85" s="122"/>
      <c r="D85" s="122"/>
      <c r="E85" s="123"/>
      <c r="F85" s="124"/>
      <c r="G85" s="125"/>
      <c r="H85" s="125"/>
      <c r="I85" s="160"/>
      <c r="J85" s="126"/>
      <c r="K85" s="127"/>
      <c r="L85" s="160"/>
      <c r="M85" s="162"/>
      <c r="N85" s="128"/>
      <c r="O85" s="153"/>
      <c r="P85" s="161"/>
      <c r="Q85" s="161"/>
      <c r="R85" s="165"/>
      <c r="S85" s="165"/>
      <c r="T85" s="130"/>
      <c r="U85" s="130"/>
      <c r="V85" s="129"/>
      <c r="W85" s="148"/>
      <c r="X85" s="148"/>
      <c r="Y85" s="148"/>
      <c r="Z85" s="148"/>
      <c r="AA85" s="148"/>
      <c r="AB85" s="148"/>
      <c r="AC85" s="148"/>
      <c r="AD85" s="148"/>
      <c r="AE85" s="148"/>
      <c r="AF85" s="148"/>
      <c r="AG85" s="148"/>
      <c r="AH85" s="148"/>
      <c r="AI85" s="148"/>
      <c r="AJ85" s="148"/>
      <c r="AK85" s="148"/>
      <c r="AL85" s="148"/>
      <c r="AM85" s="148"/>
      <c r="AN85" s="148"/>
      <c r="AO85" s="148"/>
      <c r="AP85" s="148"/>
      <c r="AQ85" s="148"/>
      <c r="AR85" s="148"/>
      <c r="AS85" s="148"/>
      <c r="AT85" s="148"/>
      <c r="AU85" s="148"/>
      <c r="AV85" s="148"/>
      <c r="AW85" s="148"/>
      <c r="AX85" s="148"/>
      <c r="AY85" s="148"/>
      <c r="AZ85" s="148"/>
      <c r="BA85" s="148"/>
      <c r="BB85" s="148"/>
      <c r="BC85" s="148"/>
      <c r="BD85" s="148"/>
      <c r="BE85" s="148"/>
      <c r="BF85" s="148"/>
      <c r="BG85" s="148"/>
      <c r="BH85" s="148"/>
      <c r="BI85" s="148"/>
      <c r="BJ85" s="148"/>
      <c r="BK85" s="148"/>
      <c r="BL85" s="148"/>
      <c r="BM85" s="148"/>
      <c r="BN85" s="148"/>
      <c r="BO85" s="148"/>
      <c r="BP85" s="148"/>
      <c r="BQ85" s="148"/>
      <c r="BR85" s="148"/>
      <c r="BS85" s="148"/>
      <c r="BT85" s="148"/>
      <c r="BU85" s="148"/>
      <c r="BV85" s="148"/>
      <c r="BW85" s="148"/>
      <c r="BX85" s="148"/>
      <c r="BY85" s="148"/>
      <c r="BZ85" s="148"/>
      <c r="CA85" s="145"/>
      <c r="CB85" s="145"/>
      <c r="CC85" s="145"/>
      <c r="CD85" s="145"/>
      <c r="CE85" s="145"/>
      <c r="CF85" s="145"/>
      <c r="CG85" s="145"/>
      <c r="CH85" s="145"/>
      <c r="CI85" s="145"/>
      <c r="CJ85" s="145"/>
      <c r="CK85" s="145"/>
      <c r="CL85" s="145"/>
      <c r="CM85" s="145"/>
      <c r="CN85" s="145"/>
      <c r="CO85" s="145"/>
      <c r="CP85" s="145"/>
      <c r="CQ85" s="145"/>
      <c r="CR85" s="145"/>
      <c r="CS85" s="145"/>
      <c r="CT85" s="145"/>
      <c r="CU85" s="145"/>
      <c r="CV85" s="145"/>
      <c r="CW85" s="145"/>
      <c r="CX85" s="145"/>
      <c r="CY85" s="145"/>
      <c r="CZ85" s="145"/>
      <c r="DA85" s="145"/>
      <c r="DB85" s="145"/>
      <c r="DC85" s="145"/>
      <c r="DD85" s="145"/>
      <c r="DE85" s="145"/>
      <c r="DF85" s="145"/>
      <c r="DG85" s="145"/>
      <c r="DH85" s="145"/>
      <c r="DI85" s="145"/>
      <c r="DJ85" s="145"/>
      <c r="DK85" s="145"/>
      <c r="DL85" s="145"/>
      <c r="DM85" s="145"/>
      <c r="DN85" s="145"/>
      <c r="DO85" s="145"/>
      <c r="DP85" s="145"/>
      <c r="DQ85" s="145"/>
      <c r="DR85" s="145"/>
      <c r="DS85" s="145"/>
      <c r="DT85" s="145"/>
      <c r="DU85" s="145"/>
      <c r="DV85" s="145"/>
      <c r="DW85" s="145"/>
      <c r="DX85" s="145"/>
      <c r="DY85" s="145"/>
      <c r="DZ85" s="145"/>
      <c r="EA85" s="145"/>
      <c r="EB85" s="145"/>
      <c r="EC85" s="145"/>
      <c r="ED85" s="145"/>
    </row>
    <row r="86" spans="1:134" s="120" customFormat="1" x14ac:dyDescent="0.25">
      <c r="A86" s="121"/>
      <c r="B86" s="164"/>
      <c r="C86" s="122"/>
      <c r="D86" s="122"/>
      <c r="E86" s="123"/>
      <c r="F86" s="124"/>
      <c r="G86" s="125"/>
      <c r="H86" s="125"/>
      <c r="I86" s="160"/>
      <c r="J86" s="126"/>
      <c r="K86" s="127"/>
      <c r="L86" s="160"/>
      <c r="M86" s="162"/>
      <c r="N86" s="128"/>
      <c r="O86" s="153"/>
      <c r="P86" s="161"/>
      <c r="Q86" s="161"/>
      <c r="R86" s="165"/>
      <c r="S86" s="165"/>
      <c r="T86" s="130"/>
      <c r="U86" s="130"/>
      <c r="V86" s="129"/>
      <c r="W86" s="148"/>
      <c r="X86" s="148"/>
      <c r="Y86" s="148"/>
      <c r="Z86" s="148"/>
      <c r="AA86" s="148"/>
      <c r="AB86" s="148"/>
      <c r="AC86" s="148"/>
      <c r="AD86" s="148"/>
      <c r="AE86" s="148"/>
      <c r="AF86" s="148"/>
      <c r="AG86" s="148"/>
      <c r="AH86" s="148"/>
      <c r="AI86" s="148"/>
      <c r="AJ86" s="148"/>
      <c r="AK86" s="148"/>
      <c r="AL86" s="148"/>
      <c r="AM86" s="148"/>
      <c r="AN86" s="148"/>
      <c r="AO86" s="148"/>
      <c r="AP86" s="148"/>
      <c r="AQ86" s="148"/>
      <c r="AR86" s="148"/>
      <c r="AS86" s="148"/>
      <c r="AT86" s="148"/>
      <c r="AU86" s="148"/>
      <c r="AV86" s="148"/>
      <c r="AW86" s="148"/>
      <c r="AX86" s="148"/>
      <c r="AY86" s="148"/>
      <c r="AZ86" s="148"/>
      <c r="BA86" s="148"/>
      <c r="BB86" s="148"/>
      <c r="BC86" s="148"/>
      <c r="BD86" s="148"/>
      <c r="BE86" s="148"/>
      <c r="BF86" s="148"/>
      <c r="BG86" s="148"/>
      <c r="BH86" s="148"/>
      <c r="BI86" s="148"/>
      <c r="BJ86" s="148"/>
      <c r="BK86" s="148"/>
      <c r="BL86" s="148"/>
      <c r="BM86" s="148"/>
      <c r="BN86" s="148"/>
      <c r="BO86" s="148"/>
      <c r="BP86" s="148"/>
      <c r="BQ86" s="148"/>
      <c r="BR86" s="148"/>
      <c r="BS86" s="148"/>
      <c r="BT86" s="148"/>
      <c r="BU86" s="148"/>
      <c r="BV86" s="148"/>
      <c r="BW86" s="148"/>
      <c r="BX86" s="148"/>
      <c r="BY86" s="148"/>
      <c r="BZ86" s="148"/>
      <c r="CA86" s="145"/>
      <c r="CB86" s="145"/>
      <c r="CC86" s="145"/>
      <c r="CD86" s="145"/>
      <c r="CE86" s="145"/>
      <c r="CF86" s="145"/>
      <c r="CG86" s="145"/>
      <c r="CH86" s="145"/>
      <c r="CI86" s="145"/>
      <c r="CJ86" s="145"/>
      <c r="CK86" s="145"/>
      <c r="CL86" s="145"/>
      <c r="CM86" s="145"/>
      <c r="CN86" s="145"/>
      <c r="CO86" s="145"/>
      <c r="CP86" s="145"/>
      <c r="CQ86" s="145"/>
      <c r="CR86" s="145"/>
      <c r="CS86" s="145"/>
      <c r="CT86" s="145"/>
      <c r="CU86" s="145"/>
      <c r="CV86" s="145"/>
      <c r="CW86" s="145"/>
      <c r="CX86" s="145"/>
      <c r="CY86" s="145"/>
      <c r="CZ86" s="145"/>
      <c r="DA86" s="145"/>
      <c r="DB86" s="145"/>
      <c r="DC86" s="145"/>
      <c r="DD86" s="145"/>
      <c r="DE86" s="145"/>
      <c r="DF86" s="145"/>
      <c r="DG86" s="145"/>
      <c r="DH86" s="145"/>
      <c r="DI86" s="145"/>
      <c r="DJ86" s="145"/>
      <c r="DK86" s="145"/>
      <c r="DL86" s="145"/>
      <c r="DM86" s="145"/>
      <c r="DN86" s="145"/>
      <c r="DO86" s="145"/>
      <c r="DP86" s="145"/>
      <c r="DQ86" s="145"/>
      <c r="DR86" s="145"/>
      <c r="DS86" s="145"/>
      <c r="DT86" s="145"/>
      <c r="DU86" s="145"/>
      <c r="DV86" s="145"/>
      <c r="DW86" s="145"/>
      <c r="DX86" s="145"/>
      <c r="DY86" s="145"/>
      <c r="DZ86" s="145"/>
      <c r="EA86" s="145"/>
      <c r="EB86" s="145"/>
      <c r="EC86" s="145"/>
      <c r="ED86" s="145"/>
    </row>
    <row r="87" spans="1:134" s="120" customFormat="1" x14ac:dyDescent="0.25">
      <c r="A87" s="121"/>
      <c r="B87" s="164"/>
      <c r="C87" s="122"/>
      <c r="D87" s="122"/>
      <c r="E87" s="123"/>
      <c r="F87" s="124"/>
      <c r="G87" s="125"/>
      <c r="H87" s="125"/>
      <c r="I87" s="160"/>
      <c r="J87" s="126"/>
      <c r="K87" s="127"/>
      <c r="L87" s="160"/>
      <c r="M87" s="162"/>
      <c r="N87" s="128"/>
      <c r="O87" s="153"/>
      <c r="P87" s="161"/>
      <c r="Q87" s="161"/>
      <c r="R87" s="165"/>
      <c r="S87" s="165"/>
      <c r="T87" s="130"/>
      <c r="U87" s="130"/>
      <c r="V87" s="129"/>
      <c r="W87" s="148"/>
      <c r="X87" s="148"/>
      <c r="Y87" s="148"/>
      <c r="Z87" s="148"/>
      <c r="AA87" s="148"/>
      <c r="AB87" s="148"/>
      <c r="AC87" s="148"/>
      <c r="AD87" s="148"/>
      <c r="AE87" s="148"/>
      <c r="AF87" s="148"/>
      <c r="AG87" s="148"/>
      <c r="AH87" s="148"/>
      <c r="AI87" s="148"/>
      <c r="AJ87" s="148"/>
      <c r="AK87" s="148"/>
      <c r="AL87" s="148"/>
      <c r="AM87" s="148"/>
      <c r="AN87" s="148"/>
      <c r="AO87" s="148"/>
      <c r="AP87" s="148"/>
      <c r="AQ87" s="148"/>
      <c r="AR87" s="148"/>
      <c r="AS87" s="148"/>
      <c r="AT87" s="148"/>
      <c r="AU87" s="148"/>
      <c r="AV87" s="148"/>
      <c r="AW87" s="148"/>
      <c r="AX87" s="148"/>
      <c r="AY87" s="148"/>
      <c r="AZ87" s="148"/>
      <c r="BA87" s="148"/>
      <c r="BB87" s="148"/>
      <c r="BC87" s="148"/>
      <c r="BD87" s="148"/>
      <c r="BE87" s="148"/>
      <c r="BF87" s="148"/>
      <c r="BG87" s="148"/>
      <c r="BH87" s="148"/>
      <c r="BI87" s="148"/>
      <c r="BJ87" s="148"/>
      <c r="BK87" s="148"/>
      <c r="BL87" s="148"/>
      <c r="BM87" s="148"/>
      <c r="BN87" s="148"/>
      <c r="BO87" s="148"/>
      <c r="BP87" s="148"/>
      <c r="BQ87" s="148"/>
      <c r="BR87" s="148"/>
      <c r="BS87" s="148"/>
      <c r="BT87" s="148"/>
      <c r="BU87" s="148"/>
      <c r="BV87" s="148"/>
      <c r="BW87" s="148"/>
      <c r="BX87" s="148"/>
      <c r="BY87" s="148"/>
      <c r="BZ87" s="148"/>
      <c r="CA87" s="145"/>
      <c r="CB87" s="145"/>
      <c r="CC87" s="145"/>
      <c r="CD87" s="145"/>
      <c r="CE87" s="145"/>
      <c r="CF87" s="145"/>
      <c r="CG87" s="145"/>
      <c r="CH87" s="145"/>
      <c r="CI87" s="145"/>
      <c r="CJ87" s="145"/>
      <c r="CK87" s="145"/>
      <c r="CL87" s="145"/>
      <c r="CM87" s="145"/>
      <c r="CN87" s="145"/>
      <c r="CO87" s="145"/>
      <c r="CP87" s="145"/>
      <c r="CQ87" s="145"/>
      <c r="CR87" s="145"/>
      <c r="CS87" s="145"/>
      <c r="CT87" s="145"/>
      <c r="CU87" s="145"/>
      <c r="CV87" s="145"/>
      <c r="CW87" s="145"/>
      <c r="CX87" s="145"/>
      <c r="CY87" s="145"/>
      <c r="CZ87" s="145"/>
      <c r="DA87" s="145"/>
      <c r="DB87" s="145"/>
      <c r="DC87" s="145"/>
      <c r="DD87" s="145"/>
      <c r="DE87" s="145"/>
      <c r="DF87" s="145"/>
      <c r="DG87" s="145"/>
      <c r="DH87" s="145"/>
      <c r="DI87" s="145"/>
      <c r="DJ87" s="145"/>
      <c r="DK87" s="145"/>
      <c r="DL87" s="145"/>
      <c r="DM87" s="145"/>
      <c r="DN87" s="145"/>
      <c r="DO87" s="145"/>
      <c r="DP87" s="145"/>
      <c r="DQ87" s="145"/>
      <c r="DR87" s="145"/>
      <c r="DS87" s="145"/>
      <c r="DT87" s="145"/>
      <c r="DU87" s="145"/>
      <c r="DV87" s="145"/>
      <c r="DW87" s="145"/>
      <c r="DX87" s="145"/>
      <c r="DY87" s="145"/>
      <c r="DZ87" s="145"/>
      <c r="EA87" s="145"/>
      <c r="EB87" s="145"/>
      <c r="EC87" s="145"/>
      <c r="ED87" s="145"/>
    </row>
    <row r="88" spans="1:134" s="120" customFormat="1" x14ac:dyDescent="0.25">
      <c r="A88" s="121"/>
      <c r="B88" s="164"/>
      <c r="C88" s="122"/>
      <c r="D88" s="122"/>
      <c r="E88" s="123"/>
      <c r="F88" s="124"/>
      <c r="G88" s="125"/>
      <c r="H88" s="125"/>
      <c r="I88" s="160"/>
      <c r="J88" s="126"/>
      <c r="K88" s="127"/>
      <c r="L88" s="160"/>
      <c r="M88" s="162"/>
      <c r="N88" s="128"/>
      <c r="O88" s="153"/>
      <c r="P88" s="161"/>
      <c r="Q88" s="161"/>
      <c r="R88" s="165"/>
      <c r="S88" s="165"/>
      <c r="T88" s="130"/>
      <c r="U88" s="130"/>
      <c r="V88" s="129"/>
      <c r="W88" s="148"/>
      <c r="X88" s="148"/>
      <c r="Y88" s="148"/>
      <c r="Z88" s="148"/>
      <c r="AA88" s="148"/>
      <c r="AB88" s="148"/>
      <c r="AC88" s="148"/>
      <c r="AD88" s="148"/>
      <c r="AE88" s="148"/>
      <c r="AF88" s="148"/>
      <c r="AG88" s="148"/>
      <c r="AH88" s="148"/>
      <c r="AI88" s="148"/>
      <c r="AJ88" s="148"/>
      <c r="AK88" s="148"/>
      <c r="AL88" s="148"/>
      <c r="AM88" s="148"/>
      <c r="AN88" s="148"/>
      <c r="AO88" s="148"/>
      <c r="AP88" s="148"/>
      <c r="AQ88" s="148"/>
      <c r="AR88" s="148"/>
      <c r="AS88" s="148"/>
      <c r="AT88" s="148"/>
      <c r="AU88" s="148"/>
      <c r="AV88" s="148"/>
      <c r="AW88" s="148"/>
      <c r="AX88" s="148"/>
      <c r="AY88" s="148"/>
      <c r="AZ88" s="148"/>
      <c r="BA88" s="148"/>
      <c r="BB88" s="148"/>
      <c r="BC88" s="148"/>
      <c r="BD88" s="148"/>
      <c r="BE88" s="148"/>
      <c r="BF88" s="148"/>
      <c r="BG88" s="148"/>
      <c r="BH88" s="148"/>
      <c r="BI88" s="148"/>
      <c r="BJ88" s="148"/>
      <c r="BK88" s="148"/>
      <c r="BL88" s="148"/>
      <c r="BM88" s="148"/>
      <c r="BN88" s="148"/>
      <c r="BO88" s="148"/>
      <c r="BP88" s="148"/>
      <c r="BQ88" s="148"/>
      <c r="BR88" s="148"/>
      <c r="BS88" s="148"/>
      <c r="BT88" s="148"/>
      <c r="BU88" s="148"/>
      <c r="BV88" s="148"/>
      <c r="BW88" s="148"/>
      <c r="BX88" s="148"/>
      <c r="BY88" s="148"/>
      <c r="BZ88" s="148"/>
      <c r="CA88" s="145"/>
      <c r="CB88" s="145"/>
      <c r="CC88" s="145"/>
      <c r="CD88" s="145"/>
      <c r="CE88" s="145"/>
      <c r="CF88" s="145"/>
      <c r="CG88" s="145"/>
      <c r="CH88" s="145"/>
      <c r="CI88" s="145"/>
      <c r="CJ88" s="145"/>
      <c r="CK88" s="145"/>
      <c r="CL88" s="145"/>
      <c r="CM88" s="145"/>
      <c r="CN88" s="145"/>
      <c r="CO88" s="145"/>
      <c r="CP88" s="145"/>
      <c r="CQ88" s="145"/>
      <c r="CR88" s="145"/>
      <c r="CS88" s="145"/>
      <c r="CT88" s="145"/>
      <c r="CU88" s="145"/>
      <c r="CV88" s="145"/>
      <c r="CW88" s="145"/>
      <c r="CX88" s="145"/>
      <c r="CY88" s="145"/>
      <c r="CZ88" s="145"/>
      <c r="DA88" s="145"/>
      <c r="DB88" s="145"/>
      <c r="DC88" s="145"/>
      <c r="DD88" s="145"/>
      <c r="DE88" s="145"/>
      <c r="DF88" s="145"/>
      <c r="DG88" s="145"/>
      <c r="DH88" s="145"/>
      <c r="DI88" s="145"/>
      <c r="DJ88" s="145"/>
      <c r="DK88" s="145"/>
      <c r="DL88" s="145"/>
      <c r="DM88" s="145"/>
      <c r="DN88" s="145"/>
      <c r="DO88" s="145"/>
      <c r="DP88" s="145"/>
      <c r="DQ88" s="145"/>
      <c r="DR88" s="145"/>
      <c r="DS88" s="145"/>
      <c r="DT88" s="145"/>
      <c r="DU88" s="145"/>
      <c r="DV88" s="145"/>
      <c r="DW88" s="145"/>
      <c r="DX88" s="145"/>
      <c r="DY88" s="145"/>
      <c r="DZ88" s="145"/>
      <c r="EA88" s="145"/>
      <c r="EB88" s="145"/>
      <c r="EC88" s="145"/>
      <c r="ED88" s="145"/>
    </row>
    <row r="89" spans="1:134" s="120" customFormat="1" x14ac:dyDescent="0.25">
      <c r="A89" s="121"/>
      <c r="B89" s="164"/>
      <c r="C89" s="122"/>
      <c r="D89" s="122"/>
      <c r="E89" s="123"/>
      <c r="F89" s="124"/>
      <c r="G89" s="125"/>
      <c r="H89" s="125"/>
      <c r="I89" s="160"/>
      <c r="J89" s="126"/>
      <c r="K89" s="127"/>
      <c r="L89" s="160"/>
      <c r="M89" s="162"/>
      <c r="N89" s="128"/>
      <c r="O89" s="153"/>
      <c r="P89" s="161"/>
      <c r="Q89" s="161"/>
      <c r="R89" s="165"/>
      <c r="S89" s="165"/>
      <c r="T89" s="130"/>
      <c r="U89" s="130"/>
      <c r="V89" s="129"/>
      <c r="W89" s="148"/>
      <c r="X89" s="148"/>
      <c r="Y89" s="148"/>
      <c r="Z89" s="148"/>
      <c r="AA89" s="148"/>
      <c r="AB89" s="148"/>
      <c r="AC89" s="148"/>
      <c r="AD89" s="148"/>
      <c r="AE89" s="148"/>
      <c r="AF89" s="148"/>
      <c r="AG89" s="148"/>
      <c r="AH89" s="148"/>
      <c r="AI89" s="148"/>
      <c r="AJ89" s="148"/>
      <c r="AK89" s="148"/>
      <c r="AL89" s="148"/>
      <c r="AM89" s="148"/>
      <c r="AN89" s="148"/>
      <c r="AO89" s="148"/>
      <c r="AP89" s="148"/>
      <c r="AQ89" s="148"/>
      <c r="AR89" s="148"/>
      <c r="AS89" s="148"/>
      <c r="AT89" s="148"/>
      <c r="AU89" s="148"/>
      <c r="AV89" s="148"/>
      <c r="AW89" s="148"/>
      <c r="AX89" s="148"/>
      <c r="AY89" s="148"/>
      <c r="AZ89" s="148"/>
      <c r="BA89" s="148"/>
      <c r="BB89" s="148"/>
      <c r="BC89" s="148"/>
      <c r="BD89" s="148"/>
      <c r="BE89" s="148"/>
      <c r="BF89" s="148"/>
      <c r="BG89" s="148"/>
      <c r="BH89" s="148"/>
      <c r="BI89" s="148"/>
      <c r="BJ89" s="148"/>
      <c r="BK89" s="148"/>
      <c r="BL89" s="148"/>
      <c r="BM89" s="148"/>
      <c r="BN89" s="148"/>
      <c r="BO89" s="148"/>
      <c r="BP89" s="148"/>
      <c r="BQ89" s="148"/>
      <c r="BR89" s="148"/>
      <c r="BS89" s="148"/>
      <c r="BT89" s="148"/>
      <c r="BU89" s="148"/>
      <c r="BV89" s="148"/>
      <c r="BW89" s="148"/>
      <c r="BX89" s="148"/>
      <c r="BY89" s="148"/>
      <c r="BZ89" s="148"/>
      <c r="CA89" s="145"/>
      <c r="CB89" s="145"/>
      <c r="CC89" s="145"/>
      <c r="CD89" s="145"/>
      <c r="CE89" s="145"/>
      <c r="CF89" s="145"/>
      <c r="CG89" s="145"/>
      <c r="CH89" s="145"/>
      <c r="CI89" s="145"/>
      <c r="CJ89" s="145"/>
      <c r="CK89" s="145"/>
      <c r="CL89" s="145"/>
      <c r="CM89" s="145"/>
      <c r="CN89" s="145"/>
      <c r="CO89" s="145"/>
      <c r="CP89" s="145"/>
      <c r="CQ89" s="145"/>
      <c r="CR89" s="145"/>
      <c r="CS89" s="145"/>
      <c r="CT89" s="145"/>
      <c r="CU89" s="145"/>
      <c r="CV89" s="145"/>
      <c r="CW89" s="145"/>
      <c r="CX89" s="145"/>
      <c r="CY89" s="145"/>
      <c r="CZ89" s="145"/>
      <c r="DA89" s="145"/>
      <c r="DB89" s="145"/>
      <c r="DC89" s="145"/>
      <c r="DD89" s="145"/>
      <c r="DE89" s="145"/>
      <c r="DF89" s="145"/>
      <c r="DG89" s="145"/>
      <c r="DH89" s="145"/>
      <c r="DI89" s="145"/>
      <c r="DJ89" s="145"/>
      <c r="DK89" s="145"/>
      <c r="DL89" s="145"/>
      <c r="DM89" s="145"/>
      <c r="DN89" s="145"/>
      <c r="DO89" s="145"/>
      <c r="DP89" s="145"/>
      <c r="DQ89" s="145"/>
      <c r="DR89" s="145"/>
      <c r="DS89" s="145"/>
      <c r="DT89" s="145"/>
      <c r="DU89" s="145"/>
      <c r="DV89" s="145"/>
      <c r="DW89" s="145"/>
      <c r="DX89" s="145"/>
      <c r="DY89" s="145"/>
      <c r="DZ89" s="145"/>
      <c r="EA89" s="145"/>
      <c r="EB89" s="145"/>
      <c r="EC89" s="145"/>
      <c r="ED89" s="145"/>
    </row>
    <row r="90" spans="1:134" s="120" customFormat="1" x14ac:dyDescent="0.25">
      <c r="A90" s="121"/>
      <c r="B90" s="164"/>
      <c r="C90" s="122"/>
      <c r="D90" s="122"/>
      <c r="E90" s="123"/>
      <c r="F90" s="124"/>
      <c r="G90" s="125"/>
      <c r="H90" s="125"/>
      <c r="I90" s="160"/>
      <c r="J90" s="126"/>
      <c r="K90" s="127"/>
      <c r="L90" s="160"/>
      <c r="M90" s="162"/>
      <c r="N90" s="128"/>
      <c r="O90" s="153"/>
      <c r="P90" s="161"/>
      <c r="Q90" s="161"/>
      <c r="R90" s="165"/>
      <c r="S90" s="165"/>
      <c r="T90" s="130"/>
      <c r="U90" s="130"/>
      <c r="V90" s="129"/>
      <c r="W90" s="148"/>
      <c r="X90" s="148"/>
      <c r="Y90" s="148"/>
      <c r="Z90" s="148"/>
      <c r="AA90" s="148"/>
      <c r="AB90" s="148"/>
      <c r="AC90" s="148"/>
      <c r="AD90" s="148"/>
      <c r="AE90" s="148"/>
      <c r="AF90" s="148"/>
      <c r="AG90" s="148"/>
      <c r="AH90" s="148"/>
      <c r="AI90" s="148"/>
      <c r="AJ90" s="148"/>
      <c r="AK90" s="148"/>
      <c r="AL90" s="148"/>
      <c r="AM90" s="148"/>
      <c r="AN90" s="148"/>
      <c r="AO90" s="148"/>
      <c r="AP90" s="148"/>
      <c r="AQ90" s="148"/>
      <c r="AR90" s="148"/>
      <c r="AS90" s="148"/>
      <c r="AT90" s="148"/>
      <c r="AU90" s="148"/>
      <c r="AV90" s="148"/>
      <c r="AW90" s="148"/>
      <c r="AX90" s="148"/>
      <c r="AY90" s="148"/>
      <c r="AZ90" s="148"/>
      <c r="BA90" s="148"/>
      <c r="BB90" s="148"/>
      <c r="BC90" s="148"/>
      <c r="BD90" s="148"/>
      <c r="BE90" s="148"/>
      <c r="BF90" s="148"/>
      <c r="BG90" s="148"/>
      <c r="BH90" s="148"/>
      <c r="BI90" s="148"/>
      <c r="BJ90" s="148"/>
      <c r="BK90" s="148"/>
      <c r="BL90" s="148"/>
      <c r="BM90" s="148"/>
      <c r="BN90" s="148"/>
      <c r="BO90" s="148"/>
      <c r="BP90" s="148"/>
      <c r="BQ90" s="148"/>
      <c r="BR90" s="148"/>
      <c r="BS90" s="148"/>
      <c r="BT90" s="148"/>
      <c r="BU90" s="148"/>
      <c r="BV90" s="148"/>
      <c r="BW90" s="148"/>
      <c r="BX90" s="148"/>
      <c r="BY90" s="148"/>
      <c r="BZ90" s="148"/>
      <c r="CA90" s="145"/>
      <c r="CB90" s="145"/>
      <c r="CC90" s="145"/>
      <c r="CD90" s="145"/>
      <c r="CE90" s="145"/>
      <c r="CF90" s="145"/>
      <c r="CG90" s="145"/>
      <c r="CH90" s="145"/>
      <c r="CI90" s="145"/>
      <c r="CJ90" s="145"/>
      <c r="CK90" s="145"/>
      <c r="CL90" s="145"/>
      <c r="CM90" s="145"/>
      <c r="CN90" s="145"/>
      <c r="CO90" s="145"/>
      <c r="CP90" s="145"/>
      <c r="CQ90" s="145"/>
      <c r="CR90" s="145"/>
      <c r="CS90" s="145"/>
      <c r="CT90" s="145"/>
      <c r="CU90" s="145"/>
      <c r="CV90" s="145"/>
      <c r="CW90" s="145"/>
      <c r="CX90" s="145"/>
      <c r="CY90" s="145"/>
      <c r="CZ90" s="145"/>
      <c r="DA90" s="145"/>
      <c r="DB90" s="145"/>
      <c r="DC90" s="145"/>
      <c r="DD90" s="145"/>
      <c r="DE90" s="145"/>
      <c r="DF90" s="145"/>
      <c r="DG90" s="145"/>
      <c r="DH90" s="145"/>
      <c r="DI90" s="145"/>
      <c r="DJ90" s="145"/>
      <c r="DK90" s="145"/>
      <c r="DL90" s="145"/>
      <c r="DM90" s="145"/>
      <c r="DN90" s="145"/>
      <c r="DO90" s="145"/>
      <c r="DP90" s="145"/>
      <c r="DQ90" s="145"/>
      <c r="DR90" s="145"/>
      <c r="DS90" s="145"/>
      <c r="DT90" s="145"/>
      <c r="DU90" s="145"/>
      <c r="DV90" s="145"/>
      <c r="DW90" s="145"/>
      <c r="DX90" s="145"/>
      <c r="DY90" s="145"/>
      <c r="DZ90" s="145"/>
      <c r="EA90" s="145"/>
      <c r="EB90" s="145"/>
      <c r="EC90" s="145"/>
      <c r="ED90" s="145"/>
    </row>
    <row r="91" spans="1:134" s="120" customFormat="1" x14ac:dyDescent="0.25">
      <c r="A91" s="121"/>
      <c r="B91" s="164"/>
      <c r="C91" s="122"/>
      <c r="D91" s="122"/>
      <c r="E91" s="123"/>
      <c r="F91" s="124"/>
      <c r="G91" s="125"/>
      <c r="H91" s="125"/>
      <c r="I91" s="160"/>
      <c r="J91" s="126"/>
      <c r="K91" s="127"/>
      <c r="L91" s="160"/>
      <c r="M91" s="162"/>
      <c r="N91" s="128"/>
      <c r="O91" s="153"/>
      <c r="P91" s="161"/>
      <c r="Q91" s="161"/>
      <c r="R91" s="165"/>
      <c r="S91" s="165"/>
      <c r="T91" s="130"/>
      <c r="U91" s="130"/>
      <c r="V91" s="129"/>
      <c r="W91" s="148"/>
      <c r="X91" s="148"/>
      <c r="Y91" s="148"/>
      <c r="Z91" s="148"/>
      <c r="AA91" s="148"/>
      <c r="AB91" s="148"/>
      <c r="AC91" s="148"/>
      <c r="AD91" s="148"/>
      <c r="AE91" s="148"/>
      <c r="AF91" s="148"/>
      <c r="AG91" s="148"/>
      <c r="AH91" s="148"/>
      <c r="AI91" s="148"/>
      <c r="AJ91" s="148"/>
      <c r="AK91" s="148"/>
      <c r="AL91" s="148"/>
      <c r="AM91" s="148"/>
      <c r="AN91" s="148"/>
      <c r="AO91" s="148"/>
      <c r="AP91" s="148"/>
      <c r="AQ91" s="148"/>
      <c r="AR91" s="148"/>
      <c r="AS91" s="148"/>
      <c r="AT91" s="148"/>
      <c r="AU91" s="148"/>
      <c r="AV91" s="148"/>
      <c r="AW91" s="148"/>
      <c r="AX91" s="148"/>
      <c r="AY91" s="148"/>
      <c r="AZ91" s="148"/>
      <c r="BA91" s="148"/>
      <c r="BB91" s="148"/>
      <c r="BC91" s="148"/>
      <c r="BD91" s="148"/>
      <c r="BE91" s="148"/>
      <c r="BF91" s="148"/>
      <c r="BG91" s="148"/>
      <c r="BH91" s="148"/>
      <c r="BI91" s="148"/>
      <c r="BJ91" s="148"/>
      <c r="BK91" s="148"/>
      <c r="BL91" s="148"/>
      <c r="BM91" s="148"/>
      <c r="BN91" s="148"/>
      <c r="BO91" s="148"/>
      <c r="BP91" s="148"/>
      <c r="BQ91" s="148"/>
      <c r="BR91" s="148"/>
      <c r="BS91" s="148"/>
      <c r="BT91" s="148"/>
      <c r="BU91" s="148"/>
      <c r="BV91" s="148"/>
      <c r="BW91" s="148"/>
      <c r="BX91" s="148"/>
      <c r="BY91" s="148"/>
      <c r="BZ91" s="148"/>
      <c r="CA91" s="145"/>
      <c r="CB91" s="145"/>
      <c r="CC91" s="145"/>
      <c r="CD91" s="145"/>
      <c r="CE91" s="145"/>
      <c r="CF91" s="145"/>
      <c r="CG91" s="145"/>
      <c r="CH91" s="145"/>
      <c r="CI91" s="145"/>
      <c r="CJ91" s="145"/>
      <c r="CK91" s="145"/>
      <c r="CL91" s="145"/>
      <c r="CM91" s="145"/>
      <c r="CN91" s="145"/>
      <c r="CO91" s="145"/>
      <c r="CP91" s="145"/>
      <c r="CQ91" s="145"/>
      <c r="CR91" s="145"/>
      <c r="CS91" s="145"/>
      <c r="CT91" s="145"/>
      <c r="CU91" s="145"/>
      <c r="CV91" s="145"/>
      <c r="CW91" s="145"/>
      <c r="CX91" s="145"/>
      <c r="CY91" s="145"/>
      <c r="CZ91" s="145"/>
      <c r="DA91" s="145"/>
      <c r="DB91" s="145"/>
      <c r="DC91" s="145"/>
      <c r="DD91" s="145"/>
      <c r="DE91" s="145"/>
      <c r="DF91" s="145"/>
      <c r="DG91" s="145"/>
      <c r="DH91" s="145"/>
      <c r="DI91" s="145"/>
      <c r="DJ91" s="145"/>
      <c r="DK91" s="145"/>
      <c r="DL91" s="145"/>
      <c r="DM91" s="145"/>
      <c r="DN91" s="145"/>
      <c r="DO91" s="145"/>
      <c r="DP91" s="145"/>
      <c r="DQ91" s="145"/>
      <c r="DR91" s="145"/>
      <c r="DS91" s="145"/>
      <c r="DT91" s="145"/>
      <c r="DU91" s="145"/>
      <c r="DV91" s="145"/>
      <c r="DW91" s="145"/>
      <c r="DX91" s="145"/>
      <c r="DY91" s="145"/>
      <c r="DZ91" s="145"/>
      <c r="EA91" s="145"/>
      <c r="EB91" s="145"/>
      <c r="EC91" s="145"/>
      <c r="ED91" s="145"/>
    </row>
    <row r="92" spans="1:134" s="120" customFormat="1" x14ac:dyDescent="0.25">
      <c r="A92" s="121"/>
      <c r="B92" s="164"/>
      <c r="C92" s="122"/>
      <c r="D92" s="122"/>
      <c r="E92" s="123"/>
      <c r="F92" s="124"/>
      <c r="G92" s="125"/>
      <c r="H92" s="125"/>
      <c r="I92" s="160"/>
      <c r="J92" s="126"/>
      <c r="K92" s="127"/>
      <c r="L92" s="160"/>
      <c r="M92" s="162"/>
      <c r="N92" s="128"/>
      <c r="O92" s="153"/>
      <c r="P92" s="161"/>
      <c r="Q92" s="161"/>
      <c r="R92" s="165"/>
      <c r="S92" s="165"/>
      <c r="T92" s="130"/>
      <c r="U92" s="130"/>
      <c r="V92" s="129"/>
      <c r="W92" s="148"/>
      <c r="X92" s="148"/>
      <c r="Y92" s="148"/>
      <c r="Z92" s="148"/>
      <c r="AA92" s="148"/>
      <c r="AB92" s="148"/>
      <c r="AC92" s="148"/>
      <c r="AD92" s="148"/>
      <c r="AE92" s="148"/>
      <c r="AF92" s="148"/>
      <c r="AG92" s="148"/>
      <c r="AH92" s="148"/>
      <c r="AI92" s="148"/>
      <c r="AJ92" s="148"/>
      <c r="AK92" s="148"/>
      <c r="AL92" s="148"/>
      <c r="AM92" s="148"/>
      <c r="AN92" s="148"/>
      <c r="AO92" s="148"/>
      <c r="AP92" s="148"/>
      <c r="AQ92" s="148"/>
      <c r="AR92" s="148"/>
      <c r="AS92" s="148"/>
      <c r="AT92" s="148"/>
      <c r="AU92" s="148"/>
      <c r="AV92" s="148"/>
      <c r="AW92" s="148"/>
      <c r="AX92" s="148"/>
      <c r="AY92" s="148"/>
      <c r="AZ92" s="148"/>
      <c r="BA92" s="148"/>
      <c r="BB92" s="148"/>
      <c r="BC92" s="148"/>
      <c r="BD92" s="148"/>
      <c r="BE92" s="148"/>
      <c r="BF92" s="148"/>
      <c r="BG92" s="148"/>
      <c r="BH92" s="148"/>
      <c r="BI92" s="148"/>
      <c r="BJ92" s="148"/>
      <c r="BK92" s="148"/>
      <c r="BL92" s="148"/>
      <c r="BM92" s="148"/>
      <c r="BN92" s="148"/>
      <c r="BO92" s="148"/>
      <c r="BP92" s="148"/>
      <c r="BQ92" s="148"/>
      <c r="BR92" s="148"/>
      <c r="BS92" s="148"/>
      <c r="BT92" s="148"/>
      <c r="BU92" s="148"/>
      <c r="BV92" s="148"/>
      <c r="BW92" s="148"/>
      <c r="BX92" s="148"/>
      <c r="BY92" s="148"/>
      <c r="BZ92" s="148"/>
      <c r="CA92" s="145"/>
      <c r="CB92" s="145"/>
      <c r="CC92" s="145"/>
      <c r="CD92" s="145"/>
      <c r="CE92" s="145"/>
      <c r="CF92" s="145"/>
      <c r="CG92" s="145"/>
      <c r="CH92" s="145"/>
      <c r="CI92" s="145"/>
      <c r="CJ92" s="145"/>
      <c r="CK92" s="145"/>
      <c r="CL92" s="145"/>
      <c r="CM92" s="145"/>
      <c r="CN92" s="145"/>
      <c r="CO92" s="145"/>
      <c r="CP92" s="145"/>
      <c r="CQ92" s="145"/>
      <c r="CR92" s="145"/>
      <c r="CS92" s="145"/>
      <c r="CT92" s="145"/>
      <c r="CU92" s="145"/>
      <c r="CV92" s="145"/>
      <c r="CW92" s="145"/>
      <c r="CX92" s="145"/>
      <c r="CY92" s="145"/>
      <c r="CZ92" s="145"/>
      <c r="DA92" s="145"/>
      <c r="DB92" s="145"/>
      <c r="DC92" s="145"/>
      <c r="DD92" s="145"/>
      <c r="DE92" s="145"/>
      <c r="DF92" s="145"/>
      <c r="DG92" s="145"/>
      <c r="DH92" s="145"/>
      <c r="DI92" s="145"/>
      <c r="DJ92" s="145"/>
      <c r="DK92" s="145"/>
      <c r="DL92" s="145"/>
      <c r="DM92" s="145"/>
      <c r="DN92" s="145"/>
      <c r="DO92" s="145"/>
      <c r="DP92" s="145"/>
      <c r="DQ92" s="145"/>
      <c r="DR92" s="145"/>
      <c r="DS92" s="145"/>
      <c r="DT92" s="145"/>
      <c r="DU92" s="145"/>
      <c r="DV92" s="145"/>
      <c r="DW92" s="145"/>
      <c r="DX92" s="145"/>
      <c r="DY92" s="145"/>
      <c r="DZ92" s="145"/>
      <c r="EA92" s="145"/>
      <c r="EB92" s="145"/>
      <c r="EC92" s="145"/>
      <c r="ED92" s="145"/>
    </row>
    <row r="93" spans="1:134" s="120" customFormat="1" x14ac:dyDescent="0.25">
      <c r="A93" s="121"/>
      <c r="B93" s="164"/>
      <c r="C93" s="122"/>
      <c r="D93" s="122"/>
      <c r="E93" s="123"/>
      <c r="F93" s="124"/>
      <c r="G93" s="125"/>
      <c r="H93" s="125"/>
      <c r="I93" s="160"/>
      <c r="J93" s="126"/>
      <c r="K93" s="127"/>
      <c r="L93" s="160"/>
      <c r="M93" s="162"/>
      <c r="N93" s="128"/>
      <c r="O93" s="153"/>
      <c r="P93" s="161"/>
      <c r="Q93" s="161"/>
      <c r="R93" s="165"/>
      <c r="S93" s="165"/>
      <c r="T93" s="130"/>
      <c r="U93" s="130"/>
      <c r="V93" s="129"/>
      <c r="W93" s="148"/>
      <c r="X93" s="148"/>
      <c r="Y93" s="148"/>
      <c r="Z93" s="148"/>
      <c r="AA93" s="148"/>
      <c r="AB93" s="148"/>
      <c r="AC93" s="148"/>
      <c r="AD93" s="148"/>
      <c r="AE93" s="148"/>
      <c r="AF93" s="148"/>
      <c r="AG93" s="148"/>
      <c r="AH93" s="148"/>
      <c r="AI93" s="148"/>
      <c r="AJ93" s="148"/>
      <c r="AK93" s="148"/>
      <c r="AL93" s="148"/>
      <c r="AM93" s="148"/>
      <c r="AN93" s="148"/>
      <c r="AO93" s="148"/>
      <c r="AP93" s="148"/>
      <c r="AQ93" s="148"/>
      <c r="AR93" s="148"/>
      <c r="AS93" s="148"/>
      <c r="AT93" s="148"/>
      <c r="AU93" s="148"/>
      <c r="AV93" s="148"/>
      <c r="AW93" s="148"/>
      <c r="AX93" s="148"/>
      <c r="AY93" s="148"/>
      <c r="AZ93" s="148"/>
      <c r="BA93" s="148"/>
      <c r="BB93" s="148"/>
      <c r="BC93" s="148"/>
      <c r="BD93" s="148"/>
      <c r="BE93" s="148"/>
      <c r="BF93" s="148"/>
      <c r="BG93" s="148"/>
      <c r="BH93" s="148"/>
      <c r="BI93" s="148"/>
      <c r="BJ93" s="148"/>
      <c r="BK93" s="148"/>
      <c r="BL93" s="148"/>
      <c r="BM93" s="148"/>
      <c r="BN93" s="148"/>
      <c r="BO93" s="148"/>
      <c r="BP93" s="148"/>
      <c r="BQ93" s="148"/>
      <c r="BR93" s="148"/>
      <c r="BS93" s="148"/>
      <c r="BT93" s="148"/>
      <c r="BU93" s="148"/>
      <c r="BV93" s="148"/>
      <c r="BW93" s="148"/>
      <c r="BX93" s="148"/>
      <c r="BY93" s="148"/>
      <c r="BZ93" s="148"/>
      <c r="CA93" s="145"/>
      <c r="CB93" s="145"/>
      <c r="CC93" s="145"/>
      <c r="CD93" s="145"/>
      <c r="CE93" s="145"/>
      <c r="CF93" s="145"/>
      <c r="CG93" s="145"/>
      <c r="CH93" s="145"/>
      <c r="CI93" s="145"/>
      <c r="CJ93" s="145"/>
      <c r="CK93" s="145"/>
      <c r="CL93" s="145"/>
      <c r="CM93" s="145"/>
      <c r="CN93" s="145"/>
      <c r="CO93" s="145"/>
      <c r="CP93" s="145"/>
      <c r="CQ93" s="145"/>
      <c r="CR93" s="145"/>
      <c r="CS93" s="145"/>
      <c r="CT93" s="145"/>
      <c r="CU93" s="145"/>
      <c r="CV93" s="145"/>
      <c r="CW93" s="145"/>
      <c r="CX93" s="145"/>
      <c r="CY93" s="145"/>
      <c r="CZ93" s="145"/>
      <c r="DA93" s="145"/>
      <c r="DB93" s="145"/>
      <c r="DC93" s="145"/>
      <c r="DD93" s="145"/>
      <c r="DE93" s="145"/>
      <c r="DF93" s="145"/>
      <c r="DG93" s="145"/>
      <c r="DH93" s="145"/>
      <c r="DI93" s="145"/>
      <c r="DJ93" s="145"/>
      <c r="DK93" s="145"/>
      <c r="DL93" s="145"/>
      <c r="DM93" s="145"/>
      <c r="DN93" s="145"/>
      <c r="DO93" s="145"/>
      <c r="DP93" s="145"/>
      <c r="DQ93" s="145"/>
      <c r="DR93" s="145"/>
      <c r="DS93" s="145"/>
      <c r="DT93" s="145"/>
      <c r="DU93" s="145"/>
      <c r="DV93" s="145"/>
      <c r="DW93" s="145"/>
      <c r="DX93" s="145"/>
      <c r="DY93" s="145"/>
      <c r="DZ93" s="145"/>
      <c r="EA93" s="145"/>
      <c r="EB93" s="145"/>
      <c r="EC93" s="145"/>
      <c r="ED93" s="145"/>
    </row>
    <row r="94" spans="1:134" s="120" customFormat="1" x14ac:dyDescent="0.25">
      <c r="A94" s="121"/>
      <c r="B94" s="164"/>
      <c r="C94" s="122"/>
      <c r="D94" s="122"/>
      <c r="E94" s="123"/>
      <c r="F94" s="124"/>
      <c r="G94" s="125"/>
      <c r="H94" s="125"/>
      <c r="I94" s="160"/>
      <c r="J94" s="126"/>
      <c r="K94" s="127"/>
      <c r="L94" s="160"/>
      <c r="M94" s="162"/>
      <c r="N94" s="128"/>
      <c r="O94" s="153"/>
      <c r="P94" s="161"/>
      <c r="Q94" s="161"/>
      <c r="R94" s="165"/>
      <c r="S94" s="165"/>
      <c r="T94" s="130"/>
      <c r="U94" s="130"/>
      <c r="V94" s="129"/>
      <c r="W94" s="148"/>
      <c r="X94" s="148"/>
      <c r="Y94" s="148"/>
      <c r="Z94" s="148"/>
      <c r="AA94" s="148"/>
      <c r="AB94" s="148"/>
      <c r="AC94" s="148"/>
      <c r="AD94" s="148"/>
      <c r="AE94" s="148"/>
      <c r="AF94" s="148"/>
      <c r="AG94" s="148"/>
      <c r="AH94" s="148"/>
      <c r="AI94" s="148"/>
      <c r="AJ94" s="148"/>
      <c r="AK94" s="148"/>
      <c r="AL94" s="148"/>
      <c r="AM94" s="148"/>
      <c r="AN94" s="148"/>
      <c r="AO94" s="148"/>
      <c r="AP94" s="148"/>
      <c r="AQ94" s="148"/>
      <c r="AR94" s="148"/>
      <c r="AS94" s="148"/>
      <c r="AT94" s="148"/>
      <c r="AU94" s="148"/>
      <c r="AV94" s="148"/>
      <c r="AW94" s="148"/>
      <c r="AX94" s="148"/>
      <c r="AY94" s="148"/>
      <c r="AZ94" s="148"/>
      <c r="BA94" s="148"/>
      <c r="BB94" s="148"/>
      <c r="BC94" s="148"/>
      <c r="BD94" s="148"/>
      <c r="BE94" s="148"/>
      <c r="BF94" s="148"/>
      <c r="BG94" s="148"/>
      <c r="BH94" s="148"/>
      <c r="BI94" s="148"/>
      <c r="BJ94" s="148"/>
      <c r="BK94" s="148"/>
      <c r="BL94" s="148"/>
      <c r="BM94" s="148"/>
      <c r="BN94" s="148"/>
      <c r="BO94" s="148"/>
      <c r="BP94" s="148"/>
      <c r="BQ94" s="148"/>
      <c r="BR94" s="148"/>
      <c r="BS94" s="148"/>
      <c r="BT94" s="148"/>
      <c r="BU94" s="148"/>
      <c r="BV94" s="148"/>
      <c r="BW94" s="148"/>
      <c r="BX94" s="148"/>
      <c r="BY94" s="148"/>
      <c r="BZ94" s="148"/>
      <c r="CA94" s="145"/>
      <c r="CB94" s="145"/>
      <c r="CC94" s="145"/>
      <c r="CD94" s="145"/>
      <c r="CE94" s="145"/>
      <c r="CF94" s="145"/>
      <c r="CG94" s="145"/>
      <c r="CH94" s="145"/>
      <c r="CI94" s="145"/>
      <c r="CJ94" s="145"/>
      <c r="CK94" s="145"/>
      <c r="CL94" s="145"/>
      <c r="CM94" s="145"/>
      <c r="CN94" s="145"/>
      <c r="CO94" s="145"/>
      <c r="CP94" s="145"/>
      <c r="CQ94" s="145"/>
      <c r="CR94" s="145"/>
      <c r="CS94" s="145"/>
      <c r="CT94" s="145"/>
      <c r="CU94" s="145"/>
      <c r="CV94" s="145"/>
      <c r="CW94" s="145"/>
      <c r="CX94" s="145"/>
      <c r="CY94" s="145"/>
      <c r="CZ94" s="145"/>
      <c r="DA94" s="145"/>
      <c r="DB94" s="145"/>
      <c r="DC94" s="145"/>
      <c r="DD94" s="145"/>
      <c r="DE94" s="145"/>
      <c r="DF94" s="145"/>
      <c r="DG94" s="145"/>
      <c r="DH94" s="145"/>
      <c r="DI94" s="145"/>
      <c r="DJ94" s="145"/>
      <c r="DK94" s="145"/>
      <c r="DL94" s="145"/>
      <c r="DM94" s="145"/>
      <c r="DN94" s="145"/>
      <c r="DO94" s="145"/>
      <c r="DP94" s="145"/>
      <c r="DQ94" s="145"/>
      <c r="DR94" s="145"/>
      <c r="DS94" s="145"/>
      <c r="DT94" s="145"/>
      <c r="DU94" s="145"/>
      <c r="DV94" s="145"/>
      <c r="DW94" s="145"/>
      <c r="DX94" s="145"/>
      <c r="DY94" s="145"/>
      <c r="DZ94" s="145"/>
      <c r="EA94" s="145"/>
      <c r="EB94" s="145"/>
      <c r="EC94" s="145"/>
      <c r="ED94" s="145"/>
    </row>
  </sheetData>
  <sheetProtection formatCells="0" formatColumns="0" formatRows="0" insertColumns="0" insertRows="0" insertHyperlinks="0" deleteColumns="0" deleteRows="0" autoFilter="0"/>
  <mergeCells count="53">
    <mergeCell ref="DQ9:DW9"/>
    <mergeCell ref="DX9:ED9"/>
    <mergeCell ref="DQ10:DW10"/>
    <mergeCell ref="DX10:ED10"/>
    <mergeCell ref="CV9:DB9"/>
    <mergeCell ref="CV10:DB10"/>
    <mergeCell ref="DC9:DI9"/>
    <mergeCell ref="DJ9:DP9"/>
    <mergeCell ref="DC10:DI10"/>
    <mergeCell ref="DJ10:DP10"/>
    <mergeCell ref="CA9:CG9"/>
    <mergeCell ref="CA10:CG10"/>
    <mergeCell ref="CH9:CN9"/>
    <mergeCell ref="CH10:CN10"/>
    <mergeCell ref="CO9:CU9"/>
    <mergeCell ref="CO10:CU10"/>
    <mergeCell ref="F10:I10"/>
    <mergeCell ref="J10:L10"/>
    <mergeCell ref="O11:O12"/>
    <mergeCell ref="T11:T12"/>
    <mergeCell ref="U11:U12"/>
    <mergeCell ref="R11:R12"/>
    <mergeCell ref="P11:P12"/>
    <mergeCell ref="Q11:Q12"/>
    <mergeCell ref="S11:S12"/>
    <mergeCell ref="N11:N12"/>
    <mergeCell ref="M11:M12"/>
    <mergeCell ref="A11:A12"/>
    <mergeCell ref="L11:L12"/>
    <mergeCell ref="J11:J12"/>
    <mergeCell ref="B11:B12"/>
    <mergeCell ref="C11:C12"/>
    <mergeCell ref="D11:D12"/>
    <mergeCell ref="E11:E12"/>
    <mergeCell ref="I11:I12"/>
    <mergeCell ref="F11:H12"/>
    <mergeCell ref="K11:K12"/>
    <mergeCell ref="AR9:AX9"/>
    <mergeCell ref="AR10:AX10"/>
    <mergeCell ref="AD10:AJ10"/>
    <mergeCell ref="W10:AC10"/>
    <mergeCell ref="AD9:AJ9"/>
    <mergeCell ref="W9:AC9"/>
    <mergeCell ref="AK9:AQ9"/>
    <mergeCell ref="AK10:AQ10"/>
    <mergeCell ref="BT9:BZ9"/>
    <mergeCell ref="BT10:BZ10"/>
    <mergeCell ref="AY10:BE10"/>
    <mergeCell ref="BF9:BL9"/>
    <mergeCell ref="BF10:BL10"/>
    <mergeCell ref="AY9:BE9"/>
    <mergeCell ref="BM9:BS9"/>
    <mergeCell ref="BM10:BS10"/>
  </mergeCells>
  <phoneticPr fontId="3" type="noConversion"/>
  <conditionalFormatting sqref="C4:C6 C9:C10 T13:U94 I78:I94 I13:I76 L13:L94">
    <cfRule type="expression" dxfId="382" priority="316">
      <formula>(dateformat="dmy")</formula>
    </cfRule>
  </conditionalFormatting>
  <conditionalFormatting sqref="C16:C94 C13">
    <cfRule type="expression" dxfId="381" priority="337">
      <formula>$A13=7</formula>
    </cfRule>
    <cfRule type="expression" dxfId="380" priority="528">
      <formula>$A13=6</formula>
    </cfRule>
    <cfRule type="expression" dxfId="379" priority="529">
      <formula>$A13=5</formula>
    </cfRule>
    <cfRule type="expression" dxfId="378" priority="530">
      <formula>$A13=4</formula>
    </cfRule>
    <cfRule type="expression" dxfId="377" priority="531">
      <formula>$A13=3</formula>
    </cfRule>
    <cfRule type="expression" dxfId="376" priority="532">
      <formula>$A13=2</formula>
    </cfRule>
  </conditionalFormatting>
  <conditionalFormatting sqref="N13:N94">
    <cfRule type="cellIs" dxfId="375" priority="327" stopIfTrue="1" operator="greaterThanOrEqual">
      <formula>1</formula>
    </cfRule>
    <cfRule type="dataBar" priority="330">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O13:O94">
    <cfRule type="iconSet" priority="1157">
      <iconSet iconSet="4RedToBlack" showValue="0">
        <cfvo type="percent" val="0"/>
        <cfvo type="num" val="INDEX(priorities,6)"/>
        <cfvo type="num" val="INDEX(priorities,5)"/>
        <cfvo type="num" val="INDEX(priorities,4)"/>
      </iconSet>
    </cfRule>
  </conditionalFormatting>
  <conditionalFormatting sqref="P13:Q94">
    <cfRule type="expression" dxfId="374" priority="315">
      <formula>(dateformat="dmy")</formula>
    </cfRule>
  </conditionalFormatting>
  <conditionalFormatting sqref="Q13:Q94">
    <cfRule type="expression" dxfId="373" priority="331">
      <formula>AND($Q$10="Yes",Q13&lt;$C$10,N13&lt;1)</formula>
    </cfRule>
    <cfRule type="expression" dxfId="372" priority="336">
      <formula>AND($Q$10="Yes",Q13&lt;=$C$10+enddate_highlight_days,N13&lt;1)</formula>
    </cfRule>
  </conditionalFormatting>
  <conditionalFormatting sqref="W11:ED12">
    <cfRule type="expression" dxfId="371" priority="846">
      <formula>W$7=1</formula>
    </cfRule>
    <cfRule type="expression" dxfId="370" priority="847">
      <formula>AND($C$10&gt;=W$5,$C$10&lt;X$5)</formula>
    </cfRule>
    <cfRule type="expression" dxfId="369" priority="848">
      <formula>W$8=1</formula>
    </cfRule>
  </conditionalFormatting>
  <conditionalFormatting sqref="W12:ED12">
    <cfRule type="expression" dxfId="368" priority="318">
      <formula>$Q$4="Daily"</formula>
    </cfRule>
  </conditionalFormatting>
  <conditionalFormatting sqref="W13:ED74 W76:ED94">
    <cfRule type="expression" dxfId="367" priority="319">
      <formula>AND(W$5&lt;=$C$10,$C$10&lt;=W$6)</formula>
    </cfRule>
    <cfRule type="expression" dxfId="366" priority="323">
      <formula>AND($U$4="Yes",$U13&gt;=W$5,$T13&lt;=W$6)</formula>
    </cfRule>
    <cfRule type="expression" dxfId="365" priority="871">
      <formula>AND($U$4="Yes",NOT(ISBLANK($U$9)),$M13&lt;&gt;"M",$U13&gt;=W$5,$T13&lt;=W$6)</formula>
    </cfRule>
    <cfRule type="expression" dxfId="364" priority="872">
      <formula>AND($Q$4="Daily",show_percent_complete="Yes",$P13&lt;=W$6,ROUNDDOWN(($Q13-$P13+1)*$N13,0)+$P13-1&gt;=W$5)</formula>
    </cfRule>
    <cfRule type="expression" dxfId="363" priority="873" stopIfTrue="1">
      <formula>AND(OR($M13="b",$M13=""),$P13&lt;=W$6,$Q13&gt;=W$5)</formula>
    </cfRule>
    <cfRule type="expression" dxfId="362" priority="874" stopIfTrue="1">
      <formula>AND($M13="K",$P13&lt;=W$6,$Q13&gt;=W$5)</formula>
    </cfRule>
    <cfRule type="expression" dxfId="361" priority="875" stopIfTrue="1">
      <formula>AND($M13="x",$P13&lt;=W$6,$Q13&gt;=W$5)</formula>
    </cfRule>
    <cfRule type="expression" dxfId="360" priority="876" stopIfTrue="1">
      <formula>AND($M13="G",$P13&lt;=W$6,$Q13&gt;=W$5)</formula>
    </cfRule>
    <cfRule type="expression" dxfId="359" priority="877" stopIfTrue="1">
      <formula>AND($M13="P",$P13&lt;=W$6,$Q13&gt;=W$5)</formula>
    </cfRule>
    <cfRule type="expression" dxfId="358" priority="878" stopIfTrue="1">
      <formula>AND($M13="Y",$P13&lt;=W$6,$Q13&gt;=W$5)</formula>
    </cfRule>
    <cfRule type="expression" dxfId="357" priority="879" stopIfTrue="1">
      <formula>AND($M13="O",$P13&lt;=W$6,$Q13&gt;=W$5)</formula>
    </cfRule>
    <cfRule type="expression" dxfId="356" priority="880" stopIfTrue="1">
      <formula>AND($M13="R",$P13&lt;=W$6,$Q13&gt;=W$5)</formula>
    </cfRule>
    <cfRule type="expression" dxfId="355" priority="881" stopIfTrue="1">
      <formula>AND($M13=1,$P13&lt;=W$6,$Q13&gt;=W$5)</formula>
    </cfRule>
    <cfRule type="expression" dxfId="354" priority="882" stopIfTrue="1">
      <formula>AND($M13=2,$P13&lt;=W$6,$Q13&gt;=W$5)</formula>
    </cfRule>
    <cfRule type="expression" dxfId="353" priority="883" stopIfTrue="1">
      <formula>AND($M13=3,$P13&lt;=W$6,$Q13&gt;=W$5)</formula>
    </cfRule>
    <cfRule type="expression" dxfId="352" priority="884" stopIfTrue="1">
      <formula>AND($M13=4,$P13&lt;=W$6,$Q13&gt;=W$5)</formula>
    </cfRule>
    <cfRule type="expression" dxfId="351" priority="885" stopIfTrue="1">
      <formula>AND($M13=5,$P13&lt;=W$6,$Q13&gt;=W$5)</formula>
    </cfRule>
    <cfRule type="expression" dxfId="350" priority="886" stopIfTrue="1">
      <formula>AND($M13=6,$P13&lt;=W$6,$Q13&gt;=W$5)</formula>
    </cfRule>
    <cfRule type="expression" dxfId="349" priority="887" stopIfTrue="1">
      <formula>AND($M13=7,$P13&lt;=W$6,$Q13&gt;=W$5)</formula>
    </cfRule>
    <cfRule type="expression" dxfId="348" priority="888" stopIfTrue="1">
      <formula>AND($M13="M",$P13&lt;=W$6,$Q13&gt;=W$5)</formula>
    </cfRule>
    <cfRule type="expression" dxfId="347" priority="889" stopIfTrue="1">
      <formula>AND($Q$10="Yes",show_overdue_in_chart="Yes",$N13&lt;1,$P13&lt;X$5,$C$10&gt;=W$5)</formula>
    </cfRule>
    <cfRule type="expression" dxfId="346" priority="890" stopIfTrue="1">
      <formula>AND($P13&lt;=W$6,$Q13&gt;=W$5)</formula>
    </cfRule>
    <cfRule type="expression" dxfId="345" priority="891">
      <formula>IF($Q$4&lt;&gt;"Weekly",MOD(COLUMN()-COLUMN($W$5),IF($Q$4="Daily",7,MONTH(W$5)=1))=0,FALSE)</formula>
    </cfRule>
    <cfRule type="expression" dxfId="344" priority="892">
      <formula>W$8=1</formula>
    </cfRule>
  </conditionalFormatting>
  <conditionalFormatting sqref="C15">
    <cfRule type="expression" dxfId="343" priority="1164">
      <formula>$A14=7</formula>
    </cfRule>
    <cfRule type="expression" dxfId="342" priority="1165">
      <formula>$A14=6</formula>
    </cfRule>
    <cfRule type="expression" dxfId="341" priority="1166">
      <formula>$A14=5</formula>
    </cfRule>
    <cfRule type="expression" dxfId="340" priority="1167">
      <formula>$A14=4</formula>
    </cfRule>
    <cfRule type="expression" dxfId="339" priority="1168">
      <formula>$A14=3</formula>
    </cfRule>
    <cfRule type="expression" dxfId="338" priority="1169">
      <formula>$A14=2</formula>
    </cfRule>
  </conditionalFormatting>
  <conditionalFormatting sqref="P27">
    <cfRule type="expression" dxfId="337" priority="313">
      <formula>AND($Q$10="Yes",P27&lt;$C$10,M27&lt;1)</formula>
    </cfRule>
    <cfRule type="expression" dxfId="336" priority="314">
      <formula>AND($Q$10="Yes",P27&lt;=$C$10+enddate_highlight_days,M27&lt;1)</formula>
    </cfRule>
  </conditionalFormatting>
  <conditionalFormatting sqref="BF75:ED75">
    <cfRule type="expression" dxfId="335" priority="1200">
      <formula>AND(BF$5&lt;=$C$10,$C$10&lt;=BF$6)</formula>
    </cfRule>
    <cfRule type="expression" dxfId="334" priority="1201">
      <formula>AND($U$4="Yes",$U75&gt;=BF$5,$T75&lt;=BF$6)</formula>
    </cfRule>
    <cfRule type="expression" dxfId="333" priority="1202">
      <formula>AND($U$4="Yes",NOT(ISBLANK($U$9)),#REF!&lt;&gt;"M",$U75&gt;=BF$5,$T75&lt;=BF$6)</formula>
    </cfRule>
    <cfRule type="expression" dxfId="332" priority="1203">
      <formula>AND($Q$4="Daily",show_percent_complete="Yes",$P75&lt;=BF$6,ROUNDDOWN(($Q75-$P75+1)*$M75,0)+$P75-1&gt;=BF$5)</formula>
    </cfRule>
    <cfRule type="expression" dxfId="331" priority="1204" stopIfTrue="1">
      <formula>AND(OR(#REF!="b",#REF!=""),$P75&lt;=BF$6,$Q75&gt;=BF$5)</formula>
    </cfRule>
    <cfRule type="expression" dxfId="330" priority="1205" stopIfTrue="1">
      <formula>AND(#REF!="K",$P75&lt;=BF$6,$Q75&gt;=BF$5)</formula>
    </cfRule>
    <cfRule type="expression" dxfId="329" priority="1206" stopIfTrue="1">
      <formula>AND(#REF!="x",$P75&lt;=BF$6,$Q75&gt;=BF$5)</formula>
    </cfRule>
    <cfRule type="expression" dxfId="328" priority="1207" stopIfTrue="1">
      <formula>AND(#REF!="G",$P75&lt;=BF$6,$Q75&gt;=BF$5)</formula>
    </cfRule>
    <cfRule type="expression" dxfId="327" priority="1208" stopIfTrue="1">
      <formula>AND(#REF!="P",$P75&lt;=BF$6,$Q75&gt;=BF$5)</formula>
    </cfRule>
    <cfRule type="expression" dxfId="326" priority="1209" stopIfTrue="1">
      <formula>AND(#REF!="Y",$P75&lt;=BF$6,$Q75&gt;=BF$5)</formula>
    </cfRule>
    <cfRule type="expression" dxfId="325" priority="1210" stopIfTrue="1">
      <formula>AND(#REF!="O",$P75&lt;=BF$6,$Q75&gt;=BF$5)</formula>
    </cfRule>
    <cfRule type="expression" dxfId="324" priority="1211" stopIfTrue="1">
      <formula>AND(#REF!="R",$P75&lt;=BF$6,$Q75&gt;=BF$5)</formula>
    </cfRule>
    <cfRule type="expression" dxfId="323" priority="1212" stopIfTrue="1">
      <formula>AND(#REF!=1,$P75&lt;=BF$6,$Q75&gt;=BF$5)</formula>
    </cfRule>
    <cfRule type="expression" dxfId="322" priority="1213" stopIfTrue="1">
      <formula>AND(#REF!=2,$P75&lt;=BF$6,$Q75&gt;=BF$5)</formula>
    </cfRule>
    <cfRule type="expression" dxfId="321" priority="1214" stopIfTrue="1">
      <formula>AND(#REF!=3,$P75&lt;=BF$6,$Q75&gt;=BF$5)</formula>
    </cfRule>
    <cfRule type="expression" dxfId="320" priority="1215" stopIfTrue="1">
      <formula>AND(#REF!=4,$P75&lt;=BF$6,$Q75&gt;=BF$5)</formula>
    </cfRule>
    <cfRule type="expression" dxfId="319" priority="1216" stopIfTrue="1">
      <formula>AND(#REF!=5,$P75&lt;=BF$6,$Q75&gt;=BF$5)</formula>
    </cfRule>
    <cfRule type="expression" dxfId="318" priority="1217" stopIfTrue="1">
      <formula>AND(#REF!=6,$P75&lt;=BF$6,$Q75&gt;=BF$5)</formula>
    </cfRule>
    <cfRule type="expression" dxfId="317" priority="1218" stopIfTrue="1">
      <formula>AND(#REF!=7,$P75&lt;=BF$6,$Q75&gt;=BF$5)</formula>
    </cfRule>
    <cfRule type="expression" dxfId="316" priority="1219" stopIfTrue="1">
      <formula>AND(#REF!="M",$P75&lt;=BF$6,$Q75&gt;=BF$5)</formula>
    </cfRule>
    <cfRule type="expression" dxfId="315" priority="1220" stopIfTrue="1">
      <formula>AND($Q$10="Yes",show_overdue_in_chart="Yes",$M75&lt;1,$P75&lt;BG$5,$C$10&gt;=BF$5)</formula>
    </cfRule>
    <cfRule type="expression" dxfId="314" priority="1221" stopIfTrue="1">
      <formula>AND($P75&lt;=BF$6,$Q75&gt;=BF$5)</formula>
    </cfRule>
    <cfRule type="expression" dxfId="313" priority="1222">
      <formula>IF($Q$4&lt;&gt;"Weekly",MOD(COLUMN()-COLUMN($W$5),IF($Q$4="Daily",7,MONTH(BF$5)=1))=0,FALSE)</formula>
    </cfRule>
    <cfRule type="expression" dxfId="312" priority="1223">
      <formula>BF$8=1</formula>
    </cfRule>
  </conditionalFormatting>
  <conditionalFormatting sqref="AD75:AE75">
    <cfRule type="expression" dxfId="167" priority="145">
      <formula>AND(AD$5&lt;=$C$10,$C$10&lt;=AD$6)</formula>
    </cfRule>
    <cfRule type="expression" dxfId="166" priority="146">
      <formula>AND($U$4="Yes",$U75&gt;=AD$5,$T75&lt;=AD$6)</formula>
    </cfRule>
    <cfRule type="expression" dxfId="165" priority="147">
      <formula>AND($U$4="Yes",NOT(ISBLANK($U$9)),$M75&lt;&gt;"M",$U75&gt;=AD$5,$T75&lt;=AD$6)</formula>
    </cfRule>
    <cfRule type="expression" dxfId="164" priority="148">
      <formula>AND($Q$4="Daily",show_percent_complete="Yes",$P75&lt;=AD$6,ROUNDDOWN(($Q75-$P75+1)*$N75,0)+$P75-1&gt;=AD$5)</formula>
    </cfRule>
    <cfRule type="expression" dxfId="163" priority="149" stopIfTrue="1">
      <formula>AND(OR($M75="b",$M75=""),$P75&lt;=AD$6,$Q75&gt;=AD$5)</formula>
    </cfRule>
    <cfRule type="expression" dxfId="162" priority="150" stopIfTrue="1">
      <formula>AND($M75="K",$P75&lt;=AD$6,$Q75&gt;=AD$5)</formula>
    </cfRule>
    <cfRule type="expression" dxfId="161" priority="151" stopIfTrue="1">
      <formula>AND($M75="x",$P75&lt;=AD$6,$Q75&gt;=AD$5)</formula>
    </cfRule>
    <cfRule type="expression" dxfId="160" priority="152" stopIfTrue="1">
      <formula>AND($M75="G",$P75&lt;=AD$6,$Q75&gt;=AD$5)</formula>
    </cfRule>
    <cfRule type="expression" dxfId="159" priority="153" stopIfTrue="1">
      <formula>AND($M75="P",$P75&lt;=AD$6,$Q75&gt;=AD$5)</formula>
    </cfRule>
    <cfRule type="expression" dxfId="158" priority="154" stopIfTrue="1">
      <formula>AND($M75="Y",$P75&lt;=AD$6,$Q75&gt;=AD$5)</formula>
    </cfRule>
    <cfRule type="expression" dxfId="157" priority="155" stopIfTrue="1">
      <formula>AND($M75="O",$P75&lt;=AD$6,$Q75&gt;=AD$5)</formula>
    </cfRule>
    <cfRule type="expression" dxfId="156" priority="156" stopIfTrue="1">
      <formula>AND($M75="R",$P75&lt;=AD$6,$Q75&gt;=AD$5)</formula>
    </cfRule>
    <cfRule type="expression" dxfId="155" priority="157" stopIfTrue="1">
      <formula>AND($M75=1,$P75&lt;=AD$6,$Q75&gt;=AD$5)</formula>
    </cfRule>
    <cfRule type="expression" dxfId="154" priority="158" stopIfTrue="1">
      <formula>AND($M75=2,$P75&lt;=AD$6,$Q75&gt;=AD$5)</formula>
    </cfRule>
    <cfRule type="expression" dxfId="153" priority="159" stopIfTrue="1">
      <formula>AND($M75=3,$P75&lt;=AD$6,$Q75&gt;=AD$5)</formula>
    </cfRule>
    <cfRule type="expression" dxfId="152" priority="160" stopIfTrue="1">
      <formula>AND($M75=4,$P75&lt;=AD$6,$Q75&gt;=AD$5)</formula>
    </cfRule>
    <cfRule type="expression" dxfId="151" priority="161" stopIfTrue="1">
      <formula>AND($M75=5,$P75&lt;=AD$6,$Q75&gt;=AD$5)</formula>
    </cfRule>
    <cfRule type="expression" dxfId="150" priority="162" stopIfTrue="1">
      <formula>AND($M75=6,$P75&lt;=AD$6,$Q75&gt;=AD$5)</formula>
    </cfRule>
    <cfRule type="expression" dxfId="149" priority="163" stopIfTrue="1">
      <formula>AND($M75=7,$P75&lt;=AD$6,$Q75&gt;=AD$5)</formula>
    </cfRule>
    <cfRule type="expression" dxfId="148" priority="164" stopIfTrue="1">
      <formula>AND($M75="M",$P75&lt;=AD$6,$Q75&gt;=AD$5)</formula>
    </cfRule>
    <cfRule type="expression" dxfId="147" priority="165" stopIfTrue="1">
      <formula>AND($Q$10="Yes",show_overdue_in_chart="Yes",$N75&lt;1,$P75&lt;AE$5,$C$10&gt;=AD$5)</formula>
    </cfRule>
    <cfRule type="expression" dxfId="146" priority="166" stopIfTrue="1">
      <formula>AND($P75&lt;=AD$6,$Q75&gt;=AD$5)</formula>
    </cfRule>
    <cfRule type="expression" dxfId="145" priority="167">
      <formula>IF($Q$4&lt;&gt;"Weekly",MOD(COLUMN()-COLUMN($W$5),IF($Q$4="Daily",7,MONTH(AD$5)=1))=0,FALSE)</formula>
    </cfRule>
    <cfRule type="expression" dxfId="144" priority="168">
      <formula>AD$8=1</formula>
    </cfRule>
  </conditionalFormatting>
  <conditionalFormatting sqref="AF75:AK75">
    <cfRule type="expression" dxfId="143" priority="121">
      <formula>AND(AF$5&lt;=$C$10,$C$10&lt;=AF$6)</formula>
    </cfRule>
    <cfRule type="expression" dxfId="142" priority="122">
      <formula>AND($U$4="Yes",$U75&gt;=AF$5,$T75&lt;=AF$6)</formula>
    </cfRule>
    <cfRule type="expression" dxfId="141" priority="123">
      <formula>AND($U$4="Yes",NOT(ISBLANK($U$9)),$M75&lt;&gt;"M",$U75&gt;=AF$5,$T75&lt;=AF$6)</formula>
    </cfRule>
    <cfRule type="expression" dxfId="140" priority="124">
      <formula>AND($Q$4="Daily",show_percent_complete="Yes",$P75&lt;=AF$6,ROUNDDOWN(($Q75-$P75+1)*$N75,0)+$P75-1&gt;=AF$5)</formula>
    </cfRule>
    <cfRule type="expression" dxfId="139" priority="125" stopIfTrue="1">
      <formula>AND(OR($M75="b",$M75=""),$P75&lt;=AF$6,$Q75&gt;=AF$5)</formula>
    </cfRule>
    <cfRule type="expression" dxfId="138" priority="126" stopIfTrue="1">
      <formula>AND($M75="K",$P75&lt;=AF$6,$Q75&gt;=AF$5)</formula>
    </cfRule>
    <cfRule type="expression" dxfId="137" priority="127" stopIfTrue="1">
      <formula>AND($M75="x",$P75&lt;=AF$6,$Q75&gt;=AF$5)</formula>
    </cfRule>
    <cfRule type="expression" dxfId="136" priority="128" stopIfTrue="1">
      <formula>AND($M75="G",$P75&lt;=AF$6,$Q75&gt;=AF$5)</formula>
    </cfRule>
    <cfRule type="expression" dxfId="135" priority="129" stopIfTrue="1">
      <formula>AND($M75="P",$P75&lt;=AF$6,$Q75&gt;=AF$5)</formula>
    </cfRule>
    <cfRule type="expression" dxfId="134" priority="130" stopIfTrue="1">
      <formula>AND($M75="Y",$P75&lt;=AF$6,$Q75&gt;=AF$5)</formula>
    </cfRule>
    <cfRule type="expression" dxfId="133" priority="131" stopIfTrue="1">
      <formula>AND($M75="O",$P75&lt;=AF$6,$Q75&gt;=AF$5)</formula>
    </cfRule>
    <cfRule type="expression" dxfId="132" priority="132" stopIfTrue="1">
      <formula>AND($M75="R",$P75&lt;=AF$6,$Q75&gt;=AF$5)</formula>
    </cfRule>
    <cfRule type="expression" dxfId="131" priority="133" stopIfTrue="1">
      <formula>AND($M75=1,$P75&lt;=AF$6,$Q75&gt;=AF$5)</formula>
    </cfRule>
    <cfRule type="expression" dxfId="130" priority="134" stopIfTrue="1">
      <formula>AND($M75=2,$P75&lt;=AF$6,$Q75&gt;=AF$5)</formula>
    </cfRule>
    <cfRule type="expression" dxfId="129" priority="135" stopIfTrue="1">
      <formula>AND($M75=3,$P75&lt;=AF$6,$Q75&gt;=AF$5)</formula>
    </cfRule>
    <cfRule type="expression" dxfId="128" priority="136" stopIfTrue="1">
      <formula>AND($M75=4,$P75&lt;=AF$6,$Q75&gt;=AF$5)</formula>
    </cfRule>
    <cfRule type="expression" dxfId="127" priority="137" stopIfTrue="1">
      <formula>AND($M75=5,$P75&lt;=AF$6,$Q75&gt;=AF$5)</formula>
    </cfRule>
    <cfRule type="expression" dxfId="126" priority="138" stopIfTrue="1">
      <formula>AND($M75=6,$P75&lt;=AF$6,$Q75&gt;=AF$5)</formula>
    </cfRule>
    <cfRule type="expression" dxfId="125" priority="139" stopIfTrue="1">
      <formula>AND($M75=7,$P75&lt;=AF$6,$Q75&gt;=AF$5)</formula>
    </cfRule>
    <cfRule type="expression" dxfId="124" priority="140" stopIfTrue="1">
      <formula>AND($M75="M",$P75&lt;=AF$6,$Q75&gt;=AF$5)</formula>
    </cfRule>
    <cfRule type="expression" dxfId="123" priority="141" stopIfTrue="1">
      <formula>AND($Q$10="Yes",show_overdue_in_chart="Yes",$N75&lt;1,$P75&lt;AG$5,$C$10&gt;=AF$5)</formula>
    </cfRule>
    <cfRule type="expression" dxfId="122" priority="142" stopIfTrue="1">
      <formula>AND($P75&lt;=AF$6,$Q75&gt;=AF$5)</formula>
    </cfRule>
    <cfRule type="expression" dxfId="121" priority="143">
      <formula>IF($Q$4&lt;&gt;"Weekly",MOD(COLUMN()-COLUMN($W$5),IF($Q$4="Daily",7,MONTH(AF$5)=1))=0,FALSE)</formula>
    </cfRule>
    <cfRule type="expression" dxfId="120" priority="144">
      <formula>AF$8=1</formula>
    </cfRule>
  </conditionalFormatting>
  <conditionalFormatting sqref="AL75:AQ75">
    <cfRule type="expression" dxfId="119" priority="97">
      <formula>AND(AL$5&lt;=$C$10,$C$10&lt;=AL$6)</formula>
    </cfRule>
    <cfRule type="expression" dxfId="118" priority="98">
      <formula>AND($U$4="Yes",$U75&gt;=AL$5,$T75&lt;=AL$6)</formula>
    </cfRule>
    <cfRule type="expression" dxfId="117" priority="99">
      <formula>AND($U$4="Yes",NOT(ISBLANK($U$9)),$M75&lt;&gt;"M",$U75&gt;=AL$5,$T75&lt;=AL$6)</formula>
    </cfRule>
    <cfRule type="expression" dxfId="116" priority="100">
      <formula>AND($Q$4="Daily",show_percent_complete="Yes",$P75&lt;=AL$6,ROUNDDOWN(($Q75-$P75+1)*$N75,0)+$P75-1&gt;=AL$5)</formula>
    </cfRule>
    <cfRule type="expression" dxfId="115" priority="101" stopIfTrue="1">
      <formula>AND(OR($M75="b",$M75=""),$P75&lt;=AL$6,$Q75&gt;=AL$5)</formula>
    </cfRule>
    <cfRule type="expression" dxfId="114" priority="102" stopIfTrue="1">
      <formula>AND($M75="K",$P75&lt;=AL$6,$Q75&gt;=AL$5)</formula>
    </cfRule>
    <cfRule type="expression" dxfId="113" priority="103" stopIfTrue="1">
      <formula>AND($M75="x",$P75&lt;=AL$6,$Q75&gt;=AL$5)</formula>
    </cfRule>
    <cfRule type="expression" dxfId="112" priority="104" stopIfTrue="1">
      <formula>AND($M75="G",$P75&lt;=AL$6,$Q75&gt;=AL$5)</formula>
    </cfRule>
    <cfRule type="expression" dxfId="111" priority="105" stopIfTrue="1">
      <formula>AND($M75="P",$P75&lt;=AL$6,$Q75&gt;=AL$5)</formula>
    </cfRule>
    <cfRule type="expression" dxfId="110" priority="106" stopIfTrue="1">
      <formula>AND($M75="Y",$P75&lt;=AL$6,$Q75&gt;=AL$5)</formula>
    </cfRule>
    <cfRule type="expression" dxfId="109" priority="107" stopIfTrue="1">
      <formula>AND($M75="O",$P75&lt;=AL$6,$Q75&gt;=AL$5)</formula>
    </cfRule>
    <cfRule type="expression" dxfId="108" priority="108" stopIfTrue="1">
      <formula>AND($M75="R",$P75&lt;=AL$6,$Q75&gt;=AL$5)</formula>
    </cfRule>
    <cfRule type="expression" dxfId="107" priority="109" stopIfTrue="1">
      <formula>AND($M75=1,$P75&lt;=AL$6,$Q75&gt;=AL$5)</formula>
    </cfRule>
    <cfRule type="expression" dxfId="106" priority="110" stopIfTrue="1">
      <formula>AND($M75=2,$P75&lt;=AL$6,$Q75&gt;=AL$5)</formula>
    </cfRule>
    <cfRule type="expression" dxfId="105" priority="111" stopIfTrue="1">
      <formula>AND($M75=3,$P75&lt;=AL$6,$Q75&gt;=AL$5)</formula>
    </cfRule>
    <cfRule type="expression" dxfId="104" priority="112" stopIfTrue="1">
      <formula>AND($M75=4,$P75&lt;=AL$6,$Q75&gt;=AL$5)</formula>
    </cfRule>
    <cfRule type="expression" dxfId="103" priority="113" stopIfTrue="1">
      <formula>AND($M75=5,$P75&lt;=AL$6,$Q75&gt;=AL$5)</formula>
    </cfRule>
    <cfRule type="expression" dxfId="102" priority="114" stopIfTrue="1">
      <formula>AND($M75=6,$P75&lt;=AL$6,$Q75&gt;=AL$5)</formula>
    </cfRule>
    <cfRule type="expression" dxfId="101" priority="115" stopIfTrue="1">
      <formula>AND($M75=7,$P75&lt;=AL$6,$Q75&gt;=AL$5)</formula>
    </cfRule>
    <cfRule type="expression" dxfId="100" priority="116" stopIfTrue="1">
      <formula>AND($M75="M",$P75&lt;=AL$6,$Q75&gt;=AL$5)</formula>
    </cfRule>
    <cfRule type="expression" dxfId="99" priority="117" stopIfTrue="1">
      <formula>AND($Q$10="Yes",show_overdue_in_chart="Yes",$N75&lt;1,$P75&lt;AM$5,$C$10&gt;=AL$5)</formula>
    </cfRule>
    <cfRule type="expression" dxfId="98" priority="118" stopIfTrue="1">
      <formula>AND($P75&lt;=AL$6,$Q75&gt;=AL$5)</formula>
    </cfRule>
    <cfRule type="expression" dxfId="97" priority="119">
      <formula>IF($Q$4&lt;&gt;"Weekly",MOD(COLUMN()-COLUMN($W$5),IF($Q$4="Daily",7,MONTH(AL$5)=1))=0,FALSE)</formula>
    </cfRule>
    <cfRule type="expression" dxfId="96" priority="120">
      <formula>AL$8=1</formula>
    </cfRule>
  </conditionalFormatting>
  <conditionalFormatting sqref="AC75">
    <cfRule type="expression" dxfId="95" priority="73">
      <formula>AND(AC$5&lt;=$C$10,$C$10&lt;=AC$6)</formula>
    </cfRule>
    <cfRule type="expression" dxfId="94" priority="74">
      <formula>AND($U$4="Yes",$U75&gt;=AC$5,$T75&lt;=AC$6)</formula>
    </cfRule>
    <cfRule type="expression" dxfId="93" priority="75">
      <formula>AND($U$4="Yes",NOT(ISBLANK($U$9)),$M75&lt;&gt;"M",$U75&gt;=AC$5,$T75&lt;=AC$6)</formula>
    </cfRule>
    <cfRule type="expression" dxfId="92" priority="76">
      <formula>AND($Q$4="Daily",show_percent_complete="Yes",$P75&lt;=AC$6,ROUNDDOWN(($Q75-$P75+1)*$N75,0)+$P75-1&gt;=AC$5)</formula>
    </cfRule>
    <cfRule type="expression" dxfId="91" priority="77" stopIfTrue="1">
      <formula>AND(OR($M75="b",$M75=""),$P75&lt;=AC$6,$Q75&gt;=AC$5)</formula>
    </cfRule>
    <cfRule type="expression" dxfId="90" priority="78" stopIfTrue="1">
      <formula>AND($M75="K",$P75&lt;=AC$6,$Q75&gt;=AC$5)</formula>
    </cfRule>
    <cfRule type="expression" dxfId="89" priority="79" stopIfTrue="1">
      <formula>AND($M75="x",$P75&lt;=AC$6,$Q75&gt;=AC$5)</formula>
    </cfRule>
    <cfRule type="expression" dxfId="88" priority="80" stopIfTrue="1">
      <formula>AND($M75="G",$P75&lt;=AC$6,$Q75&gt;=AC$5)</formula>
    </cfRule>
    <cfRule type="expression" dxfId="87" priority="81" stopIfTrue="1">
      <formula>AND($M75="P",$P75&lt;=AC$6,$Q75&gt;=AC$5)</formula>
    </cfRule>
    <cfRule type="expression" dxfId="86" priority="82" stopIfTrue="1">
      <formula>AND($M75="Y",$P75&lt;=AC$6,$Q75&gt;=AC$5)</formula>
    </cfRule>
    <cfRule type="expression" dxfId="85" priority="83" stopIfTrue="1">
      <formula>AND($M75="O",$P75&lt;=AC$6,$Q75&gt;=AC$5)</formula>
    </cfRule>
    <cfRule type="expression" dxfId="84" priority="84" stopIfTrue="1">
      <formula>AND($M75="R",$P75&lt;=AC$6,$Q75&gt;=AC$5)</formula>
    </cfRule>
    <cfRule type="expression" dxfId="83" priority="85" stopIfTrue="1">
      <formula>AND($M75=1,$P75&lt;=AC$6,$Q75&gt;=AC$5)</formula>
    </cfRule>
    <cfRule type="expression" dxfId="82" priority="86" stopIfTrue="1">
      <formula>AND($M75=2,$P75&lt;=AC$6,$Q75&gt;=AC$5)</formula>
    </cfRule>
    <cfRule type="expression" dxfId="81" priority="87" stopIfTrue="1">
      <formula>AND($M75=3,$P75&lt;=AC$6,$Q75&gt;=AC$5)</formula>
    </cfRule>
    <cfRule type="expression" dxfId="80" priority="88" stopIfTrue="1">
      <formula>AND($M75=4,$P75&lt;=AC$6,$Q75&gt;=AC$5)</formula>
    </cfRule>
    <cfRule type="expression" dxfId="79" priority="89" stopIfTrue="1">
      <formula>AND($M75=5,$P75&lt;=AC$6,$Q75&gt;=AC$5)</formula>
    </cfRule>
    <cfRule type="expression" dxfId="78" priority="90" stopIfTrue="1">
      <formula>AND($M75=6,$P75&lt;=AC$6,$Q75&gt;=AC$5)</formula>
    </cfRule>
    <cfRule type="expression" dxfId="77" priority="91" stopIfTrue="1">
      <formula>AND($M75=7,$P75&lt;=AC$6,$Q75&gt;=AC$5)</formula>
    </cfRule>
    <cfRule type="expression" dxfId="76" priority="92" stopIfTrue="1">
      <formula>AND($M75="M",$P75&lt;=AC$6,$Q75&gt;=AC$5)</formula>
    </cfRule>
    <cfRule type="expression" dxfId="75" priority="93" stopIfTrue="1">
      <formula>AND($Q$10="Yes",show_overdue_in_chart="Yes",$N75&lt;1,$P75&lt;AD$5,$C$10&gt;=AC$5)</formula>
    </cfRule>
    <cfRule type="expression" dxfId="74" priority="94" stopIfTrue="1">
      <formula>AND($P75&lt;=AC$6,$Q75&gt;=AC$5)</formula>
    </cfRule>
    <cfRule type="expression" dxfId="73" priority="95">
      <formula>IF($Q$4&lt;&gt;"Weekly",MOD(COLUMN()-COLUMN($W$5),IF($Q$4="Daily",7,MONTH(AC$5)=1))=0,FALSE)</formula>
    </cfRule>
    <cfRule type="expression" dxfId="72" priority="96">
      <formula>AC$8=1</formula>
    </cfRule>
  </conditionalFormatting>
  <conditionalFormatting sqref="V75:AB75">
    <cfRule type="expression" dxfId="71" priority="49">
      <formula>AND(V$5&lt;=$C$10,$C$10&lt;=V$6)</formula>
    </cfRule>
    <cfRule type="expression" dxfId="70" priority="50">
      <formula>AND($U$4="Yes",$U75&gt;=V$5,$T75&lt;=V$6)</formula>
    </cfRule>
    <cfRule type="expression" dxfId="69" priority="51">
      <formula>AND($U$4="Yes",NOT(ISBLANK($U$9)),$M75&lt;&gt;"M",$U75&gt;=V$5,$T75&lt;=V$6)</formula>
    </cfRule>
    <cfRule type="expression" dxfId="68" priority="52">
      <formula>AND($Q$4="Daily",show_percent_complete="Yes",$P75&lt;=V$6,ROUNDDOWN(($Q75-$P75+1)*$N75,0)+$P75-1&gt;=V$5)</formula>
    </cfRule>
    <cfRule type="expression" dxfId="67" priority="53" stopIfTrue="1">
      <formula>AND(OR($M75="b",$M75=""),$P75&lt;=V$6,$Q75&gt;=V$5)</formula>
    </cfRule>
    <cfRule type="expression" dxfId="66" priority="54" stopIfTrue="1">
      <formula>AND($M75="K",$P75&lt;=V$6,$Q75&gt;=V$5)</formula>
    </cfRule>
    <cfRule type="expression" dxfId="65" priority="55" stopIfTrue="1">
      <formula>AND($M75="x",$P75&lt;=V$6,$Q75&gt;=V$5)</formula>
    </cfRule>
    <cfRule type="expression" dxfId="64" priority="56" stopIfTrue="1">
      <formula>AND($M75="G",$P75&lt;=V$6,$Q75&gt;=V$5)</formula>
    </cfRule>
    <cfRule type="expression" dxfId="63" priority="57" stopIfTrue="1">
      <formula>AND($M75="P",$P75&lt;=V$6,$Q75&gt;=V$5)</formula>
    </cfRule>
    <cfRule type="expression" dxfId="62" priority="58" stopIfTrue="1">
      <formula>AND($M75="Y",$P75&lt;=V$6,$Q75&gt;=V$5)</formula>
    </cfRule>
    <cfRule type="expression" dxfId="61" priority="59" stopIfTrue="1">
      <formula>AND($M75="O",$P75&lt;=V$6,$Q75&gt;=V$5)</formula>
    </cfRule>
    <cfRule type="expression" dxfId="60" priority="60" stopIfTrue="1">
      <formula>AND($M75="R",$P75&lt;=V$6,$Q75&gt;=V$5)</formula>
    </cfRule>
    <cfRule type="expression" dxfId="59" priority="61" stopIfTrue="1">
      <formula>AND($M75=1,$P75&lt;=V$6,$Q75&gt;=V$5)</formula>
    </cfRule>
    <cfRule type="expression" dxfId="58" priority="62" stopIfTrue="1">
      <formula>AND($M75=2,$P75&lt;=V$6,$Q75&gt;=V$5)</formula>
    </cfRule>
    <cfRule type="expression" dxfId="57" priority="63" stopIfTrue="1">
      <formula>AND($M75=3,$P75&lt;=V$6,$Q75&gt;=V$5)</formula>
    </cfRule>
    <cfRule type="expression" dxfId="56" priority="64" stopIfTrue="1">
      <formula>AND($M75=4,$P75&lt;=V$6,$Q75&gt;=V$5)</formula>
    </cfRule>
    <cfRule type="expression" dxfId="55" priority="65" stopIfTrue="1">
      <formula>AND($M75=5,$P75&lt;=V$6,$Q75&gt;=V$5)</formula>
    </cfRule>
    <cfRule type="expression" dxfId="54" priority="66" stopIfTrue="1">
      <formula>AND($M75=6,$P75&lt;=V$6,$Q75&gt;=V$5)</formula>
    </cfRule>
    <cfRule type="expression" dxfId="53" priority="67" stopIfTrue="1">
      <formula>AND($M75=7,$P75&lt;=V$6,$Q75&gt;=V$5)</formula>
    </cfRule>
    <cfRule type="expression" dxfId="52" priority="68" stopIfTrue="1">
      <formula>AND($M75="M",$P75&lt;=V$6,$Q75&gt;=V$5)</formula>
    </cfRule>
    <cfRule type="expression" dxfId="51" priority="69" stopIfTrue="1">
      <formula>AND($Q$10="Yes",show_overdue_in_chart="Yes",$N75&lt;1,$P75&lt;W$5,$C$10&gt;=V$5)</formula>
    </cfRule>
    <cfRule type="expression" dxfId="50" priority="70" stopIfTrue="1">
      <formula>AND($P75&lt;=V$6,$Q75&gt;=V$5)</formula>
    </cfRule>
    <cfRule type="expression" dxfId="49" priority="71">
      <formula>IF($Q$4&lt;&gt;"Weekly",MOD(COLUMN()-COLUMN($W$5),IF($Q$4="Daily",7,MONTH(V$5)=1))=0,FALSE)</formula>
    </cfRule>
    <cfRule type="expression" dxfId="48" priority="72">
      <formula>V$8=1</formula>
    </cfRule>
  </conditionalFormatting>
  <conditionalFormatting sqref="AR75:AX75">
    <cfRule type="expression" dxfId="47" priority="25">
      <formula>AND(AR$5&lt;=$C$10,$C$10&lt;=AR$6)</formula>
    </cfRule>
    <cfRule type="expression" dxfId="46" priority="26">
      <formula>AND($U$4="Yes",$U75&gt;=AR$5,$T75&lt;=AR$6)</formula>
    </cfRule>
    <cfRule type="expression" dxfId="45" priority="27">
      <formula>AND($U$4="Yes",NOT(ISBLANK($U$9)),$M75&lt;&gt;"M",$U75&gt;=AR$5,$T75&lt;=AR$6)</formula>
    </cfRule>
    <cfRule type="expression" dxfId="44" priority="28">
      <formula>AND($Q$4="Daily",show_percent_complete="Yes",$P75&lt;=AR$6,ROUNDDOWN(($Q75-$P75+1)*$N75,0)+$P75-1&gt;=AR$5)</formula>
    </cfRule>
    <cfRule type="expression" dxfId="43" priority="29" stopIfTrue="1">
      <formula>AND(OR($M75="b",$M75=""),$P75&lt;=AR$6,$Q75&gt;=AR$5)</formula>
    </cfRule>
    <cfRule type="expression" dxfId="42" priority="30" stopIfTrue="1">
      <formula>AND($M75="K",$P75&lt;=AR$6,$Q75&gt;=AR$5)</formula>
    </cfRule>
    <cfRule type="expression" dxfId="41" priority="31" stopIfTrue="1">
      <formula>AND($M75="x",$P75&lt;=AR$6,$Q75&gt;=AR$5)</formula>
    </cfRule>
    <cfRule type="expression" dxfId="40" priority="32" stopIfTrue="1">
      <formula>AND($M75="G",$P75&lt;=AR$6,$Q75&gt;=AR$5)</formula>
    </cfRule>
    <cfRule type="expression" dxfId="39" priority="33" stopIfTrue="1">
      <formula>AND($M75="P",$P75&lt;=AR$6,$Q75&gt;=AR$5)</formula>
    </cfRule>
    <cfRule type="expression" dxfId="38" priority="34" stopIfTrue="1">
      <formula>AND($M75="Y",$P75&lt;=AR$6,$Q75&gt;=AR$5)</formula>
    </cfRule>
    <cfRule type="expression" dxfId="37" priority="35" stopIfTrue="1">
      <formula>AND($M75="O",$P75&lt;=AR$6,$Q75&gt;=AR$5)</formula>
    </cfRule>
    <cfRule type="expression" dxfId="36" priority="36" stopIfTrue="1">
      <formula>AND($M75="R",$P75&lt;=AR$6,$Q75&gt;=AR$5)</formula>
    </cfRule>
    <cfRule type="expression" dxfId="35" priority="37" stopIfTrue="1">
      <formula>AND($M75=1,$P75&lt;=AR$6,$Q75&gt;=AR$5)</formula>
    </cfRule>
    <cfRule type="expression" dxfId="34" priority="38" stopIfTrue="1">
      <formula>AND($M75=2,$P75&lt;=AR$6,$Q75&gt;=AR$5)</formula>
    </cfRule>
    <cfRule type="expression" dxfId="33" priority="39" stopIfTrue="1">
      <formula>AND($M75=3,$P75&lt;=AR$6,$Q75&gt;=AR$5)</formula>
    </cfRule>
    <cfRule type="expression" dxfId="32" priority="40" stopIfTrue="1">
      <formula>AND($M75=4,$P75&lt;=AR$6,$Q75&gt;=AR$5)</formula>
    </cfRule>
    <cfRule type="expression" dxfId="31" priority="41" stopIfTrue="1">
      <formula>AND($M75=5,$P75&lt;=AR$6,$Q75&gt;=AR$5)</formula>
    </cfRule>
    <cfRule type="expression" dxfId="30" priority="42" stopIfTrue="1">
      <formula>AND($M75=6,$P75&lt;=AR$6,$Q75&gt;=AR$5)</formula>
    </cfRule>
    <cfRule type="expression" dxfId="29" priority="43" stopIfTrue="1">
      <formula>AND($M75=7,$P75&lt;=AR$6,$Q75&gt;=AR$5)</formula>
    </cfRule>
    <cfRule type="expression" dxfId="28" priority="44" stopIfTrue="1">
      <formula>AND($M75="M",$P75&lt;=AR$6,$Q75&gt;=AR$5)</formula>
    </cfRule>
    <cfRule type="expression" dxfId="27" priority="45" stopIfTrue="1">
      <formula>AND($Q$10="Yes",show_overdue_in_chart="Yes",$N75&lt;1,$P75&lt;AS$5,$C$10&gt;=AR$5)</formula>
    </cfRule>
    <cfRule type="expression" dxfId="26" priority="46" stopIfTrue="1">
      <formula>AND($P75&lt;=AR$6,$Q75&gt;=AR$5)</formula>
    </cfRule>
    <cfRule type="expression" dxfId="25" priority="47">
      <formula>IF($Q$4&lt;&gt;"Weekly",MOD(COLUMN()-COLUMN($W$5),IF($Q$4="Daily",7,MONTH(AR$5)=1))=0,FALSE)</formula>
    </cfRule>
    <cfRule type="expression" dxfId="24" priority="48">
      <formula>AR$8=1</formula>
    </cfRule>
  </conditionalFormatting>
  <conditionalFormatting sqref="AY75:BE75">
    <cfRule type="expression" dxfId="23" priority="1">
      <formula>AND(AY$5&lt;=$C$10,$C$10&lt;=AY$6)</formula>
    </cfRule>
    <cfRule type="expression" dxfId="22" priority="2">
      <formula>AND($U$4="Yes",$U75&gt;=AY$5,$T75&lt;=AY$6)</formula>
    </cfRule>
    <cfRule type="expression" dxfId="21" priority="3">
      <formula>AND($U$4="Yes",NOT(ISBLANK($U$9)),$M75&lt;&gt;"M",$U75&gt;=AY$5,$T75&lt;=AY$6)</formula>
    </cfRule>
    <cfRule type="expression" dxfId="20" priority="4">
      <formula>AND($Q$4="Daily",show_percent_complete="Yes",$P75&lt;=AY$6,ROUNDDOWN(($Q75-$P75+1)*$N75,0)+$P75-1&gt;=AY$5)</formula>
    </cfRule>
    <cfRule type="expression" dxfId="19" priority="5" stopIfTrue="1">
      <formula>AND(OR($M75="b",$M75=""),$P75&lt;=AY$6,$Q75&gt;=AY$5)</formula>
    </cfRule>
    <cfRule type="expression" dxfId="18" priority="6" stopIfTrue="1">
      <formula>AND($M75="K",$P75&lt;=AY$6,$Q75&gt;=AY$5)</formula>
    </cfRule>
    <cfRule type="expression" dxfId="17" priority="7" stopIfTrue="1">
      <formula>AND($M75="x",$P75&lt;=AY$6,$Q75&gt;=AY$5)</formula>
    </cfRule>
    <cfRule type="expression" dxfId="16" priority="8" stopIfTrue="1">
      <formula>AND($M75="G",$P75&lt;=AY$6,$Q75&gt;=AY$5)</formula>
    </cfRule>
    <cfRule type="expression" dxfId="15" priority="9" stopIfTrue="1">
      <formula>AND($M75="P",$P75&lt;=AY$6,$Q75&gt;=AY$5)</formula>
    </cfRule>
    <cfRule type="expression" dxfId="14" priority="10" stopIfTrue="1">
      <formula>AND($M75="Y",$P75&lt;=AY$6,$Q75&gt;=AY$5)</formula>
    </cfRule>
    <cfRule type="expression" dxfId="13" priority="11" stopIfTrue="1">
      <formula>AND($M75="O",$P75&lt;=AY$6,$Q75&gt;=AY$5)</formula>
    </cfRule>
    <cfRule type="expression" dxfId="12" priority="12" stopIfTrue="1">
      <formula>AND($M75="R",$P75&lt;=AY$6,$Q75&gt;=AY$5)</formula>
    </cfRule>
    <cfRule type="expression" dxfId="11" priority="13" stopIfTrue="1">
      <formula>AND($M75=1,$P75&lt;=AY$6,$Q75&gt;=AY$5)</formula>
    </cfRule>
    <cfRule type="expression" dxfId="10" priority="14" stopIfTrue="1">
      <formula>AND($M75=2,$P75&lt;=AY$6,$Q75&gt;=AY$5)</formula>
    </cfRule>
    <cfRule type="expression" dxfId="9" priority="15" stopIfTrue="1">
      <formula>AND($M75=3,$P75&lt;=AY$6,$Q75&gt;=AY$5)</formula>
    </cfRule>
    <cfRule type="expression" dxfId="8" priority="16" stopIfTrue="1">
      <formula>AND($M75=4,$P75&lt;=AY$6,$Q75&gt;=AY$5)</formula>
    </cfRule>
    <cfRule type="expression" dxfId="7" priority="17" stopIfTrue="1">
      <formula>AND($M75=5,$P75&lt;=AY$6,$Q75&gt;=AY$5)</formula>
    </cfRule>
    <cfRule type="expression" dxfId="6" priority="18" stopIfTrue="1">
      <formula>AND($M75=6,$P75&lt;=AY$6,$Q75&gt;=AY$5)</formula>
    </cfRule>
    <cfRule type="expression" dxfId="5" priority="19" stopIfTrue="1">
      <formula>AND($M75=7,$P75&lt;=AY$6,$Q75&gt;=AY$5)</formula>
    </cfRule>
    <cfRule type="expression" dxfId="4" priority="20" stopIfTrue="1">
      <formula>AND($M75="M",$P75&lt;=AY$6,$Q75&gt;=AY$5)</formula>
    </cfRule>
    <cfRule type="expression" dxfId="3" priority="21" stopIfTrue="1">
      <formula>AND($Q$10="Yes",show_overdue_in_chart="Yes",$N75&lt;1,$P75&lt;AZ$5,$C$10&gt;=AY$5)</formula>
    </cfRule>
    <cfRule type="expression" dxfId="2" priority="22" stopIfTrue="1">
      <formula>AND($P75&lt;=AY$6,$Q75&gt;=AY$5)</formula>
    </cfRule>
    <cfRule type="expression" dxfId="1" priority="23">
      <formula>IF($Q$4&lt;&gt;"Weekly",MOD(COLUMN()-COLUMN($W$5),IF($Q$4="Daily",7,MONTH(AY$5)=1))=0,FALSE)</formula>
    </cfRule>
    <cfRule type="expression" dxfId="0" priority="24">
      <formula>AY$8=1</formula>
    </cfRule>
  </conditionalFormatting>
  <dataValidations count="40">
    <dataValidation type="list" allowBlank="1" promptTitle="Display Planned Dates in Chart?" prompt="Choose whether to display the planned schedule in the Gantt Chart." sqref="U4" xr:uid="{C604F649-83B9-4ACE-90E5-9CDFBE18B100}">
      <formula1>"Yes,No"</formula1>
    </dataValidation>
    <dataValidation type="list" allowBlank="1" promptTitle="Show (Highlight) Overdue Tasks" prompt="Use this option to highlight the end dates for overdue tasks red and tasks approaching the due date orange. See the Help &amp; Settings worksheet to change the urgency days and other options." sqref="Q10" xr:uid="{758BF9BF-413B-4C6E-934B-980F49ECF05B}">
      <formula1>"Yes,No"</formula1>
    </dataValidation>
    <dataValidation type="list" allowBlank="1" showInputMessage="1" showErrorMessage="1" sqref="Q5:Q6" xr:uid="{00000000-0002-0000-0000-000000000000}">
      <formula1>"Daily,Weekly,Monthly,Quarterly"</formula1>
    </dataValidation>
    <dataValidation type="list" allowBlank="1" showErrorMessage="1" promptTitle="Change the Gantt Chart View" prompt="Use this drop-down to change the Gantt chart view to Daily, Weekly, Monthly or Quarterly if you want to see a larger range of dates. Note that the weekly, monthly and quarterly views result in a loss of detail." sqref="Q4" xr:uid="{11FB1601-C387-4A2B-9EDF-414BE92E857D}">
      <formula1>"Daily,Weekly,Monthly,Quarterly"</formula1>
    </dataValidation>
    <dataValidation allowBlank="1" showErrorMessage="1" promptTitle="Scroll the Gantt Chart" prompt="Enter a number to change the first week, month, or year shown in the Gantt chart area (relative to the project Start date)." sqref="Q9" xr:uid="{4E2875C5-C5FD-4662-9950-6D2299DE7427}"/>
    <dataValidation allowBlank="1" showInputMessage="1" showErrorMessage="1" promptTitle="Fill Pattern for Planned Dates" prompt="If you do not see a cross-hatch fill pattern in this cell, then the version of Excel you are using does not permit cross-hatch fill patterns. If that is the case, enter an &quot;X&quot; in this cell to see the Planned Schedule using an alternate method." sqref="T9" xr:uid="{853107C3-63A2-4463-B628-5AC52C0907BD}"/>
    <dataValidation allowBlank="1" showInputMessage="1" showErrorMessage="1" promptTitle="Calculated Work Days" prompt="This column is mainly for reference and can be hidden if not needed. It is useful when you want to create your own formulas that reference work days (such as calculating an overall percent complete - see the Help &amp; Settings worksheet)." sqref="R11:R12" xr:uid="{E514AE3F-94DD-44E5-97A3-C59001D931F4}"/>
    <dataValidation allowBlank="1" showInputMessage="1" showErrorMessage="1" promptTitle="Calculated Calendar Days" prompt="This column is calculated as the End date minus the Start date plus 1 day (plus 1 because a task that starts and ends on the same day has a duration of 1 day). This column is mainly for reference, and can be hidden if not needed." sqref="S11:S12" xr:uid="{A86448A9-CA80-418D-A188-64580BBAD7E6}"/>
    <dataValidation allowBlank="1" showInputMessage="1" showErrorMessage="1" promptTitle="Calculated End Date" prompt="This column is used to create the Gantt chart. It is calculated based on the inputs you enter in the Task Start and Duration columns." sqref="Q11:Q12" xr:uid="{A3E69591-E278-471F-BBAB-2A0E87E8AE29}"/>
    <dataValidation allowBlank="1" showInputMessage="1" showErrorMessage="1" promptTitle="Calculated Start Date" prompt="This column used to create the Gantt chart. It is calculated based on the inputs you enter in the Task Start and Duration columns." sqref="P11:P12" xr:uid="{E12FB373-A126-4A6D-BD1F-B7EA1F18DA65}"/>
    <dataValidation allowBlank="1" showInputMessage="1" showErrorMessage="1" promptTitle="Priority" prompt="This optional column is used to mark the task priority as needed. You can use the values in the drop-down list or enter numbers 3,2,1,0 for Very High, High, Medium, Low priority." sqref="O11:O12" xr:uid="{49D9C7FF-F1E3-40C2-89D7-52CE9942C50A}"/>
    <dataValidation allowBlank="1" showInputMessage="1" showErrorMessage="1" promptTitle="Percent Complete" prompt="Enter a percentage 0% to 100% to update the status of this task. The column uses conditional formatting. See the Help &amp; Settings worksheet for other related options." sqref="N11:N12" xr:uid="{4B915604-5013-4BC0-8A3C-B59C051E07DA}"/>
    <dataValidation allowBlank="1" showInputMessage="1" showErrorMessage="1" promptTitle="Planned Start Dates" prompt="Use this column to record the planned start date for each task, if you want to show the original planned schedule in the Gantt chart." sqref="T11:T12" xr:uid="{0D78D56E-1C62-4FAF-939E-44E597B2F613}"/>
    <dataValidation allowBlank="1" showInputMessage="1" showErrorMessage="1" promptTitle="Planned End Dates" prompt="Use this column to record the planned end date for each task, if you want to show the original planned schedule in the Gantt chart." sqref="U11:U12" xr:uid="{3DB5F2CE-FE46-4DD3-9741-A141A71D0BA1}"/>
    <dataValidation allowBlank="1" showInputMessage="1" showErrorMessage="1" promptTitle="Bar Color" prompt="Enter one of the following color codes to choose the color of the incomplete portion of the bar._x000a_B = Blue, G = Green, P = Purple,_x000a_X = Gray, K = Black_x000a_R = Red, O = Orange, Y = Yellow,_x000a_1-6 = Theme colors_x000a_M = Milestone diamond ( ◆ )" sqref="M11:M12" xr:uid="{FD8125C9-CB69-48F9-9B8F-0066927ABE44}"/>
    <dataValidation allowBlank="1" showInputMessage="1" showErrorMessage="1" promptTitle="End Date" prompt="If you want to enter the End Date instead of calculating what it should be, enter the date in this column. Otherwise, enter a value in the Work Days or Calendar Days column to define the duration of the task." sqref="L11:L12" xr:uid="{276986DA-FBD9-4E99-A9BB-51D737430144}"/>
    <dataValidation allowBlank="1" showInputMessage="1" showErrorMessage="1" promptTitle="Duration in Calendar Days" prompt="If you want to enter the number of calendar days instead of the number of work days, enter a number of days in this column." sqref="K11:K12" xr:uid="{DB2D9831-0DF2-4E21-8058-6474EDA1B8A2}"/>
    <dataValidation allowBlank="1" showInputMessage="1" showErrorMessage="1" promptTitle="Duration in Work Days" prompt="Enter the number of Work Days that you estimate this task will require to complete. Work Days exclude the weekend (defined in the Help &amp; Settings worksheet) and the holidays listed in the Holidays worksheet." sqref="J11:J12" xr:uid="{89259B75-A019-4CB8-9D2A-0306DFACFDF8}"/>
    <dataValidation allowBlank="1" showInputMessage="1" showErrorMessage="1" promptTitle="Start Date" prompt="Enter the Start date for each task in this column, or use the Predecessor column to calculate the start date based on a predecessor task. See the Help worksheet for information about creating dependencies." sqref="I11:I12" xr:uid="{65D5D59F-82A9-4D16-B1F8-586686242944}"/>
    <dataValidation allowBlank="1" showInputMessage="1" showErrorMessage="1" promptTitle="Assigned To (Name)" prompt="Use this column to enter the name of the person or team assigned to this task." sqref="D11:D12" xr:uid="{9B4590D6-1D95-4FB3-8388-5D31D1092625}"/>
    <dataValidation allowBlank="1" showInputMessage="1" showErrorMessage="1" promptTitle="Budget" prompt="Use this column to list the budget or cost for each task. Use =SUM(range) or =SUBTOTAL(9,range) in summary task rows to sum the cost for subtasks." sqref="E11:E12" xr:uid="{9234B0AF-92CA-4D52-8F0C-FE3239FDC713}"/>
    <dataValidation allowBlank="1" showInputMessage="1" showErrorMessage="1" promptTitle="Work Breakdown Structure" prompt="This column uses a formula to automatically update the WBS outline numbering based on the specified WBS Level._x000a_Level 1: 1, 2, 3, ..._x000a_Level 2: 1.1, 1.2, 1.3, ..._x000a_Level 3: 1.1.1, 1.1.2, 1.1.3, …_x000a_" sqref="B11:B12" xr:uid="{0AFA5E9D-EBE0-431B-8BAC-296DA86EF621}"/>
    <dataValidation allowBlank="1" showInputMessage="1" showErrorMessage="1" promptTitle="WBS Level" prompt="Choose the WBS (Work Breakdown Structure) level from the drop-down in this column. This will update the WBS outline numbering and cause the Task description to be indented." sqref="A11:A12" xr:uid="{7A4DE783-88BB-4E84-ACE1-DB273773AED3}"/>
    <dataValidation allowBlank="1" showInputMessage="1" showErrorMessage="1" promptTitle="Task Description" prompt="Enter the name or description of each task and sub-task. The task description is automatically indented using conditional formatting based on the WBS Level column." sqref="C11:C12" xr:uid="{8CED5E51-71C6-4B59-9C4F-03E2B0B1F3FF}"/>
    <dataValidation allowBlank="1" showInputMessage="1" showErrorMessage="1" promptTitle="Predecessor Tasks" prompt="Enter the WBS of the predecessor task to calculate the start date as the next work day after the predecessor ends. Use a formula like =B14 to reference the WBS of the Predecessor task. Or enter the WBS as text (by preceding the WBS with an apostrophe)." sqref="F11:H12" xr:uid="{03DB3EFC-8110-4EC2-98A5-9173EFD58A53}"/>
    <dataValidation allowBlank="1" showErrorMessage="1" promptTitle="Project Start Date" prompt="This date determines the first week shown in the Gantt chart." sqref="C4" xr:uid="{FB8D5AEC-9B27-4AEF-A501-D9EEC3D8B527}"/>
    <dataValidation allowBlank="1" showErrorMessage="1" promptTitle="Project End Date" prompt="The project end date is calculated as the maximum end date of all tasks. You could enter the end date manually in this cell if you want to." sqref="C9" xr:uid="{6ED89AC9-6B30-4FC0-A071-B91E819094BE}"/>
    <dataValidation allowBlank="1" showErrorMessage="1" promptTitle="Today's Date" prompt="This date is marked as a vertical red line in the Gantt chart (via conditional formatting). You can either enter this date manually, or use the formula =TODAY()." sqref="C10" xr:uid="{2A98ED06-78C2-4743-AE8E-7342A392B82B}"/>
    <dataValidation type="list" allowBlank="1" sqref="A13:A94" xr:uid="{00000000-0002-0000-0000-000001000000}">
      <formula1>"1,2,3,4,5,6"</formula1>
    </dataValidation>
    <dataValidation type="list" allowBlank="1" sqref="M13:M94" xr:uid="{5279861F-A224-478B-8E13-251F4DC7615B}">
      <formula1>"B,G,P,X,K,R,O,Y,1,2,3,4,5,6,M"</formula1>
    </dataValidation>
    <dataValidation allowBlank="1" showInputMessage="1" showErrorMessage="1" promptTitle="Change the Gantt Chart View" prompt="Use this drop-down to change the Gantt chart view to Daily, Weekly, Monthly or Quarterly if you want to see a larger range of dates. Note that the weekly, monthly and quarterly views result in a loss of detail." sqref="P4" xr:uid="{99B90E9B-F34B-47BB-B615-C9C538197A6E}"/>
    <dataValidation allowBlank="1" showInputMessage="1" showErrorMessage="1" promptTitle="Scroll the Gantt Chart" prompt="Enter a number to change the first week, month, or year shown in the Gantt chart area (relative to the project Start date)." sqref="P9" xr:uid="{2D19A66B-2CA1-4E1B-9128-31892932C8B2}"/>
    <dataValidation allowBlank="1" showInputMessage="1" showErrorMessage="1" promptTitle="Show (Highlight) Overdue Tasks" prompt="Use this option to highlight the end dates for overdue tasks red and tasks approaching the due date orange. See the Help &amp; Settings worksheet to change the urgency days and other options." sqref="P10" xr:uid="{F0A03DEC-AFBE-4B79-B802-8133A56916B3}"/>
    <dataValidation allowBlank="1" showInputMessage="1" showErrorMessage="1" promptTitle="Project Start Date" prompt="This date determines the first week shown in the Gantt chart." sqref="B4" xr:uid="{00FC210B-BC50-4BB7-9F15-3BF90C022D35}"/>
    <dataValidation allowBlank="1" showInputMessage="1" showErrorMessage="1" promptTitle="Project End Date" prompt="The project end date is calculated as the maximum end date of all tasks. You could enter the end date manually in this cell if you want to." sqref="B9" xr:uid="{A289F7B9-4B20-403E-81D6-A5B25A2B14E5}"/>
    <dataValidation allowBlank="1" showInputMessage="1" showErrorMessage="1" promptTitle="Today's Date" prompt="This date is marked as a vertical red line in the Gantt chart (via conditional formatting). You can either enter this date manually, or use the formula =TODAY()." sqref="B10" xr:uid="{439AA69D-8A78-4A9C-A2C5-4D1FEF58D433}"/>
    <dataValidation allowBlank="1" showInputMessage="1" showErrorMessage="1" promptTitle="Display Planned Dates in Chart?" prompt="Choose whether to display the planned schedule in the Gantt Chart." sqref="T4" xr:uid="{59F8FC1E-0D8B-4C3A-9991-16CC0D43EFD1}"/>
    <dataValidation allowBlank="1" showErrorMessage="1" promptTitle="Fill Pattern for Planned Dates" prompt="If you do not see a cross-hatch fill pattern in this cell, then the version of Excel you are using does not permit cross-hatch fill patterns. If that is the case, enter an &quot;X&quot; in this cell to see the Planned Schedule using an alternate method." sqref="U9" xr:uid="{57063E04-57F4-4AD4-8D99-DD55B3CA0B5A}"/>
    <dataValidation type="list" allowBlank="1" sqref="N13:N94" xr:uid="{135875D4-A982-47C5-A06F-509CFC011552}">
      <formula1>"100%,75%,67%,50%,34%,25%"</formula1>
    </dataValidation>
    <dataValidation type="list" allowBlank="1" sqref="O13:O94" xr:uid="{A9001512-E8B1-464E-A0FC-51681EB2AD74}">
      <formula1>priorities</formula1>
    </dataValidation>
  </dataValidations>
  <pageMargins left="0.25" right="0.25" top="0.5" bottom="0.5" header="0.5" footer="0.25"/>
  <pageSetup scale="45" fitToHeight="0" orientation="landscape" r:id="rId1"/>
  <headerFooter alignWithMargins="0"/>
  <ignoredErrors>
    <ignoredError sqref="G15:H15 G17:H17 G16:H16 F23:H25 G18:H18 G19:H22 G26:H35"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075" r:id="rId4" name="Scroll Bar 3">
              <controlPr defaultSize="0" print="0" autoPict="0">
                <anchor moveWithCells="1">
                  <from>
                    <xdr:col>21</xdr:col>
                    <xdr:colOff>152400</xdr:colOff>
                    <xdr:row>2</xdr:row>
                    <xdr:rowOff>114300</xdr:rowOff>
                  </from>
                  <to>
                    <xdr:col>38</xdr:col>
                    <xdr:colOff>137160</xdr:colOff>
                    <xdr:row>3</xdr:row>
                    <xdr:rowOff>137160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N13:N94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D242"/>
  <sheetViews>
    <sheetView showGridLines="0" zoomScale="110" zoomScaleNormal="110" workbookViewId="0"/>
  </sheetViews>
  <sheetFormatPr defaultRowHeight="13.2" x14ac:dyDescent="0.25"/>
  <cols>
    <col min="1" max="1" width="13.6640625" customWidth="1"/>
    <col min="2" max="2" width="25.88671875" customWidth="1"/>
    <col min="3" max="3" width="11.109375" style="17" customWidth="1"/>
    <col min="4" max="4" width="22.33203125" customWidth="1"/>
  </cols>
  <sheetData>
    <row r="1" spans="1:4" ht="30" customHeight="1" x14ac:dyDescent="0.25">
      <c r="A1" s="34" t="s">
        <v>7</v>
      </c>
      <c r="B1" s="34"/>
      <c r="C1" s="34"/>
      <c r="D1" s="34"/>
    </row>
    <row r="2" spans="1:4" x14ac:dyDescent="0.25">
      <c r="A2" s="49" t="s">
        <v>146</v>
      </c>
      <c r="B2" s="50"/>
      <c r="C2" s="50"/>
      <c r="D2" s="50"/>
    </row>
    <row r="3" spans="1:4" x14ac:dyDescent="0.25">
      <c r="A3" s="49" t="s">
        <v>147</v>
      </c>
      <c r="B3" s="51"/>
      <c r="C3" s="52"/>
      <c r="D3" s="51"/>
    </row>
    <row r="4" spans="1:4" x14ac:dyDescent="0.25">
      <c r="A4" s="49" t="s">
        <v>148</v>
      </c>
      <c r="B4" s="51"/>
      <c r="C4" s="52"/>
      <c r="D4" s="51"/>
    </row>
    <row r="5" spans="1:4" x14ac:dyDescent="0.25">
      <c r="A5" s="49" t="s">
        <v>149</v>
      </c>
      <c r="B5" s="51"/>
      <c r="C5" s="52"/>
      <c r="D5" s="51"/>
    </row>
    <row r="6" spans="1:4" x14ac:dyDescent="0.25">
      <c r="A6" s="1"/>
    </row>
    <row r="7" spans="1:4" x14ac:dyDescent="0.25">
      <c r="A7" s="53" t="s">
        <v>3</v>
      </c>
      <c r="B7" s="53" t="s">
        <v>45</v>
      </c>
      <c r="C7" s="53" t="s">
        <v>80</v>
      </c>
    </row>
    <row r="8" spans="1:4" x14ac:dyDescent="0.25">
      <c r="A8" s="32">
        <v>43459</v>
      </c>
      <c r="B8" s="18" t="s">
        <v>5</v>
      </c>
      <c r="C8" s="19"/>
    </row>
    <row r="9" spans="1:4" x14ac:dyDescent="0.25">
      <c r="A9" s="32">
        <v>43824</v>
      </c>
      <c r="B9" s="18" t="s">
        <v>5</v>
      </c>
      <c r="C9" s="19"/>
    </row>
    <row r="10" spans="1:4" x14ac:dyDescent="0.25">
      <c r="A10" s="32">
        <v>44190</v>
      </c>
      <c r="B10" s="18" t="s">
        <v>5</v>
      </c>
      <c r="C10" s="19"/>
    </row>
    <row r="11" spans="1:4" x14ac:dyDescent="0.25">
      <c r="A11" s="32">
        <v>44555</v>
      </c>
      <c r="B11" s="18" t="s">
        <v>5</v>
      </c>
      <c r="C11" s="19"/>
    </row>
    <row r="12" spans="1:4" x14ac:dyDescent="0.25">
      <c r="A12" s="32">
        <v>44920</v>
      </c>
      <c r="B12" s="18" t="s">
        <v>5</v>
      </c>
      <c r="C12" s="19"/>
    </row>
    <row r="13" spans="1:4" x14ac:dyDescent="0.25">
      <c r="A13" s="32">
        <v>45285</v>
      </c>
      <c r="B13" s="18" t="s">
        <v>5</v>
      </c>
      <c r="C13" s="19"/>
    </row>
    <row r="14" spans="1:4" x14ac:dyDescent="0.25">
      <c r="A14" s="32">
        <v>45651</v>
      </c>
      <c r="B14" s="18" t="s">
        <v>5</v>
      </c>
      <c r="C14" s="19"/>
    </row>
    <row r="15" spans="1:4" x14ac:dyDescent="0.25">
      <c r="A15" s="32">
        <v>46016</v>
      </c>
      <c r="B15" s="18" t="s">
        <v>5</v>
      </c>
      <c r="C15" s="19"/>
    </row>
    <row r="16" spans="1:4" x14ac:dyDescent="0.25">
      <c r="A16" s="32">
        <v>46381</v>
      </c>
      <c r="B16" s="18" t="s">
        <v>5</v>
      </c>
      <c r="C16" s="19"/>
    </row>
    <row r="17" spans="1:3" x14ac:dyDescent="0.25">
      <c r="A17" s="32">
        <v>46746</v>
      </c>
      <c r="B17" s="18" t="s">
        <v>5</v>
      </c>
      <c r="C17" s="19"/>
    </row>
    <row r="18" spans="1:3" x14ac:dyDescent="0.25">
      <c r="A18" s="32">
        <v>47112</v>
      </c>
      <c r="B18" s="18" t="s">
        <v>5</v>
      </c>
      <c r="C18" s="19"/>
    </row>
    <row r="19" spans="1:3" x14ac:dyDescent="0.25">
      <c r="A19" s="32">
        <v>47477</v>
      </c>
      <c r="B19" s="18" t="s">
        <v>5</v>
      </c>
      <c r="C19" s="19"/>
    </row>
    <row r="20" spans="1:3" x14ac:dyDescent="0.25">
      <c r="A20" s="32">
        <v>47842</v>
      </c>
      <c r="B20" s="18" t="s">
        <v>5</v>
      </c>
      <c r="C20" s="19"/>
    </row>
    <row r="21" spans="1:3" x14ac:dyDescent="0.25">
      <c r="A21" s="32">
        <v>43101</v>
      </c>
      <c r="B21" s="18" t="s">
        <v>4</v>
      </c>
      <c r="C21" s="19"/>
    </row>
    <row r="22" spans="1:3" x14ac:dyDescent="0.25">
      <c r="A22" s="32">
        <v>43466</v>
      </c>
      <c r="B22" s="18" t="s">
        <v>4</v>
      </c>
      <c r="C22" s="19"/>
    </row>
    <row r="23" spans="1:3" x14ac:dyDescent="0.25">
      <c r="A23" s="32">
        <v>43831</v>
      </c>
      <c r="B23" s="18" t="s">
        <v>4</v>
      </c>
      <c r="C23" s="19"/>
    </row>
    <row r="24" spans="1:3" x14ac:dyDescent="0.25">
      <c r="A24" s="32">
        <v>44197</v>
      </c>
      <c r="B24" s="18" t="s">
        <v>4</v>
      </c>
      <c r="C24" s="19"/>
    </row>
    <row r="25" spans="1:3" x14ac:dyDescent="0.25">
      <c r="A25" s="32">
        <v>44562</v>
      </c>
      <c r="B25" s="18" t="s">
        <v>4</v>
      </c>
      <c r="C25" s="19"/>
    </row>
    <row r="26" spans="1:3" x14ac:dyDescent="0.25">
      <c r="A26" s="32">
        <v>44927</v>
      </c>
      <c r="B26" s="18" t="s">
        <v>4</v>
      </c>
      <c r="C26" s="19"/>
    </row>
    <row r="27" spans="1:3" x14ac:dyDescent="0.25">
      <c r="A27" s="32">
        <v>45292</v>
      </c>
      <c r="B27" s="18" t="s">
        <v>4</v>
      </c>
      <c r="C27" s="19"/>
    </row>
    <row r="28" spans="1:3" x14ac:dyDescent="0.25">
      <c r="A28" s="32">
        <v>45658</v>
      </c>
      <c r="B28" s="18" t="s">
        <v>4</v>
      </c>
      <c r="C28" s="19"/>
    </row>
    <row r="29" spans="1:3" x14ac:dyDescent="0.25">
      <c r="A29" s="32">
        <v>46023</v>
      </c>
      <c r="B29" s="18" t="s">
        <v>4</v>
      </c>
      <c r="C29" s="19"/>
    </row>
    <row r="30" spans="1:3" x14ac:dyDescent="0.25">
      <c r="A30" s="32">
        <v>46388</v>
      </c>
      <c r="B30" s="18" t="s">
        <v>4</v>
      </c>
      <c r="C30" s="19"/>
    </row>
    <row r="31" spans="1:3" x14ac:dyDescent="0.25">
      <c r="A31" s="32">
        <v>46753</v>
      </c>
      <c r="B31" s="18" t="s">
        <v>4</v>
      </c>
      <c r="C31" s="19"/>
    </row>
    <row r="32" spans="1:3" x14ac:dyDescent="0.25">
      <c r="A32" s="32">
        <v>47119</v>
      </c>
      <c r="B32" s="18" t="s">
        <v>4</v>
      </c>
      <c r="C32" s="19"/>
    </row>
    <row r="33" spans="1:3" x14ac:dyDescent="0.25">
      <c r="A33" s="32">
        <v>47484</v>
      </c>
      <c r="B33" s="18" t="s">
        <v>4</v>
      </c>
      <c r="C33" s="19"/>
    </row>
    <row r="34" spans="1:3" x14ac:dyDescent="0.25">
      <c r="A34" s="32">
        <v>43381</v>
      </c>
      <c r="B34" s="18" t="s">
        <v>16</v>
      </c>
      <c r="C34" s="20" t="s">
        <v>81</v>
      </c>
    </row>
    <row r="35" spans="1:3" x14ac:dyDescent="0.25">
      <c r="A35" s="32">
        <f t="shared" ref="A35:A36" si="0">(DATE(YEAR(A34)+1,10,1)+(2-1)*7)+2-WEEKDAY(DATE(YEAR(A34)+1,10,1),1)+IF(2&lt;WEEKDAY(DATE(YEAR(A34)+1,10,1),1),7,0)</f>
        <v>43752</v>
      </c>
      <c r="B35" s="18" t="s">
        <v>16</v>
      </c>
      <c r="C35" s="20" t="s">
        <v>81</v>
      </c>
    </row>
    <row r="36" spans="1:3" x14ac:dyDescent="0.25">
      <c r="A36" s="32">
        <f t="shared" si="0"/>
        <v>44116</v>
      </c>
      <c r="B36" s="18" t="s">
        <v>16</v>
      </c>
      <c r="C36" s="20" t="s">
        <v>81</v>
      </c>
    </row>
    <row r="37" spans="1:3" x14ac:dyDescent="0.25">
      <c r="A37" s="32">
        <f>(DATE(YEAR(A36)+1,10,1)+(2-1)*7)+2-WEEKDAY(DATE(YEAR(A36)+1,10,1),1)+IF(2&lt;WEEKDAY(DATE(YEAR(A36)+1,10,1),1),7,0)</f>
        <v>44480</v>
      </c>
      <c r="B37" s="18" t="s">
        <v>16</v>
      </c>
      <c r="C37" s="20" t="s">
        <v>81</v>
      </c>
    </row>
    <row r="38" spans="1:3" x14ac:dyDescent="0.25">
      <c r="A38" s="32">
        <f t="shared" ref="A38:A46" si="1">(DATE(YEAR(A37)+1,10,1)+(2-1)*7)+2-WEEKDAY(DATE(YEAR(A37)+1,10,1),1)+IF(2&lt;WEEKDAY(DATE(YEAR(A37)+1,10,1),1),7,0)</f>
        <v>44844</v>
      </c>
      <c r="B38" s="18" t="s">
        <v>16</v>
      </c>
      <c r="C38" s="20" t="s">
        <v>81</v>
      </c>
    </row>
    <row r="39" spans="1:3" x14ac:dyDescent="0.25">
      <c r="A39" s="32">
        <f t="shared" si="1"/>
        <v>45208</v>
      </c>
      <c r="B39" s="18" t="s">
        <v>16</v>
      </c>
      <c r="C39" s="20" t="s">
        <v>81</v>
      </c>
    </row>
    <row r="40" spans="1:3" x14ac:dyDescent="0.25">
      <c r="A40" s="32">
        <f t="shared" si="1"/>
        <v>45579</v>
      </c>
      <c r="B40" s="18" t="s">
        <v>16</v>
      </c>
      <c r="C40" s="20" t="s">
        <v>81</v>
      </c>
    </row>
    <row r="41" spans="1:3" x14ac:dyDescent="0.25">
      <c r="A41" s="32">
        <f t="shared" si="1"/>
        <v>45943</v>
      </c>
      <c r="B41" s="18" t="s">
        <v>16</v>
      </c>
      <c r="C41" s="20" t="s">
        <v>81</v>
      </c>
    </row>
    <row r="42" spans="1:3" x14ac:dyDescent="0.25">
      <c r="A42" s="32">
        <f t="shared" si="1"/>
        <v>46307</v>
      </c>
      <c r="B42" s="18" t="s">
        <v>16</v>
      </c>
      <c r="C42" s="20" t="s">
        <v>81</v>
      </c>
    </row>
    <row r="43" spans="1:3" x14ac:dyDescent="0.25">
      <c r="A43" s="32">
        <f t="shared" si="1"/>
        <v>46671</v>
      </c>
      <c r="B43" s="18" t="s">
        <v>16</v>
      </c>
      <c r="C43" s="20" t="s">
        <v>81</v>
      </c>
    </row>
    <row r="44" spans="1:3" x14ac:dyDescent="0.25">
      <c r="A44" s="32">
        <f t="shared" si="1"/>
        <v>47035</v>
      </c>
      <c r="B44" s="18" t="s">
        <v>16</v>
      </c>
      <c r="C44" s="20" t="s">
        <v>81</v>
      </c>
    </row>
    <row r="45" spans="1:3" x14ac:dyDescent="0.25">
      <c r="A45" s="32">
        <f t="shared" si="1"/>
        <v>47399</v>
      </c>
      <c r="B45" s="18" t="s">
        <v>16</v>
      </c>
      <c r="C45" s="20" t="s">
        <v>81</v>
      </c>
    </row>
    <row r="46" spans="1:3" x14ac:dyDescent="0.25">
      <c r="A46" s="32">
        <f t="shared" si="1"/>
        <v>47770</v>
      </c>
      <c r="B46" s="18" t="s">
        <v>16</v>
      </c>
      <c r="C46" s="20" t="s">
        <v>81</v>
      </c>
    </row>
    <row r="47" spans="1:3" x14ac:dyDescent="0.25">
      <c r="A47" s="32">
        <v>43285</v>
      </c>
      <c r="B47" s="18" t="s">
        <v>10</v>
      </c>
      <c r="C47" s="20" t="s">
        <v>81</v>
      </c>
    </row>
    <row r="48" spans="1:3" x14ac:dyDescent="0.25">
      <c r="A48" s="32">
        <v>43650</v>
      </c>
      <c r="B48" s="18" t="s">
        <v>10</v>
      </c>
      <c r="C48" s="20" t="s">
        <v>81</v>
      </c>
    </row>
    <row r="49" spans="1:3" x14ac:dyDescent="0.25">
      <c r="A49" s="32">
        <v>44016</v>
      </c>
      <c r="B49" s="18" t="s">
        <v>10</v>
      </c>
      <c r="C49" s="20" t="s">
        <v>81</v>
      </c>
    </row>
    <row r="50" spans="1:3" x14ac:dyDescent="0.25">
      <c r="A50" s="32">
        <v>44381</v>
      </c>
      <c r="B50" s="18" t="s">
        <v>10</v>
      </c>
      <c r="C50" s="20" t="s">
        <v>81</v>
      </c>
    </row>
    <row r="51" spans="1:3" x14ac:dyDescent="0.25">
      <c r="A51" s="32">
        <v>44746</v>
      </c>
      <c r="B51" s="18" t="s">
        <v>10</v>
      </c>
      <c r="C51" s="20" t="s">
        <v>81</v>
      </c>
    </row>
    <row r="52" spans="1:3" x14ac:dyDescent="0.25">
      <c r="A52" s="32">
        <v>45111</v>
      </c>
      <c r="B52" s="18" t="s">
        <v>10</v>
      </c>
      <c r="C52" s="20" t="s">
        <v>81</v>
      </c>
    </row>
    <row r="53" spans="1:3" x14ac:dyDescent="0.25">
      <c r="A53" s="32">
        <v>45477</v>
      </c>
      <c r="B53" s="18" t="s">
        <v>10</v>
      </c>
      <c r="C53" s="20" t="s">
        <v>81</v>
      </c>
    </row>
    <row r="54" spans="1:3" x14ac:dyDescent="0.25">
      <c r="A54" s="32">
        <v>45842</v>
      </c>
      <c r="B54" s="18" t="s">
        <v>10</v>
      </c>
      <c r="C54" s="20" t="s">
        <v>81</v>
      </c>
    </row>
    <row r="55" spans="1:3" x14ac:dyDescent="0.25">
      <c r="A55" s="32">
        <v>46207</v>
      </c>
      <c r="B55" s="18" t="s">
        <v>10</v>
      </c>
      <c r="C55" s="20" t="s">
        <v>81</v>
      </c>
    </row>
    <row r="56" spans="1:3" x14ac:dyDescent="0.25">
      <c r="A56" s="32">
        <v>46572</v>
      </c>
      <c r="B56" s="18" t="s">
        <v>10</v>
      </c>
      <c r="C56" s="20" t="s">
        <v>81</v>
      </c>
    </row>
    <row r="57" spans="1:3" x14ac:dyDescent="0.25">
      <c r="A57" s="32">
        <v>46938</v>
      </c>
      <c r="B57" s="18" t="s">
        <v>10</v>
      </c>
      <c r="C57" s="20" t="s">
        <v>81</v>
      </c>
    </row>
    <row r="58" spans="1:3" x14ac:dyDescent="0.25">
      <c r="A58" s="32">
        <v>47303</v>
      </c>
      <c r="B58" s="18" t="s">
        <v>10</v>
      </c>
      <c r="C58" s="20" t="s">
        <v>81</v>
      </c>
    </row>
    <row r="59" spans="1:3" x14ac:dyDescent="0.25">
      <c r="A59" s="32">
        <v>47668</v>
      </c>
      <c r="B59" s="18" t="s">
        <v>10</v>
      </c>
      <c r="C59" s="20" t="s">
        <v>81</v>
      </c>
    </row>
    <row r="60" spans="1:3" x14ac:dyDescent="0.25">
      <c r="A60" s="32">
        <v>43346</v>
      </c>
      <c r="B60" s="18" t="s">
        <v>12</v>
      </c>
      <c r="C60" s="20" t="s">
        <v>81</v>
      </c>
    </row>
    <row r="61" spans="1:3" x14ac:dyDescent="0.25">
      <c r="A61" s="32">
        <f t="shared" ref="A61:A63" si="2">(DATE(YEAR(A60)+1,9,1)+(1-1)*7)+2-WEEKDAY(DATE(YEAR(A60)+1,9,1),1)+IF(2&lt;WEEKDAY(DATE(YEAR(A60)+1,9,1),1),7,0)</f>
        <v>43710</v>
      </c>
      <c r="B61" s="18" t="s">
        <v>12</v>
      </c>
      <c r="C61" s="20" t="s">
        <v>81</v>
      </c>
    </row>
    <row r="62" spans="1:3" x14ac:dyDescent="0.25">
      <c r="A62" s="32">
        <f t="shared" si="2"/>
        <v>44081</v>
      </c>
      <c r="B62" s="18" t="s">
        <v>12</v>
      </c>
      <c r="C62" s="20" t="s">
        <v>81</v>
      </c>
    </row>
    <row r="63" spans="1:3" x14ac:dyDescent="0.25">
      <c r="A63" s="32">
        <f t="shared" si="2"/>
        <v>44445</v>
      </c>
      <c r="B63" s="18" t="s">
        <v>12</v>
      </c>
      <c r="C63" s="20" t="s">
        <v>81</v>
      </c>
    </row>
    <row r="64" spans="1:3" x14ac:dyDescent="0.25">
      <c r="A64" s="32">
        <f>(DATE(YEAR(A63)+1,9,1)+(1-1)*7)+2-WEEKDAY(DATE(YEAR(A63)+1,9,1),1)+IF(2&lt;WEEKDAY(DATE(YEAR(A63)+1,9,1),1),7,0)</f>
        <v>44809</v>
      </c>
      <c r="B64" s="18" t="s">
        <v>12</v>
      </c>
      <c r="C64" s="20" t="s">
        <v>81</v>
      </c>
    </row>
    <row r="65" spans="1:3" x14ac:dyDescent="0.25">
      <c r="A65" s="32">
        <f t="shared" ref="A65:A72" si="3">(DATE(YEAR(A64)+1,9,1)+(1-1)*7)+2-WEEKDAY(DATE(YEAR(A64)+1,9,1),1)+IF(2&lt;WEEKDAY(DATE(YEAR(A64)+1,9,1),1),7,0)</f>
        <v>45173</v>
      </c>
      <c r="B65" s="18" t="s">
        <v>12</v>
      </c>
      <c r="C65" s="20" t="s">
        <v>81</v>
      </c>
    </row>
    <row r="66" spans="1:3" x14ac:dyDescent="0.25">
      <c r="A66" s="32">
        <f t="shared" si="3"/>
        <v>45537</v>
      </c>
      <c r="B66" s="18" t="s">
        <v>12</v>
      </c>
      <c r="C66" s="20" t="s">
        <v>81</v>
      </c>
    </row>
    <row r="67" spans="1:3" x14ac:dyDescent="0.25">
      <c r="A67" s="32">
        <f t="shared" si="3"/>
        <v>45901</v>
      </c>
      <c r="B67" s="18" t="s">
        <v>12</v>
      </c>
      <c r="C67" s="20" t="s">
        <v>81</v>
      </c>
    </row>
    <row r="68" spans="1:3" x14ac:dyDescent="0.25">
      <c r="A68" s="32">
        <f t="shared" si="3"/>
        <v>46272</v>
      </c>
      <c r="B68" s="18" t="s">
        <v>12</v>
      </c>
      <c r="C68" s="20" t="s">
        <v>81</v>
      </c>
    </row>
    <row r="69" spans="1:3" x14ac:dyDescent="0.25">
      <c r="A69" s="32">
        <f t="shared" si="3"/>
        <v>46636</v>
      </c>
      <c r="B69" s="18" t="s">
        <v>12</v>
      </c>
      <c r="C69" s="20" t="s">
        <v>81</v>
      </c>
    </row>
    <row r="70" spans="1:3" x14ac:dyDescent="0.25">
      <c r="A70" s="32">
        <f t="shared" si="3"/>
        <v>47000</v>
      </c>
      <c r="B70" s="18" t="s">
        <v>12</v>
      </c>
      <c r="C70" s="20" t="s">
        <v>81</v>
      </c>
    </row>
    <row r="71" spans="1:3" x14ac:dyDescent="0.25">
      <c r="A71" s="32">
        <f t="shared" si="3"/>
        <v>47364</v>
      </c>
      <c r="B71" s="18" t="s">
        <v>12</v>
      </c>
      <c r="C71" s="20" t="s">
        <v>81</v>
      </c>
    </row>
    <row r="72" spans="1:3" x14ac:dyDescent="0.25">
      <c r="A72" s="32">
        <f t="shared" si="3"/>
        <v>47728</v>
      </c>
      <c r="B72" s="18" t="s">
        <v>12</v>
      </c>
      <c r="C72" s="20" t="s">
        <v>81</v>
      </c>
    </row>
    <row r="73" spans="1:3" x14ac:dyDescent="0.25">
      <c r="A73" s="32">
        <v>43115</v>
      </c>
      <c r="B73" s="18" t="s">
        <v>13</v>
      </c>
      <c r="C73" s="20" t="s">
        <v>81</v>
      </c>
    </row>
    <row r="74" spans="1:3" x14ac:dyDescent="0.25">
      <c r="A74" s="32">
        <f t="shared" ref="A74:A85" si="4">(DATE(YEAR(A73)+1,1,1)+(3-1)*7)+2-WEEKDAY(DATE(YEAR(A73)+1,1,1),1)+IF(2&lt;WEEKDAY(DATE(YEAR(A73)+1,1,1),1),7,0)</f>
        <v>43486</v>
      </c>
      <c r="B74" s="18" t="s">
        <v>13</v>
      </c>
      <c r="C74" s="20" t="s">
        <v>81</v>
      </c>
    </row>
    <row r="75" spans="1:3" x14ac:dyDescent="0.25">
      <c r="A75" s="32">
        <f t="shared" si="4"/>
        <v>43850</v>
      </c>
      <c r="B75" s="18" t="s">
        <v>13</v>
      </c>
      <c r="C75" s="20" t="s">
        <v>81</v>
      </c>
    </row>
    <row r="76" spans="1:3" x14ac:dyDescent="0.25">
      <c r="A76" s="32">
        <f t="shared" si="4"/>
        <v>44214</v>
      </c>
      <c r="B76" s="18" t="s">
        <v>13</v>
      </c>
      <c r="C76" s="20" t="s">
        <v>81</v>
      </c>
    </row>
    <row r="77" spans="1:3" x14ac:dyDescent="0.25">
      <c r="A77" s="32">
        <f t="shared" si="4"/>
        <v>44578</v>
      </c>
      <c r="B77" s="18" t="s">
        <v>13</v>
      </c>
      <c r="C77" s="20" t="s">
        <v>81</v>
      </c>
    </row>
    <row r="78" spans="1:3" x14ac:dyDescent="0.25">
      <c r="A78" s="32">
        <f t="shared" si="4"/>
        <v>44942</v>
      </c>
      <c r="B78" s="18" t="s">
        <v>13</v>
      </c>
      <c r="C78" s="20" t="s">
        <v>81</v>
      </c>
    </row>
    <row r="79" spans="1:3" x14ac:dyDescent="0.25">
      <c r="A79" s="32">
        <f t="shared" si="4"/>
        <v>45306</v>
      </c>
      <c r="B79" s="18" t="s">
        <v>13</v>
      </c>
      <c r="C79" s="20" t="s">
        <v>81</v>
      </c>
    </row>
    <row r="80" spans="1:3" x14ac:dyDescent="0.25">
      <c r="A80" s="32">
        <f t="shared" si="4"/>
        <v>45677</v>
      </c>
      <c r="B80" s="18" t="s">
        <v>13</v>
      </c>
      <c r="C80" s="20" t="s">
        <v>81</v>
      </c>
    </row>
    <row r="81" spans="1:3" x14ac:dyDescent="0.25">
      <c r="A81" s="32">
        <f t="shared" si="4"/>
        <v>46041</v>
      </c>
      <c r="B81" s="18" t="s">
        <v>13</v>
      </c>
      <c r="C81" s="20" t="s">
        <v>81</v>
      </c>
    </row>
    <row r="82" spans="1:3" x14ac:dyDescent="0.25">
      <c r="A82" s="32">
        <f t="shared" si="4"/>
        <v>46405</v>
      </c>
      <c r="B82" s="18" t="s">
        <v>13</v>
      </c>
      <c r="C82" s="20" t="s">
        <v>81</v>
      </c>
    </row>
    <row r="83" spans="1:3" x14ac:dyDescent="0.25">
      <c r="A83" s="32">
        <f t="shared" si="4"/>
        <v>46769</v>
      </c>
      <c r="B83" s="18" t="s">
        <v>13</v>
      </c>
      <c r="C83" s="20" t="s">
        <v>81</v>
      </c>
    </row>
    <row r="84" spans="1:3" x14ac:dyDescent="0.25">
      <c r="A84" s="32">
        <f t="shared" si="4"/>
        <v>47133</v>
      </c>
      <c r="B84" s="18" t="s">
        <v>13</v>
      </c>
      <c r="C84" s="20" t="s">
        <v>81</v>
      </c>
    </row>
    <row r="85" spans="1:3" x14ac:dyDescent="0.25">
      <c r="A85" s="32">
        <f t="shared" si="4"/>
        <v>47504</v>
      </c>
      <c r="B85" s="18" t="s">
        <v>13</v>
      </c>
      <c r="C85" s="20" t="s">
        <v>81</v>
      </c>
    </row>
    <row r="86" spans="1:3" x14ac:dyDescent="0.25">
      <c r="A86" s="32">
        <v>43248</v>
      </c>
      <c r="B86" s="18" t="s">
        <v>15</v>
      </c>
      <c r="C86" s="20" t="s">
        <v>81</v>
      </c>
    </row>
    <row r="87" spans="1:3" x14ac:dyDescent="0.25">
      <c r="A87" s="32">
        <f t="shared" ref="A87:A88" si="5">(DATE(YEAR(A86)+1,6,1)+(0-1)*7)+2-WEEKDAY(DATE(YEAR(A86)+1,6,1),1)+IF(2&lt;WEEKDAY(DATE(YEAR(A86)+1,6,1),1),7,0)</f>
        <v>43612</v>
      </c>
      <c r="B87" s="18" t="s">
        <v>15</v>
      </c>
      <c r="C87" s="20" t="s">
        <v>81</v>
      </c>
    </row>
    <row r="88" spans="1:3" x14ac:dyDescent="0.25">
      <c r="A88" s="32">
        <f t="shared" si="5"/>
        <v>43976</v>
      </c>
      <c r="B88" s="18" t="s">
        <v>15</v>
      </c>
      <c r="C88" s="20" t="s">
        <v>81</v>
      </c>
    </row>
    <row r="89" spans="1:3" x14ac:dyDescent="0.25">
      <c r="A89" s="32">
        <f>(DATE(YEAR(A88)+1,6,1)+(0-1)*7)+2-WEEKDAY(DATE(YEAR(A88)+1,6,1),1)+IF(2&lt;WEEKDAY(DATE(YEAR(A88)+1,6,1),1),7,0)</f>
        <v>44347</v>
      </c>
      <c r="B89" s="18" t="s">
        <v>15</v>
      </c>
      <c r="C89" s="20" t="s">
        <v>81</v>
      </c>
    </row>
    <row r="90" spans="1:3" x14ac:dyDescent="0.25">
      <c r="A90" s="32">
        <f t="shared" ref="A90:A98" si="6">(DATE(YEAR(A89)+1,6,1)+(0-1)*7)+2-WEEKDAY(DATE(YEAR(A89)+1,6,1),1)+IF(2&lt;WEEKDAY(DATE(YEAR(A89)+1,6,1),1),7,0)</f>
        <v>44711</v>
      </c>
      <c r="B90" s="18" t="s">
        <v>15</v>
      </c>
      <c r="C90" s="20" t="s">
        <v>81</v>
      </c>
    </row>
    <row r="91" spans="1:3" x14ac:dyDescent="0.25">
      <c r="A91" s="32">
        <f t="shared" si="6"/>
        <v>45075</v>
      </c>
      <c r="B91" s="18" t="s">
        <v>15</v>
      </c>
      <c r="C91" s="20" t="s">
        <v>81</v>
      </c>
    </row>
    <row r="92" spans="1:3" x14ac:dyDescent="0.25">
      <c r="A92" s="32">
        <f t="shared" si="6"/>
        <v>45439</v>
      </c>
      <c r="B92" s="18" t="s">
        <v>15</v>
      </c>
      <c r="C92" s="20" t="s">
        <v>81</v>
      </c>
    </row>
    <row r="93" spans="1:3" x14ac:dyDescent="0.25">
      <c r="A93" s="32">
        <f t="shared" si="6"/>
        <v>45803</v>
      </c>
      <c r="B93" s="18" t="s">
        <v>15</v>
      </c>
      <c r="C93" s="20" t="s">
        <v>81</v>
      </c>
    </row>
    <row r="94" spans="1:3" x14ac:dyDescent="0.25">
      <c r="A94" s="32">
        <f t="shared" si="6"/>
        <v>46167</v>
      </c>
      <c r="B94" s="18" t="s">
        <v>15</v>
      </c>
      <c r="C94" s="20" t="s">
        <v>81</v>
      </c>
    </row>
    <row r="95" spans="1:3" x14ac:dyDescent="0.25">
      <c r="A95" s="32">
        <f t="shared" si="6"/>
        <v>46538</v>
      </c>
      <c r="B95" s="18" t="s">
        <v>15</v>
      </c>
      <c r="C95" s="20" t="s">
        <v>81</v>
      </c>
    </row>
    <row r="96" spans="1:3" x14ac:dyDescent="0.25">
      <c r="A96" s="32">
        <f t="shared" si="6"/>
        <v>46902</v>
      </c>
      <c r="B96" s="18" t="s">
        <v>15</v>
      </c>
      <c r="C96" s="20" t="s">
        <v>81</v>
      </c>
    </row>
    <row r="97" spans="1:3" x14ac:dyDescent="0.25">
      <c r="A97" s="32">
        <f t="shared" si="6"/>
        <v>47266</v>
      </c>
      <c r="B97" s="18" t="s">
        <v>15</v>
      </c>
      <c r="C97" s="20" t="s">
        <v>81</v>
      </c>
    </row>
    <row r="98" spans="1:3" x14ac:dyDescent="0.25">
      <c r="A98" s="32">
        <f t="shared" si="6"/>
        <v>47630</v>
      </c>
      <c r="B98" s="18" t="s">
        <v>15</v>
      </c>
      <c r="C98" s="20" t="s">
        <v>81</v>
      </c>
    </row>
    <row r="99" spans="1:3" x14ac:dyDescent="0.25">
      <c r="A99" s="32">
        <v>43150</v>
      </c>
      <c r="B99" s="18" t="s">
        <v>14</v>
      </c>
      <c r="C99" s="20" t="s">
        <v>81</v>
      </c>
    </row>
    <row r="100" spans="1:3" x14ac:dyDescent="0.25">
      <c r="A100" s="32">
        <f t="shared" ref="A100:A111" si="7">(DATE(YEAR(A99)+1,2,1)+(3-1)*7)+2-WEEKDAY(DATE(YEAR(A99)+1,2,1),1)+IF(2&lt;WEEKDAY(DATE(YEAR(A99)+1,2,1),1),7,0)</f>
        <v>43514</v>
      </c>
      <c r="B100" s="18" t="s">
        <v>14</v>
      </c>
      <c r="C100" s="20" t="s">
        <v>81</v>
      </c>
    </row>
    <row r="101" spans="1:3" x14ac:dyDescent="0.25">
      <c r="A101" s="32">
        <f t="shared" si="7"/>
        <v>43878</v>
      </c>
      <c r="B101" s="18" t="s">
        <v>14</v>
      </c>
      <c r="C101" s="20" t="s">
        <v>81</v>
      </c>
    </row>
    <row r="102" spans="1:3" x14ac:dyDescent="0.25">
      <c r="A102" s="32">
        <f t="shared" si="7"/>
        <v>44242</v>
      </c>
      <c r="B102" s="18" t="s">
        <v>14</v>
      </c>
      <c r="C102" s="20" t="s">
        <v>81</v>
      </c>
    </row>
    <row r="103" spans="1:3" x14ac:dyDescent="0.25">
      <c r="A103" s="32">
        <f t="shared" si="7"/>
        <v>44613</v>
      </c>
      <c r="B103" s="18" t="s">
        <v>14</v>
      </c>
      <c r="C103" s="20" t="s">
        <v>81</v>
      </c>
    </row>
    <row r="104" spans="1:3" x14ac:dyDescent="0.25">
      <c r="A104" s="32">
        <f t="shared" si="7"/>
        <v>44977</v>
      </c>
      <c r="B104" s="18" t="s">
        <v>14</v>
      </c>
      <c r="C104" s="20" t="s">
        <v>81</v>
      </c>
    </row>
    <row r="105" spans="1:3" x14ac:dyDescent="0.25">
      <c r="A105" s="32">
        <f t="shared" si="7"/>
        <v>45341</v>
      </c>
      <c r="B105" s="18" t="s">
        <v>14</v>
      </c>
      <c r="C105" s="20" t="s">
        <v>81</v>
      </c>
    </row>
    <row r="106" spans="1:3" x14ac:dyDescent="0.25">
      <c r="A106" s="32">
        <f t="shared" si="7"/>
        <v>45705</v>
      </c>
      <c r="B106" s="18" t="s">
        <v>14</v>
      </c>
      <c r="C106" s="20" t="s">
        <v>81</v>
      </c>
    </row>
    <row r="107" spans="1:3" x14ac:dyDescent="0.25">
      <c r="A107" s="32">
        <f t="shared" si="7"/>
        <v>46069</v>
      </c>
      <c r="B107" s="18" t="s">
        <v>14</v>
      </c>
      <c r="C107" s="20" t="s">
        <v>81</v>
      </c>
    </row>
    <row r="108" spans="1:3" x14ac:dyDescent="0.25">
      <c r="A108" s="32">
        <f t="shared" si="7"/>
        <v>46433</v>
      </c>
      <c r="B108" s="18" t="s">
        <v>14</v>
      </c>
      <c r="C108" s="20" t="s">
        <v>81</v>
      </c>
    </row>
    <row r="109" spans="1:3" x14ac:dyDescent="0.25">
      <c r="A109" s="32">
        <f t="shared" si="7"/>
        <v>46804</v>
      </c>
      <c r="B109" s="18" t="s">
        <v>14</v>
      </c>
      <c r="C109" s="20" t="s">
        <v>81</v>
      </c>
    </row>
    <row r="110" spans="1:3" x14ac:dyDescent="0.25">
      <c r="A110" s="32">
        <f t="shared" si="7"/>
        <v>47168</v>
      </c>
      <c r="B110" s="18" t="s">
        <v>14</v>
      </c>
      <c r="C110" s="20" t="s">
        <v>81</v>
      </c>
    </row>
    <row r="111" spans="1:3" x14ac:dyDescent="0.25">
      <c r="A111" s="32">
        <f t="shared" si="7"/>
        <v>47532</v>
      </c>
      <c r="B111" s="18" t="s">
        <v>14</v>
      </c>
      <c r="C111" s="20" t="s">
        <v>81</v>
      </c>
    </row>
    <row r="112" spans="1:3" x14ac:dyDescent="0.25">
      <c r="A112" s="32">
        <v>43426</v>
      </c>
      <c r="B112" s="18" t="s">
        <v>11</v>
      </c>
      <c r="C112" s="20" t="s">
        <v>81</v>
      </c>
    </row>
    <row r="113" spans="1:3" x14ac:dyDescent="0.25">
      <c r="A113" s="32">
        <f>(DATE(YEAR(A112)+1,11,1)+(4-1)*7)+5-WEEKDAY(DATE(YEAR(A112)+1,11,1),1)+IF(5&lt;WEEKDAY(DATE(YEAR(A112)+1,11,1),1),7,0)</f>
        <v>43797</v>
      </c>
      <c r="B113" s="18" t="s">
        <v>11</v>
      </c>
      <c r="C113" s="20" t="s">
        <v>81</v>
      </c>
    </row>
    <row r="114" spans="1:3" x14ac:dyDescent="0.25">
      <c r="A114" s="32">
        <f t="shared" ref="A114:A124" si="8">(DATE(YEAR(A113)+1,11,1)+(4-1)*7)+5-WEEKDAY(DATE(YEAR(A113)+1,11,1),1)+IF(5&lt;WEEKDAY(DATE(YEAR(A113)+1,11,1),1),7,0)</f>
        <v>44161</v>
      </c>
      <c r="B114" s="18" t="s">
        <v>11</v>
      </c>
      <c r="C114" s="20" t="s">
        <v>81</v>
      </c>
    </row>
    <row r="115" spans="1:3" x14ac:dyDescent="0.25">
      <c r="A115" s="32">
        <f t="shared" si="8"/>
        <v>44525</v>
      </c>
      <c r="B115" s="18" t="s">
        <v>11</v>
      </c>
      <c r="C115" s="20" t="s">
        <v>81</v>
      </c>
    </row>
    <row r="116" spans="1:3" x14ac:dyDescent="0.25">
      <c r="A116" s="32">
        <f t="shared" si="8"/>
        <v>44889</v>
      </c>
      <c r="B116" s="18" t="s">
        <v>11</v>
      </c>
      <c r="C116" s="20" t="s">
        <v>81</v>
      </c>
    </row>
    <row r="117" spans="1:3" x14ac:dyDescent="0.25">
      <c r="A117" s="32">
        <f t="shared" si="8"/>
        <v>45253</v>
      </c>
      <c r="B117" s="18" t="s">
        <v>11</v>
      </c>
      <c r="C117" s="20" t="s">
        <v>81</v>
      </c>
    </row>
    <row r="118" spans="1:3" x14ac:dyDescent="0.25">
      <c r="A118" s="32">
        <f t="shared" si="8"/>
        <v>45624</v>
      </c>
      <c r="B118" s="18" t="s">
        <v>11</v>
      </c>
      <c r="C118" s="20" t="s">
        <v>81</v>
      </c>
    </row>
    <row r="119" spans="1:3" x14ac:dyDescent="0.25">
      <c r="A119" s="32">
        <f t="shared" si="8"/>
        <v>45988</v>
      </c>
      <c r="B119" s="18" t="s">
        <v>11</v>
      </c>
      <c r="C119" s="20" t="s">
        <v>81</v>
      </c>
    </row>
    <row r="120" spans="1:3" x14ac:dyDescent="0.25">
      <c r="A120" s="32">
        <f t="shared" si="8"/>
        <v>46352</v>
      </c>
      <c r="B120" s="18" t="s">
        <v>11</v>
      </c>
      <c r="C120" s="20" t="s">
        <v>81</v>
      </c>
    </row>
    <row r="121" spans="1:3" x14ac:dyDescent="0.25">
      <c r="A121" s="32">
        <f t="shared" si="8"/>
        <v>46716</v>
      </c>
      <c r="B121" s="18" t="s">
        <v>11</v>
      </c>
      <c r="C121" s="20" t="s">
        <v>81</v>
      </c>
    </row>
    <row r="122" spans="1:3" x14ac:dyDescent="0.25">
      <c r="A122" s="32">
        <f t="shared" si="8"/>
        <v>47080</v>
      </c>
      <c r="B122" s="18" t="s">
        <v>11</v>
      </c>
      <c r="C122" s="20" t="s">
        <v>81</v>
      </c>
    </row>
    <row r="123" spans="1:3" x14ac:dyDescent="0.25">
      <c r="A123" s="32">
        <f t="shared" si="8"/>
        <v>47444</v>
      </c>
      <c r="B123" s="18" t="s">
        <v>11</v>
      </c>
      <c r="C123" s="20" t="s">
        <v>81</v>
      </c>
    </row>
    <row r="124" spans="1:3" x14ac:dyDescent="0.25">
      <c r="A124" s="32">
        <f t="shared" si="8"/>
        <v>47815</v>
      </c>
      <c r="B124" s="18" t="s">
        <v>11</v>
      </c>
      <c r="C124" s="20" t="s">
        <v>81</v>
      </c>
    </row>
    <row r="125" spans="1:3" x14ac:dyDescent="0.25">
      <c r="A125" s="32">
        <v>43415</v>
      </c>
      <c r="B125" s="18" t="s">
        <v>9</v>
      </c>
      <c r="C125" s="20" t="s">
        <v>81</v>
      </c>
    </row>
    <row r="126" spans="1:3" x14ac:dyDescent="0.25">
      <c r="A126" s="32">
        <v>43780</v>
      </c>
      <c r="B126" s="18" t="s">
        <v>9</v>
      </c>
      <c r="C126" s="20" t="s">
        <v>81</v>
      </c>
    </row>
    <row r="127" spans="1:3" x14ac:dyDescent="0.25">
      <c r="A127" s="32">
        <v>44146</v>
      </c>
      <c r="B127" s="18" t="s">
        <v>9</v>
      </c>
      <c r="C127" s="20" t="s">
        <v>81</v>
      </c>
    </row>
    <row r="128" spans="1:3" x14ac:dyDescent="0.25">
      <c r="A128" s="32">
        <v>44511</v>
      </c>
      <c r="B128" s="18" t="s">
        <v>9</v>
      </c>
      <c r="C128" s="20" t="s">
        <v>81</v>
      </c>
    </row>
    <row r="129" spans="1:3" x14ac:dyDescent="0.25">
      <c r="A129" s="32">
        <v>44876</v>
      </c>
      <c r="B129" s="18" t="s">
        <v>9</v>
      </c>
      <c r="C129" s="20" t="s">
        <v>81</v>
      </c>
    </row>
    <row r="130" spans="1:3" x14ac:dyDescent="0.25">
      <c r="A130" s="32">
        <v>45241</v>
      </c>
      <c r="B130" s="18" t="s">
        <v>9</v>
      </c>
      <c r="C130" s="20" t="s">
        <v>81</v>
      </c>
    </row>
    <row r="131" spans="1:3" x14ac:dyDescent="0.25">
      <c r="A131" s="32">
        <v>45607</v>
      </c>
      <c r="B131" s="18" t="s">
        <v>9</v>
      </c>
      <c r="C131" s="20" t="s">
        <v>81</v>
      </c>
    </row>
    <row r="132" spans="1:3" x14ac:dyDescent="0.25">
      <c r="A132" s="32">
        <v>45972</v>
      </c>
      <c r="B132" s="18" t="s">
        <v>9</v>
      </c>
      <c r="C132" s="20" t="s">
        <v>81</v>
      </c>
    </row>
    <row r="133" spans="1:3" x14ac:dyDescent="0.25">
      <c r="A133" s="32">
        <v>46337</v>
      </c>
      <c r="B133" s="18" t="s">
        <v>9</v>
      </c>
      <c r="C133" s="20" t="s">
        <v>81</v>
      </c>
    </row>
    <row r="134" spans="1:3" x14ac:dyDescent="0.25">
      <c r="A134" s="32">
        <v>46702</v>
      </c>
      <c r="B134" s="18" t="s">
        <v>9</v>
      </c>
      <c r="C134" s="20" t="s">
        <v>81</v>
      </c>
    </row>
    <row r="135" spans="1:3" x14ac:dyDescent="0.25">
      <c r="A135" s="32">
        <v>47068</v>
      </c>
      <c r="B135" s="18" t="s">
        <v>9</v>
      </c>
      <c r="C135" s="20" t="s">
        <v>81</v>
      </c>
    </row>
    <row r="136" spans="1:3" x14ac:dyDescent="0.25">
      <c r="A136" s="32">
        <v>47433</v>
      </c>
      <c r="B136" s="18" t="s">
        <v>9</v>
      </c>
      <c r="C136" s="20" t="s">
        <v>81</v>
      </c>
    </row>
    <row r="137" spans="1:3" x14ac:dyDescent="0.25">
      <c r="A137" s="32">
        <v>47798</v>
      </c>
      <c r="B137" s="18" t="s">
        <v>9</v>
      </c>
      <c r="C137" s="20" t="s">
        <v>81</v>
      </c>
    </row>
    <row r="138" spans="1:3" x14ac:dyDescent="0.25">
      <c r="A138" s="32">
        <v>43460</v>
      </c>
      <c r="B138" s="18" t="s">
        <v>82</v>
      </c>
      <c r="C138" s="20" t="s">
        <v>83</v>
      </c>
    </row>
    <row r="139" spans="1:3" x14ac:dyDescent="0.25">
      <c r="A139" s="32">
        <v>43825</v>
      </c>
      <c r="B139" s="18" t="s">
        <v>82</v>
      </c>
      <c r="C139" s="20" t="s">
        <v>83</v>
      </c>
    </row>
    <row r="140" spans="1:3" x14ac:dyDescent="0.25">
      <c r="A140" s="32">
        <v>44191</v>
      </c>
      <c r="B140" s="18" t="s">
        <v>82</v>
      </c>
      <c r="C140" s="20" t="s">
        <v>83</v>
      </c>
    </row>
    <row r="141" spans="1:3" x14ac:dyDescent="0.25">
      <c r="A141" s="32">
        <v>44556</v>
      </c>
      <c r="B141" s="18" t="s">
        <v>82</v>
      </c>
      <c r="C141" s="20" t="s">
        <v>83</v>
      </c>
    </row>
    <row r="142" spans="1:3" x14ac:dyDescent="0.25">
      <c r="A142" s="32">
        <v>44921</v>
      </c>
      <c r="B142" s="18" t="s">
        <v>82</v>
      </c>
      <c r="C142" s="20" t="s">
        <v>83</v>
      </c>
    </row>
    <row r="143" spans="1:3" x14ac:dyDescent="0.25">
      <c r="A143" s="32">
        <v>45286</v>
      </c>
      <c r="B143" s="18" t="s">
        <v>82</v>
      </c>
      <c r="C143" s="20" t="s">
        <v>83</v>
      </c>
    </row>
    <row r="144" spans="1:3" x14ac:dyDescent="0.25">
      <c r="A144" s="32">
        <v>45652</v>
      </c>
      <c r="B144" s="18" t="s">
        <v>82</v>
      </c>
      <c r="C144" s="20" t="s">
        <v>83</v>
      </c>
    </row>
    <row r="145" spans="1:3" x14ac:dyDescent="0.25">
      <c r="A145" s="32">
        <v>46017</v>
      </c>
      <c r="B145" s="18" t="s">
        <v>82</v>
      </c>
      <c r="C145" s="20" t="s">
        <v>83</v>
      </c>
    </row>
    <row r="146" spans="1:3" x14ac:dyDescent="0.25">
      <c r="A146" s="32">
        <v>46382</v>
      </c>
      <c r="B146" s="18" t="s">
        <v>82</v>
      </c>
      <c r="C146" s="20" t="s">
        <v>83</v>
      </c>
    </row>
    <row r="147" spans="1:3" x14ac:dyDescent="0.25">
      <c r="A147" s="32">
        <v>46747</v>
      </c>
      <c r="B147" s="18" t="s">
        <v>82</v>
      </c>
      <c r="C147" s="20" t="s">
        <v>83</v>
      </c>
    </row>
    <row r="148" spans="1:3" x14ac:dyDescent="0.25">
      <c r="A148" s="32">
        <v>47113</v>
      </c>
      <c r="B148" s="18" t="s">
        <v>82</v>
      </c>
      <c r="C148" s="20" t="s">
        <v>83</v>
      </c>
    </row>
    <row r="149" spans="1:3" x14ac:dyDescent="0.25">
      <c r="A149" s="32">
        <v>47478</v>
      </c>
      <c r="B149" s="18" t="s">
        <v>82</v>
      </c>
      <c r="C149" s="20" t="s">
        <v>83</v>
      </c>
    </row>
    <row r="150" spans="1:3" x14ac:dyDescent="0.25">
      <c r="A150" s="32">
        <v>47843</v>
      </c>
      <c r="B150" s="18" t="s">
        <v>82</v>
      </c>
      <c r="C150" s="20" t="s">
        <v>83</v>
      </c>
    </row>
    <row r="151" spans="1:3" x14ac:dyDescent="0.25">
      <c r="A151" s="32">
        <v>43189</v>
      </c>
      <c r="B151" s="18" t="s">
        <v>84</v>
      </c>
      <c r="C151" s="20" t="s">
        <v>83</v>
      </c>
    </row>
    <row r="152" spans="1:3" x14ac:dyDescent="0.25">
      <c r="A152" s="32">
        <f>IF(AND(YEAR(A151)+1&gt;1900,YEAR(A151)+1&lt;2199),ROUND(DATE(YEAR(A151)+1,4,1)/7+MOD(19*MOD(YEAR(A151)+1,19)-7,30)*0.14,0)*7-6-2,"")</f>
        <v>43574</v>
      </c>
      <c r="B152" s="18" t="s">
        <v>84</v>
      </c>
      <c r="C152" s="20" t="s">
        <v>83</v>
      </c>
    </row>
    <row r="153" spans="1:3" x14ac:dyDescent="0.25">
      <c r="A153" s="32">
        <f t="shared" ref="A153:A163" si="9">IF(AND(YEAR(A152)+1&gt;1900,YEAR(A152)+1&lt;2199),ROUND(DATE(YEAR(A152)+1,4,1)/7+MOD(19*MOD(YEAR(A152)+1,19)-7,30)*0.14,0)*7-6-2,"")</f>
        <v>43931</v>
      </c>
      <c r="B153" s="18" t="s">
        <v>84</v>
      </c>
      <c r="C153" s="20" t="s">
        <v>83</v>
      </c>
    </row>
    <row r="154" spans="1:3" x14ac:dyDescent="0.25">
      <c r="A154" s="32">
        <f t="shared" si="9"/>
        <v>44288</v>
      </c>
      <c r="B154" s="18" t="s">
        <v>84</v>
      </c>
      <c r="C154" s="20" t="s">
        <v>83</v>
      </c>
    </row>
    <row r="155" spans="1:3" x14ac:dyDescent="0.25">
      <c r="A155" s="32">
        <f t="shared" si="9"/>
        <v>44666</v>
      </c>
      <c r="B155" s="18" t="s">
        <v>84</v>
      </c>
      <c r="C155" s="20" t="s">
        <v>83</v>
      </c>
    </row>
    <row r="156" spans="1:3" x14ac:dyDescent="0.25">
      <c r="A156" s="32">
        <f t="shared" si="9"/>
        <v>45023</v>
      </c>
      <c r="B156" s="18" t="s">
        <v>84</v>
      </c>
      <c r="C156" s="20" t="s">
        <v>83</v>
      </c>
    </row>
    <row r="157" spans="1:3" x14ac:dyDescent="0.25">
      <c r="A157" s="32">
        <f t="shared" si="9"/>
        <v>45380</v>
      </c>
      <c r="B157" s="18" t="s">
        <v>84</v>
      </c>
      <c r="C157" s="20" t="s">
        <v>83</v>
      </c>
    </row>
    <row r="158" spans="1:3" x14ac:dyDescent="0.25">
      <c r="A158" s="32">
        <f t="shared" si="9"/>
        <v>45765</v>
      </c>
      <c r="B158" s="18" t="s">
        <v>84</v>
      </c>
      <c r="C158" s="20" t="s">
        <v>83</v>
      </c>
    </row>
    <row r="159" spans="1:3" x14ac:dyDescent="0.25">
      <c r="A159" s="32">
        <f t="shared" si="9"/>
        <v>46115</v>
      </c>
      <c r="B159" s="18" t="s">
        <v>84</v>
      </c>
      <c r="C159" s="20" t="s">
        <v>83</v>
      </c>
    </row>
    <row r="160" spans="1:3" x14ac:dyDescent="0.25">
      <c r="A160" s="32">
        <f t="shared" si="9"/>
        <v>46472</v>
      </c>
      <c r="B160" s="18" t="s">
        <v>84</v>
      </c>
      <c r="C160" s="20" t="s">
        <v>83</v>
      </c>
    </row>
    <row r="161" spans="1:3" x14ac:dyDescent="0.25">
      <c r="A161" s="32">
        <f t="shared" si="9"/>
        <v>46857</v>
      </c>
      <c r="B161" s="18" t="s">
        <v>84</v>
      </c>
      <c r="C161" s="20" t="s">
        <v>83</v>
      </c>
    </row>
    <row r="162" spans="1:3" x14ac:dyDescent="0.25">
      <c r="A162" s="32">
        <f t="shared" si="9"/>
        <v>47207</v>
      </c>
      <c r="B162" s="18" t="s">
        <v>84</v>
      </c>
      <c r="C162" s="20" t="s">
        <v>83</v>
      </c>
    </row>
    <row r="163" spans="1:3" x14ac:dyDescent="0.25">
      <c r="A163" s="32">
        <f t="shared" si="9"/>
        <v>47592</v>
      </c>
      <c r="B163" s="18" t="s">
        <v>84</v>
      </c>
      <c r="C163" s="20" t="s">
        <v>83</v>
      </c>
    </row>
    <row r="164" spans="1:3" x14ac:dyDescent="0.25">
      <c r="A164" s="32">
        <v>43192</v>
      </c>
      <c r="B164" s="18" t="s">
        <v>85</v>
      </c>
      <c r="C164" s="20" t="s">
        <v>83</v>
      </c>
    </row>
    <row r="165" spans="1:3" x14ac:dyDescent="0.25">
      <c r="A165" s="32">
        <f>IF(AND(YEAR(A164)+1&gt;1900,YEAR(A164)+1&lt;2199),ROUND(DATE(YEAR(A164)+1,4,1)/7+MOD(19*MOD(YEAR(A164)+1,19)-7,30)*0.14,0)*7-6+1,"")</f>
        <v>43577</v>
      </c>
      <c r="B165" s="18" t="s">
        <v>85</v>
      </c>
      <c r="C165" s="20" t="s">
        <v>83</v>
      </c>
    </row>
    <row r="166" spans="1:3" x14ac:dyDescent="0.25">
      <c r="A166" s="32">
        <f t="shared" ref="A166:A176" si="10">IF(AND(YEAR(A165)+1&gt;1900,YEAR(A165)+1&lt;2199),ROUND(DATE(YEAR(A165)+1,4,1)/7+MOD(19*MOD(YEAR(A165)+1,19)-7,30)*0.14,0)*7-6+1,"")</f>
        <v>43934</v>
      </c>
      <c r="B166" s="18" t="s">
        <v>85</v>
      </c>
      <c r="C166" s="20" t="s">
        <v>83</v>
      </c>
    </row>
    <row r="167" spans="1:3" x14ac:dyDescent="0.25">
      <c r="A167" s="32">
        <f t="shared" si="10"/>
        <v>44291</v>
      </c>
      <c r="B167" s="18" t="s">
        <v>85</v>
      </c>
      <c r="C167" s="20" t="s">
        <v>83</v>
      </c>
    </row>
    <row r="168" spans="1:3" x14ac:dyDescent="0.25">
      <c r="A168" s="32">
        <f t="shared" si="10"/>
        <v>44669</v>
      </c>
      <c r="B168" s="18" t="s">
        <v>85</v>
      </c>
      <c r="C168" s="20" t="s">
        <v>83</v>
      </c>
    </row>
    <row r="169" spans="1:3" x14ac:dyDescent="0.25">
      <c r="A169" s="32">
        <f t="shared" si="10"/>
        <v>45026</v>
      </c>
      <c r="B169" s="18" t="s">
        <v>85</v>
      </c>
      <c r="C169" s="20" t="s">
        <v>83</v>
      </c>
    </row>
    <row r="170" spans="1:3" x14ac:dyDescent="0.25">
      <c r="A170" s="32">
        <f t="shared" si="10"/>
        <v>45383</v>
      </c>
      <c r="B170" s="18" t="s">
        <v>85</v>
      </c>
      <c r="C170" s="20" t="s">
        <v>83</v>
      </c>
    </row>
    <row r="171" spans="1:3" x14ac:dyDescent="0.25">
      <c r="A171" s="32">
        <f t="shared" si="10"/>
        <v>45768</v>
      </c>
      <c r="B171" s="18" t="s">
        <v>85</v>
      </c>
      <c r="C171" s="20" t="s">
        <v>83</v>
      </c>
    </row>
    <row r="172" spans="1:3" x14ac:dyDescent="0.25">
      <c r="A172" s="32">
        <f t="shared" si="10"/>
        <v>46118</v>
      </c>
      <c r="B172" s="18" t="s">
        <v>85</v>
      </c>
      <c r="C172" s="20" t="s">
        <v>83</v>
      </c>
    </row>
    <row r="173" spans="1:3" x14ac:dyDescent="0.25">
      <c r="A173" s="32">
        <f t="shared" si="10"/>
        <v>46475</v>
      </c>
      <c r="B173" s="18" t="s">
        <v>85</v>
      </c>
      <c r="C173" s="20" t="s">
        <v>83</v>
      </c>
    </row>
    <row r="174" spans="1:3" x14ac:dyDescent="0.25">
      <c r="A174" s="32">
        <f t="shared" si="10"/>
        <v>46860</v>
      </c>
      <c r="B174" s="18" t="s">
        <v>85</v>
      </c>
      <c r="C174" s="20" t="s">
        <v>83</v>
      </c>
    </row>
    <row r="175" spans="1:3" x14ac:dyDescent="0.25">
      <c r="A175" s="32">
        <f t="shared" si="10"/>
        <v>47210</v>
      </c>
      <c r="B175" s="18" t="s">
        <v>85</v>
      </c>
      <c r="C175" s="20" t="s">
        <v>83</v>
      </c>
    </row>
    <row r="176" spans="1:3" x14ac:dyDescent="0.25">
      <c r="A176" s="32">
        <f t="shared" si="10"/>
        <v>47595</v>
      </c>
      <c r="B176" s="18" t="s">
        <v>85</v>
      </c>
      <c r="C176" s="20" t="s">
        <v>83</v>
      </c>
    </row>
    <row r="177" spans="1:3" x14ac:dyDescent="0.25">
      <c r="A177" s="32">
        <v>43227</v>
      </c>
      <c r="B177" s="18" t="s">
        <v>86</v>
      </c>
      <c r="C177" s="20" t="s">
        <v>83</v>
      </c>
    </row>
    <row r="178" spans="1:3" x14ac:dyDescent="0.25">
      <c r="A178" s="32">
        <v>43591</v>
      </c>
      <c r="B178" s="18" t="s">
        <v>86</v>
      </c>
      <c r="C178" s="20" t="s">
        <v>83</v>
      </c>
    </row>
    <row r="179" spans="1:3" x14ac:dyDescent="0.25">
      <c r="A179" s="32">
        <v>43955</v>
      </c>
      <c r="B179" s="18" t="s">
        <v>86</v>
      </c>
      <c r="C179" s="20" t="s">
        <v>83</v>
      </c>
    </row>
    <row r="180" spans="1:3" x14ac:dyDescent="0.25">
      <c r="A180" s="32">
        <v>44319</v>
      </c>
      <c r="B180" s="18" t="s">
        <v>86</v>
      </c>
      <c r="C180" s="20" t="s">
        <v>83</v>
      </c>
    </row>
    <row r="181" spans="1:3" x14ac:dyDescent="0.25">
      <c r="A181" s="32">
        <v>44683</v>
      </c>
      <c r="B181" s="18" t="s">
        <v>86</v>
      </c>
      <c r="C181" s="20" t="s">
        <v>83</v>
      </c>
    </row>
    <row r="182" spans="1:3" x14ac:dyDescent="0.25">
      <c r="A182" s="32">
        <v>45047</v>
      </c>
      <c r="B182" s="18" t="s">
        <v>86</v>
      </c>
      <c r="C182" s="20" t="s">
        <v>83</v>
      </c>
    </row>
    <row r="183" spans="1:3" x14ac:dyDescent="0.25">
      <c r="A183" s="32">
        <v>45418</v>
      </c>
      <c r="B183" s="18" t="s">
        <v>86</v>
      </c>
      <c r="C183" s="20" t="s">
        <v>83</v>
      </c>
    </row>
    <row r="184" spans="1:3" x14ac:dyDescent="0.25">
      <c r="A184" s="32">
        <v>45782</v>
      </c>
      <c r="B184" s="18" t="s">
        <v>86</v>
      </c>
      <c r="C184" s="20" t="s">
        <v>83</v>
      </c>
    </row>
    <row r="185" spans="1:3" x14ac:dyDescent="0.25">
      <c r="A185" s="32">
        <v>46146</v>
      </c>
      <c r="B185" s="18" t="s">
        <v>86</v>
      </c>
      <c r="C185" s="20" t="s">
        <v>83</v>
      </c>
    </row>
    <row r="186" spans="1:3" x14ac:dyDescent="0.25">
      <c r="A186" s="32">
        <v>46510</v>
      </c>
      <c r="B186" s="18" t="s">
        <v>86</v>
      </c>
      <c r="C186" s="20" t="s">
        <v>83</v>
      </c>
    </row>
    <row r="187" spans="1:3" x14ac:dyDescent="0.25">
      <c r="A187" s="32">
        <v>46874</v>
      </c>
      <c r="B187" s="18" t="s">
        <v>86</v>
      </c>
      <c r="C187" s="20" t="s">
        <v>83</v>
      </c>
    </row>
    <row r="188" spans="1:3" x14ac:dyDescent="0.25">
      <c r="A188" s="32">
        <v>47245</v>
      </c>
      <c r="B188" s="18" t="s">
        <v>86</v>
      </c>
      <c r="C188" s="20" t="s">
        <v>83</v>
      </c>
    </row>
    <row r="189" spans="1:3" x14ac:dyDescent="0.25">
      <c r="A189" s="33">
        <v>47609</v>
      </c>
      <c r="B189" s="18" t="s">
        <v>86</v>
      </c>
      <c r="C189" s="20" t="s">
        <v>83</v>
      </c>
    </row>
    <row r="190" spans="1:3" x14ac:dyDescent="0.25">
      <c r="A190" s="32">
        <v>43248</v>
      </c>
      <c r="B190" s="18" t="s">
        <v>87</v>
      </c>
      <c r="C190" s="20" t="s">
        <v>83</v>
      </c>
    </row>
    <row r="191" spans="1:3" x14ac:dyDescent="0.25">
      <c r="A191" s="32">
        <v>43612</v>
      </c>
      <c r="B191" s="18" t="s">
        <v>87</v>
      </c>
      <c r="C191" s="20" t="s">
        <v>83</v>
      </c>
    </row>
    <row r="192" spans="1:3" x14ac:dyDescent="0.25">
      <c r="A192" s="32">
        <v>43976</v>
      </c>
      <c r="B192" s="18" t="s">
        <v>87</v>
      </c>
      <c r="C192" s="20" t="s">
        <v>83</v>
      </c>
    </row>
    <row r="193" spans="1:3" x14ac:dyDescent="0.25">
      <c r="A193" s="32">
        <v>44347</v>
      </c>
      <c r="B193" s="18" t="s">
        <v>87</v>
      </c>
      <c r="C193" s="20" t="s">
        <v>83</v>
      </c>
    </row>
    <row r="194" spans="1:3" x14ac:dyDescent="0.25">
      <c r="A194" s="32">
        <v>44711</v>
      </c>
      <c r="B194" s="18" t="s">
        <v>87</v>
      </c>
      <c r="C194" s="20" t="s">
        <v>83</v>
      </c>
    </row>
    <row r="195" spans="1:3" x14ac:dyDescent="0.25">
      <c r="A195" s="32">
        <v>45075</v>
      </c>
      <c r="B195" s="18" t="s">
        <v>87</v>
      </c>
      <c r="C195" s="20" t="s">
        <v>83</v>
      </c>
    </row>
    <row r="196" spans="1:3" x14ac:dyDescent="0.25">
      <c r="A196" s="32">
        <v>45439</v>
      </c>
      <c r="B196" s="18" t="s">
        <v>87</v>
      </c>
      <c r="C196" s="20" t="s">
        <v>83</v>
      </c>
    </row>
    <row r="197" spans="1:3" x14ac:dyDescent="0.25">
      <c r="A197" s="32">
        <v>45803</v>
      </c>
      <c r="B197" s="18" t="s">
        <v>87</v>
      </c>
      <c r="C197" s="20" t="s">
        <v>83</v>
      </c>
    </row>
    <row r="198" spans="1:3" x14ac:dyDescent="0.25">
      <c r="A198" s="32">
        <v>46167</v>
      </c>
      <c r="B198" s="18" t="s">
        <v>87</v>
      </c>
      <c r="C198" s="20" t="s">
        <v>83</v>
      </c>
    </row>
    <row r="199" spans="1:3" x14ac:dyDescent="0.25">
      <c r="A199" s="32">
        <v>46538</v>
      </c>
      <c r="B199" s="18" t="s">
        <v>87</v>
      </c>
      <c r="C199" s="20" t="s">
        <v>83</v>
      </c>
    </row>
    <row r="200" spans="1:3" x14ac:dyDescent="0.25">
      <c r="A200" s="32">
        <v>46902</v>
      </c>
      <c r="B200" s="18" t="s">
        <v>87</v>
      </c>
      <c r="C200" s="20" t="s">
        <v>83</v>
      </c>
    </row>
    <row r="201" spans="1:3" x14ac:dyDescent="0.25">
      <c r="A201" s="32">
        <v>47266</v>
      </c>
      <c r="B201" s="18" t="s">
        <v>87</v>
      </c>
      <c r="C201" s="20" t="s">
        <v>83</v>
      </c>
    </row>
    <row r="202" spans="1:3" x14ac:dyDescent="0.25">
      <c r="A202" s="32">
        <v>47630</v>
      </c>
      <c r="B202" s="18" t="s">
        <v>87</v>
      </c>
      <c r="C202" s="20" t="s">
        <v>83</v>
      </c>
    </row>
    <row r="203" spans="1:3" x14ac:dyDescent="0.25">
      <c r="A203" s="32">
        <v>43318</v>
      </c>
      <c r="B203" s="18" t="s">
        <v>88</v>
      </c>
      <c r="C203" s="20" t="s">
        <v>83</v>
      </c>
    </row>
    <row r="204" spans="1:3" x14ac:dyDescent="0.25">
      <c r="A204" s="32">
        <v>43682</v>
      </c>
      <c r="B204" s="18" t="s">
        <v>88</v>
      </c>
      <c r="C204" s="20" t="s">
        <v>83</v>
      </c>
    </row>
    <row r="205" spans="1:3" x14ac:dyDescent="0.25">
      <c r="A205" s="32">
        <v>44046</v>
      </c>
      <c r="B205" s="18" t="s">
        <v>88</v>
      </c>
      <c r="C205" s="20" t="s">
        <v>83</v>
      </c>
    </row>
    <row r="206" spans="1:3" x14ac:dyDescent="0.25">
      <c r="A206" s="32">
        <v>44410</v>
      </c>
      <c r="B206" s="18" t="s">
        <v>88</v>
      </c>
      <c r="C206" s="20" t="s">
        <v>83</v>
      </c>
    </row>
    <row r="207" spans="1:3" x14ac:dyDescent="0.25">
      <c r="A207" s="32">
        <v>44774</v>
      </c>
      <c r="B207" s="18" t="s">
        <v>88</v>
      </c>
      <c r="C207" s="20" t="s">
        <v>83</v>
      </c>
    </row>
    <row r="208" spans="1:3" x14ac:dyDescent="0.25">
      <c r="A208" s="32">
        <v>45145</v>
      </c>
      <c r="B208" s="18" t="s">
        <v>88</v>
      </c>
      <c r="C208" s="20" t="s">
        <v>83</v>
      </c>
    </row>
    <row r="209" spans="1:3" x14ac:dyDescent="0.25">
      <c r="A209" s="32">
        <v>45509</v>
      </c>
      <c r="B209" s="18" t="s">
        <v>88</v>
      </c>
      <c r="C209" s="20" t="s">
        <v>83</v>
      </c>
    </row>
    <row r="210" spans="1:3" x14ac:dyDescent="0.25">
      <c r="A210" s="32">
        <v>45873</v>
      </c>
      <c r="B210" s="18" t="s">
        <v>88</v>
      </c>
      <c r="C210" s="20" t="s">
        <v>83</v>
      </c>
    </row>
    <row r="211" spans="1:3" x14ac:dyDescent="0.25">
      <c r="A211" s="32">
        <v>46237</v>
      </c>
      <c r="B211" s="18" t="s">
        <v>88</v>
      </c>
      <c r="C211" s="20" t="s">
        <v>83</v>
      </c>
    </row>
    <row r="212" spans="1:3" x14ac:dyDescent="0.25">
      <c r="A212" s="32">
        <v>46601</v>
      </c>
      <c r="B212" s="18" t="s">
        <v>88</v>
      </c>
      <c r="C212" s="20" t="s">
        <v>83</v>
      </c>
    </row>
    <row r="213" spans="1:3" x14ac:dyDescent="0.25">
      <c r="A213" s="32">
        <v>46972</v>
      </c>
      <c r="B213" s="18" t="s">
        <v>88</v>
      </c>
      <c r="C213" s="20" t="s">
        <v>83</v>
      </c>
    </row>
    <row r="214" spans="1:3" x14ac:dyDescent="0.25">
      <c r="A214" s="32">
        <v>47336</v>
      </c>
      <c r="B214" s="18" t="s">
        <v>88</v>
      </c>
      <c r="C214" s="20" t="s">
        <v>83</v>
      </c>
    </row>
    <row r="215" spans="1:3" x14ac:dyDescent="0.25">
      <c r="A215" s="32">
        <v>47700</v>
      </c>
      <c r="B215" s="18" t="s">
        <v>88</v>
      </c>
      <c r="C215" s="20" t="s">
        <v>83</v>
      </c>
    </row>
    <row r="216" spans="1:3" x14ac:dyDescent="0.25">
      <c r="A216" s="32">
        <v>43339</v>
      </c>
      <c r="B216" s="21" t="s">
        <v>94</v>
      </c>
      <c r="C216" s="20" t="s">
        <v>83</v>
      </c>
    </row>
    <row r="217" spans="1:3" x14ac:dyDescent="0.25">
      <c r="A217" s="32">
        <v>43703</v>
      </c>
      <c r="B217" s="21" t="s">
        <v>94</v>
      </c>
      <c r="C217" s="20" t="s">
        <v>83</v>
      </c>
    </row>
    <row r="218" spans="1:3" x14ac:dyDescent="0.25">
      <c r="A218" s="32">
        <v>44074</v>
      </c>
      <c r="B218" s="21" t="s">
        <v>94</v>
      </c>
      <c r="C218" s="20" t="s">
        <v>83</v>
      </c>
    </row>
    <row r="219" spans="1:3" x14ac:dyDescent="0.25">
      <c r="A219" s="32">
        <v>44438</v>
      </c>
      <c r="B219" s="21" t="s">
        <v>94</v>
      </c>
      <c r="C219" s="20" t="s">
        <v>83</v>
      </c>
    </row>
    <row r="220" spans="1:3" x14ac:dyDescent="0.25">
      <c r="A220" s="32">
        <v>44802</v>
      </c>
      <c r="B220" s="21" t="s">
        <v>94</v>
      </c>
      <c r="C220" s="20" t="s">
        <v>83</v>
      </c>
    </row>
    <row r="221" spans="1:3" x14ac:dyDescent="0.25">
      <c r="A221" s="32">
        <v>45166</v>
      </c>
      <c r="B221" s="21" t="s">
        <v>94</v>
      </c>
      <c r="C221" s="20" t="s">
        <v>83</v>
      </c>
    </row>
    <row r="222" spans="1:3" x14ac:dyDescent="0.25">
      <c r="A222" s="32">
        <v>45530</v>
      </c>
      <c r="B222" s="21" t="s">
        <v>94</v>
      </c>
      <c r="C222" s="20" t="s">
        <v>83</v>
      </c>
    </row>
    <row r="223" spans="1:3" x14ac:dyDescent="0.25">
      <c r="A223" s="32">
        <v>45894</v>
      </c>
      <c r="B223" s="21" t="s">
        <v>94</v>
      </c>
      <c r="C223" s="20" t="s">
        <v>83</v>
      </c>
    </row>
    <row r="224" spans="1:3" x14ac:dyDescent="0.25">
      <c r="A224" s="32">
        <v>46265</v>
      </c>
      <c r="B224" s="21" t="s">
        <v>94</v>
      </c>
      <c r="C224" s="20" t="s">
        <v>83</v>
      </c>
    </row>
    <row r="225" spans="1:3" x14ac:dyDescent="0.25">
      <c r="A225" s="32">
        <v>46629</v>
      </c>
      <c r="B225" s="21" t="s">
        <v>94</v>
      </c>
      <c r="C225" s="20" t="s">
        <v>83</v>
      </c>
    </row>
    <row r="226" spans="1:3" x14ac:dyDescent="0.25">
      <c r="A226" s="32">
        <v>46993</v>
      </c>
      <c r="B226" s="21" t="s">
        <v>94</v>
      </c>
      <c r="C226" s="20" t="s">
        <v>83</v>
      </c>
    </row>
    <row r="227" spans="1:3" x14ac:dyDescent="0.25">
      <c r="A227" s="32">
        <v>47357</v>
      </c>
      <c r="B227" s="21" t="s">
        <v>94</v>
      </c>
      <c r="C227" s="20" t="s">
        <v>83</v>
      </c>
    </row>
    <row r="228" spans="1:3" x14ac:dyDescent="0.25">
      <c r="A228" s="32">
        <v>47721</v>
      </c>
      <c r="B228" s="21" t="s">
        <v>94</v>
      </c>
      <c r="C228" s="20" t="s">
        <v>83</v>
      </c>
    </row>
    <row r="229" spans="1:3" x14ac:dyDescent="0.25">
      <c r="A229" s="32"/>
      <c r="B229" s="18"/>
      <c r="C229" s="19"/>
    </row>
    <row r="230" spans="1:3" x14ac:dyDescent="0.25">
      <c r="A230" s="32"/>
      <c r="B230" s="18"/>
      <c r="C230" s="19"/>
    </row>
    <row r="231" spans="1:3" x14ac:dyDescent="0.25">
      <c r="A231" s="32"/>
      <c r="B231" s="18"/>
      <c r="C231" s="19"/>
    </row>
    <row r="232" spans="1:3" x14ac:dyDescent="0.25">
      <c r="A232" s="32"/>
      <c r="B232" s="18"/>
      <c r="C232" s="19"/>
    </row>
    <row r="233" spans="1:3" x14ac:dyDescent="0.25">
      <c r="A233" s="32"/>
      <c r="B233" s="18"/>
      <c r="C233" s="19"/>
    </row>
    <row r="234" spans="1:3" x14ac:dyDescent="0.25">
      <c r="A234" s="32"/>
      <c r="B234" s="18"/>
      <c r="C234" s="19"/>
    </row>
    <row r="235" spans="1:3" x14ac:dyDescent="0.25">
      <c r="A235" s="32"/>
      <c r="B235" s="18"/>
      <c r="C235" s="19"/>
    </row>
    <row r="236" spans="1:3" x14ac:dyDescent="0.25">
      <c r="A236" s="32"/>
      <c r="B236" s="18"/>
      <c r="C236" s="19"/>
    </row>
    <row r="237" spans="1:3" x14ac:dyDescent="0.25">
      <c r="A237" s="32"/>
      <c r="B237" s="18"/>
      <c r="C237" s="19"/>
    </row>
    <row r="238" spans="1:3" x14ac:dyDescent="0.25">
      <c r="A238" s="32"/>
      <c r="B238" s="18"/>
      <c r="C238" s="19"/>
    </row>
    <row r="239" spans="1:3" x14ac:dyDescent="0.25">
      <c r="A239" s="32"/>
      <c r="B239" s="18"/>
      <c r="C239" s="19"/>
    </row>
    <row r="240" spans="1:3" x14ac:dyDescent="0.25">
      <c r="A240" s="32"/>
      <c r="B240" s="18"/>
      <c r="C240" s="19"/>
    </row>
    <row r="241" spans="1:3" x14ac:dyDescent="0.25">
      <c r="A241" s="32"/>
      <c r="B241" s="18"/>
      <c r="C241" s="19"/>
    </row>
    <row r="242" spans="1:3" x14ac:dyDescent="0.25">
      <c r="A242" s="46"/>
      <c r="B242" s="47" t="s">
        <v>145</v>
      </c>
      <c r="C242" s="48"/>
    </row>
  </sheetData>
  <phoneticPr fontId="3"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E326"/>
  <sheetViews>
    <sheetView showGridLines="0" zoomScale="110" zoomScaleNormal="110" workbookViewId="0"/>
  </sheetViews>
  <sheetFormatPr defaultColWidth="8.88671875" defaultRowHeight="13.2" x14ac:dyDescent="0.25"/>
  <cols>
    <col min="1" max="1" width="5.5546875" style="2" customWidth="1"/>
    <col min="2" max="2" width="81.6640625" style="2" customWidth="1"/>
    <col min="3" max="3" width="17.5546875" style="2" customWidth="1"/>
    <col min="4" max="4" width="17.88671875" style="2" customWidth="1"/>
    <col min="5" max="5" width="5.5546875" style="2" customWidth="1"/>
    <col min="6" max="16384" width="8.88671875" style="2"/>
  </cols>
  <sheetData>
    <row r="1" spans="1:5" ht="30" customHeight="1" x14ac:dyDescent="0.25">
      <c r="A1" s="34" t="s">
        <v>152</v>
      </c>
      <c r="B1" s="34"/>
      <c r="C1" s="34"/>
      <c r="D1" s="34"/>
      <c r="E1" s="34"/>
    </row>
    <row r="2" spans="1:5" s="56" customFormat="1" ht="14.25" customHeight="1" x14ac:dyDescent="0.25">
      <c r="A2" s="54" t="s">
        <v>153</v>
      </c>
      <c r="B2" s="54"/>
      <c r="C2" s="54"/>
      <c r="D2" s="55" t="s">
        <v>150</v>
      </c>
      <c r="E2" s="54"/>
    </row>
    <row r="3" spans="1:5" customFormat="1" ht="17.399999999999999" x14ac:dyDescent="0.3">
      <c r="A3" s="27"/>
      <c r="B3" s="57" t="s">
        <v>154</v>
      </c>
      <c r="C3" s="27"/>
      <c r="D3" s="58"/>
      <c r="E3" s="27"/>
    </row>
    <row r="4" spans="1:5" customFormat="1" ht="17.399999999999999" x14ac:dyDescent="0.3">
      <c r="A4" s="27"/>
      <c r="B4" s="57" t="s">
        <v>295</v>
      </c>
      <c r="C4" s="27"/>
      <c r="D4" s="27"/>
      <c r="E4" s="27"/>
    </row>
    <row r="5" spans="1:5" customFormat="1" ht="17.399999999999999" x14ac:dyDescent="0.3">
      <c r="A5" s="27"/>
      <c r="B5" s="57" t="s">
        <v>155</v>
      </c>
      <c r="C5" s="27"/>
      <c r="D5" s="27"/>
      <c r="E5" s="27"/>
    </row>
    <row r="6" spans="1:5" customFormat="1" ht="17.399999999999999" x14ac:dyDescent="0.3">
      <c r="A6" s="27"/>
      <c r="B6" s="57" t="s">
        <v>156</v>
      </c>
      <c r="C6" s="27"/>
      <c r="D6" s="27"/>
      <c r="E6" s="27"/>
    </row>
    <row r="7" spans="1:5" customFormat="1" x14ac:dyDescent="0.25">
      <c r="A7" s="27"/>
      <c r="B7" s="59" t="s">
        <v>157</v>
      </c>
      <c r="C7" s="60" t="s">
        <v>17</v>
      </c>
      <c r="D7" s="61"/>
      <c r="E7" s="27"/>
    </row>
    <row r="8" spans="1:5" customFormat="1" x14ac:dyDescent="0.25"/>
    <row r="9" spans="1:5" customFormat="1" x14ac:dyDescent="0.25">
      <c r="A9" s="24"/>
      <c r="B9" s="24"/>
      <c r="C9" s="24"/>
      <c r="D9" s="24"/>
      <c r="E9" s="24"/>
    </row>
    <row r="10" spans="1:5" customFormat="1" ht="24.6" x14ac:dyDescent="0.4">
      <c r="A10" s="151"/>
      <c r="B10" s="62" t="s">
        <v>158</v>
      </c>
      <c r="C10" s="150" t="s">
        <v>320</v>
      </c>
      <c r="D10" s="24"/>
      <c r="E10" s="24"/>
    </row>
    <row r="11" spans="1:5" customFormat="1" x14ac:dyDescent="0.25">
      <c r="A11" s="24"/>
      <c r="B11" s="24"/>
      <c r="C11" s="24"/>
      <c r="D11" s="24"/>
      <c r="E11" s="24"/>
    </row>
    <row r="12" spans="1:5" customFormat="1" x14ac:dyDescent="0.25"/>
    <row r="13" spans="1:5" customFormat="1" ht="18" customHeight="1" x14ac:dyDescent="0.25">
      <c r="B13" s="63" t="s">
        <v>159</v>
      </c>
    </row>
    <row r="14" spans="1:5" customFormat="1" ht="39.6" x14ac:dyDescent="0.25">
      <c r="B14" s="5" t="s">
        <v>160</v>
      </c>
    </row>
    <row r="15" spans="1:5" customFormat="1" x14ac:dyDescent="0.25"/>
    <row r="16" spans="1:5" customFormat="1" x14ac:dyDescent="0.25">
      <c r="B16" s="64" t="s">
        <v>57</v>
      </c>
    </row>
    <row r="17" spans="2:3" customFormat="1" ht="18" customHeight="1" x14ac:dyDescent="0.25"/>
    <row r="18" spans="2:3" customFormat="1" ht="18" customHeight="1" x14ac:dyDescent="0.25">
      <c r="B18" s="63" t="s">
        <v>161</v>
      </c>
    </row>
    <row r="19" spans="2:3" customFormat="1" ht="18" customHeight="1" x14ac:dyDescent="0.25">
      <c r="B19" s="65" t="s">
        <v>162</v>
      </c>
    </row>
    <row r="20" spans="2:3" customFormat="1" ht="18" customHeight="1" x14ac:dyDescent="0.25">
      <c r="B20" s="65" t="s">
        <v>163</v>
      </c>
    </row>
    <row r="21" spans="2:3" customFormat="1" ht="28.5" customHeight="1" x14ac:dyDescent="0.25">
      <c r="B21" s="66" t="s">
        <v>164</v>
      </c>
    </row>
    <row r="22" spans="2:3" customFormat="1" ht="18" customHeight="1" x14ac:dyDescent="0.25"/>
    <row r="23" spans="2:3" customFormat="1" ht="18" customHeight="1" x14ac:dyDescent="0.25">
      <c r="B23" s="63" t="s">
        <v>165</v>
      </c>
    </row>
    <row r="24" spans="2:3" customFormat="1" ht="18" customHeight="1" x14ac:dyDescent="0.25">
      <c r="B24" s="65" t="s">
        <v>166</v>
      </c>
    </row>
    <row r="25" spans="2:3" customFormat="1" ht="18" customHeight="1" x14ac:dyDescent="0.25">
      <c r="B25" s="65" t="s">
        <v>167</v>
      </c>
    </row>
    <row r="26" spans="2:3" customFormat="1" ht="18" customHeight="1" x14ac:dyDescent="0.25">
      <c r="B26" s="65" t="s">
        <v>168</v>
      </c>
    </row>
    <row r="27" spans="2:3" customFormat="1" ht="18" customHeight="1" x14ac:dyDescent="0.25">
      <c r="B27" s="65" t="s">
        <v>169</v>
      </c>
      <c r="C27" s="67" t="s">
        <v>170</v>
      </c>
    </row>
    <row r="28" spans="2:3" customFormat="1" ht="18" customHeight="1" x14ac:dyDescent="0.25">
      <c r="B28" s="65" t="s">
        <v>171</v>
      </c>
    </row>
    <row r="29" spans="2:3" customFormat="1" ht="18" customHeight="1" x14ac:dyDescent="0.25">
      <c r="B29" s="65" t="s">
        <v>172</v>
      </c>
    </row>
    <row r="30" spans="2:3" customFormat="1" ht="18" customHeight="1" x14ac:dyDescent="0.25">
      <c r="B30" s="65" t="s">
        <v>173</v>
      </c>
    </row>
    <row r="31" spans="2:3" customFormat="1" ht="18" customHeight="1" x14ac:dyDescent="0.25"/>
    <row r="32" spans="2:3" customFormat="1" ht="18" customHeight="1" x14ac:dyDescent="0.25">
      <c r="B32" s="63" t="s">
        <v>174</v>
      </c>
    </row>
    <row r="33" spans="2:3" customFormat="1" ht="18" customHeight="1" x14ac:dyDescent="0.25">
      <c r="B33" s="65" t="s">
        <v>342</v>
      </c>
      <c r="C33" s="159" t="s">
        <v>343</v>
      </c>
    </row>
    <row r="34" spans="2:3" customFormat="1" ht="18" customHeight="1" x14ac:dyDescent="0.25">
      <c r="B34" s="65" t="s">
        <v>175</v>
      </c>
    </row>
    <row r="35" spans="2:3" customFormat="1" ht="18" customHeight="1" x14ac:dyDescent="0.25">
      <c r="B35" s="65" t="s">
        <v>176</v>
      </c>
    </row>
    <row r="36" spans="2:3" customFormat="1" ht="18" customHeight="1" x14ac:dyDescent="0.25">
      <c r="B36" s="65" t="s">
        <v>177</v>
      </c>
    </row>
    <row r="37" spans="2:3" customFormat="1" ht="18" customHeight="1" x14ac:dyDescent="0.25">
      <c r="B37" s="66" t="s">
        <v>95</v>
      </c>
    </row>
    <row r="38" spans="2:3" customFormat="1" ht="18" customHeight="1" x14ac:dyDescent="0.25">
      <c r="B38" s="65" t="s">
        <v>178</v>
      </c>
    </row>
    <row r="39" spans="2:3" customFormat="1" ht="18" customHeight="1" x14ac:dyDescent="0.25">
      <c r="B39" s="68" t="s">
        <v>179</v>
      </c>
    </row>
    <row r="40" spans="2:3" customFormat="1" ht="18" customHeight="1" x14ac:dyDescent="0.25">
      <c r="B40" s="65" t="s">
        <v>180</v>
      </c>
    </row>
    <row r="41" spans="2:3" customFormat="1" ht="18" customHeight="1" x14ac:dyDescent="0.25">
      <c r="B41" s="65" t="s">
        <v>181</v>
      </c>
    </row>
    <row r="42" spans="2:3" customFormat="1" ht="18" customHeight="1" x14ac:dyDescent="0.25">
      <c r="B42" s="65" t="s">
        <v>182</v>
      </c>
    </row>
    <row r="43" spans="2:3" customFormat="1" ht="26.4" x14ac:dyDescent="0.25">
      <c r="B43" s="66" t="s">
        <v>183</v>
      </c>
    </row>
    <row r="44" spans="2:3" customFormat="1" ht="18" customHeight="1" x14ac:dyDescent="0.25">
      <c r="B44" s="66" t="s">
        <v>184</v>
      </c>
    </row>
    <row r="45" spans="2:3" customFormat="1" ht="18" customHeight="1" x14ac:dyDescent="0.25">
      <c r="B45" s="65" t="s">
        <v>185</v>
      </c>
    </row>
    <row r="46" spans="2:3" customFormat="1" ht="18" customHeight="1" x14ac:dyDescent="0.25"/>
    <row r="47" spans="2:3" customFormat="1" ht="18" customHeight="1" x14ac:dyDescent="0.25">
      <c r="B47" s="63" t="s">
        <v>186</v>
      </c>
    </row>
    <row r="48" spans="2:3" s="69" customFormat="1" ht="18" customHeight="1" x14ac:dyDescent="0.25">
      <c r="B48" s="70" t="s">
        <v>187</v>
      </c>
    </row>
    <row r="49" spans="1:5" customFormat="1" ht="26.4" x14ac:dyDescent="0.25">
      <c r="B49" s="71" t="s">
        <v>188</v>
      </c>
    </row>
    <row r="50" spans="1:5" customFormat="1" ht="26.4" x14ac:dyDescent="0.25">
      <c r="B50" s="71" t="s">
        <v>189</v>
      </c>
    </row>
    <row r="51" spans="1:5" customFormat="1" ht="26.4" x14ac:dyDescent="0.25">
      <c r="B51" s="71" t="s">
        <v>317</v>
      </c>
    </row>
    <row r="52" spans="1:5" customFormat="1" x14ac:dyDescent="0.25">
      <c r="B52" s="72"/>
    </row>
    <row r="53" spans="1:5" customFormat="1" ht="18" customHeight="1" x14ac:dyDescent="0.25">
      <c r="B53" s="63" t="s">
        <v>190</v>
      </c>
    </row>
    <row r="54" spans="1:5" x14ac:dyDescent="0.25">
      <c r="B54" s="5" t="s">
        <v>191</v>
      </c>
    </row>
    <row r="55" spans="1:5" x14ac:dyDescent="0.25">
      <c r="B55" s="3" t="s">
        <v>192</v>
      </c>
    </row>
    <row r="56" spans="1:5" x14ac:dyDescent="0.25">
      <c r="B56" s="3" t="s">
        <v>193</v>
      </c>
    </row>
    <row r="57" spans="1:5" x14ac:dyDescent="0.25">
      <c r="B57" s="3" t="s">
        <v>194</v>
      </c>
    </row>
    <row r="58" spans="1:5" x14ac:dyDescent="0.25">
      <c r="B58" s="3" t="s">
        <v>195</v>
      </c>
    </row>
    <row r="59" spans="1:5" x14ac:dyDescent="0.25">
      <c r="B59" s="3" t="s">
        <v>196</v>
      </c>
    </row>
    <row r="60" spans="1:5" x14ac:dyDescent="0.25">
      <c r="B60" s="3" t="s">
        <v>197</v>
      </c>
    </row>
    <row r="61" spans="1:5" x14ac:dyDescent="0.25">
      <c r="B61" s="3" t="s">
        <v>198</v>
      </c>
    </row>
    <row r="62" spans="1:5" x14ac:dyDescent="0.25">
      <c r="B62" s="3" t="s">
        <v>199</v>
      </c>
    </row>
    <row r="63" spans="1:5" customFormat="1" x14ac:dyDescent="0.25"/>
    <row r="64" spans="1:5" ht="15" x14ac:dyDescent="0.25">
      <c r="A64" s="73"/>
      <c r="B64" s="74"/>
      <c r="C64" s="75"/>
      <c r="D64" s="76"/>
      <c r="E64" s="73"/>
    </row>
    <row r="65" spans="1:5" ht="24.6" x14ac:dyDescent="0.25">
      <c r="A65" s="77"/>
      <c r="B65" s="78" t="s">
        <v>200</v>
      </c>
      <c r="C65" s="150" t="s">
        <v>320</v>
      </c>
      <c r="D65" s="73"/>
      <c r="E65" s="73"/>
    </row>
    <row r="66" spans="1:5" ht="15.6" x14ac:dyDescent="0.25">
      <c r="A66" s="79"/>
      <c r="B66" s="79"/>
      <c r="C66" s="190"/>
      <c r="D66" s="190"/>
      <c r="E66" s="73"/>
    </row>
    <row r="67" spans="1:5" ht="15.6" x14ac:dyDescent="0.25">
      <c r="A67" s="80"/>
      <c r="B67" s="80"/>
      <c r="C67" s="81"/>
      <c r="D67" s="81"/>
      <c r="E67" s="82"/>
    </row>
    <row r="68" spans="1:5" ht="15.6" x14ac:dyDescent="0.25">
      <c r="A68" s="80"/>
      <c r="B68" s="80"/>
      <c r="C68" s="81"/>
      <c r="D68" s="81"/>
      <c r="E68" s="82"/>
    </row>
    <row r="69" spans="1:5" ht="17.399999999999999" x14ac:dyDescent="0.3">
      <c r="A69" s="80"/>
      <c r="B69" s="83" t="s">
        <v>201</v>
      </c>
      <c r="E69" s="82"/>
    </row>
    <row r="70" spans="1:5" ht="16.2" thickBot="1" x14ac:dyDescent="0.35">
      <c r="A70" s="80"/>
      <c r="B70" s="84" t="s">
        <v>328</v>
      </c>
      <c r="C70" s="85" t="s">
        <v>202</v>
      </c>
      <c r="D70" s="85" t="s">
        <v>203</v>
      </c>
      <c r="E70" s="82"/>
    </row>
    <row r="71" spans="1:5" ht="15.6" thickTop="1" x14ac:dyDescent="0.25">
      <c r="A71" s="80"/>
      <c r="B71" s="3" t="s">
        <v>334</v>
      </c>
      <c r="C71" s="154" t="s">
        <v>204</v>
      </c>
      <c r="D71" s="6" t="s">
        <v>205</v>
      </c>
      <c r="E71" s="82"/>
    </row>
    <row r="72" spans="1:5" ht="15" x14ac:dyDescent="0.25">
      <c r="A72" s="80"/>
      <c r="B72" s="3" t="s">
        <v>335</v>
      </c>
      <c r="C72" s="155" t="s">
        <v>312</v>
      </c>
      <c r="D72" s="6" t="s">
        <v>206</v>
      </c>
      <c r="E72" s="82"/>
    </row>
    <row r="73" spans="1:5" ht="15" x14ac:dyDescent="0.25">
      <c r="A73" s="80"/>
      <c r="B73" s="3" t="s">
        <v>336</v>
      </c>
      <c r="C73" s="156" t="s">
        <v>207</v>
      </c>
      <c r="D73" s="6" t="s">
        <v>208</v>
      </c>
      <c r="E73" s="82"/>
    </row>
    <row r="74" spans="1:5" ht="15" x14ac:dyDescent="0.25">
      <c r="A74" s="80"/>
      <c r="B74" s="3"/>
      <c r="C74" s="156">
        <v>3</v>
      </c>
      <c r="D74" s="158" t="s">
        <v>329</v>
      </c>
      <c r="E74" s="82"/>
    </row>
    <row r="75" spans="1:5" ht="15" x14ac:dyDescent="0.25">
      <c r="A75" s="80"/>
      <c r="B75" s="3" t="s">
        <v>333</v>
      </c>
      <c r="C75" s="156">
        <v>2</v>
      </c>
      <c r="D75" s="158" t="s">
        <v>330</v>
      </c>
      <c r="E75" s="82"/>
    </row>
    <row r="76" spans="1:5" ht="15" x14ac:dyDescent="0.25">
      <c r="A76" s="80"/>
      <c r="B76" s="3" t="s">
        <v>337</v>
      </c>
      <c r="C76" s="156">
        <v>1</v>
      </c>
      <c r="D76" s="158" t="s">
        <v>331</v>
      </c>
      <c r="E76" s="82"/>
    </row>
    <row r="77" spans="1:5" ht="15.6" thickBot="1" x14ac:dyDescent="0.3">
      <c r="A77" s="80"/>
      <c r="B77" s="3"/>
      <c r="C77" s="157">
        <v>0</v>
      </c>
      <c r="D77" s="158" t="s">
        <v>332</v>
      </c>
      <c r="E77" s="82"/>
    </row>
    <row r="78" spans="1:5" ht="13.8" thickTop="1" x14ac:dyDescent="0.25">
      <c r="A78" s="80"/>
      <c r="B78" s="3"/>
      <c r="E78" s="82"/>
    </row>
    <row r="79" spans="1:5" ht="15.6" x14ac:dyDescent="0.25">
      <c r="A79" s="80"/>
      <c r="B79" s="80"/>
      <c r="C79" s="81"/>
      <c r="D79" s="81"/>
      <c r="E79" s="82"/>
    </row>
    <row r="80" spans="1:5" ht="17.399999999999999" x14ac:dyDescent="0.3">
      <c r="A80" s="28"/>
      <c r="B80" s="83" t="s">
        <v>209</v>
      </c>
      <c r="E80" s="82"/>
    </row>
    <row r="81" spans="1:5" ht="18" customHeight="1" thickBot="1" x14ac:dyDescent="0.35">
      <c r="A81" s="28"/>
      <c r="C81" s="85" t="s">
        <v>210</v>
      </c>
      <c r="E81" s="82"/>
    </row>
    <row r="82" spans="1:5" ht="16.2" thickTop="1" thickBot="1" x14ac:dyDescent="0.3">
      <c r="A82" s="28"/>
      <c r="B82" s="86" t="s">
        <v>25</v>
      </c>
      <c r="C82" s="87" t="s">
        <v>24</v>
      </c>
      <c r="E82" s="82"/>
    </row>
    <row r="83" spans="1:5" ht="13.8" thickTop="1" x14ac:dyDescent="0.25">
      <c r="A83" s="28"/>
      <c r="E83" s="82"/>
    </row>
    <row r="84" spans="1:5" x14ac:dyDescent="0.25">
      <c r="A84" s="28"/>
      <c r="B84" s="3" t="s">
        <v>55</v>
      </c>
      <c r="C84" s="88" t="s">
        <v>211</v>
      </c>
      <c r="D84" s="89" t="s">
        <v>26</v>
      </c>
      <c r="E84" s="82"/>
    </row>
    <row r="85" spans="1:5" x14ac:dyDescent="0.25">
      <c r="A85" s="28"/>
      <c r="B85" s="3" t="s">
        <v>56</v>
      </c>
      <c r="C85" s="90">
        <v>1</v>
      </c>
      <c r="D85" s="1" t="s">
        <v>27</v>
      </c>
      <c r="E85" s="82"/>
    </row>
    <row r="86" spans="1:5" x14ac:dyDescent="0.25">
      <c r="A86" s="28"/>
      <c r="B86" s="3"/>
      <c r="C86" s="90">
        <v>2</v>
      </c>
      <c r="D86" s="1" t="s">
        <v>28</v>
      </c>
      <c r="E86" s="82"/>
    </row>
    <row r="87" spans="1:5" x14ac:dyDescent="0.25">
      <c r="A87" s="28"/>
      <c r="B87" s="3" t="s">
        <v>29</v>
      </c>
      <c r="C87" s="90">
        <v>3</v>
      </c>
      <c r="D87" s="1" t="s">
        <v>30</v>
      </c>
      <c r="E87" s="82"/>
    </row>
    <row r="88" spans="1:5" x14ac:dyDescent="0.25">
      <c r="A88" s="28"/>
      <c r="B88" s="3"/>
      <c r="C88" s="90">
        <v>4</v>
      </c>
      <c r="D88" s="1" t="s">
        <v>31</v>
      </c>
      <c r="E88" s="82"/>
    </row>
    <row r="89" spans="1:5" x14ac:dyDescent="0.25">
      <c r="A89" s="28"/>
      <c r="B89" s="3" t="s">
        <v>32</v>
      </c>
      <c r="C89" s="90">
        <v>5</v>
      </c>
      <c r="D89" s="1" t="s">
        <v>33</v>
      </c>
      <c r="E89" s="82"/>
    </row>
    <row r="90" spans="1:5" x14ac:dyDescent="0.25">
      <c r="A90" s="28"/>
      <c r="B90" s="3" t="s">
        <v>34</v>
      </c>
      <c r="C90" s="90">
        <v>6</v>
      </c>
      <c r="D90" s="1" t="s">
        <v>35</v>
      </c>
      <c r="E90" s="82"/>
    </row>
    <row r="91" spans="1:5" x14ac:dyDescent="0.25">
      <c r="A91" s="28"/>
      <c r="B91" s="3" t="s">
        <v>36</v>
      </c>
      <c r="C91" s="90">
        <v>7</v>
      </c>
      <c r="D91" s="1" t="s">
        <v>37</v>
      </c>
      <c r="E91" s="82"/>
    </row>
    <row r="92" spans="1:5" x14ac:dyDescent="0.25">
      <c r="A92" s="28"/>
      <c r="B92" s="3"/>
      <c r="C92" s="90">
        <v>11</v>
      </c>
      <c r="D92" s="1" t="s">
        <v>38</v>
      </c>
      <c r="E92" s="82"/>
    </row>
    <row r="93" spans="1:5" x14ac:dyDescent="0.25">
      <c r="A93" s="28"/>
      <c r="B93" s="3" t="s">
        <v>51</v>
      </c>
      <c r="C93" s="90">
        <v>12</v>
      </c>
      <c r="D93" s="1" t="s">
        <v>39</v>
      </c>
      <c r="E93" s="82"/>
    </row>
    <row r="94" spans="1:5" x14ac:dyDescent="0.25">
      <c r="A94" s="28"/>
      <c r="B94" s="3"/>
      <c r="C94" s="90">
        <v>13</v>
      </c>
      <c r="D94" s="1" t="s">
        <v>40</v>
      </c>
      <c r="E94" s="82"/>
    </row>
    <row r="95" spans="1:5" x14ac:dyDescent="0.25">
      <c r="A95" s="28"/>
      <c r="B95" s="3"/>
      <c r="C95" s="90">
        <v>14</v>
      </c>
      <c r="D95" s="1" t="s">
        <v>41</v>
      </c>
      <c r="E95" s="82"/>
    </row>
    <row r="96" spans="1:5" x14ac:dyDescent="0.25">
      <c r="A96" s="28"/>
      <c r="B96" s="3"/>
      <c r="C96" s="90">
        <v>15</v>
      </c>
      <c r="D96" s="1" t="s">
        <v>42</v>
      </c>
      <c r="E96" s="82"/>
    </row>
    <row r="97" spans="1:5" x14ac:dyDescent="0.25">
      <c r="A97" s="28"/>
      <c r="B97" s="3"/>
      <c r="C97" s="90">
        <v>16</v>
      </c>
      <c r="D97" s="1" t="s">
        <v>43</v>
      </c>
      <c r="E97" s="82"/>
    </row>
    <row r="98" spans="1:5" x14ac:dyDescent="0.25">
      <c r="A98" s="28"/>
      <c r="B98" s="3"/>
      <c r="C98" s="90">
        <v>17</v>
      </c>
      <c r="D98" s="1" t="s">
        <v>44</v>
      </c>
      <c r="E98" s="82"/>
    </row>
    <row r="99" spans="1:5" x14ac:dyDescent="0.25">
      <c r="A99" s="28"/>
      <c r="B99" s="28"/>
      <c r="C99" s="28"/>
      <c r="D99" s="28"/>
      <c r="E99" s="28"/>
    </row>
    <row r="100" spans="1:5" ht="17.399999999999999" x14ac:dyDescent="0.3">
      <c r="A100" s="28"/>
      <c r="B100" s="83" t="s">
        <v>212</v>
      </c>
      <c r="D100" s="14"/>
      <c r="E100" s="28"/>
    </row>
    <row r="101" spans="1:5" ht="16.2" thickBot="1" x14ac:dyDescent="0.35">
      <c r="A101" s="28"/>
      <c r="C101" s="85" t="s">
        <v>89</v>
      </c>
      <c r="D101" s="14"/>
      <c r="E101" s="28"/>
    </row>
    <row r="102" spans="1:5" ht="16.2" thickTop="1" thickBot="1" x14ac:dyDescent="0.3">
      <c r="A102" s="28"/>
      <c r="B102" s="65" t="s">
        <v>213</v>
      </c>
      <c r="C102" s="91" t="s">
        <v>90</v>
      </c>
      <c r="D102" s="92" t="s">
        <v>214</v>
      </c>
      <c r="E102" s="28"/>
    </row>
    <row r="103" spans="1:5" ht="13.8" thickTop="1" x14ac:dyDescent="0.25">
      <c r="A103" s="28"/>
      <c r="B103" s="93" t="s">
        <v>215</v>
      </c>
      <c r="C103"/>
      <c r="D103" s="14"/>
      <c r="E103" s="28"/>
    </row>
    <row r="104" spans="1:5" x14ac:dyDescent="0.25">
      <c r="A104" s="28"/>
      <c r="C104"/>
      <c r="D104" s="14"/>
      <c r="E104" s="28"/>
    </row>
    <row r="105" spans="1:5" x14ac:dyDescent="0.25">
      <c r="A105" s="28"/>
      <c r="B105" s="28"/>
      <c r="C105" s="28"/>
      <c r="D105" s="28"/>
      <c r="E105" s="28"/>
    </row>
    <row r="106" spans="1:5" ht="17.399999999999999" x14ac:dyDescent="0.3">
      <c r="A106" s="28"/>
      <c r="B106" s="83" t="s">
        <v>216</v>
      </c>
      <c r="D106" s="14"/>
      <c r="E106" s="28"/>
    </row>
    <row r="107" spans="1:5" ht="16.2" thickBot="1" x14ac:dyDescent="0.35">
      <c r="A107" s="28"/>
      <c r="C107" s="85" t="s">
        <v>144</v>
      </c>
      <c r="D107" s="14"/>
      <c r="E107" s="28"/>
    </row>
    <row r="108" spans="1:5" ht="16.2" thickTop="1" thickBot="1" x14ac:dyDescent="0.3">
      <c r="A108" s="28"/>
      <c r="B108" s="65" t="s">
        <v>217</v>
      </c>
      <c r="C108" s="91" t="s">
        <v>143</v>
      </c>
      <c r="D108" s="92" t="s">
        <v>214</v>
      </c>
      <c r="E108" s="28"/>
    </row>
    <row r="109" spans="1:5" ht="13.8" thickTop="1" x14ac:dyDescent="0.25">
      <c r="A109" s="28"/>
      <c r="C109"/>
      <c r="D109" s="14"/>
      <c r="E109" s="28"/>
    </row>
    <row r="110" spans="1:5" x14ac:dyDescent="0.25">
      <c r="A110" s="28"/>
      <c r="B110" s="28"/>
      <c r="C110" s="28"/>
      <c r="D110" s="28"/>
      <c r="E110" s="28"/>
    </row>
    <row r="111" spans="1:5" ht="17.399999999999999" x14ac:dyDescent="0.3">
      <c r="A111" s="28"/>
      <c r="B111" s="83" t="s">
        <v>218</v>
      </c>
      <c r="D111" s="14"/>
      <c r="E111" s="28"/>
    </row>
    <row r="112" spans="1:5" ht="16.2" thickBot="1" x14ac:dyDescent="0.35">
      <c r="A112" s="28"/>
      <c r="B112" s="4"/>
      <c r="C112" s="85" t="s">
        <v>219</v>
      </c>
      <c r="E112" s="28"/>
    </row>
    <row r="113" spans="1:5" ht="16.2" thickTop="1" thickBot="1" x14ac:dyDescent="0.3">
      <c r="A113" s="28"/>
      <c r="B113" s="66" t="s">
        <v>220</v>
      </c>
      <c r="C113" s="91" t="s">
        <v>133</v>
      </c>
      <c r="D113" s="92" t="s">
        <v>214</v>
      </c>
      <c r="E113" s="28"/>
    </row>
    <row r="114" spans="1:5" ht="13.8" thickTop="1" x14ac:dyDescent="0.25">
      <c r="A114" s="28"/>
      <c r="B114" s="94" t="s">
        <v>221</v>
      </c>
      <c r="C114" s="132">
        <f>MATCH(C113,{"Sunday";"Monday";"Tuesday";"Wednesday";"Thursday";"Friday";"Saturday"},0)</f>
        <v>2</v>
      </c>
      <c r="D114" s="95" t="s">
        <v>222</v>
      </c>
      <c r="E114" s="28"/>
    </row>
    <row r="115" spans="1:5" x14ac:dyDescent="0.25">
      <c r="A115" s="28"/>
      <c r="B115" s="5"/>
      <c r="E115" s="28"/>
    </row>
    <row r="116" spans="1:5" x14ac:dyDescent="0.25">
      <c r="A116" s="28"/>
      <c r="B116" s="28"/>
      <c r="C116" s="28"/>
      <c r="D116" s="28"/>
      <c r="E116" s="28"/>
    </row>
    <row r="117" spans="1:5" ht="17.399999999999999" x14ac:dyDescent="0.3">
      <c r="A117" s="28"/>
      <c r="B117" s="83" t="s">
        <v>223</v>
      </c>
      <c r="D117" s="14"/>
      <c r="E117" s="28"/>
    </row>
    <row r="118" spans="1:5" ht="16.2" thickBot="1" x14ac:dyDescent="0.35">
      <c r="A118" s="28"/>
      <c r="C118" s="85" t="s">
        <v>224</v>
      </c>
      <c r="D118" s="14"/>
      <c r="E118" s="28"/>
    </row>
    <row r="119" spans="1:5" ht="16.2" thickTop="1" thickBot="1" x14ac:dyDescent="0.3">
      <c r="A119" s="28"/>
      <c r="B119" s="65" t="s">
        <v>225</v>
      </c>
      <c r="C119" s="91" t="s">
        <v>226</v>
      </c>
      <c r="D119" s="92" t="s">
        <v>214</v>
      </c>
      <c r="E119" s="28"/>
    </row>
    <row r="120" spans="1:5" ht="13.8" thickTop="1" x14ac:dyDescent="0.25">
      <c r="A120" s="28"/>
      <c r="B120" s="93" t="s">
        <v>227</v>
      </c>
      <c r="C120"/>
      <c r="D120" s="14"/>
      <c r="E120" s="28"/>
    </row>
    <row r="121" spans="1:5" x14ac:dyDescent="0.25">
      <c r="A121" s="28"/>
      <c r="B121" s="96" t="s">
        <v>228</v>
      </c>
      <c r="E121" s="28"/>
    </row>
    <row r="122" spans="1:5" x14ac:dyDescent="0.25">
      <c r="A122" s="28"/>
      <c r="E122" s="28"/>
    </row>
    <row r="123" spans="1:5" x14ac:dyDescent="0.25">
      <c r="A123" s="28"/>
      <c r="B123" s="28"/>
      <c r="C123" s="28"/>
      <c r="D123" s="28"/>
      <c r="E123" s="28"/>
    </row>
    <row r="124" spans="1:5" ht="17.399999999999999" x14ac:dyDescent="0.3">
      <c r="A124" s="28"/>
      <c r="B124" s="83" t="s">
        <v>229</v>
      </c>
      <c r="D124" s="14"/>
      <c r="E124" s="28"/>
    </row>
    <row r="125" spans="1:5" x14ac:dyDescent="0.25">
      <c r="A125" s="28"/>
      <c r="E125" s="28"/>
    </row>
    <row r="126" spans="1:5" x14ac:dyDescent="0.25">
      <c r="A126" s="28"/>
      <c r="B126" s="5" t="s">
        <v>307</v>
      </c>
      <c r="C126" s="135">
        <v>43985</v>
      </c>
      <c r="D126" s="92" t="s">
        <v>306</v>
      </c>
      <c r="E126" s="28"/>
    </row>
    <row r="127" spans="1:5" x14ac:dyDescent="0.25">
      <c r="A127" s="28"/>
      <c r="B127" s="5" t="s">
        <v>308</v>
      </c>
      <c r="C127" s="134">
        <v>43985</v>
      </c>
      <c r="D127" s="92" t="s">
        <v>305</v>
      </c>
      <c r="E127" s="28"/>
    </row>
    <row r="128" spans="1:5" x14ac:dyDescent="0.25">
      <c r="A128" s="28"/>
      <c r="B128" s="5"/>
      <c r="E128" s="28"/>
    </row>
    <row r="129" spans="1:5" ht="16.2" thickBot="1" x14ac:dyDescent="0.35">
      <c r="A129" s="28"/>
      <c r="B129" s="3" t="s">
        <v>309</v>
      </c>
      <c r="C129" s="85" t="s">
        <v>230</v>
      </c>
      <c r="E129" s="28"/>
    </row>
    <row r="130" spans="1:5" ht="16.2" thickTop="1" thickBot="1" x14ac:dyDescent="0.3">
      <c r="A130" s="28"/>
      <c r="B130" s="93" t="s">
        <v>310</v>
      </c>
      <c r="C130" s="91">
        <v>1</v>
      </c>
      <c r="D130" s="92" t="s">
        <v>231</v>
      </c>
      <c r="E130" s="28"/>
    </row>
    <row r="131" spans="1:5" ht="13.8" thickTop="1" x14ac:dyDescent="0.25">
      <c r="A131" s="28"/>
      <c r="B131" s="3"/>
      <c r="E131" s="28"/>
    </row>
    <row r="132" spans="1:5" ht="16.2" thickBot="1" x14ac:dyDescent="0.35">
      <c r="A132" s="28"/>
      <c r="B132" s="3"/>
      <c r="C132" s="85" t="s">
        <v>232</v>
      </c>
      <c r="E132" s="28"/>
    </row>
    <row r="133" spans="1:5" ht="16.2" thickTop="1" thickBot="1" x14ac:dyDescent="0.3">
      <c r="A133" s="28"/>
      <c r="B133" s="65" t="s">
        <v>311</v>
      </c>
      <c r="C133" s="91" t="s">
        <v>226</v>
      </c>
      <c r="D133" s="92" t="s">
        <v>214</v>
      </c>
      <c r="E133" s="28"/>
    </row>
    <row r="134" spans="1:5" ht="13.8" thickTop="1" x14ac:dyDescent="0.25">
      <c r="A134" s="28"/>
      <c r="B134" s="3"/>
      <c r="E134" s="28"/>
    </row>
    <row r="135" spans="1:5" x14ac:dyDescent="0.25">
      <c r="A135" s="28"/>
      <c r="B135" s="28"/>
      <c r="C135" s="28"/>
      <c r="D135" s="28"/>
      <c r="E135" s="28"/>
    </row>
    <row r="136" spans="1:5" x14ac:dyDescent="0.25">
      <c r="B136" s="5"/>
    </row>
    <row r="137" spans="1:5" x14ac:dyDescent="0.25">
      <c r="A137" s="24"/>
      <c r="B137" s="74"/>
      <c r="C137" s="24"/>
      <c r="D137" s="24"/>
      <c r="E137" s="24"/>
    </row>
    <row r="138" spans="1:5" ht="24.6" x14ac:dyDescent="0.25">
      <c r="A138" s="24"/>
      <c r="B138" s="78" t="s">
        <v>242</v>
      </c>
      <c r="C138" s="150" t="s">
        <v>320</v>
      </c>
      <c r="D138" s="24"/>
      <c r="E138" s="24"/>
    </row>
    <row r="139" spans="1:5" ht="15" x14ac:dyDescent="0.25">
      <c r="A139" s="24"/>
      <c r="B139" s="97"/>
      <c r="C139" s="24"/>
      <c r="D139" s="24"/>
      <c r="E139" s="24"/>
    </row>
    <row r="140" spans="1:5" ht="15" x14ac:dyDescent="0.25">
      <c r="A140" s="15"/>
      <c r="B140" s="98" t="s">
        <v>243</v>
      </c>
      <c r="C140" s="15"/>
      <c r="D140" s="15"/>
      <c r="E140" s="15"/>
    </row>
    <row r="141" spans="1:5" ht="17.399999999999999" x14ac:dyDescent="0.3">
      <c r="A141" s="15"/>
      <c r="B141" s="99" t="s">
        <v>244</v>
      </c>
      <c r="C141" s="15"/>
      <c r="D141" s="15"/>
      <c r="E141" s="15"/>
    </row>
    <row r="142" spans="1:5" ht="17.399999999999999" x14ac:dyDescent="0.3">
      <c r="A142" s="15"/>
      <c r="B142" s="99" t="s">
        <v>245</v>
      </c>
      <c r="C142" s="15"/>
      <c r="D142" s="15"/>
      <c r="E142" s="15"/>
    </row>
    <row r="143" spans="1:5" ht="17.399999999999999" x14ac:dyDescent="0.3">
      <c r="A143" s="15"/>
      <c r="B143" s="99" t="s">
        <v>246</v>
      </c>
      <c r="C143" s="15"/>
      <c r="D143" s="15"/>
      <c r="E143" s="15"/>
    </row>
    <row r="144" spans="1:5" ht="17.399999999999999" x14ac:dyDescent="0.3">
      <c r="A144" s="15"/>
      <c r="B144" s="99" t="s">
        <v>247</v>
      </c>
      <c r="C144" s="15"/>
      <c r="D144" s="15"/>
      <c r="E144" s="15"/>
    </row>
    <row r="145" spans="1:5" ht="17.399999999999999" x14ac:dyDescent="0.3">
      <c r="A145" s="15"/>
      <c r="B145" s="99" t="s">
        <v>248</v>
      </c>
      <c r="C145" s="15"/>
      <c r="D145" s="15"/>
      <c r="E145" s="15"/>
    </row>
    <row r="146" spans="1:5" ht="17.399999999999999" x14ac:dyDescent="0.3">
      <c r="A146" s="15"/>
      <c r="B146" s="99" t="s">
        <v>249</v>
      </c>
      <c r="C146" s="15"/>
      <c r="D146" s="15"/>
      <c r="E146" s="15"/>
    </row>
    <row r="147" spans="1:5" ht="17.399999999999999" x14ac:dyDescent="0.3">
      <c r="A147" s="15"/>
      <c r="B147" s="99" t="s">
        <v>250</v>
      </c>
      <c r="C147" s="15"/>
      <c r="D147" s="15"/>
      <c r="E147" s="15"/>
    </row>
    <row r="148" spans="1:5" ht="17.399999999999999" x14ac:dyDescent="0.3">
      <c r="A148" s="15"/>
      <c r="B148" s="99" t="s">
        <v>251</v>
      </c>
      <c r="C148" s="15"/>
      <c r="D148" s="15"/>
      <c r="E148" s="15"/>
    </row>
    <row r="149" spans="1:5" ht="17.399999999999999" x14ac:dyDescent="0.3">
      <c r="A149" s="15"/>
      <c r="B149" s="99" t="s">
        <v>252</v>
      </c>
      <c r="C149" s="15"/>
      <c r="D149" s="15"/>
      <c r="E149" s="15"/>
    </row>
    <row r="150" spans="1:5" ht="17.399999999999999" x14ac:dyDescent="0.3">
      <c r="A150" s="15"/>
      <c r="B150" s="99" t="s">
        <v>325</v>
      </c>
      <c r="C150" s="15"/>
      <c r="D150" s="15"/>
      <c r="E150" s="15"/>
    </row>
    <row r="151" spans="1:5" ht="17.399999999999999" x14ac:dyDescent="0.3">
      <c r="A151" s="15"/>
      <c r="B151" s="99" t="s">
        <v>349</v>
      </c>
      <c r="C151" s="15"/>
      <c r="D151" s="15"/>
      <c r="E151" s="15"/>
    </row>
    <row r="152" spans="1:5" x14ac:dyDescent="0.25">
      <c r="A152" s="15"/>
      <c r="B152" s="100"/>
      <c r="C152" s="15"/>
      <c r="D152" s="15"/>
      <c r="E152" s="15"/>
    </row>
    <row r="153" spans="1:5" x14ac:dyDescent="0.25">
      <c r="A153"/>
      <c r="E153"/>
    </row>
    <row r="154" spans="1:5" ht="20.100000000000001" customHeight="1" x14ac:dyDescent="0.25">
      <c r="A154" s="27"/>
      <c r="B154" s="101" t="s">
        <v>125</v>
      </c>
      <c r="C154" s="152" t="s">
        <v>321</v>
      </c>
      <c r="D154" s="28"/>
      <c r="E154" s="27"/>
    </row>
    <row r="155" spans="1:5" ht="52.8" x14ac:dyDescent="0.25">
      <c r="A155"/>
      <c r="B155" s="5" t="s">
        <v>253</v>
      </c>
      <c r="E155"/>
    </row>
    <row r="156" spans="1:5" x14ac:dyDescent="0.25">
      <c r="A156"/>
      <c r="E156"/>
    </row>
    <row r="157" spans="1:5" x14ac:dyDescent="0.25">
      <c r="A157"/>
      <c r="B157" s="102" t="s">
        <v>98</v>
      </c>
      <c r="E157"/>
    </row>
    <row r="158" spans="1:5" x14ac:dyDescent="0.25">
      <c r="A158"/>
      <c r="E158"/>
    </row>
    <row r="159" spans="1:5" ht="15.6" x14ac:dyDescent="0.3">
      <c r="A159"/>
      <c r="B159" s="133" t="s">
        <v>99</v>
      </c>
      <c r="E159"/>
    </row>
    <row r="160" spans="1:5" x14ac:dyDescent="0.25">
      <c r="A160"/>
      <c r="B160" s="3" t="s">
        <v>100</v>
      </c>
      <c r="E160"/>
    </row>
    <row r="161" spans="1:5" x14ac:dyDescent="0.25">
      <c r="A161"/>
      <c r="B161" s="3" t="s">
        <v>101</v>
      </c>
      <c r="E161"/>
    </row>
    <row r="162" spans="1:5" x14ac:dyDescent="0.25">
      <c r="A162"/>
      <c r="B162" s="3" t="s">
        <v>102</v>
      </c>
      <c r="E162"/>
    </row>
    <row r="163" spans="1:5" x14ac:dyDescent="0.25">
      <c r="A163"/>
      <c r="E163"/>
    </row>
    <row r="164" spans="1:5" ht="15.6" x14ac:dyDescent="0.3">
      <c r="A164"/>
      <c r="B164" s="133" t="s">
        <v>103</v>
      </c>
      <c r="E164"/>
    </row>
    <row r="165" spans="1:5" x14ac:dyDescent="0.25">
      <c r="A165"/>
      <c r="B165" s="3" t="s">
        <v>104</v>
      </c>
      <c r="E165"/>
    </row>
    <row r="166" spans="1:5" x14ac:dyDescent="0.25">
      <c r="A166"/>
      <c r="B166" s="3" t="s">
        <v>105</v>
      </c>
      <c r="E166"/>
    </row>
    <row r="167" spans="1:5" x14ac:dyDescent="0.25">
      <c r="A167"/>
      <c r="B167" s="3"/>
      <c r="E167"/>
    </row>
    <row r="168" spans="1:5" x14ac:dyDescent="0.25">
      <c r="A168"/>
      <c r="B168" s="3" t="s">
        <v>106</v>
      </c>
      <c r="E168"/>
    </row>
    <row r="169" spans="1:5" x14ac:dyDescent="0.25">
      <c r="A169"/>
      <c r="B169" s="3" t="s">
        <v>107</v>
      </c>
      <c r="E169"/>
    </row>
    <row r="170" spans="1:5" x14ac:dyDescent="0.25">
      <c r="A170"/>
      <c r="B170" s="3"/>
      <c r="E170"/>
    </row>
    <row r="171" spans="1:5" x14ac:dyDescent="0.25">
      <c r="A171"/>
      <c r="B171" s="3"/>
      <c r="E171"/>
    </row>
    <row r="172" spans="1:5" x14ac:dyDescent="0.25">
      <c r="A172"/>
      <c r="B172"/>
      <c r="C172"/>
      <c r="D172"/>
      <c r="E172"/>
    </row>
    <row r="173" spans="1:5" ht="20.100000000000001" customHeight="1" x14ac:dyDescent="0.25">
      <c r="A173" s="27"/>
      <c r="B173" s="101" t="s">
        <v>126</v>
      </c>
      <c r="C173" s="152" t="s">
        <v>321</v>
      </c>
      <c r="D173" s="28"/>
      <c r="E173" s="27"/>
    </row>
    <row r="174" spans="1:5" ht="39.6" x14ac:dyDescent="0.25">
      <c r="A174"/>
      <c r="B174" s="5" t="s">
        <v>254</v>
      </c>
      <c r="E174"/>
    </row>
    <row r="175" spans="1:5" x14ac:dyDescent="0.25">
      <c r="A175"/>
      <c r="B175" s="3"/>
      <c r="E175"/>
    </row>
    <row r="176" spans="1:5" x14ac:dyDescent="0.25">
      <c r="A176"/>
      <c r="B176"/>
      <c r="C176"/>
      <c r="D176"/>
      <c r="E176"/>
    </row>
    <row r="177" spans="1:5" ht="20.100000000000001" customHeight="1" x14ac:dyDescent="0.25">
      <c r="A177" s="27"/>
      <c r="B177" s="101" t="s">
        <v>131</v>
      </c>
      <c r="C177" s="152" t="s">
        <v>321</v>
      </c>
      <c r="D177" s="28"/>
      <c r="E177" s="27"/>
    </row>
    <row r="178" spans="1:5" ht="66" x14ac:dyDescent="0.25">
      <c r="A178"/>
      <c r="B178" s="5" t="s">
        <v>255</v>
      </c>
      <c r="E178"/>
    </row>
    <row r="179" spans="1:5" x14ac:dyDescent="0.25">
      <c r="A179"/>
      <c r="B179" s="3"/>
      <c r="E179"/>
    </row>
    <row r="180" spans="1:5" x14ac:dyDescent="0.25">
      <c r="A180"/>
      <c r="B180"/>
      <c r="C180"/>
      <c r="D180"/>
      <c r="E180"/>
    </row>
    <row r="181" spans="1:5" ht="20.100000000000001" customHeight="1" x14ac:dyDescent="0.25">
      <c r="A181" s="27"/>
      <c r="B181" s="101" t="s">
        <v>127</v>
      </c>
      <c r="C181" s="152" t="s">
        <v>321</v>
      </c>
      <c r="D181" s="28"/>
      <c r="E181" s="27"/>
    </row>
    <row r="182" spans="1:5" x14ac:dyDescent="0.25">
      <c r="A182"/>
      <c r="B182" s="8" t="s">
        <v>96</v>
      </c>
      <c r="E182"/>
    </row>
    <row r="183" spans="1:5" ht="26.4" x14ac:dyDescent="0.25">
      <c r="A183"/>
      <c r="B183" s="12" t="s">
        <v>256</v>
      </c>
      <c r="E183"/>
    </row>
    <row r="184" spans="1:5" x14ac:dyDescent="0.25">
      <c r="A184"/>
      <c r="B184" s="9"/>
      <c r="E184"/>
    </row>
    <row r="185" spans="1:5" ht="66" x14ac:dyDescent="0.25">
      <c r="A185"/>
      <c r="B185" s="12" t="s">
        <v>257</v>
      </c>
      <c r="E185"/>
    </row>
    <row r="186" spans="1:5" x14ac:dyDescent="0.25">
      <c r="A186"/>
      <c r="B186" s="10"/>
      <c r="E186"/>
    </row>
    <row r="187" spans="1:5" x14ac:dyDescent="0.25">
      <c r="A187"/>
      <c r="B187"/>
      <c r="C187"/>
      <c r="D187"/>
      <c r="E187"/>
    </row>
    <row r="188" spans="1:5" ht="20.100000000000001" customHeight="1" x14ac:dyDescent="0.25">
      <c r="A188" s="27"/>
      <c r="B188" s="101" t="s">
        <v>128</v>
      </c>
      <c r="C188" s="152" t="s">
        <v>321</v>
      </c>
      <c r="D188" s="28"/>
      <c r="E188" s="27"/>
    </row>
    <row r="189" spans="1:5" ht="52.8" x14ac:dyDescent="0.25">
      <c r="A189"/>
      <c r="B189" s="5" t="s">
        <v>258</v>
      </c>
      <c r="E189"/>
    </row>
    <row r="190" spans="1:5" x14ac:dyDescent="0.25">
      <c r="A190"/>
      <c r="B190" s="3"/>
      <c r="E190"/>
    </row>
    <row r="191" spans="1:5" ht="26.4" x14ac:dyDescent="0.25">
      <c r="A191"/>
      <c r="B191" s="5" t="s">
        <v>346</v>
      </c>
      <c r="E191"/>
    </row>
    <row r="192" spans="1:5" x14ac:dyDescent="0.25">
      <c r="A192"/>
      <c r="B192" s="3"/>
      <c r="E192"/>
    </row>
    <row r="193" spans="1:5" ht="15.6" x14ac:dyDescent="0.3">
      <c r="A193"/>
      <c r="B193" s="133" t="s">
        <v>260</v>
      </c>
      <c r="E193"/>
    </row>
    <row r="194" spans="1:5" ht="39.6" x14ac:dyDescent="0.25">
      <c r="A194"/>
      <c r="B194" s="105" t="s">
        <v>134</v>
      </c>
      <c r="E194"/>
    </row>
    <row r="195" spans="1:5" x14ac:dyDescent="0.25">
      <c r="A195"/>
      <c r="B195" s="106" t="s">
        <v>119</v>
      </c>
      <c r="E195"/>
    </row>
    <row r="196" spans="1:5" ht="26.4" x14ac:dyDescent="0.25">
      <c r="A196"/>
      <c r="B196" s="105" t="s">
        <v>122</v>
      </c>
      <c r="E196"/>
    </row>
    <row r="197" spans="1:5" x14ac:dyDescent="0.25">
      <c r="A197"/>
      <c r="B197" s="106" t="s">
        <v>120</v>
      </c>
      <c r="E197"/>
    </row>
    <row r="198" spans="1:5" ht="66" x14ac:dyDescent="0.25">
      <c r="A198"/>
      <c r="B198" s="107" t="s">
        <v>261</v>
      </c>
      <c r="E198"/>
    </row>
    <row r="199" spans="1:5" x14ac:dyDescent="0.25">
      <c r="A199"/>
      <c r="B199" s="106" t="s">
        <v>135</v>
      </c>
      <c r="E199"/>
    </row>
    <row r="200" spans="1:5" ht="26.4" x14ac:dyDescent="0.25">
      <c r="A200"/>
      <c r="B200" s="105" t="s">
        <v>138</v>
      </c>
      <c r="E200"/>
    </row>
    <row r="201" spans="1:5" x14ac:dyDescent="0.25">
      <c r="A201"/>
      <c r="B201" s="106"/>
      <c r="E201"/>
    </row>
    <row r="202" spans="1:5" ht="15.6" x14ac:dyDescent="0.3">
      <c r="A202"/>
      <c r="B202" s="133" t="s">
        <v>262</v>
      </c>
      <c r="E202"/>
    </row>
    <row r="203" spans="1:5" ht="26.4" x14ac:dyDescent="0.25">
      <c r="A203"/>
      <c r="B203" s="105" t="s">
        <v>121</v>
      </c>
      <c r="E203"/>
    </row>
    <row r="204" spans="1:5" x14ac:dyDescent="0.25">
      <c r="A204"/>
      <c r="B204" s="105"/>
      <c r="E204"/>
    </row>
    <row r="205" spans="1:5" x14ac:dyDescent="0.25">
      <c r="A205"/>
      <c r="B205" s="106" t="s">
        <v>115</v>
      </c>
      <c r="E205"/>
    </row>
    <row r="206" spans="1:5" x14ac:dyDescent="0.25">
      <c r="A206"/>
      <c r="B206" s="108" t="s">
        <v>116</v>
      </c>
      <c r="E206"/>
    </row>
    <row r="207" spans="1:5" ht="26.4" x14ac:dyDescent="0.25">
      <c r="A207"/>
      <c r="B207" s="109" t="s">
        <v>109</v>
      </c>
      <c r="E207"/>
    </row>
    <row r="208" spans="1:5" x14ac:dyDescent="0.25">
      <c r="A208"/>
      <c r="B208" s="109" t="s">
        <v>111</v>
      </c>
      <c r="E208"/>
    </row>
    <row r="209" spans="1:5" x14ac:dyDescent="0.25">
      <c r="A209"/>
      <c r="B209" s="110" t="s">
        <v>110</v>
      </c>
      <c r="E209"/>
    </row>
    <row r="210" spans="1:5" x14ac:dyDescent="0.25">
      <c r="A210"/>
      <c r="B210" s="108" t="s">
        <v>117</v>
      </c>
      <c r="E210"/>
    </row>
    <row r="211" spans="1:5" x14ac:dyDescent="0.25">
      <c r="A211"/>
      <c r="B211" s="110" t="s">
        <v>112</v>
      </c>
      <c r="E211"/>
    </row>
    <row r="212" spans="1:5" x14ac:dyDescent="0.25">
      <c r="A212"/>
      <c r="B212" s="110" t="s">
        <v>113</v>
      </c>
      <c r="E212"/>
    </row>
    <row r="213" spans="1:5" x14ac:dyDescent="0.25">
      <c r="A213"/>
      <c r="B213" s="108" t="s">
        <v>118</v>
      </c>
      <c r="E213"/>
    </row>
    <row r="214" spans="1:5" ht="26.4" x14ac:dyDescent="0.25">
      <c r="A214"/>
      <c r="B214" s="110" t="s">
        <v>114</v>
      </c>
      <c r="E214"/>
    </row>
    <row r="215" spans="1:5" x14ac:dyDescent="0.25">
      <c r="A215"/>
      <c r="B215" s="111"/>
      <c r="E215"/>
    </row>
    <row r="216" spans="1:5" x14ac:dyDescent="0.25">
      <c r="A216"/>
      <c r="B216" s="12" t="s">
        <v>263</v>
      </c>
      <c r="E216"/>
    </row>
    <row r="217" spans="1:5" x14ac:dyDescent="0.25">
      <c r="A217"/>
      <c r="B217" s="12"/>
      <c r="E217"/>
    </row>
    <row r="218" spans="1:5" x14ac:dyDescent="0.25">
      <c r="A218"/>
      <c r="B218"/>
      <c r="C218"/>
      <c r="D218"/>
      <c r="E218"/>
    </row>
    <row r="219" spans="1:5" ht="20.100000000000001" customHeight="1" x14ac:dyDescent="0.25">
      <c r="A219" s="27"/>
      <c r="B219" s="101" t="s">
        <v>129</v>
      </c>
      <c r="C219" s="152" t="s">
        <v>321</v>
      </c>
      <c r="D219" s="28"/>
      <c r="E219" s="27"/>
    </row>
    <row r="220" spans="1:5" x14ac:dyDescent="0.25">
      <c r="A220"/>
      <c r="B220" s="106" t="s">
        <v>264</v>
      </c>
      <c r="E220"/>
    </row>
    <row r="221" spans="1:5" ht="39.6" x14ac:dyDescent="0.25">
      <c r="A221"/>
      <c r="B221" s="5" t="s">
        <v>61</v>
      </c>
      <c r="E221"/>
    </row>
    <row r="222" spans="1:5" x14ac:dyDescent="0.25">
      <c r="A222"/>
      <c r="B222" s="3" t="s">
        <v>265</v>
      </c>
      <c r="E222"/>
    </row>
    <row r="223" spans="1:5" x14ac:dyDescent="0.25">
      <c r="A223"/>
      <c r="B223" s="3" t="s">
        <v>78</v>
      </c>
      <c r="E223"/>
    </row>
    <row r="224" spans="1:5" x14ac:dyDescent="0.25">
      <c r="A224"/>
      <c r="B224" s="3"/>
      <c r="E224"/>
    </row>
    <row r="225" spans="1:5" x14ac:dyDescent="0.25">
      <c r="A225" s="13"/>
      <c r="B225" s="4"/>
    </row>
    <row r="226" spans="1:5" ht="20.100000000000001" customHeight="1" x14ac:dyDescent="0.25">
      <c r="A226" s="27"/>
      <c r="B226" s="101" t="s">
        <v>266</v>
      </c>
      <c r="C226" s="152" t="s">
        <v>321</v>
      </c>
      <c r="D226" s="28"/>
      <c r="E226" s="27"/>
    </row>
    <row r="227" spans="1:5" x14ac:dyDescent="0.25">
      <c r="A227"/>
      <c r="B227"/>
      <c r="C227"/>
      <c r="D227"/>
      <c r="E227"/>
    </row>
    <row r="228" spans="1:5" ht="15.6" x14ac:dyDescent="0.3">
      <c r="A228"/>
      <c r="B228" s="103" t="s">
        <v>267</v>
      </c>
      <c r="E228"/>
    </row>
    <row r="229" spans="1:5" ht="52.8" x14ac:dyDescent="0.25">
      <c r="A229"/>
      <c r="B229" s="71" t="s">
        <v>304</v>
      </c>
      <c r="E229"/>
    </row>
    <row r="230" spans="1:5" x14ac:dyDescent="0.25">
      <c r="A230"/>
      <c r="B230" s="3" t="s">
        <v>303</v>
      </c>
      <c r="E230"/>
    </row>
    <row r="231" spans="1:5" x14ac:dyDescent="0.25">
      <c r="A231"/>
      <c r="B231" s="111"/>
      <c r="E231"/>
    </row>
    <row r="232" spans="1:5" ht="15.6" x14ac:dyDescent="0.3">
      <c r="A232"/>
      <c r="B232" s="103" t="s">
        <v>123</v>
      </c>
      <c r="E232"/>
    </row>
    <row r="233" spans="1:5" x14ac:dyDescent="0.25">
      <c r="A233"/>
      <c r="B233" s="3" t="s">
        <v>67</v>
      </c>
      <c r="E233"/>
    </row>
    <row r="234" spans="1:5" x14ac:dyDescent="0.25">
      <c r="A234"/>
      <c r="B234" s="3" t="s">
        <v>70</v>
      </c>
      <c r="E234"/>
    </row>
    <row r="235" spans="1:5" x14ac:dyDescent="0.25">
      <c r="A235"/>
      <c r="B235" s="3" t="s">
        <v>268</v>
      </c>
      <c r="E235"/>
    </row>
    <row r="236" spans="1:5" x14ac:dyDescent="0.25">
      <c r="A236"/>
      <c r="B236" s="3" t="s">
        <v>269</v>
      </c>
      <c r="E236"/>
    </row>
    <row r="237" spans="1:5" x14ac:dyDescent="0.25">
      <c r="A237"/>
      <c r="B237" s="3"/>
      <c r="E237"/>
    </row>
    <row r="238" spans="1:5" x14ac:dyDescent="0.25">
      <c r="A238"/>
      <c r="B238" s="3" t="s">
        <v>68</v>
      </c>
      <c r="E238"/>
    </row>
    <row r="239" spans="1:5" x14ac:dyDescent="0.25">
      <c r="A239"/>
      <c r="B239" s="3" t="s">
        <v>270</v>
      </c>
      <c r="C239" s="88" t="s">
        <v>63</v>
      </c>
      <c r="E239"/>
    </row>
    <row r="240" spans="1:5" x14ac:dyDescent="0.25">
      <c r="A240"/>
      <c r="B240" s="3"/>
      <c r="C240" s="112">
        <v>2</v>
      </c>
      <c r="D240" s="113" t="s">
        <v>64</v>
      </c>
      <c r="E240"/>
    </row>
    <row r="241" spans="1:5" x14ac:dyDescent="0.25">
      <c r="A241"/>
      <c r="B241" s="5" t="s">
        <v>271</v>
      </c>
      <c r="C241" s="112">
        <v>14</v>
      </c>
      <c r="D241" s="113" t="s">
        <v>65</v>
      </c>
      <c r="E241"/>
    </row>
    <row r="242" spans="1:5" x14ac:dyDescent="0.25">
      <c r="A242"/>
      <c r="B242" s="5" t="s">
        <v>272</v>
      </c>
      <c r="C242" s="112">
        <v>28</v>
      </c>
      <c r="D242" s="113" t="s">
        <v>66</v>
      </c>
      <c r="E242"/>
    </row>
    <row r="243" spans="1:5" ht="26.4" x14ac:dyDescent="0.25">
      <c r="A243"/>
      <c r="B243" s="5" t="s">
        <v>273</v>
      </c>
      <c r="E243"/>
    </row>
    <row r="244" spans="1:5" x14ac:dyDescent="0.25">
      <c r="A244"/>
      <c r="B244" s="3"/>
      <c r="E244"/>
    </row>
    <row r="245" spans="1:5" ht="15.6" x14ac:dyDescent="0.3">
      <c r="A245"/>
      <c r="B245" s="103" t="s">
        <v>338</v>
      </c>
      <c r="C245" s="114" t="s">
        <v>72</v>
      </c>
      <c r="D245" s="114" t="s">
        <v>59</v>
      </c>
      <c r="E245"/>
    </row>
    <row r="246" spans="1:5" x14ac:dyDescent="0.25">
      <c r="A246"/>
      <c r="B246" s="3" t="s">
        <v>71</v>
      </c>
      <c r="C246" s="115" t="s">
        <v>73</v>
      </c>
      <c r="D246" s="112" t="s">
        <v>22</v>
      </c>
      <c r="E246"/>
    </row>
    <row r="247" spans="1:5" x14ac:dyDescent="0.25">
      <c r="A247"/>
      <c r="B247" s="3" t="s">
        <v>77</v>
      </c>
      <c r="C247" s="115" t="s">
        <v>74</v>
      </c>
      <c r="D247" s="112" t="s">
        <v>62</v>
      </c>
      <c r="E247"/>
    </row>
    <row r="248" spans="1:5" x14ac:dyDescent="0.25">
      <c r="A248"/>
      <c r="B248" s="3" t="s">
        <v>339</v>
      </c>
      <c r="C248" s="115" t="s">
        <v>75</v>
      </c>
      <c r="D248" s="112" t="s">
        <v>47</v>
      </c>
      <c r="E248"/>
    </row>
    <row r="249" spans="1:5" x14ac:dyDescent="0.25">
      <c r="A249"/>
      <c r="B249" s="3"/>
      <c r="C249" s="115" t="s">
        <v>76</v>
      </c>
      <c r="D249" s="112" t="s">
        <v>50</v>
      </c>
      <c r="E249"/>
    </row>
    <row r="250" spans="1:5" x14ac:dyDescent="0.25">
      <c r="A250"/>
      <c r="B250" s="3" t="s">
        <v>274</v>
      </c>
      <c r="C250" s="115"/>
      <c r="D250" s="112" t="s">
        <v>48</v>
      </c>
      <c r="E250"/>
    </row>
    <row r="251" spans="1:5" x14ac:dyDescent="0.25">
      <c r="A251"/>
      <c r="B251" s="3" t="s">
        <v>275</v>
      </c>
      <c r="C251" s="115"/>
      <c r="D251" s="112" t="s">
        <v>69</v>
      </c>
      <c r="E251"/>
    </row>
    <row r="252" spans="1:5" x14ac:dyDescent="0.25">
      <c r="A252"/>
      <c r="B252" s="3" t="s">
        <v>340</v>
      </c>
      <c r="C252" s="115"/>
      <c r="D252" s="112" t="s">
        <v>46</v>
      </c>
      <c r="E252"/>
    </row>
    <row r="253" spans="1:5" x14ac:dyDescent="0.25">
      <c r="A253"/>
      <c r="B253" s="3" t="s">
        <v>341</v>
      </c>
      <c r="C253" s="115"/>
      <c r="D253" s="112" t="s">
        <v>49</v>
      </c>
      <c r="E253"/>
    </row>
    <row r="254" spans="1:5" x14ac:dyDescent="0.25">
      <c r="A254"/>
      <c r="B254"/>
      <c r="C254"/>
      <c r="D254"/>
      <c r="E254"/>
    </row>
    <row r="256" spans="1:5" ht="20.100000000000001" customHeight="1" x14ac:dyDescent="0.25">
      <c r="A256" s="27"/>
      <c r="B256" s="101" t="s">
        <v>276</v>
      </c>
      <c r="C256" s="152" t="s">
        <v>321</v>
      </c>
      <c r="D256" s="28"/>
      <c r="E256" s="27"/>
    </row>
    <row r="257" spans="1:5" ht="26.4" x14ac:dyDescent="0.25">
      <c r="A257"/>
      <c r="B257" s="71" t="s">
        <v>277</v>
      </c>
      <c r="E257"/>
    </row>
    <row r="258" spans="1:5" x14ac:dyDescent="0.25">
      <c r="A258"/>
      <c r="B258" s="71"/>
      <c r="E258"/>
    </row>
    <row r="259" spans="1:5" ht="26.4" x14ac:dyDescent="0.25">
      <c r="A259"/>
      <c r="B259" s="71" t="s">
        <v>278</v>
      </c>
      <c r="E259"/>
    </row>
    <row r="260" spans="1:5" x14ac:dyDescent="0.25">
      <c r="A260"/>
      <c r="B260" s="111"/>
      <c r="E260"/>
    </row>
    <row r="261" spans="1:5" ht="26.4" x14ac:dyDescent="0.25">
      <c r="A261"/>
      <c r="B261" s="5" t="s">
        <v>354</v>
      </c>
      <c r="E261"/>
    </row>
    <row r="262" spans="1:5" x14ac:dyDescent="0.25">
      <c r="A262"/>
      <c r="B262" s="111"/>
      <c r="E262"/>
    </row>
    <row r="263" spans="1:5" ht="52.8" x14ac:dyDescent="0.25">
      <c r="A263"/>
      <c r="B263" s="5" t="s">
        <v>360</v>
      </c>
      <c r="E263"/>
    </row>
    <row r="264" spans="1:5" x14ac:dyDescent="0.25">
      <c r="A264"/>
      <c r="B264" s="111"/>
      <c r="E264"/>
    </row>
    <row r="265" spans="1:5" x14ac:dyDescent="0.25">
      <c r="A265"/>
      <c r="B265" s="3" t="s">
        <v>357</v>
      </c>
      <c r="E265"/>
    </row>
    <row r="266" spans="1:5" x14ac:dyDescent="0.25">
      <c r="A266"/>
      <c r="B266" s="166" t="s">
        <v>355</v>
      </c>
      <c r="E266"/>
    </row>
    <row r="267" spans="1:5" x14ac:dyDescent="0.25">
      <c r="A267"/>
      <c r="B267" s="166" t="s">
        <v>356</v>
      </c>
      <c r="E267"/>
    </row>
    <row r="268" spans="1:5" ht="26.4" x14ac:dyDescent="0.25">
      <c r="A268"/>
      <c r="B268" s="7" t="s">
        <v>358</v>
      </c>
      <c r="E268"/>
    </row>
    <row r="269" spans="1:5" x14ac:dyDescent="0.25">
      <c r="A269"/>
      <c r="B269"/>
      <c r="C269"/>
      <c r="D269"/>
      <c r="E269"/>
    </row>
    <row r="270" spans="1:5" ht="20.100000000000001" customHeight="1" x14ac:dyDescent="0.25">
      <c r="A270" s="27"/>
      <c r="B270" s="101" t="s">
        <v>279</v>
      </c>
      <c r="C270" s="152" t="s">
        <v>321</v>
      </c>
      <c r="D270" s="28"/>
      <c r="E270" s="27"/>
    </row>
    <row r="271" spans="1:5" ht="39.6" x14ac:dyDescent="0.25">
      <c r="A271"/>
      <c r="B271" s="71" t="s">
        <v>280</v>
      </c>
      <c r="E271"/>
    </row>
    <row r="272" spans="1:5" x14ac:dyDescent="0.25">
      <c r="A272"/>
      <c r="B272" s="71"/>
      <c r="E272"/>
    </row>
    <row r="273" spans="1:5" x14ac:dyDescent="0.25">
      <c r="A273"/>
      <c r="B273" s="116" t="s">
        <v>281</v>
      </c>
      <c r="E273"/>
    </row>
    <row r="274" spans="1:5" x14ac:dyDescent="0.25">
      <c r="A274"/>
      <c r="B274" s="7" t="s">
        <v>136</v>
      </c>
      <c r="E274"/>
    </row>
    <row r="275" spans="1:5" x14ac:dyDescent="0.25">
      <c r="A275"/>
      <c r="B275" s="71"/>
      <c r="E275"/>
    </row>
    <row r="276" spans="1:5" ht="52.8" x14ac:dyDescent="0.25">
      <c r="A276"/>
      <c r="B276" s="71" t="s">
        <v>282</v>
      </c>
      <c r="E276"/>
    </row>
    <row r="277" spans="1:5" x14ac:dyDescent="0.25">
      <c r="A277"/>
      <c r="B277" s="111"/>
      <c r="E277"/>
    </row>
    <row r="278" spans="1:5" x14ac:dyDescent="0.25">
      <c r="A278"/>
      <c r="B278" s="111"/>
      <c r="E278"/>
    </row>
    <row r="279" spans="1:5" ht="20.100000000000001" customHeight="1" x14ac:dyDescent="0.25">
      <c r="A279" s="27"/>
      <c r="B279" s="101" t="s">
        <v>323</v>
      </c>
      <c r="C279" s="152" t="s">
        <v>321</v>
      </c>
      <c r="D279" s="28"/>
      <c r="E279" s="27"/>
    </row>
    <row r="280" spans="1:5" ht="39.6" x14ac:dyDescent="0.25">
      <c r="A280"/>
      <c r="B280" s="71" t="s">
        <v>324</v>
      </c>
      <c r="E280"/>
    </row>
    <row r="281" spans="1:5" x14ac:dyDescent="0.25">
      <c r="A281"/>
      <c r="B281" s="71"/>
      <c r="E281"/>
    </row>
    <row r="282" spans="1:5" ht="26.4" x14ac:dyDescent="0.25">
      <c r="A282"/>
      <c r="B282" s="71" t="s">
        <v>326</v>
      </c>
      <c r="E282"/>
    </row>
    <row r="283" spans="1:5" x14ac:dyDescent="0.25">
      <c r="A283"/>
      <c r="B283" s="111"/>
      <c r="E283"/>
    </row>
    <row r="284" spans="1:5" x14ac:dyDescent="0.25">
      <c r="A284"/>
      <c r="B284" s="111"/>
      <c r="E284"/>
    </row>
    <row r="285" spans="1:5" ht="20.100000000000001" customHeight="1" x14ac:dyDescent="0.25">
      <c r="A285" s="27"/>
      <c r="B285" s="101" t="s">
        <v>348</v>
      </c>
      <c r="C285" s="152" t="s">
        <v>321</v>
      </c>
      <c r="D285" s="28"/>
      <c r="E285" s="27"/>
    </row>
    <row r="286" spans="1:5" ht="26.4" x14ac:dyDescent="0.25">
      <c r="A286"/>
      <c r="B286" s="71" t="s">
        <v>347</v>
      </c>
      <c r="E286"/>
    </row>
    <row r="287" spans="1:5" x14ac:dyDescent="0.25">
      <c r="A287"/>
      <c r="B287" s="71"/>
      <c r="E287"/>
    </row>
    <row r="288" spans="1:5" ht="39.6" x14ac:dyDescent="0.25">
      <c r="A288"/>
      <c r="B288" s="71" t="s">
        <v>350</v>
      </c>
      <c r="E288"/>
    </row>
    <row r="289" spans="1:5" x14ac:dyDescent="0.25">
      <c r="A289"/>
      <c r="B289" s="71"/>
      <c r="E289"/>
    </row>
    <row r="290" spans="1:5" ht="39.6" x14ac:dyDescent="0.25">
      <c r="A290"/>
      <c r="B290" s="71" t="s">
        <v>351</v>
      </c>
      <c r="E290"/>
    </row>
    <row r="291" spans="1:5" x14ac:dyDescent="0.25">
      <c r="A291"/>
      <c r="B291" s="71"/>
      <c r="E291"/>
    </row>
    <row r="292" spans="1:5" customFormat="1" x14ac:dyDescent="0.25"/>
    <row r="293" spans="1:5" customFormat="1" ht="15" x14ac:dyDescent="0.25">
      <c r="A293" s="73"/>
      <c r="B293" s="74"/>
      <c r="C293" s="75"/>
      <c r="D293" s="76"/>
      <c r="E293" s="73"/>
    </row>
    <row r="294" spans="1:5" customFormat="1" ht="24.6" x14ac:dyDescent="0.25">
      <c r="A294" s="77"/>
      <c r="B294" s="78" t="s">
        <v>18</v>
      </c>
      <c r="C294" s="150" t="s">
        <v>320</v>
      </c>
      <c r="D294" s="73"/>
      <c r="E294" s="73"/>
    </row>
    <row r="295" spans="1:5" ht="15.6" x14ac:dyDescent="0.25">
      <c r="A295" s="79"/>
      <c r="B295" s="79"/>
      <c r="C295" s="190"/>
      <c r="D295" s="190"/>
      <c r="E295" s="73"/>
    </row>
    <row r="296" spans="1:5" customFormat="1" x14ac:dyDescent="0.25"/>
    <row r="297" spans="1:5" ht="15.6" x14ac:dyDescent="0.25">
      <c r="A297" s="117" t="s">
        <v>19</v>
      </c>
      <c r="B297" s="118" t="s">
        <v>345</v>
      </c>
      <c r="C297" s="28"/>
      <c r="D297" s="28"/>
    </row>
    <row r="298" spans="1:5" ht="52.8" x14ac:dyDescent="0.25">
      <c r="A298"/>
      <c r="B298" s="71" t="s">
        <v>344</v>
      </c>
      <c r="E298"/>
    </row>
    <row r="299" spans="1:5" x14ac:dyDescent="0.25">
      <c r="A299"/>
      <c r="B299" s="104" t="s">
        <v>259</v>
      </c>
      <c r="E299"/>
    </row>
    <row r="300" spans="1:5" customFormat="1" x14ac:dyDescent="0.25"/>
    <row r="301" spans="1:5" ht="15.6" x14ac:dyDescent="0.25">
      <c r="A301" s="117" t="s">
        <v>19</v>
      </c>
      <c r="B301" s="118" t="s">
        <v>283</v>
      </c>
      <c r="C301" s="28"/>
      <c r="D301" s="28"/>
    </row>
    <row r="302" spans="1:5" ht="39.6" x14ac:dyDescent="0.25">
      <c r="B302" s="12" t="s">
        <v>284</v>
      </c>
    </row>
    <row r="303" spans="1:5" customFormat="1" x14ac:dyDescent="0.25"/>
    <row r="304" spans="1:5" ht="15.6" x14ac:dyDescent="0.25">
      <c r="A304" s="117" t="s">
        <v>19</v>
      </c>
      <c r="B304" s="118" t="s">
        <v>285</v>
      </c>
      <c r="C304" s="28"/>
      <c r="D304" s="28"/>
    </row>
    <row r="305" spans="1:4" x14ac:dyDescent="0.25">
      <c r="B305" s="3" t="s">
        <v>20</v>
      </c>
    </row>
    <row r="306" spans="1:4" x14ac:dyDescent="0.25">
      <c r="B306" s="3" t="s">
        <v>124</v>
      </c>
    </row>
    <row r="307" spans="1:4" x14ac:dyDescent="0.25">
      <c r="B307" s="3" t="s">
        <v>21</v>
      </c>
    </row>
    <row r="308" spans="1:4" customFormat="1" x14ac:dyDescent="0.25"/>
    <row r="309" spans="1:4" ht="15.6" x14ac:dyDescent="0.25">
      <c r="A309" s="117" t="s">
        <v>19</v>
      </c>
      <c r="B309" s="118" t="s">
        <v>286</v>
      </c>
      <c r="C309" s="28"/>
      <c r="D309" s="28"/>
    </row>
    <row r="310" spans="1:4" x14ac:dyDescent="0.25">
      <c r="B310" s="119" t="s">
        <v>287</v>
      </c>
    </row>
    <row r="311" spans="1:4" ht="26.4" x14ac:dyDescent="0.25">
      <c r="B311" s="119" t="s">
        <v>288</v>
      </c>
    </row>
    <row r="312" spans="1:4" x14ac:dyDescent="0.25">
      <c r="B312" s="119" t="s">
        <v>289</v>
      </c>
    </row>
    <row r="313" spans="1:4" x14ac:dyDescent="0.25">
      <c r="B313" s="104" t="s">
        <v>290</v>
      </c>
    </row>
    <row r="314" spans="1:4" customFormat="1" x14ac:dyDescent="0.25"/>
    <row r="315" spans="1:4" ht="15.6" x14ac:dyDescent="0.25">
      <c r="A315" s="117" t="s">
        <v>19</v>
      </c>
      <c r="B315" s="118" t="s">
        <v>130</v>
      </c>
      <c r="C315" s="28"/>
      <c r="D315" s="28"/>
    </row>
    <row r="316" spans="1:4" ht="26.4" x14ac:dyDescent="0.25">
      <c r="B316" s="12" t="s">
        <v>291</v>
      </c>
    </row>
    <row r="318" spans="1:4" ht="15.6" x14ac:dyDescent="0.25">
      <c r="A318" s="117" t="s">
        <v>19</v>
      </c>
      <c r="B318" s="118" t="s">
        <v>58</v>
      </c>
      <c r="C318" s="28"/>
      <c r="D318" s="28"/>
    </row>
    <row r="319" spans="1:4" ht="26.4" x14ac:dyDescent="0.25">
      <c r="A319" s="11"/>
      <c r="B319" s="12" t="s">
        <v>292</v>
      </c>
    </row>
    <row r="321" spans="1:4" ht="15.6" x14ac:dyDescent="0.25">
      <c r="A321" s="117" t="s">
        <v>19</v>
      </c>
      <c r="B321" s="118" t="s">
        <v>293</v>
      </c>
      <c r="C321" s="28"/>
      <c r="D321" s="28"/>
    </row>
    <row r="322" spans="1:4" ht="39.6" x14ac:dyDescent="0.25">
      <c r="B322" s="119" t="s">
        <v>294</v>
      </c>
    </row>
    <row r="326" spans="1:4" x14ac:dyDescent="0.25">
      <c r="A326" s="16" t="s">
        <v>150</v>
      </c>
    </row>
  </sheetData>
  <mergeCells count="2">
    <mergeCell ref="C66:D66"/>
    <mergeCell ref="C295:D295"/>
  </mergeCells>
  <phoneticPr fontId="3" type="noConversion"/>
  <conditionalFormatting sqref="C74:C77">
    <cfRule type="iconSet" priority="1">
      <iconSet iconSet="4RedToBlack">
        <cfvo type="percent" val="0"/>
        <cfvo type="num" val="$C$76"/>
        <cfvo type="num" val="$C$75"/>
        <cfvo type="num" val="$C$74"/>
      </iconSet>
    </cfRule>
  </conditionalFormatting>
  <dataValidations disablePrompts="1" count="6">
    <dataValidation type="list" allowBlank="1" sqref="C82" xr:uid="{00000000-0002-0000-0200-000000000000}">
      <formula1>$C$85:$C$98</formula1>
    </dataValidation>
    <dataValidation type="list" allowBlank="1" showInputMessage="1" showErrorMessage="1" sqref="C102" xr:uid="{00000000-0002-0000-0200-000002000000}">
      <formula1>"mdy,dmy"</formula1>
    </dataValidation>
    <dataValidation type="list" allowBlank="1" showInputMessage="1" showErrorMessage="1" sqref="C113" xr:uid="{00000000-0002-0000-0200-000003000000}">
      <formula1>"Sunday,Monday,Tuesday,Wednesday,Thursday,Friday,Saturday"</formula1>
    </dataValidation>
    <dataValidation type="list" allowBlank="1" showInputMessage="1" showErrorMessage="1" sqref="C108" xr:uid="{78639D0C-2C7E-4D89-9C64-3438C19B47FD}">
      <formula1>"ISO,Sequential"</formula1>
    </dataValidation>
    <dataValidation type="list" allowBlank="1" showInputMessage="1" showErrorMessage="1" sqref="C119 C133" xr:uid="{DA319E3F-E6EB-40A5-A596-4CEDFE42D4AE}">
      <formula1>"Yes,No"</formula1>
    </dataValidation>
    <dataValidation allowBlank="1" showInputMessage="1" showErrorMessage="1" promptTitle="Example Help Text" prompt="Help text like this (created via a data validation message) will tell you more about each of the columns in the Gantt chart worksheet." sqref="C33" xr:uid="{12E94C33-EFC2-442B-88BE-101E8F0114DC}"/>
  </dataValidations>
  <hyperlinks>
    <hyperlink ref="B16" r:id="rId1" location="help" xr:uid="{BB3BA461-7760-44C7-9C1B-AEF67789EEB5}"/>
    <hyperlink ref="C7" r:id="rId2" location="gantt" display="https://www.vertex42.com/support.html - gantt" xr:uid="{91A4D00D-91CE-4845-AB91-4CB546768B97}"/>
    <hyperlink ref="B4" location="'Help &amp; Settings'!A65" display="▸Settings" xr:uid="{9D905A97-D1AC-4FDA-9443-E1128ED60ACC}"/>
    <hyperlink ref="B5" location="'Help &amp; Settings'!A144" display="▸How To …" xr:uid="{3053848E-E2DB-4DD6-9415-E6EA4CC96E27}"/>
    <hyperlink ref="B6" location="'Help &amp; Settings'!A300" display="▸FAQs" xr:uid="{839325E8-E1B5-4BDD-87E6-A90F214FCFD3}"/>
    <hyperlink ref="B141" location="'Help &amp; Settings'!A154" display="▸Add Rows (Insert New Tasks)" xr:uid="{DFE06040-0702-4FFF-BE42-080F0D8412CB}"/>
    <hyperlink ref="B142" location="'Help &amp; Settings'!A173" display="▸Delete Rows (Remove Tasks)" xr:uid="{109B22BB-6413-4D42-B6D4-8E1AFAABC90E}"/>
    <hyperlink ref="B143" location="'Help &amp; Settings'!A177" display="▸Move a Row" xr:uid="{9E803A27-0A97-47DB-832C-4D886D73B2D7}"/>
    <hyperlink ref="B144" location="'Help &amp; Settings'!A181" display="▸Edit the WBS Numbering" xr:uid="{1FF86031-1002-4E92-B2A6-0D54C76305E7}"/>
    <hyperlink ref="B145" location="'Help &amp; Settings'!A188" display="▸Create Task Dependencies" xr:uid="{D938C12F-1A90-45A4-BB32-D1934C47FAB2}"/>
    <hyperlink ref="B146" location="'Help &amp; Settings'!A220" display="▸Change the Gantt Chart Bar Colors" xr:uid="{489628AF-FF38-4917-AD52-96856F356C4F}"/>
    <hyperlink ref="B147" location="'Help &amp; Settings'!A231" display="▸Use Advanced Formulas in the Color Column" xr:uid="{F785D31B-694F-40B8-8B07-EEEBF8F15225}"/>
    <hyperlink ref="B148" location="'Help &amp; Settings'!A258" display="▸Calculate the Start and End dates for a Summary Task" xr:uid="{374924E8-FD33-4F3F-B97E-9AECA1BADB66}"/>
    <hyperlink ref="B299" r:id="rId3" location="solutions" xr:uid="{04769F28-D19E-4E19-B34F-CDCF553AF65B}"/>
    <hyperlink ref="B313" r:id="rId4" location="printing" xr:uid="{8B498059-E3E1-4ED7-A91B-8A59E634C511}"/>
    <hyperlink ref="B3" location="'Help &amp; Settings'!A10" display="▸Getting Started" xr:uid="{0236D1C9-23F1-42C7-9F84-EBB8815C8828}"/>
    <hyperlink ref="B149" location="'Help &amp; Settings'!A272" display="▸Calculate the %Done for a Summary Task" xr:uid="{59FA7750-156A-4A6D-B9DB-12B69A8C39ED}"/>
    <hyperlink ref="C10" location="'Help &amp; Settings'!A1" display="▲" xr:uid="{EBC0DEA4-0E42-4DCC-BF42-E7E674BECEB0}"/>
    <hyperlink ref="C65" location="'Help &amp; Settings'!A1" display="▲" xr:uid="{0436124F-7451-42F4-A78C-A231A96442CA}"/>
    <hyperlink ref="C138" location="'Help &amp; Settings'!A1" display="▲" xr:uid="{EB22247E-341B-4BCC-BAF3-144AEA0BC66F}"/>
    <hyperlink ref="C294" location="'Help &amp; Settings'!A1" display="▲" xr:uid="{DCB74B9D-8AFC-41BA-B3B6-6F69125D4FDB}"/>
    <hyperlink ref="C154" location="'Help &amp; Settings'!A136" display="▲ How To..." xr:uid="{5482538C-B764-4D89-8F62-6C8C70C02076}"/>
    <hyperlink ref="C173" location="'Help &amp; Settings'!A136" display="▲ How To..." xr:uid="{C4528763-2115-4E1B-A40F-BD43B7E697CE}"/>
    <hyperlink ref="C177" location="'Help &amp; Settings'!A136" display="▲ How To..." xr:uid="{7CBBD14C-2696-46C0-8039-9E8351C25F46}"/>
    <hyperlink ref="C181" location="'Help &amp; Settings'!A136" display="▲ How To..." xr:uid="{58C787B2-BBF4-4E8A-96B5-9C241D8793C1}"/>
    <hyperlink ref="C188" location="'Help &amp; Settings'!A136" display="▲ How To..." xr:uid="{91E435B5-A884-41CF-896A-75D1A2951F78}"/>
    <hyperlink ref="C219" location="'Help &amp; Settings'!A136" display="▲ How To..." xr:uid="{520B1FAB-C583-4EE5-8815-D6B4957BA963}"/>
    <hyperlink ref="C226" location="'Help &amp; Settings'!A136" display="▲ How To..." xr:uid="{36F8C293-EDEA-43F9-B618-1F3C802CD672}"/>
    <hyperlink ref="C256" location="'Help &amp; Settings'!A136" display="▲ How To..." xr:uid="{3C425EA7-ECBA-4FF8-BBB4-BDD3FC680777}"/>
    <hyperlink ref="C270" location="'Help &amp; Settings'!A136" display="▲ How To..." xr:uid="{9B2A5ABC-2714-4321-BF13-7776EB9C9B12}"/>
    <hyperlink ref="C279" location="'Help &amp; Settings'!A136" display="▲ How To..." xr:uid="{42242684-B0FF-4E77-A913-E4AA26A71E6E}"/>
    <hyperlink ref="B150" location="'Help &amp; Settings'!A280" display="▸Create Budget Subtotals for Summary Tasks" xr:uid="{7B80FD2C-BC05-4BD8-AF1A-44BFB67CBECD}"/>
    <hyperlink ref="B151" location="'Help &amp; Settings'!A287" display="▸Show Planned vs. Actual in the Gantt Chart" xr:uid="{24B5AE67-2D78-4CCE-B743-1BAF5BEAF0D6}"/>
    <hyperlink ref="C285" location="'Help &amp; Settings'!A136" display="▲ How To..." xr:uid="{9D708E7A-1803-4EB8-A574-F8BA7B1D1615}"/>
  </hyperlinks>
  <pageMargins left="0.3" right="0.3" top="0.25" bottom="0.25" header="0.5" footer="0.5"/>
  <pageSetup scale="80" fitToHeight="0" orientation="portrait" r:id="rId5"/>
  <headerFooter alignWithMargins="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B57B-B3FD-4093-8828-9B695988DF0A}">
  <sheetPr codeName="Sheet1"/>
  <dimension ref="A1:C19"/>
  <sheetViews>
    <sheetView showGridLines="0" workbookViewId="0"/>
  </sheetViews>
  <sheetFormatPr defaultColWidth="9.109375" defaultRowHeight="13.2" x14ac:dyDescent="0.25"/>
  <cols>
    <col min="1" max="1" width="2.88671875" style="2" customWidth="1"/>
    <col min="2" max="2" width="71.5546875" style="2" customWidth="1"/>
    <col min="3" max="3" width="22.33203125" customWidth="1"/>
  </cols>
  <sheetData>
    <row r="1" spans="1:3" ht="32.1" customHeight="1" x14ac:dyDescent="0.25">
      <c r="A1" s="34" t="s">
        <v>132</v>
      </c>
      <c r="B1" s="34"/>
      <c r="C1" s="35"/>
    </row>
    <row r="2" spans="1:3" ht="15" x14ac:dyDescent="0.25">
      <c r="A2" s="36"/>
      <c r="B2" s="37"/>
      <c r="C2" s="38"/>
    </row>
    <row r="3" spans="1:3" ht="15" x14ac:dyDescent="0.25">
      <c r="A3" s="36"/>
      <c r="B3" s="39" t="s">
        <v>52</v>
      </c>
      <c r="C3" s="38"/>
    </row>
    <row r="4" spans="1:3" ht="13.8" x14ac:dyDescent="0.25">
      <c r="A4" s="36"/>
      <c r="B4" s="40" t="s">
        <v>142</v>
      </c>
      <c r="C4" s="38"/>
    </row>
    <row r="5" spans="1:3" ht="15" x14ac:dyDescent="0.25">
      <c r="A5" s="36"/>
      <c r="B5" s="41"/>
      <c r="C5" s="38"/>
    </row>
    <row r="6" spans="1:3" ht="15.6" x14ac:dyDescent="0.3">
      <c r="A6" s="36"/>
      <c r="B6" s="42" t="s">
        <v>150</v>
      </c>
      <c r="C6" s="38"/>
    </row>
    <row r="7" spans="1:3" ht="15" x14ac:dyDescent="0.25">
      <c r="A7" s="36"/>
      <c r="B7" s="41"/>
      <c r="C7" s="38"/>
    </row>
    <row r="8" spans="1:3" ht="30" x14ac:dyDescent="0.25">
      <c r="A8" s="36"/>
      <c r="B8" s="41" t="s">
        <v>53</v>
      </c>
      <c r="C8" s="38"/>
    </row>
    <row r="9" spans="1:3" ht="15" x14ac:dyDescent="0.25">
      <c r="A9" s="36"/>
      <c r="B9" s="41"/>
      <c r="C9" s="38"/>
    </row>
    <row r="10" spans="1:3" ht="60" x14ac:dyDescent="0.25">
      <c r="A10" s="36"/>
      <c r="B10" s="41" t="s">
        <v>151</v>
      </c>
      <c r="C10" s="38"/>
    </row>
    <row r="11" spans="1:3" ht="15" x14ac:dyDescent="0.25">
      <c r="A11" s="36"/>
      <c r="B11" s="41"/>
      <c r="C11" s="38"/>
    </row>
    <row r="12" spans="1:3" ht="30" x14ac:dyDescent="0.25">
      <c r="A12" s="36"/>
      <c r="B12" s="41" t="s">
        <v>54</v>
      </c>
      <c r="C12" s="38"/>
    </row>
    <row r="13" spans="1:3" ht="15" x14ac:dyDescent="0.25">
      <c r="A13" s="36"/>
      <c r="B13" s="41"/>
      <c r="C13" s="38"/>
    </row>
    <row r="14" spans="1:3" ht="15.6" x14ac:dyDescent="0.3">
      <c r="A14" s="36"/>
      <c r="B14" s="42" t="s">
        <v>141</v>
      </c>
      <c r="C14" s="38"/>
    </row>
    <row r="15" spans="1:3" ht="15" x14ac:dyDescent="0.25">
      <c r="A15" s="36"/>
      <c r="B15" s="43" t="s">
        <v>140</v>
      </c>
      <c r="C15" s="38"/>
    </row>
    <row r="16" spans="1:3" ht="15" x14ac:dyDescent="0.25">
      <c r="A16" s="36"/>
      <c r="B16" s="44"/>
      <c r="C16" s="38"/>
    </row>
    <row r="17" spans="1:3" ht="15" x14ac:dyDescent="0.25">
      <c r="A17" s="36"/>
      <c r="B17" s="45" t="s">
        <v>139</v>
      </c>
      <c r="C17" s="38"/>
    </row>
    <row r="18" spans="1:3" ht="13.8" x14ac:dyDescent="0.25">
      <c r="A18" s="36"/>
      <c r="B18" s="36"/>
      <c r="C18" s="38"/>
    </row>
    <row r="19" spans="1:3" ht="13.8" x14ac:dyDescent="0.25">
      <c r="A19" s="36"/>
      <c r="B19" s="36"/>
      <c r="C19" s="38"/>
    </row>
  </sheetData>
  <hyperlinks>
    <hyperlink ref="B15" r:id="rId1" xr:uid="{EEBC9CE5-3DEF-4893-B344-3826C6E78EBE}"/>
    <hyperlink ref="B4" r:id="rId2" xr:uid="{A29B7E71-DA3B-4E26-9D37-83F2ACC61EB2}"/>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GanttChart</vt:lpstr>
      <vt:lpstr>Holidays</vt:lpstr>
      <vt:lpstr>Help &amp; Settings</vt:lpstr>
      <vt:lpstr>TermsOfUse</vt:lpstr>
      <vt:lpstr>assign_to_color</vt:lpstr>
      <vt:lpstr>assign_to_names</vt:lpstr>
      <vt:lpstr>dateformat</vt:lpstr>
      <vt:lpstr>GanttChart!end_range</vt:lpstr>
      <vt:lpstr>enddate_highlight_days</vt:lpstr>
      <vt:lpstr>holidays</vt:lpstr>
      <vt:lpstr>GanttChart!prevLevel</vt:lpstr>
      <vt:lpstr>GanttChart!prevWBS</vt:lpstr>
      <vt:lpstr>GanttChart!Print_Area</vt:lpstr>
      <vt:lpstr>GanttChart!Print_Titles</vt:lpstr>
      <vt:lpstr>priorities</vt:lpstr>
      <vt:lpstr>show_overdue_in_chart</vt:lpstr>
      <vt:lpstr>show_percent_complete</vt:lpstr>
      <vt:lpstr>GanttChart!start_range</vt:lpstr>
      <vt:lpstr>startday</vt:lpstr>
      <vt:lpstr>urgency_days</vt:lpstr>
      <vt:lpstr>GanttChart!wbs_range</vt:lpstr>
      <vt:lpstr>weekend</vt:lpstr>
      <vt:lpstr>weeknumbering</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2006-2020 Vertex42 LLC. All Rights Reserved.</dc:description>
  <cp:lastModifiedBy>JAMES HEIKKINEN</cp:lastModifiedBy>
  <cp:lastPrinted>2020-12-07T20:46:43Z</cp:lastPrinted>
  <dcterms:created xsi:type="dcterms:W3CDTF">2010-06-09T16:05:03Z</dcterms:created>
  <dcterms:modified xsi:type="dcterms:W3CDTF">2023-09-26T04:50:55Z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2006-2020 Vertex42 LLC</vt:lpwstr>
  </property>
  <property fmtid="{D5CDD505-2E9C-101B-9397-08002B2CF9AE}" pid="3" name="Version">
    <vt:lpwstr>5.0.0</vt:lpwstr>
  </property>
  <property fmtid="{D5CDD505-2E9C-101B-9397-08002B2CF9AE}" pid="4" name="Source">
    <vt:lpwstr>https://www.vertex42.com/ExcelTemplates/gantt-chart-template-pro.html</vt:lpwstr>
  </property>
</Properties>
</file>