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eikk\Desktop\school\Champlain College\MGMT-260\Week 5\"/>
    </mc:Choice>
  </mc:AlternateContent>
  <xr:revisionPtr revIDLastSave="0" documentId="13_ncr:1_{29E2CB58-625F-4AA5-A06F-6206F1AD5BF1}" xr6:coauthVersionLast="47" xr6:coauthVersionMax="47" xr10:uidLastSave="{00000000-0000-0000-0000-000000000000}"/>
  <bookViews>
    <workbookView xWindow="-108" yWindow="-108" windowWidth="30936" windowHeight="16776" xr2:uid="{30AC2BBD-9C68-4C29-AEBD-3805A175555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0" i="1" l="1"/>
  <c r="N28" i="1"/>
  <c r="N27" i="1"/>
  <c r="N25" i="1"/>
  <c r="N24" i="1"/>
  <c r="N22" i="1"/>
  <c r="N21" i="1"/>
  <c r="N19" i="1"/>
  <c r="N18" i="1"/>
  <c r="N17" i="1"/>
  <c r="N15" i="1"/>
  <c r="N14" i="1"/>
  <c r="N13" i="1"/>
  <c r="N11" i="1"/>
  <c r="N10" i="1"/>
  <c r="N9" i="1"/>
  <c r="N8" i="1"/>
  <c r="M31" i="1"/>
  <c r="L31" i="1"/>
  <c r="K31" i="1"/>
  <c r="J31" i="1"/>
  <c r="I31" i="1"/>
  <c r="H31" i="1"/>
  <c r="B31" i="1" l="1"/>
  <c r="C31" i="1"/>
  <c r="D31" i="1"/>
  <c r="E31" i="1"/>
  <c r="F31" i="1"/>
  <c r="G31" i="1"/>
  <c r="N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mb</author>
  </authors>
  <commentList>
    <comment ref="B6" authorId="0" shapeId="0" xr:uid="{D683B136-2201-40E0-B716-3E977AA7E32B}">
      <text>
        <r>
          <rPr>
            <b/>
            <sz val="9"/>
            <color indexed="81"/>
            <rFont val="Tahoma"/>
            <family val="2"/>
          </rPr>
          <t>mb:</t>
        </r>
        <r>
          <rPr>
            <sz val="9"/>
            <color indexed="81"/>
            <rFont val="Tahoma"/>
            <family val="2"/>
          </rPr>
          <t xml:space="preserve">
use actual Month and Year (January, 2021)
</t>
        </r>
      </text>
    </comment>
    <comment ref="G6" authorId="0" shapeId="0" xr:uid="{8CD695DD-7F70-402D-B857-5D715A880EF8}">
      <text>
        <r>
          <rPr>
            <b/>
            <sz val="9"/>
            <color indexed="81"/>
            <rFont val="Tahoma"/>
            <family val="2"/>
          </rPr>
          <t>mb:</t>
        </r>
        <r>
          <rPr>
            <sz val="9"/>
            <color indexed="81"/>
            <rFont val="Tahoma"/>
            <family val="2"/>
          </rPr>
          <t xml:space="preserve">
use actual Month and Year (January, 2021)
</t>
        </r>
      </text>
    </comment>
  </commentList>
</comments>
</file>

<file path=xl/sharedStrings.xml><?xml version="1.0" encoding="utf-8"?>
<sst xmlns="http://schemas.openxmlformats.org/spreadsheetml/2006/main" count="66" uniqueCount="55">
  <si>
    <t>Costs:</t>
  </si>
  <si>
    <t>Month 1</t>
  </si>
  <si>
    <t>Month 2</t>
  </si>
  <si>
    <t>Month 3</t>
  </si>
  <si>
    <t>Month 4</t>
  </si>
  <si>
    <t>Total</t>
  </si>
  <si>
    <t>Estimating Assumptions</t>
  </si>
  <si>
    <t>Vendor (if applicable)</t>
  </si>
  <si>
    <t>Make sure totals tie across and down</t>
  </si>
  <si>
    <t>AI Chatbot Software</t>
  </si>
  <si>
    <t>Project Manager: James Heikkinen</t>
  </si>
  <si>
    <t>Project Name: AI Chatbot Software</t>
  </si>
  <si>
    <t>Labor - Overtime</t>
  </si>
  <si>
    <t>Labor - Research</t>
  </si>
  <si>
    <t>Labor - Risk Assessment</t>
  </si>
  <si>
    <t>Labor - Production Deployment</t>
  </si>
  <si>
    <t>Month 5</t>
  </si>
  <si>
    <t>Month 6</t>
  </si>
  <si>
    <t>Month 7</t>
  </si>
  <si>
    <t>Month 8</t>
  </si>
  <si>
    <t>Month 9</t>
  </si>
  <si>
    <t>Month 10</t>
  </si>
  <si>
    <t>Month 11</t>
  </si>
  <si>
    <t>Month 12</t>
  </si>
  <si>
    <t>Labor - Software Testing</t>
  </si>
  <si>
    <t>All Stakeholders</t>
  </si>
  <si>
    <t>James Heikkinen</t>
  </si>
  <si>
    <t>Jane Doe</t>
  </si>
  <si>
    <t>Jessica Johnson</t>
  </si>
  <si>
    <t>John Doe</t>
  </si>
  <si>
    <t>Software Purchase - Labor/Software</t>
  </si>
  <si>
    <t>Jerry Johnson</t>
  </si>
  <si>
    <t>References:</t>
  </si>
  <si>
    <t>Software Developers - $63.91/hr</t>
  </si>
  <si>
    <r>
      <rPr>
        <b/>
        <sz val="11"/>
        <color theme="1"/>
        <rFont val="Calibri"/>
        <family val="2"/>
        <scheme val="minor"/>
      </rPr>
      <t>Mean Salary per hr (BLS.gov)</t>
    </r>
    <r>
      <rPr>
        <sz val="11"/>
        <color theme="1"/>
        <rFont val="Calibri"/>
        <family val="2"/>
        <scheme val="minor"/>
      </rPr>
      <t xml:space="preserve">
CEO - $118.48/hr
Software Developers - $63.91/hr
Network and Computer Systems Admins - $46.71/hr
Information Security Analysts - $57.63/hr
Software Testors - $50.84/hr
Total - $337.57/hr
1st Month - 25 hours for each salary title.
2nd Month - 20 hours for each salary title.
3rd Month - 3 hours for each salary title for meeting.</t>
    </r>
  </si>
  <si>
    <t>10 hrs per salary title per month. Most employees will be salary where it won't apply.</t>
  </si>
  <si>
    <t>Size of company is 1,000 employees.
$99.99 per user per year.</t>
  </si>
  <si>
    <t>4th Month - 3 hour meeting - $337.57/hr
5th Month - 3 hour meeting, 2 hours - $337.57/hr</t>
  </si>
  <si>
    <t>4th Month - 2 hours - $57.63/hr
5th Month - 4 hours - $57.63/hr</t>
  </si>
  <si>
    <t>6th Month - 3 hour meeting - $337.57/hr</t>
  </si>
  <si>
    <t>6th Month - 10 hours  - $46.71/hr</t>
  </si>
  <si>
    <t>4th Month - 20 hours - $46.71/hr
5th Month - 5 hours  - $46.71/hr</t>
  </si>
  <si>
    <t>2 hours to review at $57.63/hr</t>
  </si>
  <si>
    <t>2 hours to review at $337.57/hr</t>
  </si>
  <si>
    <t>8th Month - 3 hour meeting, 2 hours - $337.57/hr</t>
  </si>
  <si>
    <t>7th Month - 100 hours - $63.91/hr
8th Month - 50 hours  - $63.91/hr</t>
  </si>
  <si>
    <t>10th Month - 3 hour meeting, 2 hours - $337.57/hr</t>
  </si>
  <si>
    <t>Labor - Installation/Configuration/AI Training</t>
  </si>
  <si>
    <t>9th Month - 50 hours - $50.84/hr
10th Month - 25 hours  - $50.84/hr</t>
  </si>
  <si>
    <t>11th Month - 100 hours - $63.91/hr
12th Month - 50 hours  - $63.91/hr</t>
  </si>
  <si>
    <t>12th Month - 3 hour meeting, 3 hours for approvals and announcements - $337.57/hr</t>
  </si>
  <si>
    <t>CEO - Jane Doe
Software Developers - James Heikkinen
Network and Computer Systems Admins - John Doe
Information Security Analysts - Jessica Johnson
Software Testers - Jerry Johnson</t>
  </si>
  <si>
    <t>U.S. BUREAU OF LABOR STATISTICS. (2023, April 25). Occupational Employment and Wage Statistics. May 2022 National Occupational Employment and Wage Estimates. Retrieved October 1, 2023, from https://www.bls.gov/oes/current/oes_nat.htm</t>
  </si>
  <si>
    <t>Assistiv AI LTDA. (n.d.). Flexible and transparent pricing. AskCodi. Retrieved October 1, 2023, from https://www.askcodi.com/#pricing</t>
  </si>
  <si>
    <r>
      <t xml:space="preserve">Short Narrative
</t>
    </r>
    <r>
      <rPr>
        <sz val="11"/>
        <color theme="1"/>
        <rFont val="Calibri"/>
        <family val="2"/>
        <scheme val="minor"/>
      </rPr>
      <t xml:space="preserve">The current budget aligns within my intital estimate of $250,000. Basically, It is lower by almost $60,000 from the estimate. Majority of the costs are from the software subscription itself which is $100,000 per 1,000 users per year. While the labor costs a total of $91,592.37 including adding overtime if needed. </t>
    </r>
    <r>
      <rPr>
        <b/>
        <sz val="11"/>
        <color theme="1"/>
        <rFont val="Calibri"/>
        <family val="2"/>
        <scheme val="minor"/>
      </rPr>
      <t xml:space="preserve">
</t>
    </r>
    <r>
      <rPr>
        <sz val="11"/>
        <color theme="1"/>
        <rFont val="Calibri"/>
        <family val="2"/>
        <scheme val="minor"/>
      </rPr>
      <t xml:space="preserve">With the extra amount of money for the budget, we can use the funds for the AI project in several ways. One, if labor costs increase due to raises or more time needed to complete the project, we have enough padding to cover those costs. Two, as the company grows, so does the user base, therefore we can acquire more subscriptions as needed. Then the third use of the leftover funds can be used to pay for next year's subscription. </t>
    </r>
    <r>
      <rPr>
        <b/>
        <sz val="11"/>
        <color theme="1"/>
        <rFont val="Calibri"/>
        <family val="2"/>
        <scheme val="minor"/>
      </rPr>
      <t xml:space="preserve">
</t>
    </r>
    <r>
      <rPr>
        <sz val="11"/>
        <color theme="1"/>
        <rFont val="Calibri"/>
        <family val="2"/>
        <scheme val="minor"/>
      </rPr>
      <t>If for some reason the budget has been exceeded for this AI chatbot software, we will need to request extra funds to keep it going. I would essentially calculate the potential return on investment based on the requested funds needed to continue the project. Then, I would inform the CEO who is the project sponsor that the AI software will still provide a return on investment for the company and will increase overall productivity. Realistically, I don't see this type of project exceeding the budget drastically. Maybe roughly $50k - $100k more will be the likely amount of funds that will have to be requested. Which is reasonable for a company size of a 1,000 employees.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</si>
</sst>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u/>
      <sz val="11"/>
      <color theme="1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3"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0" fillId="2" borderId="0" xfId="0" applyFill="1"/>
    <xf numFmtId="0" fontId="0" fillId="3" borderId="0" xfId="0" applyFill="1"/>
    <xf numFmtId="0" fontId="2" fillId="4" borderId="0" xfId="0" applyFont="1" applyFill="1" applyAlignment="1">
      <alignment wrapText="1"/>
    </xf>
    <xf numFmtId="15" fontId="0" fillId="0" borderId="0" xfId="0" applyNumberFormat="1"/>
    <xf numFmtId="0" fontId="0" fillId="0" borderId="0" xfId="0" applyFont="1" applyAlignment="1">
      <alignment wrapText="1"/>
    </xf>
    <xf numFmtId="164" fontId="0" fillId="0" borderId="0" xfId="0" applyNumberFormat="1"/>
    <xf numFmtId="164" fontId="0" fillId="3" borderId="0" xfId="0" applyNumberFormat="1" applyFill="1"/>
    <xf numFmtId="0" fontId="0" fillId="0" borderId="0" xfId="0" applyAlignment="1">
      <alignment wrapText="1"/>
    </xf>
    <xf numFmtId="0" fontId="0" fillId="0" borderId="0" xfId="0" applyAlignment="1">
      <alignment vertical="top" wrapText="1"/>
    </xf>
    <xf numFmtId="0" fontId="5" fillId="0" borderId="0" xfId="1"/>
    <xf numFmtId="0" fontId="0" fillId="0" borderId="0" xfId="0" applyAlignment="1">
      <alignment horizontal="left" vertical="top"/>
    </xf>
    <xf numFmtId="0" fontId="1"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bls.gov/oes/current/oes_nat.ht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B127A-4AF6-4523-8AE8-2E8326312D56}">
  <dimension ref="A1:P35"/>
  <sheetViews>
    <sheetView tabSelected="1" zoomScale="115" zoomScaleNormal="115" workbookViewId="0">
      <selection activeCell="A6" sqref="A6"/>
    </sheetView>
  </sheetViews>
  <sheetFormatPr defaultRowHeight="14.4" x14ac:dyDescent="0.3"/>
  <cols>
    <col min="1" max="1" width="37.44140625" customWidth="1"/>
    <col min="2" max="2" width="12.21875" customWidth="1"/>
    <col min="3" max="3" width="11.5546875" customWidth="1"/>
    <col min="4" max="4" width="11.44140625" customWidth="1"/>
    <col min="5" max="6" width="14.44140625" customWidth="1"/>
    <col min="7" max="7" width="18.33203125" customWidth="1"/>
    <col min="8" max="8" width="16.88671875" customWidth="1"/>
    <col min="9" max="9" width="16.44140625" customWidth="1"/>
    <col min="10" max="10" width="11.44140625" customWidth="1"/>
    <col min="11" max="11" width="13" customWidth="1"/>
    <col min="12" max="12" width="10.5546875" customWidth="1"/>
    <col min="13" max="13" width="10.77734375" customWidth="1"/>
    <col min="14" max="14" width="14.5546875" customWidth="1"/>
    <col min="15" max="15" width="21.44140625" customWidth="1"/>
    <col min="16" max="16" width="45.21875" customWidth="1"/>
  </cols>
  <sheetData>
    <row r="1" spans="1:16" x14ac:dyDescent="0.3">
      <c r="A1" t="s">
        <v>11</v>
      </c>
      <c r="D1" t="s">
        <v>32</v>
      </c>
    </row>
    <row r="2" spans="1:16" x14ac:dyDescent="0.3">
      <c r="A2" t="s">
        <v>10</v>
      </c>
      <c r="D2" s="11" t="s">
        <v>52</v>
      </c>
    </row>
    <row r="3" spans="1:16" x14ac:dyDescent="0.3">
      <c r="A3" s="5">
        <v>45170</v>
      </c>
      <c r="D3" t="s">
        <v>53</v>
      </c>
    </row>
    <row r="4" spans="1:16" x14ac:dyDescent="0.3">
      <c r="A4" s="5"/>
    </row>
    <row r="5" spans="1:16" ht="72" x14ac:dyDescent="0.3">
      <c r="P5" s="9" t="s">
        <v>51</v>
      </c>
    </row>
    <row r="6" spans="1:16" s="1" customFormat="1" x14ac:dyDescent="0.3">
      <c r="A6" s="1" t="s">
        <v>0</v>
      </c>
      <c r="B6" s="1" t="s">
        <v>1</v>
      </c>
      <c r="C6" s="1" t="s">
        <v>2</v>
      </c>
      <c r="D6" s="1" t="s">
        <v>3</v>
      </c>
      <c r="E6" s="1" t="s">
        <v>4</v>
      </c>
      <c r="F6" s="1" t="s">
        <v>16</v>
      </c>
      <c r="G6" s="1" t="s">
        <v>17</v>
      </c>
      <c r="H6" s="1" t="s">
        <v>18</v>
      </c>
      <c r="I6" s="1" t="s">
        <v>19</v>
      </c>
      <c r="J6" s="1" t="s">
        <v>20</v>
      </c>
      <c r="K6" s="1" t="s">
        <v>21</v>
      </c>
      <c r="L6" s="1" t="s">
        <v>22</v>
      </c>
      <c r="M6" s="1" t="s">
        <v>23</v>
      </c>
      <c r="N6" s="1" t="s">
        <v>5</v>
      </c>
      <c r="O6" s="1" t="s">
        <v>7</v>
      </c>
      <c r="P6" s="1" t="s">
        <v>6</v>
      </c>
    </row>
    <row r="7" spans="1:16" s="2" customFormat="1" x14ac:dyDescent="0.3">
      <c r="A7" s="2" t="s">
        <v>13</v>
      </c>
    </row>
    <row r="8" spans="1:16" ht="160.19999999999999" customHeight="1" x14ac:dyDescent="0.3">
      <c r="A8" s="6" t="s">
        <v>25</v>
      </c>
      <c r="B8" s="7">
        <v>8439.25</v>
      </c>
      <c r="C8" s="7">
        <v>6751.4</v>
      </c>
      <c r="D8" s="7">
        <v>1012.71</v>
      </c>
      <c r="E8" s="7"/>
      <c r="F8" s="7"/>
      <c r="G8" s="7"/>
      <c r="H8" s="7"/>
      <c r="I8" s="7"/>
      <c r="J8" s="7"/>
      <c r="K8" s="7"/>
      <c r="L8" s="7"/>
      <c r="M8" s="7"/>
      <c r="N8" s="7">
        <f>SUM(B8:M8)</f>
        <v>16203.36</v>
      </c>
      <c r="P8" s="10" t="s">
        <v>34</v>
      </c>
    </row>
    <row r="9" spans="1:16" ht="22.2" customHeight="1" x14ac:dyDescent="0.3">
      <c r="A9" t="s">
        <v>26</v>
      </c>
      <c r="B9" s="7">
        <v>0</v>
      </c>
      <c r="C9" s="7">
        <v>319.55</v>
      </c>
      <c r="D9" s="7">
        <v>127.82</v>
      </c>
      <c r="E9" s="7"/>
      <c r="F9" s="7"/>
      <c r="G9" s="7"/>
      <c r="H9" s="7"/>
      <c r="I9" s="7"/>
      <c r="J9" s="7"/>
      <c r="K9" s="7"/>
      <c r="L9" s="7"/>
      <c r="M9" s="7"/>
      <c r="N9" s="7">
        <f>SUM(B9:M9)</f>
        <v>447.37</v>
      </c>
      <c r="P9" t="s">
        <v>33</v>
      </c>
    </row>
    <row r="10" spans="1:16" x14ac:dyDescent="0.3">
      <c r="A10" t="s">
        <v>27</v>
      </c>
      <c r="B10" s="7"/>
      <c r="C10" s="7"/>
      <c r="D10" s="7">
        <v>236.96</v>
      </c>
      <c r="E10" s="7"/>
      <c r="F10" s="7"/>
      <c r="G10" s="7"/>
      <c r="H10" s="7"/>
      <c r="I10" s="7"/>
      <c r="J10" s="7"/>
      <c r="K10" s="7"/>
      <c r="L10" s="7"/>
      <c r="M10" s="7"/>
      <c r="N10" s="7">
        <f>SUM(B10:M10)</f>
        <v>236.96</v>
      </c>
      <c r="P10" t="s">
        <v>43</v>
      </c>
    </row>
    <row r="11" spans="1:16" x14ac:dyDescent="0.3">
      <c r="A11" t="s">
        <v>28</v>
      </c>
      <c r="B11" s="7"/>
      <c r="C11" s="7"/>
      <c r="D11" s="7">
        <v>115.26</v>
      </c>
      <c r="E11" s="7"/>
      <c r="F11" s="7"/>
      <c r="G11" s="7"/>
      <c r="H11" s="7"/>
      <c r="I11" s="7"/>
      <c r="J11" s="7"/>
      <c r="K11" s="7"/>
      <c r="L11" s="7"/>
      <c r="M11" s="7"/>
      <c r="N11" s="7">
        <f>SUM(B11:M11)</f>
        <v>115.26</v>
      </c>
      <c r="P11" t="s">
        <v>42</v>
      </c>
    </row>
    <row r="12" spans="1:16" s="2" customFormat="1" x14ac:dyDescent="0.3">
      <c r="A12" s="2" t="s">
        <v>14</v>
      </c>
    </row>
    <row r="13" spans="1:16" ht="28.8" x14ac:dyDescent="0.3">
      <c r="A13" s="6" t="s">
        <v>25</v>
      </c>
      <c r="B13" s="7"/>
      <c r="C13" s="7"/>
      <c r="D13" s="7"/>
      <c r="E13" s="7">
        <v>1012.71</v>
      </c>
      <c r="F13" s="7">
        <v>1687.85</v>
      </c>
      <c r="G13" s="7"/>
      <c r="H13" s="7"/>
      <c r="I13" s="7"/>
      <c r="J13" s="7"/>
      <c r="K13" s="7"/>
      <c r="L13" s="7"/>
      <c r="M13" s="7"/>
      <c r="N13" s="7">
        <f>SUM(B13:M13)</f>
        <v>2700.56</v>
      </c>
      <c r="P13" s="9" t="s">
        <v>37</v>
      </c>
    </row>
    <row r="14" spans="1:16" ht="28.8" x14ac:dyDescent="0.3">
      <c r="A14" t="s">
        <v>28</v>
      </c>
      <c r="B14" s="7"/>
      <c r="C14" s="7"/>
      <c r="D14" s="7"/>
      <c r="E14" s="7">
        <v>115.26</v>
      </c>
      <c r="F14" s="7">
        <v>230.52</v>
      </c>
      <c r="G14" s="7"/>
      <c r="H14" s="7"/>
      <c r="I14" s="7"/>
      <c r="J14" s="7"/>
      <c r="K14" s="7"/>
      <c r="L14" s="7"/>
      <c r="M14" s="7"/>
      <c r="N14" s="7">
        <f>SUM(B14:M14)</f>
        <v>345.78000000000003</v>
      </c>
      <c r="P14" s="9" t="s">
        <v>38</v>
      </c>
    </row>
    <row r="15" spans="1:16" ht="28.8" x14ac:dyDescent="0.3">
      <c r="A15" t="s">
        <v>29</v>
      </c>
      <c r="B15" s="7"/>
      <c r="C15" s="7"/>
      <c r="D15" s="7"/>
      <c r="E15" s="7">
        <v>934.2</v>
      </c>
      <c r="F15" s="7">
        <v>233.55</v>
      </c>
      <c r="G15" s="7"/>
      <c r="H15" s="7"/>
      <c r="I15" s="7"/>
      <c r="J15" s="7"/>
      <c r="K15" s="7"/>
      <c r="L15" s="7"/>
      <c r="M15" s="7"/>
      <c r="N15" s="7">
        <f>SUM(B15:M15)</f>
        <v>1167.75</v>
      </c>
      <c r="P15" s="9" t="s">
        <v>41</v>
      </c>
    </row>
    <row r="16" spans="1:16" s="2" customFormat="1" x14ac:dyDescent="0.3">
      <c r="A16" s="2" t="s">
        <v>30</v>
      </c>
    </row>
    <row r="17" spans="1:16" x14ac:dyDescent="0.3">
      <c r="A17" s="6" t="s">
        <v>25</v>
      </c>
      <c r="B17" s="7"/>
      <c r="C17" s="7"/>
      <c r="D17" s="7"/>
      <c r="E17" s="7"/>
      <c r="F17" s="7"/>
      <c r="G17" s="7">
        <v>1012.71</v>
      </c>
      <c r="H17" s="7"/>
      <c r="I17" s="7"/>
      <c r="J17" s="7"/>
      <c r="K17" s="7"/>
      <c r="L17" s="7"/>
      <c r="M17" s="7"/>
      <c r="N17" s="7">
        <f>SUM(B17:M17)</f>
        <v>1012.71</v>
      </c>
      <c r="P17" s="9" t="s">
        <v>39</v>
      </c>
    </row>
    <row r="18" spans="1:16" ht="43.2" x14ac:dyDescent="0.3">
      <c r="A18" s="6" t="s">
        <v>9</v>
      </c>
      <c r="B18" s="7"/>
      <c r="C18" s="7"/>
      <c r="D18" s="7"/>
      <c r="E18" s="7"/>
      <c r="F18" s="7"/>
      <c r="G18" s="7">
        <v>100000</v>
      </c>
      <c r="H18" s="7"/>
      <c r="I18" s="7"/>
      <c r="J18" s="7"/>
      <c r="K18" s="7"/>
      <c r="L18" s="7"/>
      <c r="M18" s="7"/>
      <c r="N18" s="7">
        <f>SUM(B18:M18)</f>
        <v>100000</v>
      </c>
      <c r="P18" s="9" t="s">
        <v>36</v>
      </c>
    </row>
    <row r="19" spans="1:16" x14ac:dyDescent="0.3">
      <c r="A19" t="s">
        <v>29</v>
      </c>
      <c r="B19" s="7"/>
      <c r="C19" s="7"/>
      <c r="D19" s="7"/>
      <c r="E19" s="7"/>
      <c r="F19" s="7"/>
      <c r="G19" s="7">
        <v>467.1</v>
      </c>
      <c r="H19" s="7"/>
      <c r="I19" s="7"/>
      <c r="J19" s="7"/>
      <c r="K19" s="7"/>
      <c r="L19" s="7"/>
      <c r="M19" s="7"/>
      <c r="N19" s="7">
        <f>SUM(B19:M19)</f>
        <v>467.1</v>
      </c>
      <c r="P19" s="9" t="s">
        <v>40</v>
      </c>
    </row>
    <row r="20" spans="1:16" s="2" customFormat="1" x14ac:dyDescent="0.3">
      <c r="A20" s="2" t="s">
        <v>47</v>
      </c>
    </row>
    <row r="21" spans="1:16" x14ac:dyDescent="0.3">
      <c r="A21" s="6" t="s">
        <v>25</v>
      </c>
      <c r="B21" s="7"/>
      <c r="C21" s="7"/>
      <c r="D21" s="7"/>
      <c r="E21" s="7"/>
      <c r="F21" s="7"/>
      <c r="G21" s="7"/>
      <c r="I21" s="7">
        <v>1687.85</v>
      </c>
      <c r="J21" s="7"/>
      <c r="K21" s="7"/>
      <c r="L21" s="7"/>
      <c r="M21" s="7"/>
      <c r="N21" s="7">
        <f>SUM(B21:M21)</f>
        <v>1687.85</v>
      </c>
      <c r="P21" s="9" t="s">
        <v>44</v>
      </c>
    </row>
    <row r="22" spans="1:16" ht="28.8" x14ac:dyDescent="0.3">
      <c r="A22" t="s">
        <v>26</v>
      </c>
      <c r="B22" s="7"/>
      <c r="C22" s="7"/>
      <c r="D22" s="7"/>
      <c r="E22" s="7"/>
      <c r="F22" s="7"/>
      <c r="G22" s="7"/>
      <c r="H22" s="7">
        <v>6391</v>
      </c>
      <c r="I22" s="7">
        <v>3195.5</v>
      </c>
      <c r="J22" s="7"/>
      <c r="K22" s="7"/>
      <c r="L22" s="7"/>
      <c r="M22" s="7"/>
      <c r="N22" s="7">
        <f>SUM(B22:M22)</f>
        <v>9586.5</v>
      </c>
      <c r="P22" s="9" t="s">
        <v>45</v>
      </c>
    </row>
    <row r="23" spans="1:16" s="2" customFormat="1" x14ac:dyDescent="0.3">
      <c r="A23" s="2" t="s">
        <v>24</v>
      </c>
    </row>
    <row r="24" spans="1:16" x14ac:dyDescent="0.3">
      <c r="A24" s="6" t="s">
        <v>25</v>
      </c>
      <c r="B24" s="7"/>
      <c r="C24" s="7"/>
      <c r="D24" s="7"/>
      <c r="E24" s="7"/>
      <c r="F24" s="7"/>
      <c r="G24" s="7"/>
      <c r="H24" s="7"/>
      <c r="I24" s="7"/>
      <c r="J24" s="7"/>
      <c r="K24" s="7">
        <v>1687.85</v>
      </c>
      <c r="L24" s="7"/>
      <c r="M24" s="7"/>
      <c r="N24" s="7">
        <f>SUM(B24:M24)</f>
        <v>1687.85</v>
      </c>
      <c r="P24" s="9" t="s">
        <v>46</v>
      </c>
    </row>
    <row r="25" spans="1:16" ht="28.8" x14ac:dyDescent="0.3">
      <c r="A25" t="s">
        <v>31</v>
      </c>
      <c r="B25" s="7"/>
      <c r="C25" s="7"/>
      <c r="D25" s="7"/>
      <c r="E25" s="7"/>
      <c r="F25" s="7"/>
      <c r="G25" s="7"/>
      <c r="H25" s="7"/>
      <c r="I25" s="7"/>
      <c r="J25" s="7">
        <v>2542</v>
      </c>
      <c r="K25" s="7">
        <v>1271</v>
      </c>
      <c r="L25" s="7"/>
      <c r="M25" s="7"/>
      <c r="N25" s="7">
        <f>SUM(B25:M25)</f>
        <v>3813</v>
      </c>
      <c r="P25" s="9" t="s">
        <v>48</v>
      </c>
    </row>
    <row r="26" spans="1:16" s="2" customFormat="1" x14ac:dyDescent="0.3">
      <c r="A26" s="2" t="s">
        <v>15</v>
      </c>
    </row>
    <row r="27" spans="1:16" ht="28.8" x14ac:dyDescent="0.3">
      <c r="A27" s="6" t="s">
        <v>25</v>
      </c>
      <c r="B27" s="7"/>
      <c r="C27" s="7"/>
      <c r="D27" s="7"/>
      <c r="E27" s="7"/>
      <c r="F27" s="7"/>
      <c r="G27" s="7"/>
      <c r="H27" s="7"/>
      <c r="I27" s="7"/>
      <c r="J27" s="7"/>
      <c r="K27" s="7"/>
      <c r="L27" s="7"/>
      <c r="M27" s="7">
        <v>2025.42</v>
      </c>
      <c r="N27" s="7">
        <f>SUM(B27:M27)</f>
        <v>2025.42</v>
      </c>
      <c r="P27" s="9" t="s">
        <v>50</v>
      </c>
    </row>
    <row r="28" spans="1:16" ht="28.8" x14ac:dyDescent="0.3">
      <c r="A28" t="s">
        <v>26</v>
      </c>
      <c r="B28" s="7"/>
      <c r="C28" s="7"/>
      <c r="D28" s="7"/>
      <c r="E28" s="7"/>
      <c r="F28" s="7"/>
      <c r="G28" s="7"/>
      <c r="H28" s="7"/>
      <c r="I28" s="7"/>
      <c r="J28" s="7"/>
      <c r="K28" s="7"/>
      <c r="L28" s="7">
        <v>6391</v>
      </c>
      <c r="M28" s="7">
        <v>3195.5</v>
      </c>
      <c r="N28" s="7">
        <f>SUM(B28:M28)</f>
        <v>9586.5</v>
      </c>
      <c r="P28" s="9" t="s">
        <v>49</v>
      </c>
    </row>
    <row r="29" spans="1:16" s="2" customFormat="1" x14ac:dyDescent="0.3">
      <c r="A29" s="2" t="s">
        <v>12</v>
      </c>
    </row>
    <row r="30" spans="1:16" ht="28.8" x14ac:dyDescent="0.3">
      <c r="A30" s="6" t="s">
        <v>25</v>
      </c>
      <c r="B30" s="7">
        <v>3375.7</v>
      </c>
      <c r="C30" s="7">
        <v>3375.7</v>
      </c>
      <c r="D30" s="7">
        <v>3375.7</v>
      </c>
      <c r="E30" s="7">
        <v>3375.7</v>
      </c>
      <c r="F30" s="7">
        <v>3375.7</v>
      </c>
      <c r="G30" s="7">
        <v>3375.7</v>
      </c>
      <c r="H30" s="7">
        <v>3375.7</v>
      </c>
      <c r="I30" s="7">
        <v>3375.7</v>
      </c>
      <c r="J30" s="7">
        <v>3375.7</v>
      </c>
      <c r="K30" s="7">
        <v>3375.7</v>
      </c>
      <c r="L30" s="7">
        <v>3375.7</v>
      </c>
      <c r="M30" s="7">
        <v>3375.7</v>
      </c>
      <c r="N30" s="7">
        <f>SUM(B30:M30)</f>
        <v>40508.399999999994</v>
      </c>
      <c r="P30" s="9" t="s">
        <v>35</v>
      </c>
    </row>
    <row r="31" spans="1:16" s="3" customFormat="1" ht="36.75" customHeight="1" x14ac:dyDescent="0.3">
      <c r="A31" s="3" t="s">
        <v>5</v>
      </c>
      <c r="B31" s="8">
        <f xml:space="preserve"> SUM(B2:B30)</f>
        <v>11814.95</v>
      </c>
      <c r="C31" s="8">
        <f xml:space="preserve"> SUM(C2:C30)</f>
        <v>10446.65</v>
      </c>
      <c r="D31" s="8">
        <f xml:space="preserve"> SUM(D1:D30)</f>
        <v>4868.45</v>
      </c>
      <c r="E31" s="8">
        <f xml:space="preserve"> SUM(E2:E30)</f>
        <v>5437.87</v>
      </c>
      <c r="F31" s="8">
        <f xml:space="preserve"> SUM(F2:F30)</f>
        <v>5527.62</v>
      </c>
      <c r="G31" s="8">
        <f xml:space="preserve"> SUM(G2:G30)</f>
        <v>104855.51000000001</v>
      </c>
      <c r="H31" s="8">
        <f xml:space="preserve"> SUM(H2:H30)</f>
        <v>9766.7000000000007</v>
      </c>
      <c r="I31" s="8">
        <f xml:space="preserve"> SUM(I2:I30)</f>
        <v>8259.0499999999993</v>
      </c>
      <c r="J31" s="8">
        <f xml:space="preserve"> SUM(J2:J30)</f>
        <v>5917.7</v>
      </c>
      <c r="K31" s="8">
        <f xml:space="preserve"> SUM(K2:K30)</f>
        <v>6334.5499999999993</v>
      </c>
      <c r="L31" s="8">
        <f xml:space="preserve"> SUM(L2:L30)</f>
        <v>9766.7000000000007</v>
      </c>
      <c r="M31" s="8">
        <f xml:space="preserve"> SUM(M2:M30)</f>
        <v>8596.619999999999</v>
      </c>
      <c r="N31" s="8">
        <f xml:space="preserve"> SUM(N2:N30)</f>
        <v>191592.37000000002</v>
      </c>
    </row>
    <row r="32" spans="1:16" ht="28.8" x14ac:dyDescent="0.3">
      <c r="G32" s="4" t="s">
        <v>8</v>
      </c>
    </row>
    <row r="33" spans="1:5" x14ac:dyDescent="0.3">
      <c r="A33" s="13" t="s">
        <v>54</v>
      </c>
      <c r="B33" s="12"/>
      <c r="C33" s="12"/>
      <c r="D33" s="12"/>
      <c r="E33" s="12"/>
    </row>
    <row r="34" spans="1:5" x14ac:dyDescent="0.3">
      <c r="A34" s="12"/>
      <c r="B34" s="12"/>
      <c r="C34" s="12"/>
      <c r="D34" s="12"/>
      <c r="E34" s="12"/>
    </row>
    <row r="35" spans="1:5" ht="234.6" customHeight="1" x14ac:dyDescent="0.3">
      <c r="A35" s="12"/>
      <c r="B35" s="12"/>
      <c r="C35" s="12"/>
      <c r="D35" s="12"/>
      <c r="E35" s="12"/>
    </row>
  </sheetData>
  <mergeCells count="1">
    <mergeCell ref="A33:E35"/>
  </mergeCells>
  <hyperlinks>
    <hyperlink ref="D2" r:id="rId1" display="https://www.bls.gov/oes/current/oes_nat.htm" xr:uid="{233E33FC-00D7-4431-AD4E-6AF71C5832C9}"/>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dc:creator>
  <cp:lastModifiedBy>JAMES HEIKKINEN</cp:lastModifiedBy>
  <dcterms:created xsi:type="dcterms:W3CDTF">2020-06-25T16:08:20Z</dcterms:created>
  <dcterms:modified xsi:type="dcterms:W3CDTF">2023-10-01T19:41:43Z</dcterms:modified>
</cp:coreProperties>
</file>