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josef\Dropbox\Blog\Collapses\"/>
    </mc:Choice>
  </mc:AlternateContent>
  <xr:revisionPtr revIDLastSave="0" documentId="13_ncr:1_{E74EBB46-B1D9-41DC-9328-6840084B45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_python" sheetId="3" r:id="rId1"/>
    <sheet name="data" sheetId="1" r:id="rId2"/>
    <sheet name="Code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4" i="3" l="1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2" i="3"/>
  <c r="I3" i="3"/>
  <c r="J3" i="3"/>
  <c r="I4" i="3"/>
  <c r="J4" i="3"/>
  <c r="I5" i="3"/>
  <c r="J5" i="3"/>
  <c r="I6" i="3"/>
  <c r="J6" i="3"/>
  <c r="I7" i="3"/>
  <c r="J7" i="3"/>
  <c r="I8" i="3"/>
  <c r="J8" i="3"/>
  <c r="I9" i="3"/>
  <c r="J9" i="3"/>
  <c r="I10" i="3"/>
  <c r="J10" i="3"/>
  <c r="I11" i="3"/>
  <c r="J11" i="3"/>
  <c r="I12" i="3"/>
  <c r="J12" i="3"/>
  <c r="I13" i="3"/>
  <c r="J13" i="3"/>
  <c r="I14" i="3"/>
  <c r="J14" i="3"/>
  <c r="I15" i="3"/>
  <c r="J15" i="3"/>
  <c r="I16" i="3"/>
  <c r="J16" i="3"/>
  <c r="I17" i="3"/>
  <c r="J17" i="3"/>
  <c r="I18" i="3"/>
  <c r="J18" i="3"/>
  <c r="I19" i="3"/>
  <c r="J19" i="3"/>
  <c r="I20" i="3"/>
  <c r="J20" i="3"/>
  <c r="I21" i="3"/>
  <c r="J21" i="3"/>
  <c r="I22" i="3"/>
  <c r="J22" i="3"/>
  <c r="I23" i="3"/>
  <c r="J23" i="3"/>
  <c r="I24" i="3"/>
  <c r="J24" i="3"/>
  <c r="I25" i="3"/>
  <c r="J25" i="3"/>
  <c r="I26" i="3"/>
  <c r="J26" i="3"/>
  <c r="I27" i="3"/>
  <c r="J27" i="3"/>
  <c r="I28" i="3"/>
  <c r="J28" i="3"/>
  <c r="I29" i="3"/>
  <c r="J29" i="3"/>
  <c r="I30" i="3"/>
  <c r="J30" i="3"/>
  <c r="I31" i="3"/>
  <c r="J31" i="3"/>
  <c r="I32" i="3"/>
  <c r="J32" i="3"/>
  <c r="I33" i="3"/>
  <c r="J33" i="3"/>
  <c r="I34" i="3"/>
  <c r="J34" i="3"/>
  <c r="I35" i="3"/>
  <c r="J35" i="3"/>
  <c r="I36" i="3"/>
  <c r="J36" i="3"/>
  <c r="I37" i="3"/>
  <c r="J37" i="3"/>
  <c r="I38" i="3"/>
  <c r="J38" i="3"/>
  <c r="I39" i="3"/>
  <c r="J39" i="3"/>
  <c r="I40" i="3"/>
  <c r="J40" i="3"/>
  <c r="I41" i="3"/>
  <c r="J41" i="3"/>
  <c r="I42" i="3"/>
  <c r="J42" i="3"/>
  <c r="I43" i="3"/>
  <c r="J43" i="3"/>
  <c r="I44" i="3"/>
  <c r="I45" i="3"/>
  <c r="J45" i="3"/>
  <c r="I46" i="3"/>
  <c r="J46" i="3"/>
  <c r="I47" i="3"/>
  <c r="J47" i="3"/>
  <c r="I48" i="3"/>
  <c r="J48" i="3"/>
  <c r="I49" i="3"/>
  <c r="J49" i="3"/>
  <c r="I50" i="3"/>
  <c r="I51" i="3"/>
  <c r="J51" i="3"/>
  <c r="I52" i="3"/>
  <c r="J52" i="3"/>
  <c r="I53" i="3"/>
  <c r="J53" i="3"/>
  <c r="I54" i="3"/>
  <c r="J54" i="3"/>
  <c r="I55" i="3"/>
  <c r="I56" i="3"/>
  <c r="I57" i="3"/>
  <c r="I58" i="3"/>
  <c r="I59" i="3"/>
  <c r="J59" i="3"/>
  <c r="I60" i="3"/>
  <c r="J60" i="3"/>
  <c r="I61" i="3"/>
  <c r="J61" i="3"/>
  <c r="I62" i="3"/>
  <c r="J62" i="3"/>
  <c r="I63" i="3"/>
  <c r="J63" i="3"/>
  <c r="I64" i="3"/>
  <c r="J64" i="3"/>
  <c r="I65" i="3"/>
  <c r="J65" i="3"/>
  <c r="I66" i="3"/>
  <c r="J66" i="3"/>
  <c r="I67" i="3"/>
  <c r="J67" i="3"/>
  <c r="I68" i="3"/>
  <c r="J68" i="3"/>
  <c r="I69" i="3"/>
  <c r="J69" i="3"/>
  <c r="I70" i="3"/>
  <c r="I71" i="3"/>
  <c r="I72" i="3"/>
  <c r="J72" i="3"/>
  <c r="I73" i="3"/>
  <c r="J73" i="3"/>
  <c r="I74" i="3"/>
  <c r="J74" i="3"/>
  <c r="I75" i="3"/>
  <c r="J75" i="3"/>
  <c r="I76" i="3"/>
  <c r="J76" i="3"/>
  <c r="I77" i="3"/>
  <c r="J77" i="3"/>
  <c r="I78" i="3"/>
  <c r="I79" i="3"/>
  <c r="J79" i="3"/>
  <c r="I80" i="3"/>
  <c r="I81" i="3"/>
  <c r="J2" i="3"/>
  <c r="I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2" i="3"/>
  <c r="H73" i="3"/>
  <c r="H74" i="3"/>
  <c r="H75" i="3"/>
  <c r="H76" i="3"/>
  <c r="H77" i="3"/>
  <c r="H78" i="3"/>
  <c r="H79" i="3"/>
  <c r="H80" i="3"/>
  <c r="H81" i="3"/>
  <c r="H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2" i="3"/>
  <c r="A2" i="3"/>
  <c r="G81" i="3"/>
  <c r="F81" i="3"/>
  <c r="E81" i="3"/>
  <c r="D81" i="3"/>
  <c r="C81" i="3"/>
  <c r="G80" i="3"/>
  <c r="F80" i="3"/>
  <c r="E80" i="3"/>
  <c r="D80" i="3"/>
  <c r="C80" i="3"/>
  <c r="G79" i="3"/>
  <c r="F79" i="3"/>
  <c r="E79" i="3"/>
  <c r="D79" i="3"/>
  <c r="C79" i="3"/>
  <c r="G78" i="3"/>
  <c r="F78" i="3"/>
  <c r="E78" i="3"/>
  <c r="D78" i="3"/>
  <c r="C78" i="3"/>
  <c r="G77" i="3"/>
  <c r="F77" i="3"/>
  <c r="E77" i="3"/>
  <c r="D77" i="3"/>
  <c r="C77" i="3"/>
  <c r="G76" i="3"/>
  <c r="F76" i="3"/>
  <c r="E76" i="3"/>
  <c r="D76" i="3"/>
  <c r="C76" i="3"/>
  <c r="G75" i="3"/>
  <c r="F75" i="3"/>
  <c r="E75" i="3"/>
  <c r="D75" i="3"/>
  <c r="C75" i="3"/>
  <c r="G74" i="3"/>
  <c r="F74" i="3"/>
  <c r="E74" i="3"/>
  <c r="D74" i="3"/>
  <c r="C74" i="3"/>
  <c r="G73" i="3"/>
  <c r="F73" i="3"/>
  <c r="E73" i="3"/>
  <c r="D73" i="3"/>
  <c r="C73" i="3"/>
  <c r="G72" i="3"/>
  <c r="F72" i="3"/>
  <c r="E72" i="3"/>
  <c r="D72" i="3"/>
  <c r="C72" i="3"/>
  <c r="G71" i="3"/>
  <c r="F71" i="3"/>
  <c r="E71" i="3"/>
  <c r="H71" i="3" s="1"/>
  <c r="D71" i="3"/>
  <c r="C71" i="3"/>
  <c r="G70" i="3"/>
  <c r="F70" i="3"/>
  <c r="E70" i="3"/>
  <c r="D70" i="3"/>
  <c r="C70" i="3"/>
  <c r="G69" i="3"/>
  <c r="F69" i="3"/>
  <c r="E69" i="3"/>
  <c r="D69" i="3"/>
  <c r="C69" i="3"/>
  <c r="G68" i="3"/>
  <c r="F68" i="3"/>
  <c r="E68" i="3"/>
  <c r="D68" i="3"/>
  <c r="C68" i="3"/>
  <c r="G67" i="3"/>
  <c r="F67" i="3"/>
  <c r="E67" i="3"/>
  <c r="D67" i="3"/>
  <c r="C67" i="3"/>
  <c r="G66" i="3"/>
  <c r="F66" i="3"/>
  <c r="E66" i="3"/>
  <c r="D66" i="3"/>
  <c r="C66" i="3"/>
  <c r="G65" i="3"/>
  <c r="F65" i="3"/>
  <c r="E65" i="3"/>
  <c r="D65" i="3"/>
  <c r="C65" i="3"/>
  <c r="G64" i="3"/>
  <c r="F64" i="3"/>
  <c r="E64" i="3"/>
  <c r="D64" i="3"/>
  <c r="C64" i="3"/>
  <c r="G63" i="3"/>
  <c r="F63" i="3"/>
  <c r="E63" i="3"/>
  <c r="D63" i="3"/>
  <c r="C63" i="3"/>
  <c r="G62" i="3"/>
  <c r="F62" i="3"/>
  <c r="E62" i="3"/>
  <c r="D62" i="3"/>
  <c r="C62" i="3"/>
  <c r="G61" i="3"/>
  <c r="F61" i="3"/>
  <c r="E61" i="3"/>
  <c r="D61" i="3"/>
  <c r="C61" i="3"/>
  <c r="G60" i="3"/>
  <c r="F60" i="3"/>
  <c r="E60" i="3"/>
  <c r="D60" i="3"/>
  <c r="C60" i="3"/>
  <c r="G59" i="3"/>
  <c r="F59" i="3"/>
  <c r="E59" i="3"/>
  <c r="D59" i="3"/>
  <c r="C59" i="3"/>
  <c r="G58" i="3"/>
  <c r="F58" i="3"/>
  <c r="E58" i="3"/>
  <c r="D58" i="3"/>
  <c r="C58" i="3"/>
  <c r="G57" i="3"/>
  <c r="F57" i="3"/>
  <c r="E57" i="3"/>
  <c r="D57" i="3"/>
  <c r="C57" i="3"/>
  <c r="G56" i="3"/>
  <c r="F56" i="3"/>
  <c r="E56" i="3"/>
  <c r="D56" i="3"/>
  <c r="C56" i="3"/>
  <c r="G55" i="3"/>
  <c r="F55" i="3"/>
  <c r="E55" i="3"/>
  <c r="D55" i="3"/>
  <c r="C55" i="3"/>
  <c r="G54" i="3"/>
  <c r="F54" i="3"/>
  <c r="E54" i="3"/>
  <c r="D54" i="3"/>
  <c r="C54" i="3"/>
  <c r="G53" i="3"/>
  <c r="F53" i="3"/>
  <c r="E53" i="3"/>
  <c r="D53" i="3"/>
  <c r="C53" i="3"/>
  <c r="G52" i="3"/>
  <c r="F52" i="3"/>
  <c r="E52" i="3"/>
  <c r="D52" i="3"/>
  <c r="C52" i="3"/>
  <c r="G51" i="3"/>
  <c r="F51" i="3"/>
  <c r="E51" i="3"/>
  <c r="D51" i="3"/>
  <c r="C51" i="3"/>
  <c r="G50" i="3"/>
  <c r="F50" i="3"/>
  <c r="E50" i="3"/>
  <c r="D50" i="3"/>
  <c r="C50" i="3"/>
  <c r="G49" i="3"/>
  <c r="F49" i="3"/>
  <c r="E49" i="3"/>
  <c r="D49" i="3"/>
  <c r="C49" i="3"/>
  <c r="G48" i="3"/>
  <c r="F48" i="3"/>
  <c r="E48" i="3"/>
  <c r="D48" i="3"/>
  <c r="C48" i="3"/>
  <c r="G47" i="3"/>
  <c r="F47" i="3"/>
  <c r="E47" i="3"/>
  <c r="D47" i="3"/>
  <c r="C47" i="3"/>
  <c r="G46" i="3"/>
  <c r="F46" i="3"/>
  <c r="E46" i="3"/>
  <c r="D46" i="3"/>
  <c r="C46" i="3"/>
  <c r="G45" i="3"/>
  <c r="F45" i="3"/>
  <c r="E45" i="3"/>
  <c r="D45" i="3"/>
  <c r="C45" i="3"/>
  <c r="G44" i="3"/>
  <c r="F44" i="3"/>
  <c r="E44" i="3"/>
  <c r="D44" i="3"/>
  <c r="C44" i="3"/>
  <c r="G43" i="3"/>
  <c r="F43" i="3"/>
  <c r="E43" i="3"/>
  <c r="D43" i="3"/>
  <c r="C43" i="3"/>
  <c r="G42" i="3"/>
  <c r="F42" i="3"/>
  <c r="E42" i="3"/>
  <c r="D42" i="3"/>
  <c r="C42" i="3"/>
  <c r="G41" i="3"/>
  <c r="F41" i="3"/>
  <c r="E41" i="3"/>
  <c r="D41" i="3"/>
  <c r="C41" i="3"/>
  <c r="G40" i="3"/>
  <c r="F40" i="3"/>
  <c r="E40" i="3"/>
  <c r="D40" i="3"/>
  <c r="C40" i="3"/>
  <c r="G39" i="3"/>
  <c r="F39" i="3"/>
  <c r="E39" i="3"/>
  <c r="D39" i="3"/>
  <c r="C39" i="3"/>
  <c r="G38" i="3"/>
  <c r="F38" i="3"/>
  <c r="E38" i="3"/>
  <c r="D38" i="3"/>
  <c r="C38" i="3"/>
  <c r="G37" i="3"/>
  <c r="F37" i="3"/>
  <c r="E37" i="3"/>
  <c r="D37" i="3"/>
  <c r="C37" i="3"/>
  <c r="G36" i="3"/>
  <c r="F36" i="3"/>
  <c r="E36" i="3"/>
  <c r="D36" i="3"/>
  <c r="C36" i="3"/>
  <c r="G35" i="3"/>
  <c r="F35" i="3"/>
  <c r="E35" i="3"/>
  <c r="D35" i="3"/>
  <c r="C35" i="3"/>
  <c r="G34" i="3"/>
  <c r="F34" i="3"/>
  <c r="E34" i="3"/>
  <c r="D34" i="3"/>
  <c r="C34" i="3"/>
  <c r="G33" i="3"/>
  <c r="F33" i="3"/>
  <c r="E33" i="3"/>
  <c r="D33" i="3"/>
  <c r="C33" i="3"/>
  <c r="G32" i="3"/>
  <c r="F32" i="3"/>
  <c r="E32" i="3"/>
  <c r="D32" i="3"/>
  <c r="C32" i="3"/>
  <c r="G31" i="3"/>
  <c r="F31" i="3"/>
  <c r="E31" i="3"/>
  <c r="D31" i="3"/>
  <c r="C31" i="3"/>
  <c r="G30" i="3"/>
  <c r="F30" i="3"/>
  <c r="E30" i="3"/>
  <c r="D30" i="3"/>
  <c r="C30" i="3"/>
  <c r="G29" i="3"/>
  <c r="F29" i="3"/>
  <c r="E29" i="3"/>
  <c r="D29" i="3"/>
  <c r="C29" i="3"/>
  <c r="G28" i="3"/>
  <c r="F28" i="3"/>
  <c r="E28" i="3"/>
  <c r="D28" i="3"/>
  <c r="C28" i="3"/>
  <c r="G27" i="3"/>
  <c r="F27" i="3"/>
  <c r="E27" i="3"/>
  <c r="D27" i="3"/>
  <c r="C27" i="3"/>
  <c r="G26" i="3"/>
  <c r="F26" i="3"/>
  <c r="E26" i="3"/>
  <c r="D26" i="3"/>
  <c r="C26" i="3"/>
  <c r="G25" i="3"/>
  <c r="F25" i="3"/>
  <c r="E25" i="3"/>
  <c r="D25" i="3"/>
  <c r="C25" i="3"/>
  <c r="G24" i="3"/>
  <c r="F24" i="3"/>
  <c r="E24" i="3"/>
  <c r="D24" i="3"/>
  <c r="C24" i="3"/>
  <c r="G23" i="3"/>
  <c r="F23" i="3"/>
  <c r="E23" i="3"/>
  <c r="D23" i="3"/>
  <c r="C23" i="3"/>
  <c r="G22" i="3"/>
  <c r="F22" i="3"/>
  <c r="E22" i="3"/>
  <c r="D22" i="3"/>
  <c r="C22" i="3"/>
  <c r="G21" i="3"/>
  <c r="F21" i="3"/>
  <c r="E21" i="3"/>
  <c r="D21" i="3"/>
  <c r="C21" i="3"/>
  <c r="G20" i="3"/>
  <c r="F20" i="3"/>
  <c r="E20" i="3"/>
  <c r="D20" i="3"/>
  <c r="C20" i="3"/>
  <c r="G19" i="3"/>
  <c r="F19" i="3"/>
  <c r="E19" i="3"/>
  <c r="D19" i="3"/>
  <c r="C19" i="3"/>
  <c r="G18" i="3"/>
  <c r="F18" i="3"/>
  <c r="E18" i="3"/>
  <c r="D18" i="3"/>
  <c r="C18" i="3"/>
  <c r="G17" i="3"/>
  <c r="F17" i="3"/>
  <c r="E17" i="3"/>
  <c r="D17" i="3"/>
  <c r="C17" i="3"/>
  <c r="G16" i="3"/>
  <c r="F16" i="3"/>
  <c r="E16" i="3"/>
  <c r="D16" i="3"/>
  <c r="C16" i="3"/>
  <c r="G15" i="3"/>
  <c r="F15" i="3"/>
  <c r="E15" i="3"/>
  <c r="D15" i="3"/>
  <c r="C15" i="3"/>
  <c r="G14" i="3"/>
  <c r="F14" i="3"/>
  <c r="E14" i="3"/>
  <c r="D14" i="3"/>
  <c r="C14" i="3"/>
  <c r="G13" i="3"/>
  <c r="F13" i="3"/>
  <c r="E13" i="3"/>
  <c r="D13" i="3"/>
  <c r="C13" i="3"/>
  <c r="G12" i="3"/>
  <c r="F12" i="3"/>
  <c r="E12" i="3"/>
  <c r="D12" i="3"/>
  <c r="C12" i="3"/>
  <c r="G11" i="3"/>
  <c r="F11" i="3"/>
  <c r="E11" i="3"/>
  <c r="D11" i="3"/>
  <c r="C11" i="3"/>
  <c r="G10" i="3"/>
  <c r="F10" i="3"/>
  <c r="E10" i="3"/>
  <c r="D10" i="3"/>
  <c r="C10" i="3"/>
  <c r="G9" i="3"/>
  <c r="F9" i="3"/>
  <c r="E9" i="3"/>
  <c r="D9" i="3"/>
  <c r="C9" i="3"/>
  <c r="G8" i="3"/>
  <c r="F8" i="3"/>
  <c r="E8" i="3"/>
  <c r="D8" i="3"/>
  <c r="C8" i="3"/>
  <c r="G7" i="3"/>
  <c r="F7" i="3"/>
  <c r="E7" i="3"/>
  <c r="D7" i="3"/>
  <c r="C7" i="3"/>
  <c r="G6" i="3"/>
  <c r="F6" i="3"/>
  <c r="E6" i="3"/>
  <c r="D6" i="3"/>
  <c r="C6" i="3"/>
  <c r="G5" i="3"/>
  <c r="F5" i="3"/>
  <c r="E5" i="3"/>
  <c r="D5" i="3"/>
  <c r="C5" i="3"/>
  <c r="G4" i="3"/>
  <c r="F4" i="3"/>
  <c r="E4" i="3"/>
  <c r="D4" i="3"/>
  <c r="C4" i="3"/>
  <c r="G3" i="3"/>
  <c r="F3" i="3"/>
  <c r="E3" i="3"/>
  <c r="D3" i="3"/>
  <c r="C3" i="3"/>
  <c r="G2" i="3"/>
  <c r="F2" i="3"/>
  <c r="E2" i="3"/>
  <c r="D2" i="3"/>
  <c r="C2" i="3"/>
  <c r="H56" i="3" l="1"/>
  <c r="H25" i="3"/>
</calcChain>
</file>

<file path=xl/sharedStrings.xml><?xml version="1.0" encoding="utf-8"?>
<sst xmlns="http://schemas.openxmlformats.org/spreadsheetml/2006/main" count="720" uniqueCount="567">
  <si>
    <t>year</t>
  </si>
  <si>
    <t>countrycode</t>
  </si>
  <si>
    <t>gdppc</t>
  </si>
  <si>
    <t>depstart</t>
  </si>
  <si>
    <t>depcontinues</t>
  </si>
  <si>
    <t>start</t>
  </si>
  <si>
    <t>end</t>
  </si>
  <si>
    <t>area</t>
  </si>
  <si>
    <t>min</t>
  </si>
  <si>
    <t>duration</t>
  </si>
  <si>
    <t>AFG</t>
  </si>
  <si>
    <t>AGO</t>
  </si>
  <si>
    <t>ARE</t>
  </si>
  <si>
    <t>ARM</t>
  </si>
  <si>
    <t>AUT</t>
  </si>
  <si>
    <t>AZE</t>
  </si>
  <si>
    <t>BEL</t>
  </si>
  <si>
    <t>BGR</t>
  </si>
  <si>
    <t>BIH</t>
  </si>
  <si>
    <t>BLR</t>
  </si>
  <si>
    <t>CAF</t>
  </si>
  <si>
    <t>CAN</t>
  </si>
  <si>
    <t>CHL</t>
  </si>
  <si>
    <t>CMR</t>
  </si>
  <si>
    <t>COD</t>
  </si>
  <si>
    <t>CUB</t>
  </si>
  <si>
    <t>DEU</t>
  </si>
  <si>
    <t>DJI</t>
  </si>
  <si>
    <t>DZA</t>
  </si>
  <si>
    <t>ESP</t>
  </si>
  <si>
    <t>EST</t>
  </si>
  <si>
    <t>FIN</t>
  </si>
  <si>
    <t>FRA</t>
  </si>
  <si>
    <t>GAB</t>
  </si>
  <si>
    <t>GEO</t>
  </si>
  <si>
    <t>GNQ</t>
  </si>
  <si>
    <t>GRC</t>
  </si>
  <si>
    <t>GTM</t>
  </si>
  <si>
    <t>HRV</t>
  </si>
  <si>
    <t>IRN</t>
  </si>
  <si>
    <t>IRQ</t>
  </si>
  <si>
    <t>ITA</t>
  </si>
  <si>
    <t>JPN</t>
  </si>
  <si>
    <t>KAZ</t>
  </si>
  <si>
    <t>KGZ</t>
  </si>
  <si>
    <t>KWT</t>
  </si>
  <si>
    <t>LBN</t>
  </si>
  <si>
    <t>LBR</t>
  </si>
  <si>
    <t>LBY</t>
  </si>
  <si>
    <t>LTU</t>
  </si>
  <si>
    <t>LVA</t>
  </si>
  <si>
    <t>MDA</t>
  </si>
  <si>
    <t>MNE</t>
  </si>
  <si>
    <t>MOZ</t>
  </si>
  <si>
    <t>MYS</t>
  </si>
  <si>
    <t>NIC</t>
  </si>
  <si>
    <t>NLD</t>
  </si>
  <si>
    <t>PSE</t>
  </si>
  <si>
    <t>QAT</t>
  </si>
  <si>
    <t>ROU</t>
  </si>
  <si>
    <t>RUS</t>
  </si>
  <si>
    <t>RWA</t>
  </si>
  <si>
    <t>SAU</t>
  </si>
  <si>
    <t>SGP</t>
  </si>
  <si>
    <t>SLE</t>
  </si>
  <si>
    <t>SRB</t>
  </si>
  <si>
    <t>SUN</t>
  </si>
  <si>
    <t>SYR</t>
  </si>
  <si>
    <t>TCD</t>
  </si>
  <si>
    <t>TJK</t>
  </si>
  <si>
    <t>TKM</t>
  </si>
  <si>
    <t>TUR</t>
  </si>
  <si>
    <t>UKR</t>
  </si>
  <si>
    <t>URY</t>
  </si>
  <si>
    <t>USA</t>
  </si>
  <si>
    <t>UZB</t>
  </si>
  <si>
    <t>VEN</t>
  </si>
  <si>
    <t>YEM</t>
  </si>
  <si>
    <t>YUG</t>
  </si>
  <si>
    <t>ZWE</t>
  </si>
  <si>
    <t>Aruba</t>
  </si>
  <si>
    <t>ABW</t>
  </si>
  <si>
    <t>Africa Eastern and Southern</t>
  </si>
  <si>
    <t>AFE</t>
  </si>
  <si>
    <t>Afghanistan</t>
  </si>
  <si>
    <t>Africa Western and Central</t>
  </si>
  <si>
    <t>AFW</t>
  </si>
  <si>
    <t>Angola</t>
  </si>
  <si>
    <t>Albania</t>
  </si>
  <si>
    <t>ALB</t>
  </si>
  <si>
    <t>Andorra</t>
  </si>
  <si>
    <t>AND</t>
  </si>
  <si>
    <t>Arab World</t>
  </si>
  <si>
    <t>ARB</t>
  </si>
  <si>
    <t>United Arab Emirates</t>
  </si>
  <si>
    <t>Argentina</t>
  </si>
  <si>
    <t>ARG</t>
  </si>
  <si>
    <t>Armenia</t>
  </si>
  <si>
    <t>American Samoa</t>
  </si>
  <si>
    <t>ASM</t>
  </si>
  <si>
    <t>Antigua and Barbuda</t>
  </si>
  <si>
    <t>ATG</t>
  </si>
  <si>
    <t>Australia</t>
  </si>
  <si>
    <t>AUS</t>
  </si>
  <si>
    <t>Austria</t>
  </si>
  <si>
    <t>Azerbaijan</t>
  </si>
  <si>
    <t>Burundi</t>
  </si>
  <si>
    <t>BDI</t>
  </si>
  <si>
    <t>Belgium</t>
  </si>
  <si>
    <t>Benin</t>
  </si>
  <si>
    <t>BEN</t>
  </si>
  <si>
    <t>Burkina Faso</t>
  </si>
  <si>
    <t>BFA</t>
  </si>
  <si>
    <t>Bangladesh</t>
  </si>
  <si>
    <t>BGD</t>
  </si>
  <si>
    <t>Bulgaria</t>
  </si>
  <si>
    <t>Bahrain</t>
  </si>
  <si>
    <t>BHR</t>
  </si>
  <si>
    <t>Bahamas, The</t>
  </si>
  <si>
    <t>BHS</t>
  </si>
  <si>
    <t>Bosnia and Herzegovina</t>
  </si>
  <si>
    <t>Belarus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</si>
  <si>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</si>
  <si>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</si>
  <si>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</si>
  <si>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</si>
  <si>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</si>
  <si>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</si>
  <si>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</si>
  <si>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</si>
  <si>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</si>
  <si>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</si>
  <si>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</si>
  <si>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</si>
  <si>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</si>
  <si>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</si>
  <si>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</si>
  <si>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</si>
  <si>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</si>
  <si>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Canada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</si>
  <si>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</si>
  <si>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</si>
  <si>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</si>
  <si>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</si>
  <si>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</si>
  <si>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</si>
  <si>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</si>
  <si>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China</t>
  </si>
  <si>
    <t>CHN</t>
  </si>
  <si>
    <t>Cote d'Ivoire</t>
  </si>
  <si>
    <t>CIV</t>
  </si>
  <si>
    <t>Cameroon</t>
  </si>
  <si>
    <t>Congo, Dem. Rep.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</si>
  <si>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</si>
  <si>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</si>
  <si>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</si>
  <si>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</si>
  <si>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</si>
  <si>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</si>
  <si>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</si>
  <si>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</si>
  <si>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</si>
  <si>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</si>
  <si>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</si>
  <si>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</si>
  <si>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</si>
  <si>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</si>
  <si>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</si>
  <si>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</si>
  <si>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</si>
  <si>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</si>
  <si>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</si>
  <si>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</si>
  <si>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</si>
  <si>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</si>
  <si>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Djibouti</t>
  </si>
  <si>
    <t>Dominica</t>
  </si>
  <si>
    <t>DMA</t>
  </si>
  <si>
    <t>Denmark</t>
  </si>
  <si>
    <t>DNK</t>
  </si>
  <si>
    <t>Dominican Republic</t>
  </si>
  <si>
    <t>DOM</t>
  </si>
  <si>
    <t>Algeria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</si>
  <si>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</si>
  <si>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</si>
  <si>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</si>
  <si>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</si>
  <si>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</si>
  <si>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</si>
  <si>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</si>
  <si>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</si>
  <si>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</si>
  <si>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</si>
  <si>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</si>
  <si>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</si>
  <si>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</si>
  <si>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</si>
  <si>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</si>
  <si>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</si>
  <si>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</si>
  <si>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</si>
  <si>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</si>
  <si>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Estonia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</si>
  <si>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</si>
  <si>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</si>
  <si>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</si>
  <si>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</si>
  <si>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</si>
  <si>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</si>
  <si>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</si>
  <si>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Fiji</t>
  </si>
  <si>
    <t>FJI</t>
  </si>
  <si>
    <t>France</t>
  </si>
  <si>
    <t>Faroe Islands</t>
  </si>
  <si>
    <t>FRO</t>
  </si>
  <si>
    <t>Micronesia, Fed. Sts.</t>
  </si>
  <si>
    <t>FSM</t>
  </si>
  <si>
    <t>Gabon</t>
  </si>
  <si>
    <t>United Kingdom</t>
  </si>
  <si>
    <t>GBR</t>
  </si>
  <si>
    <t>Georgia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</si>
  <si>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</si>
  <si>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</si>
  <si>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</si>
  <si>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</si>
  <si>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</si>
  <si>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</si>
  <si>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</si>
  <si>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</si>
  <si>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</si>
  <si>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</si>
  <si>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</si>
  <si>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Greece</t>
  </si>
  <si>
    <t>Grenada</t>
  </si>
  <si>
    <t>GRD</t>
  </si>
  <si>
    <t>Greenland</t>
  </si>
  <si>
    <t>GRL</t>
  </si>
  <si>
    <t>Guatemala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</si>
  <si>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</si>
  <si>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</si>
  <si>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</si>
  <si>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</si>
  <si>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</si>
  <si>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</si>
  <si>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</si>
  <si>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</si>
  <si>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</si>
  <si>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</si>
  <si>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</si>
  <si>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</si>
  <si>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</si>
  <si>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</si>
  <si>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</si>
  <si>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</si>
  <si>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</si>
  <si>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</si>
  <si>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</si>
  <si>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</si>
  <si>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</si>
  <si>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</si>
  <si>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</si>
  <si>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</si>
  <si>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</si>
  <si>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</si>
  <si>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</si>
  <si>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</si>
  <si>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</si>
  <si>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</si>
  <si>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</si>
  <si>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</si>
  <si>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</si>
  <si>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</si>
  <si>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</si>
  <si>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</si>
  <si>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</si>
  <si>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</si>
  <si>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Iraq</t>
  </si>
  <si>
    <t>Iceland</t>
  </si>
  <si>
    <t>ISL</t>
  </si>
  <si>
    <t>Israel</t>
  </si>
  <si>
    <t>ISR</t>
  </si>
  <si>
    <t>Italy</t>
  </si>
  <si>
    <t>Jamaica</t>
  </si>
  <si>
    <t>JAM</t>
  </si>
  <si>
    <t>Jordan</t>
  </si>
  <si>
    <t>JOR</t>
  </si>
  <si>
    <t>Japan</t>
  </si>
  <si>
    <t>Kazakhstan</t>
  </si>
  <si>
    <t>Kenya</t>
  </si>
  <si>
    <t>KEN</t>
  </si>
  <si>
    <t>Kyrgyz Republic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</si>
  <si>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</si>
  <si>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</si>
  <si>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</si>
  <si>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</si>
  <si>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</si>
  <si>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</si>
  <si>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</si>
  <si>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</si>
  <si>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</si>
  <si>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Latin America &amp; Caribbean (excluding high income)</t>
  </si>
  <si>
    <t>LAC</t>
  </si>
  <si>
    <t>Lao PDR</t>
  </si>
  <si>
    <t>LAO</t>
  </si>
  <si>
    <t>Lebanon</t>
  </si>
  <si>
    <t>Liberia</t>
  </si>
  <si>
    <t>Libya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</si>
  <si>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</si>
  <si>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</si>
  <si>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</si>
  <si>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</si>
  <si>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</si>
  <si>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</si>
  <si>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</si>
  <si>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</si>
  <si>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</si>
  <si>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</si>
  <si>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</si>
  <si>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</si>
  <si>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</si>
  <si>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</si>
  <si>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</si>
  <si>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</si>
  <si>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</si>
  <si>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</si>
  <si>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</si>
  <si>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</si>
  <si>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</si>
  <si>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Luxembourg</t>
  </si>
  <si>
    <t>LUX</t>
  </si>
  <si>
    <t>Latvia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</si>
  <si>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</si>
  <si>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</si>
  <si>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</si>
  <si>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</si>
  <si>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</si>
  <si>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</si>
  <si>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</si>
  <si>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</si>
  <si>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</si>
  <si>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</si>
  <si>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</si>
  <si>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</si>
  <si>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</si>
  <si>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</si>
  <si>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</si>
  <si>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</si>
  <si>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</si>
  <si>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</si>
  <si>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</si>
  <si>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</si>
  <si>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</si>
  <si>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</si>
  <si>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</si>
  <si>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</si>
  <si>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</si>
  <si>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</si>
  <si>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</si>
  <si>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</si>
  <si>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</si>
  <si>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</si>
  <si>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</si>
  <si>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</si>
  <si>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Mongolia</t>
  </si>
  <si>
    <t>MNG</t>
  </si>
  <si>
    <t>Northern Mariana Islands</t>
  </si>
  <si>
    <t>MNP</t>
  </si>
  <si>
    <t>Mozambique</t>
  </si>
  <si>
    <t>Mauritania</t>
  </si>
  <si>
    <t>MRT</t>
  </si>
  <si>
    <t>Mauritius</t>
  </si>
  <si>
    <t>MUS</t>
  </si>
  <si>
    <t>Malawi</t>
  </si>
  <si>
    <t>MWI</t>
  </si>
  <si>
    <t>Malaysia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</si>
  <si>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</si>
  <si>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</si>
  <si>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</si>
  <si>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</si>
  <si>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</si>
  <si>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</si>
  <si>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</si>
  <si>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</si>
  <si>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</si>
  <si>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</si>
  <si>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</si>
  <si>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Netherlands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</si>
  <si>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</si>
  <si>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</si>
  <si>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</si>
  <si>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</si>
  <si>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</si>
  <si>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</si>
  <si>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</si>
  <si>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</si>
  <si>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</si>
  <si>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</si>
  <si>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</si>
  <si>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</si>
  <si>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</si>
  <si>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</si>
  <si>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</si>
  <si>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</si>
  <si>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</si>
  <si>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</si>
  <si>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</si>
  <si>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</si>
  <si>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</si>
  <si>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</si>
  <si>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</si>
  <si>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</si>
  <si>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</si>
  <si>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</si>
  <si>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</si>
  <si>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</si>
  <si>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</si>
  <si>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</si>
  <si>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</si>
  <si>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</si>
  <si>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</si>
  <si>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</si>
  <si>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</si>
  <si>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</si>
  <si>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</si>
  <si>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</si>
  <si>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</si>
  <si>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</si>
  <si>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</si>
  <si>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</si>
  <si>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</si>
  <si>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</si>
  <si>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</si>
  <si>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</si>
  <si>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Romania</t>
  </si>
  <si>
    <t>Russian Federation</t>
  </si>
  <si>
    <t>Rwanda</t>
  </si>
  <si>
    <t>South Asia</t>
  </si>
  <si>
    <t>SAS</t>
  </si>
  <si>
    <t>Saudi Arabia</t>
  </si>
  <si>
    <t>Sudan</t>
  </si>
  <si>
    <t>SDN</t>
  </si>
  <si>
    <t>Senegal</t>
  </si>
  <si>
    <t>SEN</t>
  </si>
  <si>
    <t>Singapore</t>
  </si>
  <si>
    <t>Solomon Islands</t>
  </si>
  <si>
    <t>SLB</t>
  </si>
  <si>
    <t>Sierra Leone</t>
  </si>
  <si>
    <t>El Salvador</t>
  </si>
  <si>
    <t>SLV</t>
  </si>
  <si>
    <t>San Marino</t>
  </si>
  <si>
    <t>SMR</t>
  </si>
  <si>
    <t>Somalia</t>
  </si>
  <si>
    <t>SOM</t>
  </si>
  <si>
    <t>Serbia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</si>
  <si>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</si>
  <si>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</si>
  <si>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</si>
  <si>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</si>
  <si>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</si>
  <si>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</si>
  <si>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</si>
  <si>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</si>
  <si>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</si>
  <si>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</si>
  <si>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</si>
  <si>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</si>
  <si>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</si>
  <si>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</si>
  <si>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</si>
  <si>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</si>
  <si>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</si>
  <si>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</si>
  <si>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</si>
  <si>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</si>
  <si>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</si>
  <si>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</si>
  <si>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</si>
  <si>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</si>
  <si>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</si>
  <si>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Turks and Caicos Islands</t>
  </si>
  <si>
    <t>TCA</t>
  </si>
  <si>
    <t>Chad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</si>
  <si>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</si>
  <si>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</si>
  <si>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</si>
  <si>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</si>
  <si>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</si>
  <si>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</si>
  <si>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</si>
  <si>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</si>
  <si>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</si>
  <si>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Turkmenistan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</si>
  <si>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</si>
  <si>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</si>
  <si>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</si>
  <si>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</si>
  <si>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</si>
  <si>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</si>
  <si>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</si>
  <si>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</si>
  <si>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</si>
  <si>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</si>
  <si>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</si>
  <si>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</si>
  <si>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</si>
  <si>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</si>
  <si>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</si>
  <si>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</si>
  <si>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</si>
  <si>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Tuvalu</t>
  </si>
  <si>
    <t>TUV</t>
  </si>
  <si>
    <t>Tanzania</t>
  </si>
  <si>
    <t>TZA</t>
  </si>
  <si>
    <t>Uganda</t>
  </si>
  <si>
    <t>UGA</t>
  </si>
  <si>
    <t>Ukraine</t>
  </si>
  <si>
    <t>Upper middle income</t>
  </si>
  <si>
    <t>UMC</t>
  </si>
  <si>
    <t>Uruguay</t>
  </si>
  <si>
    <t>United States</t>
  </si>
  <si>
    <t>Uzbekistan</t>
  </si>
  <si>
    <t>St. Vincent and the Grenadines</t>
  </si>
  <si>
    <t>VCT</t>
  </si>
  <si>
    <t>Venezuela, RB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</si>
  <si>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</si>
  <si>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</si>
  <si>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</si>
  <si>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</si>
  <si>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</si>
  <si>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</si>
  <si>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</si>
  <si>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</si>
  <si>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</si>
  <si>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</si>
  <si>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</si>
  <si>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</si>
  <si>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</si>
  <si>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</si>
  <si>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</si>
  <si>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South Africa</t>
  </si>
  <si>
    <t>ZAF</t>
  </si>
  <si>
    <t>Zambia</t>
  </si>
  <si>
    <t>ZMB</t>
  </si>
  <si>
    <t>Zimbabwe</t>
  </si>
  <si>
    <t>countryname</t>
  </si>
  <si>
    <t>USSR</t>
  </si>
  <si>
    <t>Yugoslavia</t>
  </si>
  <si>
    <t>Neither</t>
  </si>
  <si>
    <t>Area</t>
  </si>
  <si>
    <t>Recovery</t>
  </si>
  <si>
    <t>Congo, DR</t>
  </si>
  <si>
    <t>Russia</t>
  </si>
  <si>
    <t>Kyrgyzstan</t>
  </si>
  <si>
    <t>Syria</t>
  </si>
  <si>
    <t>Eq. Guinea</t>
  </si>
  <si>
    <t>Venezuela</t>
  </si>
  <si>
    <t>U.A.E.</t>
  </si>
  <si>
    <t>Palestine</t>
  </si>
  <si>
    <t>C. African Rep.</t>
  </si>
  <si>
    <t>Bos. and Herz.</t>
  </si>
  <si>
    <t>Iran</t>
  </si>
  <si>
    <t>U.S.A.</t>
  </si>
  <si>
    <t>Country</t>
  </si>
  <si>
    <t>Period</t>
  </si>
  <si>
    <t>Min</t>
  </si>
  <si>
    <t>State Collapse / Decolonization</t>
  </si>
  <si>
    <t>War / Civil War / Revolution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</si>
</sst>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1"/>
    <xf numFmtId="0" fontId="1" fillId="0" borderId="3" xfId="0" applyFont="1" applyBorder="1" applyAlignment="1">
      <alignment horizontal="center" vertical="top"/>
    </xf>
  </cellXfs>
  <cellStyles count="2">
    <cellStyle name="Normal" xfId="0" builtinId="0"/>
    <cellStyle name="Normal 4" xfId="1" xr:uid="{3A944A70-E00D-4455-880C-1748FCF933A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62701-C2A7-4219-9B76-AE1CB2F6619B}">
  <dimension ref="A1:K81"/>
  <sheetViews>
    <sheetView tabSelected="1" workbookViewId="0">
      <selection activeCell="J10" sqref="J10"/>
    </sheetView>
  </sheetViews>
  <sheetFormatPr defaultRowHeight="15" x14ac:dyDescent="0.25"/>
  <cols>
    <col min="1" max="1" width="14" bestFit="1" customWidth="1"/>
    <col min="2" max="2" width="9.7109375" bestFit="1" customWidth="1"/>
    <col min="4" max="4" width="12" bestFit="1" customWidth="1"/>
    <col min="5" max="5" width="20.28515625" bestFit="1" customWidth="1"/>
    <col min="6" max="6" width="14.5703125" bestFit="1" customWidth="1"/>
    <col min="7" max="7" width="12.7109375" bestFit="1" customWidth="1"/>
  </cols>
  <sheetData>
    <row r="1" spans="1:11" x14ac:dyDescent="0.25">
      <c r="A1" s="4" t="s">
        <v>562</v>
      </c>
      <c r="B1" s="4" t="s">
        <v>563</v>
      </c>
      <c r="C1" s="4" t="s">
        <v>549</v>
      </c>
      <c r="D1" s="4" t="s">
        <v>548</v>
      </c>
      <c r="E1" s="4" t="s">
        <v>565</v>
      </c>
      <c r="F1" s="4" t="s">
        <v>566</v>
      </c>
      <c r="G1" s="4" t="s">
        <v>547</v>
      </c>
      <c r="H1" s="4" t="s">
        <v>564</v>
      </c>
      <c r="I1" s="4" t="s">
        <v>5</v>
      </c>
      <c r="J1" s="4" t="s">
        <v>6</v>
      </c>
      <c r="K1" s="4" t="s">
        <v>9</v>
      </c>
    </row>
    <row r="2" spans="1:11" x14ac:dyDescent="0.25">
      <c r="A2" t="str">
        <f>data!C2</f>
        <v>Singapore</v>
      </c>
      <c r="B2" t="str">
        <f>data!G2&amp;"-"&amp;data!H2</f>
        <v>1910-1921</v>
      </c>
      <c r="C2">
        <f>data!K2</f>
        <v>11</v>
      </c>
      <c r="D2">
        <f>data!I2</f>
        <v>2.4271595900439231</v>
      </c>
      <c r="E2" t="str">
        <f>IF(data!L2=1,data!$J2,"")</f>
        <v/>
      </c>
      <c r="F2" t="str">
        <f>IF(data!M2=1,data!$J2,"")</f>
        <v/>
      </c>
      <c r="G2">
        <f>IF(AND(data!L2="",data!M2=""),data!$J2,"")</f>
        <v>-0.33674963396778912</v>
      </c>
      <c r="H2">
        <f>MAX(E2:G2)</f>
        <v>-0.33674963396778912</v>
      </c>
      <c r="I2">
        <f>data!G2</f>
        <v>1910</v>
      </c>
      <c r="J2">
        <f>data!H2</f>
        <v>1921</v>
      </c>
      <c r="K2">
        <f>data!K2</f>
        <v>11</v>
      </c>
    </row>
    <row r="3" spans="1:11" x14ac:dyDescent="0.25">
      <c r="A3" t="str">
        <f>data!C3</f>
        <v>Greece</v>
      </c>
      <c r="B3" t="str">
        <f>data!G3&amp;"-"&amp;data!H3</f>
        <v>1911-1923</v>
      </c>
      <c r="C3">
        <f>data!K3</f>
        <v>12</v>
      </c>
      <c r="D3">
        <f>data!I3</f>
        <v>3.3101207056638811</v>
      </c>
      <c r="E3" t="str">
        <f>IF(data!L3=1,data!$J3,"")</f>
        <v/>
      </c>
      <c r="F3">
        <f>IF(data!M3=1,data!$J3,"")</f>
        <v>-0.581553698545342</v>
      </c>
      <c r="G3" t="str">
        <f>IF(AND(data!L3="",data!M3=""),data!$J3,"")</f>
        <v/>
      </c>
      <c r="H3">
        <f t="shared" ref="H3:H66" si="0">MAX(E3:G3)</f>
        <v>-0.581553698545342</v>
      </c>
      <c r="I3">
        <f>data!G3</f>
        <v>1911</v>
      </c>
      <c r="J3">
        <f>data!H3</f>
        <v>1923</v>
      </c>
      <c r="K3">
        <f>data!K3</f>
        <v>12</v>
      </c>
    </row>
    <row r="4" spans="1:11" x14ac:dyDescent="0.25">
      <c r="A4" t="str">
        <f>data!C4</f>
        <v>France</v>
      </c>
      <c r="B4" t="str">
        <f>data!G4&amp;"-"&amp;data!H4</f>
        <v>1913-1921</v>
      </c>
      <c r="C4">
        <f>data!K4</f>
        <v>8</v>
      </c>
      <c r="D4">
        <f>data!I4</f>
        <v>0.98865886588658913</v>
      </c>
      <c r="E4" t="str">
        <f>IF(data!L4=1,data!$J4,"")</f>
        <v/>
      </c>
      <c r="F4">
        <f>IF(data!M4=1,data!$J4,"")</f>
        <v>-0.31251125112511252</v>
      </c>
      <c r="G4" t="str">
        <f>IF(AND(data!L4="",data!M4=""),data!$J4,"")</f>
        <v/>
      </c>
      <c r="H4">
        <f t="shared" si="0"/>
        <v>-0.31251125112511252</v>
      </c>
      <c r="I4">
        <f>data!G4</f>
        <v>1913</v>
      </c>
      <c r="J4">
        <f>data!H4</f>
        <v>1921</v>
      </c>
      <c r="K4">
        <f>data!K4</f>
        <v>8</v>
      </c>
    </row>
    <row r="5" spans="1:11" x14ac:dyDescent="0.25">
      <c r="A5" t="str">
        <f>data!C5</f>
        <v>USSR</v>
      </c>
      <c r="B5" t="str">
        <f>data!G5&amp;"-"&amp;data!H5</f>
        <v>1913-1929</v>
      </c>
      <c r="C5">
        <f>data!K5</f>
        <v>16</v>
      </c>
      <c r="D5">
        <f>data!I5</f>
        <v>4.6654835847382436</v>
      </c>
      <c r="E5" t="str">
        <f>IF(data!L5=1,data!$J5,"")</f>
        <v/>
      </c>
      <c r="F5">
        <f>IF(data!M5=1,data!$J5,"")</f>
        <v>-0.62821650399290152</v>
      </c>
      <c r="G5" t="str">
        <f>IF(AND(data!L5="",data!M5=""),data!$J5,"")</f>
        <v/>
      </c>
      <c r="H5">
        <f t="shared" si="0"/>
        <v>-0.62821650399290152</v>
      </c>
      <c r="I5">
        <f>data!G5</f>
        <v>1913</v>
      </c>
      <c r="J5">
        <f>data!H5</f>
        <v>1929</v>
      </c>
      <c r="K5">
        <f>data!K5</f>
        <v>16</v>
      </c>
    </row>
    <row r="6" spans="1:11" x14ac:dyDescent="0.25">
      <c r="A6" t="str">
        <f>data!C6</f>
        <v>Canada</v>
      </c>
      <c r="B6" t="str">
        <f>data!G6&amp;"-"&amp;data!H6</f>
        <v>1928-1939</v>
      </c>
      <c r="C6">
        <f>data!K6</f>
        <v>11</v>
      </c>
      <c r="D6">
        <f>data!I6</f>
        <v>2.0140708393983502</v>
      </c>
      <c r="E6" t="str">
        <f>IF(data!L6=1,data!$J6,"")</f>
        <v/>
      </c>
      <c r="F6" t="str">
        <f>IF(data!M6=1,data!$J6,"")</f>
        <v/>
      </c>
      <c r="G6">
        <f>IF(AND(data!L6="",data!M6=""),data!$J6,"")</f>
        <v>-0.34837457544881117</v>
      </c>
      <c r="H6">
        <f t="shared" si="0"/>
        <v>-0.34837457544881117</v>
      </c>
      <c r="I6">
        <f>data!G6</f>
        <v>1928</v>
      </c>
      <c r="J6">
        <f>data!H6</f>
        <v>1939</v>
      </c>
      <c r="K6">
        <f>data!K6</f>
        <v>11</v>
      </c>
    </row>
    <row r="7" spans="1:11" x14ac:dyDescent="0.25">
      <c r="A7" t="str">
        <f>data!C7</f>
        <v>Chile</v>
      </c>
      <c r="B7" t="str">
        <f>data!G7&amp;"-"&amp;data!H7</f>
        <v>1929-1945</v>
      </c>
      <c r="C7">
        <f>data!K7</f>
        <v>16</v>
      </c>
      <c r="D7">
        <f>data!I7</f>
        <v>2.7281211480894521</v>
      </c>
      <c r="E7" t="str">
        <f>IF(data!L7=1,data!$J7,"")</f>
        <v/>
      </c>
      <c r="F7" t="str">
        <f>IF(data!M7=1,data!$J7,"")</f>
        <v/>
      </c>
      <c r="G7">
        <f>IF(AND(data!L7="",data!M7=""),data!$J7,"")</f>
        <v>-0.48054234900510651</v>
      </c>
      <c r="H7">
        <f t="shared" si="0"/>
        <v>-0.48054234900510651</v>
      </c>
      <c r="I7">
        <f>data!G7</f>
        <v>1929</v>
      </c>
      <c r="J7">
        <f>data!H7</f>
        <v>1945</v>
      </c>
      <c r="K7">
        <f>data!K7</f>
        <v>16</v>
      </c>
    </row>
    <row r="8" spans="1:11" x14ac:dyDescent="0.25">
      <c r="A8" t="str">
        <f>data!C8</f>
        <v>Cuba</v>
      </c>
      <c r="B8" t="str">
        <f>data!G8&amp;"-"&amp;data!H8</f>
        <v>1929-1946</v>
      </c>
      <c r="C8">
        <f>data!K8</f>
        <v>17</v>
      </c>
      <c r="D8">
        <f>data!I8</f>
        <v>3.2943757479058662</v>
      </c>
      <c r="E8" t="str">
        <f>IF(data!L8=1,data!$J8,"")</f>
        <v/>
      </c>
      <c r="F8" t="str">
        <f>IF(data!M8=1,data!$J8,"")</f>
        <v/>
      </c>
      <c r="G8">
        <f>IF(AND(data!L8="",data!M8=""),data!$J8,"")</f>
        <v>-0.381332269644994</v>
      </c>
      <c r="H8">
        <f t="shared" si="0"/>
        <v>-0.381332269644994</v>
      </c>
      <c r="I8">
        <f>data!G8</f>
        <v>1929</v>
      </c>
      <c r="J8">
        <f>data!H8</f>
        <v>1946</v>
      </c>
      <c r="K8">
        <f>data!K8</f>
        <v>17</v>
      </c>
    </row>
    <row r="9" spans="1:11" x14ac:dyDescent="0.25">
      <c r="A9" t="str">
        <f>data!C9</f>
        <v>Singapore</v>
      </c>
      <c r="B9" t="str">
        <f>data!G9&amp;"-"&amp;data!H9</f>
        <v>1929-1934</v>
      </c>
      <c r="C9">
        <f>data!K9</f>
        <v>5</v>
      </c>
      <c r="D9">
        <f>data!I9</f>
        <v>1.0042130604875119</v>
      </c>
      <c r="E9" t="str">
        <f>IF(data!L9=1,data!$J9,"")</f>
        <v/>
      </c>
      <c r="F9" t="str">
        <f>IF(data!M9=1,data!$J9,"")</f>
        <v/>
      </c>
      <c r="G9">
        <f>IF(AND(data!L9="",data!M9=""),data!$J9,"")</f>
        <v>-0.41197712910021073</v>
      </c>
      <c r="H9">
        <f t="shared" si="0"/>
        <v>-0.41197712910021073</v>
      </c>
      <c r="I9">
        <f>data!G9</f>
        <v>1929</v>
      </c>
      <c r="J9">
        <f>data!H9</f>
        <v>1934</v>
      </c>
      <c r="K9">
        <f>data!K9</f>
        <v>5</v>
      </c>
    </row>
    <row r="10" spans="1:11" x14ac:dyDescent="0.25">
      <c r="A10" t="str">
        <f>data!C10</f>
        <v>U.S.A.</v>
      </c>
      <c r="B10" t="str">
        <f>data!G10&amp;"-"&amp;data!H10</f>
        <v>1929-1939</v>
      </c>
      <c r="C10">
        <f>data!K10</f>
        <v>10</v>
      </c>
      <c r="D10">
        <f>data!I10</f>
        <v>1.721486572114628</v>
      </c>
      <c r="E10" t="str">
        <f>IF(data!L10=1,data!$J10,"")</f>
        <v/>
      </c>
      <c r="F10" t="str">
        <f>IF(data!M10=1,data!$J10,"")</f>
        <v/>
      </c>
      <c r="G10">
        <f>IF(AND(data!L10="",data!M10=""),data!$J10,"")</f>
        <v>-0.3267470245442774</v>
      </c>
      <c r="H10">
        <f t="shared" si="0"/>
        <v>-0.3267470245442774</v>
      </c>
      <c r="I10">
        <f>data!G10</f>
        <v>1929</v>
      </c>
      <c r="J10">
        <f>data!H10</f>
        <v>1939</v>
      </c>
      <c r="K10">
        <f>data!K10</f>
        <v>10</v>
      </c>
    </row>
    <row r="11" spans="1:11" x14ac:dyDescent="0.25">
      <c r="A11" t="str">
        <f>data!C11</f>
        <v>Nicaragua</v>
      </c>
      <c r="B11" t="str">
        <f>data!G11&amp;"-"&amp;data!H11</f>
        <v>1929-1951</v>
      </c>
      <c r="C11">
        <f>data!K11</f>
        <v>22</v>
      </c>
      <c r="D11">
        <f>data!I11</f>
        <v>4.7224622030237597</v>
      </c>
      <c r="E11" t="str">
        <f>IF(data!L11=1,data!$J11,"")</f>
        <v/>
      </c>
      <c r="F11">
        <f>IF(data!M11=1,data!$J11,"")</f>
        <v>-0.43016558675305971</v>
      </c>
      <c r="G11" t="str">
        <f>IF(AND(data!L11="",data!M11=""),data!$J11,"")</f>
        <v/>
      </c>
      <c r="H11">
        <f t="shared" si="0"/>
        <v>-0.43016558675305971</v>
      </c>
      <c r="I11">
        <f>data!G11</f>
        <v>1929</v>
      </c>
      <c r="J11">
        <f>data!H11</f>
        <v>1951</v>
      </c>
      <c r="K11">
        <f>data!K11</f>
        <v>22</v>
      </c>
    </row>
    <row r="12" spans="1:11" x14ac:dyDescent="0.25">
      <c r="A12" t="str">
        <f>data!C12</f>
        <v>Uruguay</v>
      </c>
      <c r="B12" t="str">
        <f>data!G12&amp;"-"&amp;data!H12</f>
        <v>1930-1948</v>
      </c>
      <c r="C12">
        <f>data!K12</f>
        <v>18</v>
      </c>
      <c r="D12">
        <f>data!I12</f>
        <v>2.6731092436974779</v>
      </c>
      <c r="E12" t="str">
        <f>IF(data!L12=1,data!$J12,"")</f>
        <v/>
      </c>
      <c r="F12" t="str">
        <f>IF(data!M12=1,data!$J12,"")</f>
        <v/>
      </c>
      <c r="G12">
        <f>IF(AND(data!L12="",data!M12=""),data!$J12,"")</f>
        <v>-0.30890756302521011</v>
      </c>
      <c r="H12">
        <f t="shared" si="0"/>
        <v>-0.30890756302521011</v>
      </c>
      <c r="I12">
        <f>data!G12</f>
        <v>1930</v>
      </c>
      <c r="J12">
        <f>data!H12</f>
        <v>1948</v>
      </c>
      <c r="K12">
        <f>data!K12</f>
        <v>18</v>
      </c>
    </row>
    <row r="13" spans="1:11" x14ac:dyDescent="0.25">
      <c r="A13" t="str">
        <f>data!C13</f>
        <v>Spain</v>
      </c>
      <c r="B13" t="str">
        <f>data!G13&amp;"-"&amp;data!H13</f>
        <v>1932-1951</v>
      </c>
      <c r="C13">
        <f>data!K13</f>
        <v>19</v>
      </c>
      <c r="D13">
        <f>data!I13</f>
        <v>2.448651452282157</v>
      </c>
      <c r="E13" t="str">
        <f>IF(data!L13=1,data!$J13,"")</f>
        <v/>
      </c>
      <c r="F13" t="str">
        <f>IF(data!M13=1,data!$J13,"")</f>
        <v/>
      </c>
      <c r="G13">
        <f>IF(AND(data!L13="",data!M13=""),data!$J13,"")</f>
        <v>-0.31639004149377592</v>
      </c>
      <c r="H13">
        <f t="shared" si="0"/>
        <v>-0.31639004149377592</v>
      </c>
      <c r="I13">
        <f>data!G13</f>
        <v>1932</v>
      </c>
      <c r="J13">
        <f>data!H13</f>
        <v>1951</v>
      </c>
      <c r="K13">
        <f>data!K13</f>
        <v>19</v>
      </c>
    </row>
    <row r="14" spans="1:11" x14ac:dyDescent="0.25">
      <c r="A14" t="str">
        <f>data!C14</f>
        <v>Greece</v>
      </c>
      <c r="B14" t="str">
        <f>data!G14&amp;"-"&amp;data!H14</f>
        <v>1937-1956</v>
      </c>
      <c r="C14">
        <f>data!K14</f>
        <v>19</v>
      </c>
      <c r="D14">
        <f>data!I14</f>
        <v>5.6010421386497509</v>
      </c>
      <c r="E14" t="str">
        <f>IF(data!L14=1,data!$J14,"")</f>
        <v/>
      </c>
      <c r="F14">
        <f>IF(data!M14=1,data!$J14,"")</f>
        <v>-0.66130493883099228</v>
      </c>
      <c r="G14" t="str">
        <f>IF(AND(data!L14="",data!M14=""),data!$J14,"")</f>
        <v/>
      </c>
      <c r="H14">
        <f t="shared" si="0"/>
        <v>-0.66130493883099228</v>
      </c>
      <c r="I14">
        <f>data!G14</f>
        <v>1937</v>
      </c>
      <c r="J14">
        <f>data!H14</f>
        <v>1956</v>
      </c>
      <c r="K14">
        <f>data!K14</f>
        <v>19</v>
      </c>
    </row>
    <row r="15" spans="1:11" x14ac:dyDescent="0.25">
      <c r="A15" t="str">
        <f>data!C15</f>
        <v>France</v>
      </c>
      <c r="B15" t="str">
        <f>data!G15&amp;"-"&amp;data!H15</f>
        <v>1939-1948</v>
      </c>
      <c r="C15">
        <f>data!K15</f>
        <v>9</v>
      </c>
      <c r="D15">
        <f>data!I15</f>
        <v>2.621335078534031</v>
      </c>
      <c r="E15" t="str">
        <f>IF(data!L15=1,data!$J15,"")</f>
        <v/>
      </c>
      <c r="F15">
        <f>IF(data!M15=1,data!$J15,"")</f>
        <v>-0.4946335078534031</v>
      </c>
      <c r="G15" t="str">
        <f>IF(AND(data!L15="",data!M15=""),data!$J15,"")</f>
        <v/>
      </c>
      <c r="H15">
        <f t="shared" si="0"/>
        <v>-0.4946335078534031</v>
      </c>
      <c r="I15">
        <f>data!G15</f>
        <v>1939</v>
      </c>
      <c r="J15">
        <f>data!H15</f>
        <v>1948</v>
      </c>
      <c r="K15">
        <f>data!K15</f>
        <v>9</v>
      </c>
    </row>
    <row r="16" spans="1:11" x14ac:dyDescent="0.25">
      <c r="A16" t="str">
        <f>data!C16</f>
        <v>Italy</v>
      </c>
      <c r="B16" t="str">
        <f>data!G16&amp;"-"&amp;data!H16</f>
        <v>1939-1949</v>
      </c>
      <c r="C16">
        <f>data!K16</f>
        <v>10</v>
      </c>
      <c r="D16">
        <f>data!I16</f>
        <v>1.8116660312619151</v>
      </c>
      <c r="E16" t="str">
        <f>IF(data!L16=1,data!$J16,"")</f>
        <v/>
      </c>
      <c r="F16">
        <f>IF(data!M16=1,data!$J16,"")</f>
        <v>-0.46035074342356092</v>
      </c>
      <c r="G16" t="str">
        <f>IF(AND(data!L16="",data!M16=""),data!$J16,"")</f>
        <v/>
      </c>
      <c r="H16">
        <f t="shared" si="0"/>
        <v>-0.46035074342356092</v>
      </c>
      <c r="I16">
        <f>data!G16</f>
        <v>1939</v>
      </c>
      <c r="J16">
        <f>data!H16</f>
        <v>1949</v>
      </c>
      <c r="K16">
        <f>data!K16</f>
        <v>10</v>
      </c>
    </row>
    <row r="17" spans="1:11" x14ac:dyDescent="0.25">
      <c r="A17" t="str">
        <f>data!C17</f>
        <v>Netherlands</v>
      </c>
      <c r="B17" t="str">
        <f>data!G17&amp;"-"&amp;data!H17</f>
        <v>1939-1948</v>
      </c>
      <c r="C17">
        <f>data!K17</f>
        <v>9</v>
      </c>
      <c r="D17">
        <f>data!I17</f>
        <v>2.185583342763382</v>
      </c>
      <c r="E17" t="str">
        <f>IF(data!L17=1,data!$J17,"")</f>
        <v/>
      </c>
      <c r="F17">
        <f>IF(data!M17=1,data!$J17,"")</f>
        <v>-0.52223605295914899</v>
      </c>
      <c r="G17" t="str">
        <f>IF(AND(data!L17="",data!M17=""),data!$J17,"")</f>
        <v/>
      </c>
      <c r="H17">
        <f t="shared" si="0"/>
        <v>-0.52223605295914899</v>
      </c>
      <c r="I17">
        <f>data!G17</f>
        <v>1939</v>
      </c>
      <c r="J17">
        <f>data!H17</f>
        <v>1948</v>
      </c>
      <c r="K17">
        <f>data!K17</f>
        <v>9</v>
      </c>
    </row>
    <row r="18" spans="1:11" x14ac:dyDescent="0.25">
      <c r="A18" t="str">
        <f>data!C18</f>
        <v>Bulgaria</v>
      </c>
      <c r="B18" t="str">
        <f>data!G18&amp;"-"&amp;data!H18</f>
        <v>1940-1950</v>
      </c>
      <c r="C18">
        <f>data!K18</f>
        <v>10</v>
      </c>
      <c r="D18">
        <f>data!I18</f>
        <v>1.2687290346626909</v>
      </c>
      <c r="E18" t="str">
        <f>IF(data!L18=1,data!$J18,"")</f>
        <v/>
      </c>
      <c r="F18">
        <f>IF(data!M18=1,data!$J18,"")</f>
        <v>-0.36265374580693249</v>
      </c>
      <c r="G18" t="str">
        <f>IF(AND(data!L18="",data!M18=""),data!$J18,"")</f>
        <v/>
      </c>
      <c r="H18">
        <f t="shared" si="0"/>
        <v>-0.36265374580693249</v>
      </c>
      <c r="I18">
        <f>data!G18</f>
        <v>1940</v>
      </c>
      <c r="J18">
        <f>data!H18</f>
        <v>1950</v>
      </c>
      <c r="K18">
        <f>data!K18</f>
        <v>10</v>
      </c>
    </row>
    <row r="19" spans="1:11" x14ac:dyDescent="0.25">
      <c r="A19" t="str">
        <f>data!C19</f>
        <v>Austria</v>
      </c>
      <c r="B19" t="str">
        <f>data!G19&amp;"-"&amp;data!H19</f>
        <v>1941-1953</v>
      </c>
      <c r="C19">
        <f>data!K19</f>
        <v>12</v>
      </c>
      <c r="D19">
        <f>data!I19</f>
        <v>2.5447783397798278</v>
      </c>
      <c r="E19" t="str">
        <f>IF(data!L19=1,data!$J19,"")</f>
        <v/>
      </c>
      <c r="F19">
        <f>IF(data!M19=1,data!$J19,"")</f>
        <v>-0.59089556679559663</v>
      </c>
      <c r="G19" t="str">
        <f>IF(AND(data!L19="",data!M19=""),data!$J19,"")</f>
        <v/>
      </c>
      <c r="H19">
        <f t="shared" si="0"/>
        <v>-0.59089556679559663</v>
      </c>
      <c r="I19">
        <f>data!G19</f>
        <v>1941</v>
      </c>
      <c r="J19">
        <f>data!H19</f>
        <v>1953</v>
      </c>
      <c r="K19">
        <f>data!K19</f>
        <v>12</v>
      </c>
    </row>
    <row r="20" spans="1:11" x14ac:dyDescent="0.25">
      <c r="A20" t="str">
        <f>data!C20</f>
        <v>Japan</v>
      </c>
      <c r="B20" t="str">
        <f>data!G20&amp;"-"&amp;data!H20</f>
        <v>1941-1956</v>
      </c>
      <c r="C20">
        <f>data!K20</f>
        <v>15</v>
      </c>
      <c r="D20">
        <f>data!I20</f>
        <v>3.6055845687331569</v>
      </c>
      <c r="E20" t="str">
        <f>IF(data!L20=1,data!$J20,"")</f>
        <v/>
      </c>
      <c r="F20">
        <f>IF(data!M20=1,data!$J20,"")</f>
        <v>-0.45631377551020408</v>
      </c>
      <c r="G20" t="str">
        <f>IF(AND(data!L20="",data!M20=""),data!$J20,"")</f>
        <v/>
      </c>
      <c r="H20">
        <f t="shared" si="0"/>
        <v>-0.45631377551020408</v>
      </c>
      <c r="I20">
        <f>data!G20</f>
        <v>1941</v>
      </c>
      <c r="J20">
        <f>data!H20</f>
        <v>1956</v>
      </c>
      <c r="K20">
        <f>data!K20</f>
        <v>15</v>
      </c>
    </row>
    <row r="21" spans="1:11" x14ac:dyDescent="0.25">
      <c r="A21" t="str">
        <f>data!C21</f>
        <v>Germany</v>
      </c>
      <c r="B21" t="str">
        <f>data!G21&amp;"-"&amp;data!H21</f>
        <v>1944-1955</v>
      </c>
      <c r="C21">
        <f>data!K21</f>
        <v>11</v>
      </c>
      <c r="D21">
        <f>data!I21</f>
        <v>3.7893380078366672</v>
      </c>
      <c r="E21" t="str">
        <f>IF(data!L21=1,data!$J21,"")</f>
        <v/>
      </c>
      <c r="F21">
        <f>IF(data!M21=1,data!$J21,"")</f>
        <v>-0.63559496803464632</v>
      </c>
      <c r="G21" t="str">
        <f>IF(AND(data!L21="",data!M21=""),data!$J21,"")</f>
        <v/>
      </c>
      <c r="H21">
        <f t="shared" si="0"/>
        <v>-0.63559496803464632</v>
      </c>
      <c r="I21">
        <f>data!G21</f>
        <v>1944</v>
      </c>
      <c r="J21">
        <f>data!H21</f>
        <v>1955</v>
      </c>
      <c r="K21">
        <f>data!K21</f>
        <v>11</v>
      </c>
    </row>
    <row r="22" spans="1:11" x14ac:dyDescent="0.25">
      <c r="A22" t="str">
        <f>data!C22</f>
        <v>Algeria</v>
      </c>
      <c r="B22" t="str">
        <f>data!G22&amp;"-"&amp;data!H22</f>
        <v>1960-1968</v>
      </c>
      <c r="C22">
        <f>data!K22</f>
        <v>8</v>
      </c>
      <c r="D22">
        <f>data!I22</f>
        <v>1.1977163461538469</v>
      </c>
      <c r="E22" t="str">
        <f>IF(data!L22=1,data!$J22,"")</f>
        <v/>
      </c>
      <c r="F22">
        <f>IF(data!M22=1,data!$J22,"")</f>
        <v>-0.31370192307692307</v>
      </c>
      <c r="G22" t="str">
        <f>IF(AND(data!L22="",data!M22=""),data!$J22,"")</f>
        <v/>
      </c>
      <c r="H22">
        <f t="shared" si="0"/>
        <v>-0.31370192307692307</v>
      </c>
      <c r="I22">
        <f>data!G22</f>
        <v>1960</v>
      </c>
      <c r="J22">
        <f>data!H22</f>
        <v>1968</v>
      </c>
      <c r="K22">
        <f>data!K22</f>
        <v>8</v>
      </c>
    </row>
    <row r="23" spans="1:11" x14ac:dyDescent="0.25">
      <c r="A23" t="str">
        <f>data!C23</f>
        <v>Angola</v>
      </c>
      <c r="B23" t="str">
        <f>data!G23&amp;"-"&amp;data!H23</f>
        <v>1973-2003</v>
      </c>
      <c r="C23">
        <f>data!K23</f>
        <v>30</v>
      </c>
      <c r="D23">
        <f>data!I23</f>
        <v>13.24278718000617</v>
      </c>
      <c r="E23" t="str">
        <f>IF(data!L23=1,data!$J23,"")</f>
        <v/>
      </c>
      <c r="F23">
        <f>IF(data!M23=1,data!$J23,"")</f>
        <v>-0.6211498443477097</v>
      </c>
      <c r="G23" t="str">
        <f>IF(AND(data!L23="",data!M23=""),data!$J23,"")</f>
        <v/>
      </c>
      <c r="H23">
        <f t="shared" si="0"/>
        <v>-0.6211498443477097</v>
      </c>
      <c r="I23">
        <f>data!G23</f>
        <v>1973</v>
      </c>
      <c r="J23">
        <f>data!H23</f>
        <v>2003</v>
      </c>
      <c r="K23">
        <f>data!K23</f>
        <v>30</v>
      </c>
    </row>
    <row r="24" spans="1:11" x14ac:dyDescent="0.25">
      <c r="A24" t="str">
        <f>data!C24</f>
        <v>Chad</v>
      </c>
      <c r="B24" t="str">
        <f>data!G24&amp;"-"&amp;data!H24</f>
        <v>1975-2003</v>
      </c>
      <c r="C24">
        <f>data!K24</f>
        <v>28</v>
      </c>
      <c r="D24">
        <f>data!I24</f>
        <v>7.333300955365349</v>
      </c>
      <c r="E24">
        <f>IF(data!L24=1,data!$J24,"")</f>
        <v>-0.45273109243697468</v>
      </c>
      <c r="F24" t="str">
        <f>IF(data!M24=1,data!$J24,"")</f>
        <v/>
      </c>
      <c r="G24" t="str">
        <f>IF(AND(data!L24="",data!M24=""),data!$J24,"")</f>
        <v/>
      </c>
      <c r="H24">
        <f t="shared" si="0"/>
        <v>-0.45273109243697468</v>
      </c>
      <c r="I24">
        <f>data!G24</f>
        <v>1975</v>
      </c>
      <c r="J24">
        <f>data!H24</f>
        <v>2003</v>
      </c>
      <c r="K24">
        <f>data!K24</f>
        <v>28</v>
      </c>
    </row>
    <row r="25" spans="1:11" x14ac:dyDescent="0.25">
      <c r="A25" t="str">
        <f>data!C25</f>
        <v>Iran</v>
      </c>
      <c r="B25" t="str">
        <f>data!G25&amp;"-"&amp;data!H25</f>
        <v>1976-2002</v>
      </c>
      <c r="C25">
        <f>data!K25</f>
        <v>26</v>
      </c>
      <c r="D25">
        <f>data!I25</f>
        <v>8.122271055282777</v>
      </c>
      <c r="E25" t="str">
        <f>IF(data!L25=1,data!$J25,"")</f>
        <v/>
      </c>
      <c r="F25">
        <f>IF(data!M25=1,data!$J25,"")</f>
        <v>-0.5078293483356775</v>
      </c>
      <c r="G25" t="str">
        <f>IF(AND(data!L25="",data!M25=""),data!$J25,"")</f>
        <v/>
      </c>
      <c r="H25">
        <f t="shared" si="0"/>
        <v>-0.5078293483356775</v>
      </c>
      <c r="I25">
        <f>data!G25</f>
        <v>1976</v>
      </c>
      <c r="J25">
        <f>data!H25</f>
        <v>2002</v>
      </c>
      <c r="K25">
        <f>data!K25</f>
        <v>26</v>
      </c>
    </row>
    <row r="26" spans="1:11" x14ac:dyDescent="0.25">
      <c r="A26" t="str">
        <f>data!C26</f>
        <v>Iraq</v>
      </c>
      <c r="B26" t="str">
        <f>data!G26&amp;"-"&amp;data!H26</f>
        <v>1979-2010</v>
      </c>
      <c r="C26">
        <f>data!K26</f>
        <v>31</v>
      </c>
      <c r="D26">
        <f>data!I26</f>
        <v>15.934081584133819</v>
      </c>
      <c r="E26" t="str">
        <f>IF(data!L26=1,data!$J26,"")</f>
        <v/>
      </c>
      <c r="F26">
        <f>IF(data!M26=1,data!$J26,"")</f>
        <v>-0.85897092740414061</v>
      </c>
      <c r="G26" t="str">
        <f>IF(AND(data!L26="",data!M26=""),data!$J26,"")</f>
        <v/>
      </c>
      <c r="H26">
        <f t="shared" si="0"/>
        <v>-0.85897092740414061</v>
      </c>
      <c r="I26">
        <f>data!G26</f>
        <v>1979</v>
      </c>
      <c r="J26">
        <f>data!H26</f>
        <v>2010</v>
      </c>
      <c r="K26">
        <f>data!K26</f>
        <v>31</v>
      </c>
    </row>
    <row r="27" spans="1:11" x14ac:dyDescent="0.25">
      <c r="A27" t="str">
        <f>data!C27</f>
        <v>Afghanistan</v>
      </c>
      <c r="B27" t="str">
        <f>data!G27&amp;"-"&amp;data!H27</f>
        <v>1986-2008</v>
      </c>
      <c r="C27">
        <f>data!K27</f>
        <v>22</v>
      </c>
      <c r="D27">
        <f>data!I27</f>
        <v>8.6256636876274158</v>
      </c>
      <c r="E27" t="str">
        <f>IF(data!L27=1,data!$J27,"")</f>
        <v/>
      </c>
      <c r="F27">
        <f>IF(data!M27=1,data!$J27,"")</f>
        <v>-0.68123172746313787</v>
      </c>
      <c r="G27" t="str">
        <f>IF(AND(data!L27="",data!M27=""),data!$J27,"")</f>
        <v/>
      </c>
      <c r="H27">
        <f t="shared" si="0"/>
        <v>-0.68123172746313787</v>
      </c>
      <c r="I27">
        <f>data!G27</f>
        <v>1986</v>
      </c>
      <c r="J27">
        <f>data!H27</f>
        <v>2008</v>
      </c>
      <c r="K27">
        <f>data!K27</f>
        <v>22</v>
      </c>
    </row>
    <row r="28" spans="1:11" x14ac:dyDescent="0.25">
      <c r="A28" t="str">
        <f>data!C28</f>
        <v>Yugoslavia</v>
      </c>
      <c r="B28" t="str">
        <f>data!G28&amp;"-"&amp;data!H28</f>
        <v>1987-2003</v>
      </c>
      <c r="C28">
        <f>data!K28</f>
        <v>16</v>
      </c>
      <c r="D28">
        <f>data!I28</f>
        <v>3.359123030886447</v>
      </c>
      <c r="E28">
        <f>IF(data!L28=1,data!$J28,"")</f>
        <v>-0.45127611488233749</v>
      </c>
      <c r="F28" t="str">
        <f>IF(data!M28=1,data!$J28,"")</f>
        <v/>
      </c>
      <c r="G28" t="str">
        <f>IF(AND(data!L28="",data!M28=""),data!$J28,"")</f>
        <v/>
      </c>
      <c r="H28">
        <f t="shared" si="0"/>
        <v>-0.45127611488233749</v>
      </c>
      <c r="I28">
        <f>data!G28</f>
        <v>1987</v>
      </c>
      <c r="J28">
        <f>data!H28</f>
        <v>2003</v>
      </c>
      <c r="K28">
        <f>data!K28</f>
        <v>16</v>
      </c>
    </row>
    <row r="29" spans="1:11" x14ac:dyDescent="0.25">
      <c r="A29" t="str">
        <f>data!C29</f>
        <v>Bos. and Herz.</v>
      </c>
      <c r="B29" t="str">
        <f>data!G29&amp;"-"&amp;data!H29</f>
        <v>1987-1998</v>
      </c>
      <c r="C29">
        <f>data!K29</f>
        <v>11</v>
      </c>
      <c r="D29">
        <f>data!I29</f>
        <v>3.0513288169984412</v>
      </c>
      <c r="E29">
        <f>IF(data!L29=1,data!$J29,"")</f>
        <v>-0.58887027169132922</v>
      </c>
      <c r="F29" t="str">
        <f>IF(data!M29=1,data!$J29,"")</f>
        <v/>
      </c>
      <c r="G29" t="str">
        <f>IF(AND(data!L29="",data!M29=""),data!$J29,"")</f>
        <v/>
      </c>
      <c r="H29">
        <f t="shared" si="0"/>
        <v>-0.58887027169132922</v>
      </c>
      <c r="I29">
        <f>data!G29</f>
        <v>1987</v>
      </c>
      <c r="J29">
        <f>data!H29</f>
        <v>1998</v>
      </c>
      <c r="K29">
        <f>data!K29</f>
        <v>11</v>
      </c>
    </row>
    <row r="30" spans="1:11" x14ac:dyDescent="0.25">
      <c r="A30" t="str">
        <f>data!C30</f>
        <v>Croatia</v>
      </c>
      <c r="B30" t="str">
        <f>data!G30&amp;"-"&amp;data!H30</f>
        <v>1987-2001</v>
      </c>
      <c r="C30">
        <f>data!K30</f>
        <v>14</v>
      </c>
      <c r="D30">
        <f>data!I30</f>
        <v>2.5698178265880252</v>
      </c>
      <c r="E30">
        <f>IF(data!L30=1,data!$J30,"")</f>
        <v>-0.39148167111609988</v>
      </c>
      <c r="F30" t="str">
        <f>IF(data!M30=1,data!$J30,"")</f>
        <v/>
      </c>
      <c r="G30" t="str">
        <f>IF(AND(data!L30="",data!M30=""),data!$J30,"")</f>
        <v/>
      </c>
      <c r="H30">
        <f t="shared" si="0"/>
        <v>-0.39148167111609988</v>
      </c>
      <c r="I30">
        <f>data!G30</f>
        <v>1987</v>
      </c>
      <c r="J30">
        <f>data!H30</f>
        <v>2001</v>
      </c>
      <c r="K30">
        <f>data!K30</f>
        <v>14</v>
      </c>
    </row>
    <row r="31" spans="1:11" x14ac:dyDescent="0.25">
      <c r="A31" t="str">
        <f>data!C31</f>
        <v>Montenegro</v>
      </c>
      <c r="B31" t="str">
        <f>data!G31&amp;"-"&amp;data!H31</f>
        <v>1987-2003</v>
      </c>
      <c r="C31">
        <f>data!K31</f>
        <v>16</v>
      </c>
      <c r="D31">
        <f>data!I31</f>
        <v>4.3099957992070976</v>
      </c>
      <c r="E31">
        <f>IF(data!L31=1,data!$J31,"")</f>
        <v>-0.60724386252403995</v>
      </c>
      <c r="F31" t="str">
        <f>IF(data!M31=1,data!$J31,"")</f>
        <v/>
      </c>
      <c r="G31" t="str">
        <f>IF(AND(data!L31="",data!M31=""),data!$J31,"")</f>
        <v/>
      </c>
      <c r="H31">
        <f t="shared" si="0"/>
        <v>-0.60724386252403995</v>
      </c>
      <c r="I31">
        <f>data!G31</f>
        <v>1987</v>
      </c>
      <c r="J31">
        <f>data!H31</f>
        <v>2003</v>
      </c>
      <c r="K31">
        <f>data!K31</f>
        <v>16</v>
      </c>
    </row>
    <row r="32" spans="1:11" x14ac:dyDescent="0.25">
      <c r="A32" t="str">
        <f>data!C32</f>
        <v>Serbia</v>
      </c>
      <c r="B32" t="str">
        <f>data!G32&amp;"-"&amp;data!H32</f>
        <v>1987-2007</v>
      </c>
      <c r="C32">
        <f>data!K32</f>
        <v>20</v>
      </c>
      <c r="D32">
        <f>data!I32</f>
        <v>6.169897196916402</v>
      </c>
      <c r="E32">
        <f>IF(data!L32=1,data!$J32,"")</f>
        <v>-0.57407804770108783</v>
      </c>
      <c r="F32" t="str">
        <f>IF(data!M32=1,data!$J32,"")</f>
        <v/>
      </c>
      <c r="G32" t="str">
        <f>IF(AND(data!L32="",data!M32=""),data!$J32,"")</f>
        <v/>
      </c>
      <c r="H32">
        <f t="shared" si="0"/>
        <v>-0.57407804770108783</v>
      </c>
      <c r="I32">
        <f>data!G32</f>
        <v>1987</v>
      </c>
      <c r="J32">
        <f>data!H32</f>
        <v>2007</v>
      </c>
      <c r="K32">
        <f>data!K32</f>
        <v>20</v>
      </c>
    </row>
    <row r="33" spans="1:11" x14ac:dyDescent="0.25">
      <c r="A33" t="str">
        <f>data!C33</f>
        <v>Azerbaijan</v>
      </c>
      <c r="B33" t="str">
        <f>data!G33&amp;"-"&amp;data!H33</f>
        <v>1988-2005</v>
      </c>
      <c r="C33">
        <f>data!K33</f>
        <v>17</v>
      </c>
      <c r="D33">
        <f>data!I33</f>
        <v>7.7803538815606341</v>
      </c>
      <c r="E33">
        <f>IF(data!L33=1,data!$J33,"")</f>
        <v>-0.67846065125150168</v>
      </c>
      <c r="F33" t="str">
        <f>IF(data!M33=1,data!$J33,"")</f>
        <v/>
      </c>
      <c r="G33" t="str">
        <f>IF(AND(data!L33="",data!M33=""),data!$J33,"")</f>
        <v/>
      </c>
      <c r="H33">
        <f t="shared" si="0"/>
        <v>-0.67846065125150168</v>
      </c>
      <c r="I33">
        <f>data!G33</f>
        <v>1988</v>
      </c>
      <c r="J33">
        <f>data!H33</f>
        <v>2005</v>
      </c>
      <c r="K33">
        <f>data!K33</f>
        <v>17</v>
      </c>
    </row>
    <row r="34" spans="1:11" x14ac:dyDescent="0.25">
      <c r="A34" t="str">
        <f>data!C34</f>
        <v>Congo, DR</v>
      </c>
      <c r="B34" t="str">
        <f>data!G34&amp;"-"&amp;data!H34</f>
        <v>1988-2021</v>
      </c>
      <c r="C34">
        <f>data!K34</f>
        <v>33</v>
      </c>
      <c r="D34">
        <f>data!I34</f>
        <v>9.4632115375063712</v>
      </c>
      <c r="E34" t="str">
        <f>IF(data!L34=1,data!$J34,"")</f>
        <v/>
      </c>
      <c r="F34">
        <f>IF(data!M34=1,data!$J34,"")</f>
        <v>-0.54854374468210332</v>
      </c>
      <c r="G34" t="str">
        <f>IF(AND(data!L34="",data!M34=""),data!$J34,"")</f>
        <v/>
      </c>
      <c r="H34">
        <f t="shared" si="0"/>
        <v>-0.54854374468210332</v>
      </c>
      <c r="I34">
        <f>data!G34</f>
        <v>1988</v>
      </c>
      <c r="J34">
        <f>data!H34</f>
        <v>2021</v>
      </c>
      <c r="K34">
        <f>data!K34</f>
        <v>33</v>
      </c>
    </row>
    <row r="35" spans="1:11" x14ac:dyDescent="0.25">
      <c r="A35" t="str">
        <f>data!C35</f>
        <v>Georgia</v>
      </c>
      <c r="B35" t="str">
        <f>data!G35&amp;"-"&amp;data!H35</f>
        <v>1988-2022</v>
      </c>
      <c r="C35">
        <f>data!K35</f>
        <v>34</v>
      </c>
      <c r="D35">
        <f>data!I35</f>
        <v>14.845350377682911</v>
      </c>
      <c r="E35">
        <f>IF(data!L35=1,data!$J35,"")</f>
        <v>-0.76382706560620983</v>
      </c>
      <c r="F35" t="str">
        <f>IF(data!M35=1,data!$J35,"")</f>
        <v/>
      </c>
      <c r="G35" t="str">
        <f>IF(AND(data!L35="",data!M35=""),data!$J35,"")</f>
        <v/>
      </c>
      <c r="H35">
        <f t="shared" si="0"/>
        <v>-0.76382706560620983</v>
      </c>
      <c r="I35">
        <f>data!G35</f>
        <v>1988</v>
      </c>
      <c r="J35">
        <f>data!H35</f>
        <v>2022</v>
      </c>
      <c r="K35">
        <f>data!K35</f>
        <v>34</v>
      </c>
    </row>
    <row r="36" spans="1:11" x14ac:dyDescent="0.25">
      <c r="A36" t="str">
        <f>data!C36</f>
        <v>Lithuania</v>
      </c>
      <c r="B36" t="str">
        <f>data!G36&amp;"-"&amp;data!H36</f>
        <v>1988-2003</v>
      </c>
      <c r="C36">
        <f>data!K36</f>
        <v>15</v>
      </c>
      <c r="D36">
        <f>data!I36</f>
        <v>3.9287317825271502</v>
      </c>
      <c r="E36">
        <f>IF(data!L36=1,data!$J36,"")</f>
        <v>-0.4727624311703349</v>
      </c>
      <c r="F36" t="str">
        <f>IF(data!M36=1,data!$J36,"")</f>
        <v/>
      </c>
      <c r="G36" t="str">
        <f>IF(AND(data!L36="",data!M36=""),data!$J36,"")</f>
        <v/>
      </c>
      <c r="H36">
        <f t="shared" si="0"/>
        <v>-0.4727624311703349</v>
      </c>
      <c r="I36">
        <f>data!G36</f>
        <v>1988</v>
      </c>
      <c r="J36">
        <f>data!H36</f>
        <v>2003</v>
      </c>
      <c r="K36">
        <f>data!K36</f>
        <v>15</v>
      </c>
    </row>
    <row r="37" spans="1:11" x14ac:dyDescent="0.25">
      <c r="A37" t="str">
        <f>data!C37</f>
        <v>Tajikistan</v>
      </c>
      <c r="B37" t="str">
        <f>data!G37&amp;"-"&amp;data!H37</f>
        <v>1988-2022</v>
      </c>
      <c r="C37">
        <f>data!K37</f>
        <v>34</v>
      </c>
      <c r="D37">
        <f>data!I37</f>
        <v>14.90270565194132</v>
      </c>
      <c r="E37">
        <f>IF(data!L37=1,data!$J37,"")</f>
        <v>-0.71847101356835386</v>
      </c>
      <c r="F37" t="str">
        <f>IF(data!M37=1,data!$J37,"")</f>
        <v/>
      </c>
      <c r="G37" t="str">
        <f>IF(AND(data!L37="",data!M37=""),data!$J37,"")</f>
        <v/>
      </c>
      <c r="H37">
        <f t="shared" si="0"/>
        <v>-0.71847101356835386</v>
      </c>
      <c r="I37">
        <f>data!G37</f>
        <v>1988</v>
      </c>
      <c r="J37">
        <f>data!H37</f>
        <v>2022</v>
      </c>
      <c r="K37">
        <f>data!K37</f>
        <v>34</v>
      </c>
    </row>
    <row r="38" spans="1:11" x14ac:dyDescent="0.25">
      <c r="A38" t="str">
        <f>data!C38</f>
        <v>Turkmenistan</v>
      </c>
      <c r="B38" t="str">
        <f>data!G38&amp;"-"&amp;data!H38</f>
        <v>1988-2002</v>
      </c>
      <c r="C38">
        <f>data!K38</f>
        <v>14</v>
      </c>
      <c r="D38">
        <f>data!I38</f>
        <v>4.7233591959913213</v>
      </c>
      <c r="E38">
        <f>IF(data!L38=1,data!$J38,"")</f>
        <v>-0.56731576929925898</v>
      </c>
      <c r="F38" t="str">
        <f>IF(data!M38=1,data!$J38,"")</f>
        <v/>
      </c>
      <c r="G38" t="str">
        <f>IF(AND(data!L38="",data!M38=""),data!$J38,"")</f>
        <v/>
      </c>
      <c r="H38">
        <f t="shared" si="0"/>
        <v>-0.56731576929925898</v>
      </c>
      <c r="I38">
        <f>data!G38</f>
        <v>1988</v>
      </c>
      <c r="J38">
        <f>data!H38</f>
        <v>2002</v>
      </c>
      <c r="K38">
        <f>data!K38</f>
        <v>14</v>
      </c>
    </row>
    <row r="39" spans="1:11" x14ac:dyDescent="0.25">
      <c r="A39" t="str">
        <f>data!C39</f>
        <v>Cuba</v>
      </c>
      <c r="B39" t="str">
        <f>data!G39&amp;"-"&amp;data!H39</f>
        <v>1988-2005</v>
      </c>
      <c r="C39">
        <f>data!K39</f>
        <v>17</v>
      </c>
      <c r="D39">
        <f>data!I39</f>
        <v>3.9056882684279799</v>
      </c>
      <c r="E39" t="str">
        <f>IF(data!L39=1,data!$J39,"")</f>
        <v/>
      </c>
      <c r="F39" t="str">
        <f>IF(data!M39=1,data!$J39,"")</f>
        <v/>
      </c>
      <c r="G39">
        <f>IF(AND(data!L39="",data!M39=""),data!$J39,"")</f>
        <v>-0.46786824675723448</v>
      </c>
      <c r="H39">
        <f t="shared" si="0"/>
        <v>-0.46786824675723448</v>
      </c>
      <c r="I39">
        <f>data!G39</f>
        <v>1988</v>
      </c>
      <c r="J39">
        <f>data!H39</f>
        <v>2005</v>
      </c>
      <c r="K39">
        <f>data!K39</f>
        <v>17</v>
      </c>
    </row>
    <row r="40" spans="1:11" x14ac:dyDescent="0.25">
      <c r="A40" t="str">
        <f>data!C40</f>
        <v>Armenia</v>
      </c>
      <c r="B40" t="str">
        <f>data!G40&amp;"-"&amp;data!H40</f>
        <v>1989-2016</v>
      </c>
      <c r="C40">
        <f>data!K40</f>
        <v>27</v>
      </c>
      <c r="D40">
        <f>data!I40</f>
        <v>8.3639349270709147</v>
      </c>
      <c r="E40">
        <f>IF(data!L40=1,data!$J40,"")</f>
        <v>-0.60758696272916857</v>
      </c>
      <c r="F40" t="str">
        <f>IF(data!M40=1,data!$J40,"")</f>
        <v/>
      </c>
      <c r="G40" t="str">
        <f>IF(AND(data!L40="",data!M40=""),data!$J40,"")</f>
        <v/>
      </c>
      <c r="H40">
        <f t="shared" si="0"/>
        <v>-0.60758696272916857</v>
      </c>
      <c r="I40">
        <f>data!G40</f>
        <v>1989</v>
      </c>
      <c r="J40">
        <f>data!H40</f>
        <v>2016</v>
      </c>
      <c r="K40">
        <f>data!K40</f>
        <v>27</v>
      </c>
    </row>
    <row r="41" spans="1:11" x14ac:dyDescent="0.25">
      <c r="A41" t="str">
        <f>data!C41</f>
        <v>Belarus</v>
      </c>
      <c r="B41" t="str">
        <f>data!G41&amp;"-"&amp;data!H41</f>
        <v>1989-2004</v>
      </c>
      <c r="C41">
        <f>data!K41</f>
        <v>15</v>
      </c>
      <c r="D41">
        <f>data!I41</f>
        <v>3.2839437912232281</v>
      </c>
      <c r="E41">
        <f>IF(data!L41=1,data!$J41,"")</f>
        <v>-0.41195475313942309</v>
      </c>
      <c r="F41" t="str">
        <f>IF(data!M41=1,data!$J41,"")</f>
        <v/>
      </c>
      <c r="G41" t="str">
        <f>IF(AND(data!L41="",data!M41=""),data!$J41,"")</f>
        <v/>
      </c>
      <c r="H41">
        <f t="shared" si="0"/>
        <v>-0.41195475313942309</v>
      </c>
      <c r="I41">
        <f>data!G41</f>
        <v>1989</v>
      </c>
      <c r="J41">
        <f>data!H41</f>
        <v>2004</v>
      </c>
      <c r="K41">
        <f>data!K41</f>
        <v>15</v>
      </c>
    </row>
    <row r="42" spans="1:11" x14ac:dyDescent="0.25">
      <c r="A42" t="str">
        <f>data!C42</f>
        <v>Estonia</v>
      </c>
      <c r="B42" t="str">
        <f>data!G42&amp;"-"&amp;data!H42</f>
        <v>1989-2002</v>
      </c>
      <c r="C42">
        <f>data!K42</f>
        <v>13</v>
      </c>
      <c r="D42">
        <f>data!I42</f>
        <v>2.5833735693233422</v>
      </c>
      <c r="E42">
        <f>IF(data!L42=1,data!$J42,"")</f>
        <v>-0.35725754496900131</v>
      </c>
      <c r="F42" t="str">
        <f>IF(data!M42=1,data!$J42,"")</f>
        <v/>
      </c>
      <c r="G42" t="str">
        <f>IF(AND(data!L42="",data!M42=""),data!$J42,"")</f>
        <v/>
      </c>
      <c r="H42">
        <f t="shared" si="0"/>
        <v>-0.35725754496900131</v>
      </c>
      <c r="I42">
        <f>data!G42</f>
        <v>1989</v>
      </c>
      <c r="J42">
        <f>data!H42</f>
        <v>2002</v>
      </c>
      <c r="K42">
        <f>data!K42</f>
        <v>13</v>
      </c>
    </row>
    <row r="43" spans="1:11" x14ac:dyDescent="0.25">
      <c r="A43" t="str">
        <f>data!C43</f>
        <v>Kazakhstan</v>
      </c>
      <c r="B43" t="str">
        <f>data!G43&amp;"-"&amp;data!H43</f>
        <v>1989-2002</v>
      </c>
      <c r="C43">
        <f>data!K43</f>
        <v>13</v>
      </c>
      <c r="D43">
        <f>data!I43</f>
        <v>3.0062889751959729</v>
      </c>
      <c r="E43">
        <f>IF(data!L43=1,data!$J43,"")</f>
        <v>-0.3685457715445114</v>
      </c>
      <c r="F43" t="str">
        <f>IF(data!M43=1,data!$J43,"")</f>
        <v/>
      </c>
      <c r="G43" t="str">
        <f>IF(AND(data!L43="",data!M43=""),data!$J43,"")</f>
        <v/>
      </c>
      <c r="H43">
        <f t="shared" si="0"/>
        <v>-0.3685457715445114</v>
      </c>
      <c r="I43">
        <f>data!G43</f>
        <v>1989</v>
      </c>
      <c r="J43">
        <f>data!H43</f>
        <v>2002</v>
      </c>
      <c r="K43">
        <f>data!K43</f>
        <v>13</v>
      </c>
    </row>
    <row r="44" spans="1:11" x14ac:dyDescent="0.25">
      <c r="A44" t="str">
        <f>data!C44</f>
        <v>Moldova</v>
      </c>
      <c r="B44" t="str">
        <f>data!G44&amp;"-"&amp;data!H44</f>
        <v>1989-</v>
      </c>
      <c r="C44">
        <f>data!K44</f>
        <v>34</v>
      </c>
      <c r="D44">
        <f>data!I44</f>
        <v>17.083458182908359</v>
      </c>
      <c r="E44">
        <f>IF(data!L44=1,data!$J44,"")</f>
        <v>-0.7132672423398192</v>
      </c>
      <c r="F44" t="str">
        <f>IF(data!M44=1,data!$J44,"")</f>
        <v/>
      </c>
      <c r="G44" t="str">
        <f>IF(AND(data!L44="",data!M44=""),data!$J44,"")</f>
        <v/>
      </c>
      <c r="H44">
        <f t="shared" si="0"/>
        <v>-0.7132672423398192</v>
      </c>
      <c r="I44">
        <f>data!G44</f>
        <v>1989</v>
      </c>
      <c r="K44">
        <f>data!K44</f>
        <v>34</v>
      </c>
    </row>
    <row r="45" spans="1:11" x14ac:dyDescent="0.25">
      <c r="A45" t="str">
        <f>data!C45</f>
        <v>Russia</v>
      </c>
      <c r="B45" t="str">
        <f>data!G45&amp;"-"&amp;data!H45</f>
        <v>1989-2002</v>
      </c>
      <c r="C45">
        <f>data!K45</f>
        <v>13</v>
      </c>
      <c r="D45">
        <f>data!I45</f>
        <v>2.7060369889109031</v>
      </c>
      <c r="E45">
        <f>IF(data!L45=1,data!$J45,"")</f>
        <v>-0.33578405329813737</v>
      </c>
      <c r="F45" t="str">
        <f>IF(data!M45=1,data!$J45,"")</f>
        <v/>
      </c>
      <c r="G45" t="str">
        <f>IF(AND(data!L45="",data!M45=""),data!$J45,"")</f>
        <v/>
      </c>
      <c r="H45">
        <f t="shared" si="0"/>
        <v>-0.33578405329813737</v>
      </c>
      <c r="I45">
        <f>data!G45</f>
        <v>1989</v>
      </c>
      <c r="J45">
        <f>data!H45</f>
        <v>2002</v>
      </c>
      <c r="K45">
        <f>data!K45</f>
        <v>13</v>
      </c>
    </row>
    <row r="46" spans="1:11" x14ac:dyDescent="0.25">
      <c r="A46" t="str">
        <f>data!C46</f>
        <v>Rwanda</v>
      </c>
      <c r="B46" t="str">
        <f>data!G46&amp;"-"&amp;data!H46</f>
        <v>1989-2011</v>
      </c>
      <c r="C46">
        <f>data!K46</f>
        <v>22</v>
      </c>
      <c r="D46">
        <f>data!I46</f>
        <v>4.6585815229367684</v>
      </c>
      <c r="E46" t="str">
        <f>IF(data!L46=1,data!$J46,"")</f>
        <v/>
      </c>
      <c r="F46">
        <f>IF(data!M46=1,data!$J46,"")</f>
        <v>-0.52080142276656649</v>
      </c>
      <c r="G46" t="str">
        <f>IF(AND(data!L46="",data!M46=""),data!$J46,"")</f>
        <v/>
      </c>
      <c r="H46">
        <f t="shared" si="0"/>
        <v>-0.52080142276656649</v>
      </c>
      <c r="I46">
        <f>data!G46</f>
        <v>1989</v>
      </c>
      <c r="J46">
        <f>data!H46</f>
        <v>2011</v>
      </c>
      <c r="K46">
        <f>data!K46</f>
        <v>22</v>
      </c>
    </row>
    <row r="47" spans="1:11" x14ac:dyDescent="0.25">
      <c r="A47" t="str">
        <f>data!C47</f>
        <v>USSR</v>
      </c>
      <c r="B47" t="str">
        <f>data!G47&amp;"-"&amp;data!H47</f>
        <v>1989-2003</v>
      </c>
      <c r="C47">
        <f>data!K47</f>
        <v>14</v>
      </c>
      <c r="D47">
        <f>data!I47</f>
        <v>3.6132014715529071</v>
      </c>
      <c r="E47">
        <f>IF(data!L47=1,data!$J47,"")</f>
        <v>-0.40129306328283082</v>
      </c>
      <c r="F47" t="str">
        <f>IF(data!M47=1,data!$J47,"")</f>
        <v/>
      </c>
      <c r="G47" t="str">
        <f>IF(AND(data!L47="",data!M47=""),data!$J47,"")</f>
        <v/>
      </c>
      <c r="H47">
        <f t="shared" si="0"/>
        <v>-0.40129306328283082</v>
      </c>
      <c r="I47">
        <f>data!G47</f>
        <v>1989</v>
      </c>
      <c r="J47">
        <f>data!H47</f>
        <v>2003</v>
      </c>
      <c r="K47">
        <f>data!K47</f>
        <v>14</v>
      </c>
    </row>
    <row r="48" spans="1:11" x14ac:dyDescent="0.25">
      <c r="A48" t="str">
        <f>data!C48</f>
        <v>Ukraine</v>
      </c>
      <c r="B48" t="str">
        <f>data!G48&amp;"-"&amp;data!H48</f>
        <v>1989-2006</v>
      </c>
      <c r="C48">
        <f>data!K48</f>
        <v>17</v>
      </c>
      <c r="D48">
        <f>data!I48</f>
        <v>5.778927559418376</v>
      </c>
      <c r="E48">
        <f>IF(data!L48=1,data!$J48,"")</f>
        <v>-0.54251098791512398</v>
      </c>
      <c r="F48" t="str">
        <f>IF(data!M48=1,data!$J48,"")</f>
        <v/>
      </c>
      <c r="G48" t="str">
        <f>IF(AND(data!L48="",data!M48=""),data!$J48,"")</f>
        <v/>
      </c>
      <c r="H48">
        <f t="shared" si="0"/>
        <v>-0.54251098791512398</v>
      </c>
      <c r="I48">
        <f>data!G48</f>
        <v>1989</v>
      </c>
      <c r="J48">
        <f>data!H48</f>
        <v>2006</v>
      </c>
      <c r="K48">
        <f>data!K48</f>
        <v>17</v>
      </c>
    </row>
    <row r="49" spans="1:11" x14ac:dyDescent="0.25">
      <c r="A49" t="str">
        <f>data!C49</f>
        <v>Uzbekistan</v>
      </c>
      <c r="B49" t="str">
        <f>data!G49&amp;"-"&amp;data!H49</f>
        <v>1989-2010</v>
      </c>
      <c r="C49">
        <f>data!K49</f>
        <v>21</v>
      </c>
      <c r="D49">
        <f>data!I49</f>
        <v>5.1848101258943924</v>
      </c>
      <c r="E49">
        <f>IF(data!L49=1,data!$J49,"")</f>
        <v>-0.37221459556560421</v>
      </c>
      <c r="F49" t="str">
        <f>IF(data!M49=1,data!$J49,"")</f>
        <v/>
      </c>
      <c r="G49" t="str">
        <f>IF(AND(data!L49="",data!M49=""),data!$J49,"")</f>
        <v/>
      </c>
      <c r="H49">
        <f t="shared" si="0"/>
        <v>-0.37221459556560421</v>
      </c>
      <c r="I49">
        <f>data!G49</f>
        <v>1989</v>
      </c>
      <c r="J49">
        <f>data!H49</f>
        <v>2010</v>
      </c>
      <c r="K49">
        <f>data!K49</f>
        <v>21</v>
      </c>
    </row>
    <row r="50" spans="1:11" x14ac:dyDescent="0.25">
      <c r="A50" t="str">
        <f>data!C50</f>
        <v>Kyrgyzstan</v>
      </c>
      <c r="B50" t="str">
        <f>data!G50&amp;"-"&amp;data!H50</f>
        <v>1990-</v>
      </c>
      <c r="C50">
        <f>data!K50</f>
        <v>33</v>
      </c>
      <c r="D50">
        <f>data!I50</f>
        <v>9.5826555653798735</v>
      </c>
      <c r="E50">
        <f>IF(data!L50=1,data!$J50,"")</f>
        <v>-0.51653947923733057</v>
      </c>
      <c r="F50" t="str">
        <f>IF(data!M50=1,data!$J50,"")</f>
        <v/>
      </c>
      <c r="G50" t="str">
        <f>IF(AND(data!L50="",data!M50=""),data!$J50,"")</f>
        <v/>
      </c>
      <c r="H50">
        <f t="shared" si="0"/>
        <v>-0.51653947923733057</v>
      </c>
      <c r="I50">
        <f>data!G50</f>
        <v>1990</v>
      </c>
      <c r="K50">
        <f>data!K50</f>
        <v>33</v>
      </c>
    </row>
    <row r="51" spans="1:11" x14ac:dyDescent="0.25">
      <c r="A51" t="str">
        <f>data!C51</f>
        <v>Latvia</v>
      </c>
      <c r="B51" t="str">
        <f>data!G51&amp;"-"&amp;data!H51</f>
        <v>1990-2004</v>
      </c>
      <c r="C51">
        <f>data!K51</f>
        <v>14</v>
      </c>
      <c r="D51">
        <f>data!I51</f>
        <v>4.2037590463425074</v>
      </c>
      <c r="E51">
        <f>IF(data!L51=1,data!$J51,"")</f>
        <v>-0.46606792679292919</v>
      </c>
      <c r="F51" t="str">
        <f>IF(data!M51=1,data!$J51,"")</f>
        <v/>
      </c>
      <c r="G51" t="str">
        <f>IF(AND(data!L51="",data!M51=""),data!$J51,"")</f>
        <v/>
      </c>
      <c r="H51">
        <f t="shared" si="0"/>
        <v>-0.46606792679292919</v>
      </c>
      <c r="I51">
        <f>data!G51</f>
        <v>1990</v>
      </c>
      <c r="J51">
        <f>data!H51</f>
        <v>2004</v>
      </c>
      <c r="K51">
        <f>data!K51</f>
        <v>14</v>
      </c>
    </row>
    <row r="52" spans="1:11" x14ac:dyDescent="0.25">
      <c r="A52" t="str">
        <f>data!C52</f>
        <v>Sierra Leone</v>
      </c>
      <c r="B52" t="str">
        <f>data!G52&amp;"-"&amp;data!H52</f>
        <v>1994-2011</v>
      </c>
      <c r="C52">
        <f>data!K52</f>
        <v>17</v>
      </c>
      <c r="D52">
        <f>data!I52</f>
        <v>3.890632886218643</v>
      </c>
      <c r="E52" t="str">
        <f>IF(data!L52=1,data!$J52,"")</f>
        <v/>
      </c>
      <c r="F52">
        <f>IF(data!M52=1,data!$J52,"")</f>
        <v>-0.45732684132589901</v>
      </c>
      <c r="G52" t="str">
        <f>IF(AND(data!L52="",data!M52=""),data!$J52,"")</f>
        <v/>
      </c>
      <c r="H52">
        <f t="shared" si="0"/>
        <v>-0.45732684132589901</v>
      </c>
      <c r="I52">
        <f>data!G52</f>
        <v>1994</v>
      </c>
      <c r="J52">
        <f>data!H52</f>
        <v>2011</v>
      </c>
      <c r="K52">
        <f>data!K52</f>
        <v>17</v>
      </c>
    </row>
    <row r="53" spans="1:11" x14ac:dyDescent="0.25">
      <c r="A53" t="str">
        <f>data!C53</f>
        <v>Zimbabwe</v>
      </c>
      <c r="B53" t="str">
        <f>data!G53&amp;"-"&amp;data!H53</f>
        <v>1999-2018</v>
      </c>
      <c r="C53">
        <f>data!K53</f>
        <v>19</v>
      </c>
      <c r="D53">
        <f>data!I53</f>
        <v>5.8279345867190138</v>
      </c>
      <c r="E53" t="str">
        <f>IF(data!L53=1,data!$J53,"")</f>
        <v/>
      </c>
      <c r="F53" t="str">
        <f>IF(data!M53=1,data!$J53,"")</f>
        <v/>
      </c>
      <c r="G53">
        <f>IF(AND(data!L53="",data!M53=""),data!$J53,"")</f>
        <v>-0.48449363488807312</v>
      </c>
      <c r="H53">
        <f t="shared" si="0"/>
        <v>-0.48449363488807312</v>
      </c>
      <c r="I53">
        <f>data!G53</f>
        <v>1999</v>
      </c>
      <c r="J53">
        <f>data!H53</f>
        <v>2018</v>
      </c>
      <c r="K53">
        <f>data!K53</f>
        <v>19</v>
      </c>
    </row>
    <row r="54" spans="1:11" x14ac:dyDescent="0.25">
      <c r="A54" t="str">
        <f>data!C54</f>
        <v>Syria</v>
      </c>
      <c r="B54" t="str">
        <f>data!G54&amp;"-"&amp;data!H54</f>
        <v>2008-2021</v>
      </c>
      <c r="C54">
        <f>data!K54</f>
        <v>13</v>
      </c>
      <c r="D54">
        <f>data!I54</f>
        <v>4.8451468523726913</v>
      </c>
      <c r="E54" t="str">
        <f>IF(data!L54=1,data!$J54,"")</f>
        <v/>
      </c>
      <c r="F54">
        <f>IF(data!M54=1,data!$J54,"")</f>
        <v>-0.53805681016353646</v>
      </c>
      <c r="G54" t="str">
        <f>IF(AND(data!L54="",data!M54=""),data!$J54,"")</f>
        <v/>
      </c>
      <c r="H54">
        <f t="shared" si="0"/>
        <v>-0.53805681016353646</v>
      </c>
      <c r="I54">
        <f>data!G54</f>
        <v>2008</v>
      </c>
      <c r="J54">
        <f>data!H54</f>
        <v>2021</v>
      </c>
      <c r="K54">
        <f>data!K54</f>
        <v>13</v>
      </c>
    </row>
    <row r="55" spans="1:11" x14ac:dyDescent="0.25">
      <c r="A55" t="str">
        <f>data!C55</f>
        <v>Yemen, Rep.</v>
      </c>
      <c r="B55" t="str">
        <f>data!G55&amp;"-"&amp;data!H55</f>
        <v>2010-</v>
      </c>
      <c r="C55">
        <f>data!K55</f>
        <v>13</v>
      </c>
      <c r="D55">
        <f>data!I55</f>
        <v>5.4370099975561574</v>
      </c>
      <c r="E55" t="str">
        <f>IF(data!L55=1,data!$J55,"")</f>
        <v/>
      </c>
      <c r="F55">
        <f>IF(data!M55=1,data!$J55,"")</f>
        <v>-0.61227415374057514</v>
      </c>
      <c r="G55" t="str">
        <f>IF(AND(data!L55="",data!M55=""),data!$J55,"")</f>
        <v/>
      </c>
      <c r="H55">
        <f t="shared" si="0"/>
        <v>-0.61227415374057514</v>
      </c>
      <c r="I55">
        <f>data!G55</f>
        <v>2010</v>
      </c>
      <c r="K55">
        <f>data!K55</f>
        <v>13</v>
      </c>
    </row>
    <row r="56" spans="1:11" x14ac:dyDescent="0.25">
      <c r="A56" t="str">
        <f>data!C56</f>
        <v>Libya</v>
      </c>
      <c r="B56" t="str">
        <f>data!G56&amp;"-"&amp;data!H56</f>
        <v>2012-</v>
      </c>
      <c r="C56">
        <f>data!K56</f>
        <v>11</v>
      </c>
      <c r="D56">
        <f>data!I56</f>
        <v>6.6318565798295763</v>
      </c>
      <c r="E56" t="str">
        <f>IF(data!L56=1,data!$J56,"")</f>
        <v/>
      </c>
      <c r="F56">
        <f>IF(data!M56=1,data!$J56,"")</f>
        <v>-0.80760127066437448</v>
      </c>
      <c r="G56" t="str">
        <f>IF(AND(data!L56="",data!M56=""),data!$J56,"")</f>
        <v/>
      </c>
      <c r="H56">
        <f t="shared" si="0"/>
        <v>-0.80760127066437448</v>
      </c>
      <c r="I56">
        <f>data!G56</f>
        <v>2012</v>
      </c>
      <c r="K56">
        <f>data!K56</f>
        <v>11</v>
      </c>
    </row>
    <row r="57" spans="1:11" x14ac:dyDescent="0.25">
      <c r="A57" t="str">
        <f>data!C57</f>
        <v>Eq. Guinea</v>
      </c>
      <c r="B57" t="str">
        <f>data!G57&amp;"-"&amp;data!H57</f>
        <v>2012-</v>
      </c>
      <c r="C57">
        <f>data!K57</f>
        <v>11</v>
      </c>
      <c r="D57">
        <f>data!I57</f>
        <v>3.7328120593760241</v>
      </c>
      <c r="E57" t="str">
        <f>IF(data!L57=1,data!$J57,"")</f>
        <v/>
      </c>
      <c r="F57" t="str">
        <f>IF(data!M57=1,data!$J57,"")</f>
        <v/>
      </c>
      <c r="G57">
        <f>IF(AND(data!L57="",data!M57=""),data!$J57,"")</f>
        <v>-0.52031964417622356</v>
      </c>
      <c r="H57">
        <f t="shared" si="0"/>
        <v>-0.52031964417622356</v>
      </c>
      <c r="I57">
        <f>data!G57</f>
        <v>2012</v>
      </c>
      <c r="K57">
        <f>data!K57</f>
        <v>11</v>
      </c>
    </row>
    <row r="58" spans="1:11" x14ac:dyDescent="0.25">
      <c r="A58" t="str">
        <f>data!C58</f>
        <v>Venezuela</v>
      </c>
      <c r="B58" t="str">
        <f>data!G58&amp;"-"&amp;data!H58</f>
        <v>2013-</v>
      </c>
      <c r="C58">
        <f>data!K58</f>
        <v>10</v>
      </c>
      <c r="D58">
        <f>data!I58</f>
        <v>4.8493244947533327</v>
      </c>
      <c r="E58" t="str">
        <f>IF(data!L58=1,data!$J58,"")</f>
        <v/>
      </c>
      <c r="F58" t="str">
        <f>IF(data!M58=1,data!$J58,"")</f>
        <v/>
      </c>
      <c r="G58">
        <f>IF(AND(data!L58="",data!M58=""),data!$J58,"")</f>
        <v>-0.73831510093655106</v>
      </c>
      <c r="H58">
        <f t="shared" si="0"/>
        <v>-0.73831510093655106</v>
      </c>
      <c r="I58">
        <f>data!G58</f>
        <v>2013</v>
      </c>
      <c r="K58">
        <f>data!K58</f>
        <v>10</v>
      </c>
    </row>
    <row r="59" spans="1:11" x14ac:dyDescent="0.25">
      <c r="A59" t="str">
        <f>data!C59</f>
        <v>Afghanistan</v>
      </c>
      <c r="B59" t="str">
        <f>data!G59&amp;"-"&amp;data!H59</f>
        <v>2017-2022</v>
      </c>
      <c r="C59">
        <f>data!K59</f>
        <v>5</v>
      </c>
      <c r="D59">
        <f>data!I59</f>
        <v>0.80111126965606605</v>
      </c>
      <c r="E59" t="str">
        <f>IF(data!L59=1,data!$J59,"")</f>
        <v/>
      </c>
      <c r="F59">
        <f>IF(data!M59=1,data!$J59,"")</f>
        <v>-0.35414731629951929</v>
      </c>
      <c r="G59" t="str">
        <f>IF(AND(data!L59="",data!M59=""),data!$J59,"")</f>
        <v/>
      </c>
      <c r="H59">
        <f t="shared" si="0"/>
        <v>-0.35414731629951929</v>
      </c>
      <c r="I59">
        <f>data!G59</f>
        <v>2017</v>
      </c>
      <c r="J59">
        <f>data!H59</f>
        <v>2022</v>
      </c>
      <c r="K59">
        <f>data!K59</f>
        <v>5</v>
      </c>
    </row>
    <row r="60" spans="1:11" x14ac:dyDescent="0.25">
      <c r="A60" t="str">
        <f>data!C60</f>
        <v>Uruguay</v>
      </c>
      <c r="B60" t="str">
        <f>data!G60&amp;"-"&amp;data!H60</f>
        <v>1912-1927</v>
      </c>
      <c r="C60">
        <f>data!K60</f>
        <v>15</v>
      </c>
      <c r="D60">
        <f>data!I60</f>
        <v>3.176777434312211</v>
      </c>
      <c r="E60" t="str">
        <f>IF(data!L60=1,data!$J60,"")</f>
        <v/>
      </c>
      <c r="F60" t="str">
        <f>IF(data!M60=1,data!$J60,"")</f>
        <v/>
      </c>
      <c r="G60">
        <f>IF(AND(data!L60="",data!M60=""),data!$J60,"")</f>
        <v>-0.33636012364760443</v>
      </c>
      <c r="H60">
        <f t="shared" si="0"/>
        <v>-0.33636012364760443</v>
      </c>
      <c r="I60">
        <f>data!G60</f>
        <v>1912</v>
      </c>
      <c r="J60">
        <f>data!H60</f>
        <v>1927</v>
      </c>
      <c r="K60">
        <f>data!K60</f>
        <v>15</v>
      </c>
    </row>
    <row r="61" spans="1:11" x14ac:dyDescent="0.25">
      <c r="A61" t="str">
        <f>data!C61</f>
        <v>Belgium</v>
      </c>
      <c r="B61" t="str">
        <f>data!G61&amp;"-"&amp;data!H61</f>
        <v>1913-1921</v>
      </c>
      <c r="C61">
        <f>data!K61</f>
        <v>8</v>
      </c>
      <c r="D61">
        <f>data!I61</f>
        <v>0.97502601456815796</v>
      </c>
      <c r="E61" t="str">
        <f>IF(data!L61=1,data!$J61,"")</f>
        <v/>
      </c>
      <c r="F61">
        <f>IF(data!M61=1,data!$J61,"")</f>
        <v>-0.32213468113572169</v>
      </c>
      <c r="G61" t="str">
        <f>IF(AND(data!L61="",data!M61=""),data!$J61,"")</f>
        <v/>
      </c>
      <c r="H61">
        <f t="shared" si="0"/>
        <v>-0.32213468113572169</v>
      </c>
      <c r="I61">
        <f>data!G61</f>
        <v>1913</v>
      </c>
      <c r="J61">
        <f>data!H61</f>
        <v>1921</v>
      </c>
      <c r="K61">
        <f>data!K61</f>
        <v>8</v>
      </c>
    </row>
    <row r="62" spans="1:11" x14ac:dyDescent="0.25">
      <c r="A62" t="str">
        <f>data!C62</f>
        <v>Finland</v>
      </c>
      <c r="B62" t="str">
        <f>data!G62&amp;"-"&amp;data!H62</f>
        <v>1913-1922</v>
      </c>
      <c r="C62">
        <f>data!K62</f>
        <v>9</v>
      </c>
      <c r="D62">
        <f>data!I62</f>
        <v>1.339078751857355</v>
      </c>
      <c r="E62" t="str">
        <f>IF(data!L62=1,data!$J62,"")</f>
        <v/>
      </c>
      <c r="F62" t="str">
        <f>IF(data!M62=1,data!$J62,"")</f>
        <v/>
      </c>
      <c r="G62">
        <f>IF(AND(data!L62="",data!M62=""),data!$J62,"")</f>
        <v>-0.35096582466567611</v>
      </c>
      <c r="H62">
        <f t="shared" si="0"/>
        <v>-0.35096582466567611</v>
      </c>
      <c r="I62">
        <f>data!G62</f>
        <v>1913</v>
      </c>
      <c r="J62">
        <f>data!H62</f>
        <v>1922</v>
      </c>
      <c r="K62">
        <f>data!K62</f>
        <v>9</v>
      </c>
    </row>
    <row r="63" spans="1:11" x14ac:dyDescent="0.25">
      <c r="A63" t="str">
        <f>data!C63</f>
        <v>Canada</v>
      </c>
      <c r="B63" t="str">
        <f>data!G63&amp;"-"&amp;data!H63</f>
        <v>1917-1926</v>
      </c>
      <c r="C63">
        <f>data!K63</f>
        <v>9</v>
      </c>
      <c r="D63">
        <f>data!I63</f>
        <v>1.447536913628642</v>
      </c>
      <c r="E63" t="str">
        <f>IF(data!L63=1,data!$J63,"")</f>
        <v/>
      </c>
      <c r="F63">
        <f>IF(data!M63=1,data!$J63,"")</f>
        <v>-0.30079707304325098</v>
      </c>
      <c r="G63" t="str">
        <f>IF(AND(data!L63="",data!M63=""),data!$J63,"")</f>
        <v/>
      </c>
      <c r="H63">
        <f t="shared" si="0"/>
        <v>-0.30079707304325098</v>
      </c>
      <c r="I63">
        <f>data!G63</f>
        <v>1917</v>
      </c>
      <c r="J63">
        <f>data!H63</f>
        <v>1926</v>
      </c>
      <c r="K63">
        <f>data!K63</f>
        <v>9</v>
      </c>
    </row>
    <row r="64" spans="1:11" x14ac:dyDescent="0.25">
      <c r="A64" t="str">
        <f>data!C64</f>
        <v>Malaysia</v>
      </c>
      <c r="B64" t="str">
        <f>data!G64&amp;"-"&amp;data!H64</f>
        <v>1937-1968</v>
      </c>
      <c r="C64">
        <f>data!K64</f>
        <v>31</v>
      </c>
      <c r="D64">
        <f>data!I64</f>
        <v>6.111346089291704</v>
      </c>
      <c r="E64" t="str">
        <f>IF(data!L64=1,data!$J64,"")</f>
        <v/>
      </c>
      <c r="F64" t="str">
        <f>IF(data!M64=1,data!$J64,"")</f>
        <v/>
      </c>
      <c r="G64">
        <f>IF(AND(data!L64="",data!M64=""),data!$J64,"")</f>
        <v>-0.46111199448772988</v>
      </c>
      <c r="H64">
        <f t="shared" si="0"/>
        <v>-0.46111199448772988</v>
      </c>
      <c r="I64">
        <f>data!G64</f>
        <v>1937</v>
      </c>
      <c r="J64">
        <f>data!H64</f>
        <v>1968</v>
      </c>
      <c r="K64">
        <f>data!K64</f>
        <v>31</v>
      </c>
    </row>
    <row r="65" spans="1:11" x14ac:dyDescent="0.25">
      <c r="A65" t="str">
        <f>data!C65</f>
        <v>Turkiye</v>
      </c>
      <c r="B65" t="str">
        <f>data!G65&amp;"-"&amp;data!H65</f>
        <v>1940-1950</v>
      </c>
      <c r="C65">
        <f>data!K65</f>
        <v>10</v>
      </c>
      <c r="D65">
        <f>data!I65</f>
        <v>1.2814538676607641</v>
      </c>
      <c r="E65" t="str">
        <f>IF(data!L65=1,data!$J65,"")</f>
        <v/>
      </c>
      <c r="F65" t="str">
        <f>IF(data!M65=1,data!$J65,"")</f>
        <v/>
      </c>
      <c r="G65">
        <f>IF(AND(data!L65="",data!M65=""),data!$J65,"")</f>
        <v>-0.32339235787511639</v>
      </c>
      <c r="H65">
        <f t="shared" si="0"/>
        <v>-0.32339235787511639</v>
      </c>
      <c r="I65">
        <f>data!G65</f>
        <v>1940</v>
      </c>
      <c r="J65">
        <f>data!H65</f>
        <v>1950</v>
      </c>
      <c r="K65">
        <f>data!K65</f>
        <v>10</v>
      </c>
    </row>
    <row r="66" spans="1:11" x14ac:dyDescent="0.25">
      <c r="A66" t="str">
        <f>data!C66</f>
        <v>Guatemala</v>
      </c>
      <c r="B66" t="str">
        <f>data!G66&amp;"-"&amp;data!H66</f>
        <v>1941-1969</v>
      </c>
      <c r="C66">
        <f>data!K66</f>
        <v>28</v>
      </c>
      <c r="D66">
        <f>data!I66</f>
        <v>6.2249611370197613</v>
      </c>
      <c r="E66">
        <f>IF(data!L66=1,data!$J66,"")</f>
        <v>-0.38685320897179648</v>
      </c>
      <c r="F66" t="str">
        <f>IF(data!M66=1,data!$J66,"")</f>
        <v/>
      </c>
      <c r="G66" t="str">
        <f>IF(AND(data!L66="",data!M66=""),data!$J66,"")</f>
        <v/>
      </c>
      <c r="H66">
        <f t="shared" si="0"/>
        <v>-0.38685320897179648</v>
      </c>
      <c r="I66">
        <f>data!G66</f>
        <v>1941</v>
      </c>
      <c r="J66">
        <f>data!H66</f>
        <v>1969</v>
      </c>
      <c r="K66">
        <f>data!K66</f>
        <v>28</v>
      </c>
    </row>
    <row r="67" spans="1:11" x14ac:dyDescent="0.25">
      <c r="A67" t="str">
        <f>data!C67</f>
        <v>Romania</v>
      </c>
      <c r="B67" t="str">
        <f>data!G67&amp;"-"&amp;data!H67</f>
        <v>1948-1954</v>
      </c>
      <c r="C67">
        <f>data!K67</f>
        <v>6</v>
      </c>
      <c r="D67">
        <f>data!I67</f>
        <v>1.175634127594158</v>
      </c>
      <c r="E67" t="str">
        <f>IF(data!L67=1,data!$J67,"")</f>
        <v/>
      </c>
      <c r="F67" t="str">
        <f>IF(data!M67=1,data!$J67,"")</f>
        <v/>
      </c>
      <c r="G67">
        <f>IF(AND(data!L67="",data!M67=""),data!$J67,"")</f>
        <v>-0.36664104534973102</v>
      </c>
      <c r="H67">
        <f t="shared" ref="H67:H81" si="1">MAX(E67:G67)</f>
        <v>-0.36664104534973102</v>
      </c>
      <c r="I67">
        <f>data!G67</f>
        <v>1948</v>
      </c>
      <c r="J67">
        <f>data!H67</f>
        <v>1954</v>
      </c>
      <c r="K67">
        <f>data!K67</f>
        <v>6</v>
      </c>
    </row>
    <row r="68" spans="1:11" x14ac:dyDescent="0.25">
      <c r="A68" t="str">
        <f>data!C68</f>
        <v>Singapore</v>
      </c>
      <c r="B68" t="str">
        <f>data!G68&amp;"-"&amp;data!H68</f>
        <v>1950-1960</v>
      </c>
      <c r="C68">
        <f>data!K68</f>
        <v>10</v>
      </c>
      <c r="D68">
        <f>data!I68</f>
        <v>1.5033594624860009</v>
      </c>
      <c r="E68" t="str">
        <f>IF(data!L68=1,data!$J68,"")</f>
        <v/>
      </c>
      <c r="F68" t="str">
        <f>IF(data!M68=1,data!$J68,"")</f>
        <v/>
      </c>
      <c r="G68">
        <f>IF(AND(data!L68="",data!M68=""),data!$J68,"")</f>
        <v>-0.34434490481522961</v>
      </c>
      <c r="H68">
        <f t="shared" si="1"/>
        <v>-0.34434490481522961</v>
      </c>
      <c r="I68">
        <f>data!G68</f>
        <v>1950</v>
      </c>
      <c r="J68">
        <f>data!H68</f>
        <v>1960</v>
      </c>
      <c r="K68">
        <f>data!K68</f>
        <v>10</v>
      </c>
    </row>
    <row r="69" spans="1:11" x14ac:dyDescent="0.25">
      <c r="A69" t="str">
        <f>data!C69</f>
        <v>Lebanon</v>
      </c>
      <c r="B69" t="str">
        <f>data!G69&amp;"-"&amp;data!H69</f>
        <v>1973-2002</v>
      </c>
      <c r="C69">
        <f>data!K69</f>
        <v>29</v>
      </c>
      <c r="D69">
        <f>data!I69</f>
        <v>10.67637865062237</v>
      </c>
      <c r="E69" t="str">
        <f>IF(data!L69=1,data!$J69,"")</f>
        <v/>
      </c>
      <c r="F69">
        <f>IF(data!M69=1,data!$J69,"")</f>
        <v>-0.70918185066095041</v>
      </c>
      <c r="G69" t="str">
        <f>IF(AND(data!L69="",data!M69=""),data!$J69,"")</f>
        <v/>
      </c>
      <c r="H69">
        <f t="shared" si="1"/>
        <v>-0.70918185066095041</v>
      </c>
      <c r="I69">
        <f>data!G69</f>
        <v>1973</v>
      </c>
      <c r="J69">
        <f>data!H69</f>
        <v>2002</v>
      </c>
      <c r="K69">
        <f>data!K69</f>
        <v>29</v>
      </c>
    </row>
    <row r="70" spans="1:11" x14ac:dyDescent="0.25">
      <c r="A70" t="str">
        <f>data!C70</f>
        <v>Mozambique</v>
      </c>
      <c r="B70" t="str">
        <f>data!G70&amp;"-"&amp;data!H70</f>
        <v>1973-</v>
      </c>
      <c r="C70">
        <f>data!K70</f>
        <v>50</v>
      </c>
      <c r="D70">
        <f>data!I70</f>
        <v>26.488176759506992</v>
      </c>
      <c r="E70" t="str">
        <f>IF(data!L70=1,data!$J70,"")</f>
        <v/>
      </c>
      <c r="F70">
        <f>IF(data!M70=1,data!$J70,"")</f>
        <v>-0.69022103148024105</v>
      </c>
      <c r="G70" t="str">
        <f>IF(AND(data!L70="",data!M70=""),data!$J70,"")</f>
        <v/>
      </c>
      <c r="H70">
        <f t="shared" si="1"/>
        <v>-0.69022103148024105</v>
      </c>
      <c r="I70">
        <f>data!G70</f>
        <v>1973</v>
      </c>
      <c r="K70">
        <f>data!K70</f>
        <v>50</v>
      </c>
    </row>
    <row r="71" spans="1:11" x14ac:dyDescent="0.25">
      <c r="A71" t="str">
        <f>data!C71</f>
        <v>Djibouti</v>
      </c>
      <c r="B71" t="str">
        <f>data!G71&amp;"-"&amp;data!H71</f>
        <v>1976-</v>
      </c>
      <c r="C71">
        <f>data!K71</f>
        <v>47</v>
      </c>
      <c r="D71">
        <f>data!I71</f>
        <v>21.2478483875765</v>
      </c>
      <c r="E71">
        <f>IF(data!L71=1,data!$J71,"")</f>
        <v>-0.62598296709709478</v>
      </c>
      <c r="F71" t="str">
        <f>IF(data!M71=1,data!$J71,"")</f>
        <v/>
      </c>
      <c r="G71" t="str">
        <f>IF(AND(data!L71="",data!M71=""),data!$J71,"")</f>
        <v/>
      </c>
      <c r="H71">
        <f t="shared" si="1"/>
        <v>-0.62598296709709478</v>
      </c>
      <c r="I71">
        <f>data!G71</f>
        <v>1976</v>
      </c>
      <c r="K71">
        <f>data!K71</f>
        <v>47</v>
      </c>
    </row>
    <row r="72" spans="1:11" x14ac:dyDescent="0.25">
      <c r="A72" t="str">
        <f>data!C72</f>
        <v>Gabon</v>
      </c>
      <c r="B72" t="str">
        <f>data!G72&amp;"-"&amp;data!H72</f>
        <v>1976-2006</v>
      </c>
      <c r="C72">
        <f>data!K72</f>
        <v>30</v>
      </c>
      <c r="D72">
        <f>data!I72</f>
        <v>7.8213794438431492</v>
      </c>
      <c r="E72" t="str">
        <f>IF(data!L72=1,data!$J72,"")</f>
        <v/>
      </c>
      <c r="F72" t="str">
        <f>IF(data!M72=1,data!$J72,"")</f>
        <v/>
      </c>
      <c r="G72">
        <f>IF(AND(data!L72="",data!M72=""),data!$J72,"")</f>
        <v>-0.5041970659763082</v>
      </c>
      <c r="H72">
        <f t="shared" si="1"/>
        <v>-0.5041970659763082</v>
      </c>
      <c r="I72">
        <f>data!G72</f>
        <v>1976</v>
      </c>
      <c r="J72">
        <f>data!H72</f>
        <v>2006</v>
      </c>
      <c r="K72">
        <f>data!K72</f>
        <v>30</v>
      </c>
    </row>
    <row r="73" spans="1:11" x14ac:dyDescent="0.25">
      <c r="A73" t="str">
        <f>data!C73</f>
        <v>Eq. Guinea</v>
      </c>
      <c r="B73" t="str">
        <f>data!G73&amp;"-"&amp;data!H73</f>
        <v>1977-1995</v>
      </c>
      <c r="C73">
        <f>data!K73</f>
        <v>18</v>
      </c>
      <c r="D73">
        <f>data!I73</f>
        <v>4.6950647665012522</v>
      </c>
      <c r="E73">
        <f>IF(data!L73=1,data!$J73,"")</f>
        <v>-0.33809153502943012</v>
      </c>
      <c r="F73" t="str">
        <f>IF(data!M73=1,data!$J73,"")</f>
        <v/>
      </c>
      <c r="G73" t="str">
        <f>IF(AND(data!L73="",data!M73=""),data!$J73,"")</f>
        <v/>
      </c>
      <c r="H73">
        <f t="shared" si="1"/>
        <v>-0.33809153502943012</v>
      </c>
      <c r="I73">
        <f>data!G73</f>
        <v>1977</v>
      </c>
      <c r="J73">
        <f>data!H73</f>
        <v>1995</v>
      </c>
      <c r="K73">
        <f>data!K73</f>
        <v>18</v>
      </c>
    </row>
    <row r="74" spans="1:11" x14ac:dyDescent="0.25">
      <c r="A74" t="str">
        <f>data!C74</f>
        <v>Nicaragua</v>
      </c>
      <c r="B74" t="str">
        <f>data!G74&amp;"-"&amp;data!H74</f>
        <v>1977-2022</v>
      </c>
      <c r="C74">
        <f>data!K74</f>
        <v>45</v>
      </c>
      <c r="D74">
        <f>data!I74</f>
        <v>15.07414351281394</v>
      </c>
      <c r="E74" t="str">
        <f>IF(data!L74=1,data!$J74,"")</f>
        <v/>
      </c>
      <c r="F74">
        <f>IF(data!M74=1,data!$J74,"")</f>
        <v>-0.59697124117843714</v>
      </c>
      <c r="G74" t="str">
        <f>IF(AND(data!L74="",data!M74=""),data!$J74,"")</f>
        <v/>
      </c>
      <c r="H74">
        <f t="shared" si="1"/>
        <v>-0.59697124117843714</v>
      </c>
      <c r="I74">
        <f>data!G74</f>
        <v>1977</v>
      </c>
      <c r="J74">
        <f>data!H74</f>
        <v>2022</v>
      </c>
      <c r="K74">
        <f>data!K74</f>
        <v>45</v>
      </c>
    </row>
    <row r="75" spans="1:11" x14ac:dyDescent="0.25">
      <c r="A75" t="str">
        <f>data!C75</f>
        <v>Libya</v>
      </c>
      <c r="B75" t="str">
        <f>data!G75&amp;"-"&amp;data!H75</f>
        <v>1979-1999</v>
      </c>
      <c r="C75">
        <f>data!K75</f>
        <v>20</v>
      </c>
      <c r="D75">
        <f>data!I75</f>
        <v>5.7048097224444181</v>
      </c>
      <c r="E75" t="str">
        <f>IF(data!L75=1,data!$J75,"")</f>
        <v/>
      </c>
      <c r="F75" t="str">
        <f>IF(data!M75=1,data!$J75,"")</f>
        <v/>
      </c>
      <c r="G75">
        <f>IF(AND(data!L75="",data!M75=""),data!$J75,"")</f>
        <v>-0.50858463570327972</v>
      </c>
      <c r="H75">
        <f t="shared" si="1"/>
        <v>-0.50858463570327972</v>
      </c>
      <c r="I75">
        <f>data!G75</f>
        <v>1979</v>
      </c>
      <c r="J75">
        <f>data!H75</f>
        <v>1999</v>
      </c>
      <c r="K75">
        <f>data!K75</f>
        <v>20</v>
      </c>
    </row>
    <row r="76" spans="1:11" x14ac:dyDescent="0.25">
      <c r="A76" t="str">
        <f>data!C76</f>
        <v>U.A.E.</v>
      </c>
      <c r="B76" t="str">
        <f>data!G76&amp;"-"&amp;data!H76</f>
        <v>1980-1999</v>
      </c>
      <c r="C76">
        <f>data!K76</f>
        <v>19</v>
      </c>
      <c r="D76">
        <f>data!I76</f>
        <v>5.2293357744344071</v>
      </c>
      <c r="E76" t="str">
        <f>IF(data!L76=1,data!$J76,"")</f>
        <v/>
      </c>
      <c r="F76" t="str">
        <f>IF(data!M76=1,data!$J76,"")</f>
        <v/>
      </c>
      <c r="G76">
        <f>IF(AND(data!L76="",data!M76=""),data!$J76,"")</f>
        <v>-0.54231570367687021</v>
      </c>
      <c r="H76">
        <f t="shared" si="1"/>
        <v>-0.54231570367687021</v>
      </c>
      <c r="I76">
        <f>data!G76</f>
        <v>1980</v>
      </c>
      <c r="J76">
        <f>data!H76</f>
        <v>1999</v>
      </c>
      <c r="K76">
        <f>data!K76</f>
        <v>19</v>
      </c>
    </row>
    <row r="77" spans="1:11" x14ac:dyDescent="0.25">
      <c r="A77" t="str">
        <f>data!C77</f>
        <v>Saudi Arabia</v>
      </c>
      <c r="B77" t="str">
        <f>data!G77&amp;"-"&amp;data!H77</f>
        <v>1981-1997</v>
      </c>
      <c r="C77">
        <f>data!K77</f>
        <v>16</v>
      </c>
      <c r="D77">
        <f>data!I77</f>
        <v>3.5461146839594382</v>
      </c>
      <c r="E77" t="str">
        <f>IF(data!L77=1,data!$J77,"")</f>
        <v/>
      </c>
      <c r="F77" t="str">
        <f>IF(data!M77=1,data!$J77,"")</f>
        <v/>
      </c>
      <c r="G77">
        <f>IF(AND(data!L77="",data!M77=""),data!$J77,"")</f>
        <v>-0.40363670359463383</v>
      </c>
      <c r="H77">
        <f t="shared" si="1"/>
        <v>-0.40363670359463383</v>
      </c>
      <c r="I77">
        <f>data!G77</f>
        <v>1981</v>
      </c>
      <c r="J77">
        <f>data!H77</f>
        <v>1997</v>
      </c>
      <c r="K77">
        <f>data!K77</f>
        <v>16</v>
      </c>
    </row>
    <row r="78" spans="1:11" x14ac:dyDescent="0.25">
      <c r="A78" t="str">
        <f>data!C78</f>
        <v>Liberia</v>
      </c>
      <c r="B78" t="str">
        <f>data!G78&amp;"-"&amp;data!H78</f>
        <v>1985-</v>
      </c>
      <c r="C78">
        <f>data!K78</f>
        <v>38</v>
      </c>
      <c r="D78">
        <f>data!I78</f>
        <v>25.432454402639259</v>
      </c>
      <c r="E78" t="str">
        <f>IF(data!L78=1,data!$J78,"")</f>
        <v/>
      </c>
      <c r="F78">
        <f>IF(data!M78=1,data!$J78,"")</f>
        <v>-0.88449676169919333</v>
      </c>
      <c r="G78" t="str">
        <f>IF(AND(data!L78="",data!M78=""),data!$J78,"")</f>
        <v/>
      </c>
      <c r="H78">
        <f t="shared" si="1"/>
        <v>-0.88449676169919333</v>
      </c>
      <c r="I78">
        <f>data!G78</f>
        <v>1985</v>
      </c>
      <c r="K78">
        <f>data!K78</f>
        <v>38</v>
      </c>
    </row>
    <row r="79" spans="1:11" x14ac:dyDescent="0.25">
      <c r="A79" t="str">
        <f>data!C79</f>
        <v>Cameroon</v>
      </c>
      <c r="B79" t="str">
        <f>data!G79&amp;"-"&amp;data!H79</f>
        <v>1986-2013</v>
      </c>
      <c r="C79">
        <f>data!K79</f>
        <v>27</v>
      </c>
      <c r="D79">
        <f>data!I79</f>
        <v>5.9441155096244174</v>
      </c>
      <c r="E79" t="str">
        <f>IF(data!L79=1,data!$J79,"")</f>
        <v/>
      </c>
      <c r="F79" t="str">
        <f>IF(data!M79=1,data!$J79,"")</f>
        <v/>
      </c>
      <c r="G79">
        <f>IF(AND(data!L79="",data!M79=""),data!$J79,"")</f>
        <v>-0.39783925692159727</v>
      </c>
      <c r="H79">
        <f t="shared" si="1"/>
        <v>-0.39783925692159727</v>
      </c>
      <c r="I79">
        <f>data!G79</f>
        <v>1986</v>
      </c>
      <c r="J79">
        <f>data!H79</f>
        <v>2013</v>
      </c>
      <c r="K79">
        <f>data!K79</f>
        <v>27</v>
      </c>
    </row>
    <row r="80" spans="1:11" x14ac:dyDescent="0.25">
      <c r="A80" t="str">
        <f>data!C80</f>
        <v>Palestine</v>
      </c>
      <c r="B80" t="str">
        <f>data!G80&amp;"-"&amp;data!H80</f>
        <v>1999-</v>
      </c>
      <c r="C80">
        <f>data!K80</f>
        <v>24</v>
      </c>
      <c r="D80">
        <f>data!I80</f>
        <v>5.8358253664367297</v>
      </c>
      <c r="E80" t="str">
        <f>IF(data!L80=1,data!$J80,"")</f>
        <v/>
      </c>
      <c r="F80">
        <f>IF(data!M80=1,data!$J80,"")</f>
        <v>-0.38076305638381991</v>
      </c>
      <c r="G80" t="str">
        <f>IF(AND(data!L80="",data!M80=""),data!$J80,"")</f>
        <v/>
      </c>
      <c r="H80">
        <f t="shared" si="1"/>
        <v>-0.38076305638381991</v>
      </c>
      <c r="I80">
        <f>data!G80</f>
        <v>1999</v>
      </c>
      <c r="K80">
        <f>data!K80</f>
        <v>24</v>
      </c>
    </row>
    <row r="81" spans="1:11" x14ac:dyDescent="0.25">
      <c r="A81" t="str">
        <f>data!C81</f>
        <v>C. African Rep.</v>
      </c>
      <c r="B81" t="str">
        <f>data!G81&amp;"-"&amp;data!H81</f>
        <v>2012-</v>
      </c>
      <c r="C81">
        <f>data!K81</f>
        <v>11</v>
      </c>
      <c r="D81">
        <f>data!I81</f>
        <v>3.8252644201401331</v>
      </c>
      <c r="E81" t="str">
        <f>IF(data!L81=1,data!$J81,"")</f>
        <v/>
      </c>
      <c r="F81">
        <f>IF(data!M81=1,data!$J81,"")</f>
        <v>-0.38755458515283853</v>
      </c>
      <c r="G81" t="str">
        <f>IF(AND(data!L81="",data!M81=""),data!$J81,"")</f>
        <v/>
      </c>
      <c r="H81">
        <f t="shared" si="1"/>
        <v>-0.38755458515283853</v>
      </c>
      <c r="I81">
        <f>data!G81</f>
        <v>2012</v>
      </c>
      <c r="K81">
        <f>data!K81</f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1"/>
  <sheetViews>
    <sheetView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3" max="3" width="14" bestFit="1" customWidth="1"/>
    <col min="12" max="12" width="13.85546875" customWidth="1"/>
    <col min="13" max="13" width="14.5703125" bestFit="1" customWidth="1"/>
    <col min="16" max="16" width="31.85546875" bestFit="1" customWidth="1"/>
    <col min="17" max="17" width="16.5703125" customWidth="1"/>
    <col min="18" max="18" width="17.5703125" customWidth="1"/>
    <col min="19" max="19" width="20.28515625" bestFit="1" customWidth="1"/>
    <col min="20" max="20" width="14.5703125" bestFit="1" customWidth="1"/>
  </cols>
  <sheetData>
    <row r="1" spans="1:14" x14ac:dyDescent="0.25">
      <c r="A1" s="1" t="s">
        <v>0</v>
      </c>
      <c r="B1" s="1" t="s">
        <v>1</v>
      </c>
      <c r="C1" s="1" t="s">
        <v>544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4" t="s">
        <v>565</v>
      </c>
      <c r="M1" s="4" t="s">
        <v>566</v>
      </c>
      <c r="N1" s="2"/>
    </row>
    <row r="2" spans="1:14" x14ac:dyDescent="0.25">
      <c r="A2">
        <v>1910</v>
      </c>
      <c r="B2" t="s">
        <v>63</v>
      </c>
      <c r="C2" t="s">
        <v>443</v>
      </c>
      <c r="D2">
        <v>1</v>
      </c>
      <c r="E2">
        <v>1</v>
      </c>
      <c r="F2">
        <v>1</v>
      </c>
      <c r="G2">
        <v>1910</v>
      </c>
      <c r="H2">
        <v>1921</v>
      </c>
      <c r="I2">
        <v>2.4271595900439231</v>
      </c>
      <c r="J2">
        <v>-0.33674963396778912</v>
      </c>
      <c r="K2">
        <v>11</v>
      </c>
    </row>
    <row r="3" spans="1:14" x14ac:dyDescent="0.25">
      <c r="A3">
        <v>1911</v>
      </c>
      <c r="B3" t="s">
        <v>36</v>
      </c>
      <c r="C3" t="s">
        <v>232</v>
      </c>
      <c r="D3">
        <v>1</v>
      </c>
      <c r="E3">
        <v>1</v>
      </c>
      <c r="F3">
        <v>1</v>
      </c>
      <c r="G3">
        <v>1911</v>
      </c>
      <c r="H3">
        <v>1923</v>
      </c>
      <c r="I3">
        <v>3.3101207056638811</v>
      </c>
      <c r="J3">
        <v>-0.581553698545342</v>
      </c>
      <c r="K3">
        <v>12</v>
      </c>
      <c r="M3">
        <v>1</v>
      </c>
    </row>
    <row r="4" spans="1:14" x14ac:dyDescent="0.25">
      <c r="A4">
        <v>1913</v>
      </c>
      <c r="B4" t="s">
        <v>32</v>
      </c>
      <c r="C4" t="s">
        <v>212</v>
      </c>
      <c r="D4">
        <v>1</v>
      </c>
      <c r="E4">
        <v>1</v>
      </c>
      <c r="F4">
        <v>1</v>
      </c>
      <c r="G4">
        <v>1913</v>
      </c>
      <c r="H4">
        <v>1921</v>
      </c>
      <c r="I4">
        <v>0.98865886588658913</v>
      </c>
      <c r="J4">
        <v>-0.31251125112511252</v>
      </c>
      <c r="K4">
        <v>8</v>
      </c>
      <c r="M4">
        <v>1</v>
      </c>
    </row>
    <row r="5" spans="1:14" x14ac:dyDescent="0.25">
      <c r="A5">
        <v>1913</v>
      </c>
      <c r="B5" t="s">
        <v>66</v>
      </c>
      <c r="C5" t="s">
        <v>545</v>
      </c>
      <c r="D5">
        <v>1</v>
      </c>
      <c r="E5">
        <v>1</v>
      </c>
      <c r="F5">
        <v>1</v>
      </c>
      <c r="G5">
        <v>1913</v>
      </c>
      <c r="H5">
        <v>1929</v>
      </c>
      <c r="I5">
        <v>4.6654835847382436</v>
      </c>
      <c r="J5">
        <v>-0.62821650399290152</v>
      </c>
      <c r="K5">
        <v>16</v>
      </c>
      <c r="M5">
        <v>1</v>
      </c>
    </row>
    <row r="6" spans="1:14" x14ac:dyDescent="0.25">
      <c r="A6">
        <v>1928</v>
      </c>
      <c r="B6" t="s">
        <v>21</v>
      </c>
      <c r="C6" t="s">
        <v>139</v>
      </c>
      <c r="D6">
        <v>1</v>
      </c>
      <c r="E6">
        <v>1</v>
      </c>
      <c r="F6">
        <v>1</v>
      </c>
      <c r="G6">
        <v>1928</v>
      </c>
      <c r="H6">
        <v>1939</v>
      </c>
      <c r="I6">
        <v>2.0140708393983502</v>
      </c>
      <c r="J6">
        <v>-0.34837457544881117</v>
      </c>
      <c r="K6">
        <v>11</v>
      </c>
    </row>
    <row r="7" spans="1:14" x14ac:dyDescent="0.25">
      <c r="A7">
        <v>1929</v>
      </c>
      <c r="B7" t="s">
        <v>22</v>
      </c>
      <c r="C7" t="s">
        <v>146</v>
      </c>
      <c r="D7">
        <v>1</v>
      </c>
      <c r="E7">
        <v>1</v>
      </c>
      <c r="F7">
        <v>1</v>
      </c>
      <c r="G7">
        <v>1929</v>
      </c>
      <c r="H7">
        <v>1945</v>
      </c>
      <c r="I7">
        <v>2.7281211480894521</v>
      </c>
      <c r="J7">
        <v>-0.48054234900510651</v>
      </c>
      <c r="K7">
        <v>16</v>
      </c>
    </row>
    <row r="8" spans="1:14" x14ac:dyDescent="0.25">
      <c r="A8">
        <v>1929</v>
      </c>
      <c r="B8" t="s">
        <v>25</v>
      </c>
      <c r="C8" t="s">
        <v>165</v>
      </c>
      <c r="D8">
        <v>1</v>
      </c>
      <c r="E8">
        <v>1</v>
      </c>
      <c r="F8">
        <v>1</v>
      </c>
      <c r="G8">
        <v>1929</v>
      </c>
      <c r="H8">
        <v>1946</v>
      </c>
      <c r="I8">
        <v>3.2943757479058662</v>
      </c>
      <c r="J8">
        <v>-0.381332269644994</v>
      </c>
      <c r="K8">
        <v>17</v>
      </c>
    </row>
    <row r="9" spans="1:14" x14ac:dyDescent="0.25">
      <c r="A9">
        <v>1929</v>
      </c>
      <c r="B9" t="s">
        <v>63</v>
      </c>
      <c r="C9" t="s">
        <v>443</v>
      </c>
      <c r="D9">
        <v>1</v>
      </c>
      <c r="E9">
        <v>1</v>
      </c>
      <c r="F9">
        <v>1</v>
      </c>
      <c r="G9">
        <v>1929</v>
      </c>
      <c r="H9">
        <v>1934</v>
      </c>
      <c r="I9">
        <v>1.0042130604875119</v>
      </c>
      <c r="J9">
        <v>-0.41197712910021073</v>
      </c>
      <c r="K9">
        <v>5</v>
      </c>
    </row>
    <row r="10" spans="1:14" x14ac:dyDescent="0.25">
      <c r="A10">
        <v>1929</v>
      </c>
      <c r="B10" t="s">
        <v>74</v>
      </c>
      <c r="C10" t="s">
        <v>561</v>
      </c>
      <c r="D10">
        <v>1</v>
      </c>
      <c r="E10">
        <v>1</v>
      </c>
      <c r="F10">
        <v>1</v>
      </c>
      <c r="G10">
        <v>1929</v>
      </c>
      <c r="H10">
        <v>1939</v>
      </c>
      <c r="I10">
        <v>1.721486572114628</v>
      </c>
      <c r="J10">
        <v>-0.3267470245442774</v>
      </c>
      <c r="K10">
        <v>10</v>
      </c>
    </row>
    <row r="11" spans="1:14" x14ac:dyDescent="0.25">
      <c r="A11">
        <v>1929</v>
      </c>
      <c r="B11" t="s">
        <v>55</v>
      </c>
      <c r="C11" t="s">
        <v>385</v>
      </c>
      <c r="D11">
        <v>1</v>
      </c>
      <c r="E11">
        <v>1</v>
      </c>
      <c r="F11">
        <v>1</v>
      </c>
      <c r="G11">
        <v>1929</v>
      </c>
      <c r="H11">
        <v>1951</v>
      </c>
      <c r="I11">
        <v>4.7224622030237597</v>
      </c>
      <c r="J11">
        <v>-0.43016558675305971</v>
      </c>
      <c r="K11">
        <v>22</v>
      </c>
      <c r="M11">
        <v>1</v>
      </c>
    </row>
    <row r="12" spans="1:14" x14ac:dyDescent="0.25">
      <c r="A12">
        <v>1930</v>
      </c>
      <c r="B12" t="s">
        <v>73</v>
      </c>
      <c r="C12" t="s">
        <v>518</v>
      </c>
      <c r="D12">
        <v>1</v>
      </c>
      <c r="E12">
        <v>1</v>
      </c>
      <c r="F12">
        <v>1</v>
      </c>
      <c r="G12">
        <v>1930</v>
      </c>
      <c r="H12">
        <v>1948</v>
      </c>
      <c r="I12">
        <v>2.6731092436974779</v>
      </c>
      <c r="J12">
        <v>-0.30890756302521011</v>
      </c>
      <c r="K12">
        <v>18</v>
      </c>
    </row>
    <row r="13" spans="1:14" x14ac:dyDescent="0.25">
      <c r="A13">
        <v>1932</v>
      </c>
      <c r="B13" t="s">
        <v>29</v>
      </c>
      <c r="C13" t="s">
        <v>201</v>
      </c>
      <c r="D13">
        <v>1</v>
      </c>
      <c r="E13">
        <v>1</v>
      </c>
      <c r="F13">
        <v>1</v>
      </c>
      <c r="G13">
        <v>1932</v>
      </c>
      <c r="H13">
        <v>1951</v>
      </c>
      <c r="I13">
        <v>2.448651452282157</v>
      </c>
      <c r="J13">
        <v>-0.31639004149377592</v>
      </c>
      <c r="K13">
        <v>19</v>
      </c>
    </row>
    <row r="14" spans="1:14" x14ac:dyDescent="0.25">
      <c r="A14">
        <v>1937</v>
      </c>
      <c r="B14" t="s">
        <v>36</v>
      </c>
      <c r="C14" t="s">
        <v>232</v>
      </c>
      <c r="D14">
        <v>1</v>
      </c>
      <c r="E14">
        <v>1</v>
      </c>
      <c r="F14">
        <v>1</v>
      </c>
      <c r="G14">
        <v>1937</v>
      </c>
      <c r="H14">
        <v>1956</v>
      </c>
      <c r="I14">
        <v>5.6010421386497509</v>
      </c>
      <c r="J14">
        <v>-0.66130493883099228</v>
      </c>
      <c r="K14">
        <v>19</v>
      </c>
      <c r="M14">
        <v>1</v>
      </c>
    </row>
    <row r="15" spans="1:14" x14ac:dyDescent="0.25">
      <c r="A15">
        <v>1939</v>
      </c>
      <c r="B15" t="s">
        <v>32</v>
      </c>
      <c r="C15" t="s">
        <v>212</v>
      </c>
      <c r="D15">
        <v>1</v>
      </c>
      <c r="E15">
        <v>1</v>
      </c>
      <c r="F15">
        <v>1</v>
      </c>
      <c r="G15">
        <v>1939</v>
      </c>
      <c r="H15">
        <v>1948</v>
      </c>
      <c r="I15">
        <v>2.621335078534031</v>
      </c>
      <c r="J15">
        <v>-0.4946335078534031</v>
      </c>
      <c r="K15">
        <v>9</v>
      </c>
      <c r="M15">
        <v>1</v>
      </c>
    </row>
    <row r="16" spans="1:14" x14ac:dyDescent="0.25">
      <c r="A16">
        <v>1939</v>
      </c>
      <c r="B16" t="s">
        <v>41</v>
      </c>
      <c r="C16" t="s">
        <v>281</v>
      </c>
      <c r="D16">
        <v>1</v>
      </c>
      <c r="E16">
        <v>1</v>
      </c>
      <c r="F16">
        <v>1</v>
      </c>
      <c r="G16">
        <v>1939</v>
      </c>
      <c r="H16">
        <v>1949</v>
      </c>
      <c r="I16">
        <v>1.8116660312619151</v>
      </c>
      <c r="J16">
        <v>-0.46035074342356092</v>
      </c>
      <c r="K16">
        <v>10</v>
      </c>
      <c r="M16">
        <v>1</v>
      </c>
    </row>
    <row r="17" spans="1:13" x14ac:dyDescent="0.25">
      <c r="A17">
        <v>1939</v>
      </c>
      <c r="B17" t="s">
        <v>56</v>
      </c>
      <c r="C17" t="s">
        <v>386</v>
      </c>
      <c r="D17">
        <v>1</v>
      </c>
      <c r="E17">
        <v>1</v>
      </c>
      <c r="F17">
        <v>1</v>
      </c>
      <c r="G17">
        <v>1939</v>
      </c>
      <c r="H17">
        <v>1948</v>
      </c>
      <c r="I17">
        <v>2.185583342763382</v>
      </c>
      <c r="J17">
        <v>-0.52223605295914899</v>
      </c>
      <c r="K17">
        <v>9</v>
      </c>
      <c r="M17">
        <v>1</v>
      </c>
    </row>
    <row r="18" spans="1:13" x14ac:dyDescent="0.25">
      <c r="A18">
        <v>1940</v>
      </c>
      <c r="B18" t="s">
        <v>17</v>
      </c>
      <c r="C18" t="s">
        <v>115</v>
      </c>
      <c r="D18">
        <v>1</v>
      </c>
      <c r="E18">
        <v>1</v>
      </c>
      <c r="F18">
        <v>1</v>
      </c>
      <c r="G18">
        <v>1940</v>
      </c>
      <c r="H18">
        <v>1950</v>
      </c>
      <c r="I18">
        <v>1.2687290346626909</v>
      </c>
      <c r="J18">
        <v>-0.36265374580693249</v>
      </c>
      <c r="K18">
        <v>10</v>
      </c>
      <c r="M18">
        <v>1</v>
      </c>
    </row>
    <row r="19" spans="1:13" x14ac:dyDescent="0.25">
      <c r="A19">
        <v>1941</v>
      </c>
      <c r="B19" t="s">
        <v>14</v>
      </c>
      <c r="C19" t="s">
        <v>104</v>
      </c>
      <c r="D19">
        <v>1</v>
      </c>
      <c r="E19">
        <v>1</v>
      </c>
      <c r="F19">
        <v>1</v>
      </c>
      <c r="G19">
        <v>1941</v>
      </c>
      <c r="H19">
        <v>1953</v>
      </c>
      <c r="I19">
        <v>2.5447783397798278</v>
      </c>
      <c r="J19">
        <v>-0.59089556679559663</v>
      </c>
      <c r="K19">
        <v>12</v>
      </c>
      <c r="M19">
        <v>1</v>
      </c>
    </row>
    <row r="20" spans="1:13" x14ac:dyDescent="0.25">
      <c r="A20">
        <v>1941</v>
      </c>
      <c r="B20" t="s">
        <v>42</v>
      </c>
      <c r="C20" t="s">
        <v>286</v>
      </c>
      <c r="D20">
        <v>1</v>
      </c>
      <c r="E20">
        <v>1</v>
      </c>
      <c r="F20">
        <v>1</v>
      </c>
      <c r="G20">
        <v>1941</v>
      </c>
      <c r="H20">
        <v>1956</v>
      </c>
      <c r="I20">
        <v>3.6055845687331569</v>
      </c>
      <c r="J20">
        <v>-0.45631377551020408</v>
      </c>
      <c r="K20">
        <v>15</v>
      </c>
      <c r="M20">
        <v>1</v>
      </c>
    </row>
    <row r="21" spans="1:13" x14ac:dyDescent="0.25">
      <c r="A21">
        <v>1944</v>
      </c>
      <c r="B21" t="s">
        <v>26</v>
      </c>
      <c r="C21" t="s">
        <v>174</v>
      </c>
      <c r="D21">
        <v>1</v>
      </c>
      <c r="E21">
        <v>1</v>
      </c>
      <c r="F21">
        <v>1</v>
      </c>
      <c r="G21">
        <v>1944</v>
      </c>
      <c r="H21">
        <v>1955</v>
      </c>
      <c r="I21">
        <v>3.7893380078366672</v>
      </c>
      <c r="J21">
        <v>-0.63559496803464632</v>
      </c>
      <c r="K21">
        <v>11</v>
      </c>
      <c r="M21">
        <v>1</v>
      </c>
    </row>
    <row r="22" spans="1:13" x14ac:dyDescent="0.25">
      <c r="A22">
        <v>1960</v>
      </c>
      <c r="B22" t="s">
        <v>28</v>
      </c>
      <c r="C22" t="s">
        <v>182</v>
      </c>
      <c r="D22">
        <v>1</v>
      </c>
      <c r="E22">
        <v>1</v>
      </c>
      <c r="F22">
        <v>1</v>
      </c>
      <c r="G22">
        <v>1960</v>
      </c>
      <c r="H22">
        <v>1968</v>
      </c>
      <c r="I22">
        <v>1.1977163461538469</v>
      </c>
      <c r="J22">
        <v>-0.31370192307692307</v>
      </c>
      <c r="K22">
        <v>8</v>
      </c>
      <c r="M22">
        <v>1</v>
      </c>
    </row>
    <row r="23" spans="1:13" x14ac:dyDescent="0.25">
      <c r="A23">
        <v>1973</v>
      </c>
      <c r="B23" t="s">
        <v>11</v>
      </c>
      <c r="C23" t="s">
        <v>87</v>
      </c>
      <c r="D23">
        <v>1</v>
      </c>
      <c r="E23">
        <v>1</v>
      </c>
      <c r="F23">
        <v>1</v>
      </c>
      <c r="G23">
        <v>1973</v>
      </c>
      <c r="H23">
        <v>2003</v>
      </c>
      <c r="I23">
        <v>13.24278718000617</v>
      </c>
      <c r="J23">
        <v>-0.6211498443477097</v>
      </c>
      <c r="K23">
        <v>30</v>
      </c>
      <c r="M23">
        <v>1</v>
      </c>
    </row>
    <row r="24" spans="1:13" x14ac:dyDescent="0.25">
      <c r="A24">
        <v>1975</v>
      </c>
      <c r="B24" t="s">
        <v>68</v>
      </c>
      <c r="C24" t="s">
        <v>481</v>
      </c>
      <c r="D24">
        <v>1</v>
      </c>
      <c r="E24">
        <v>1</v>
      </c>
      <c r="F24">
        <v>1</v>
      </c>
      <c r="G24">
        <v>1975</v>
      </c>
      <c r="H24">
        <v>2003</v>
      </c>
      <c r="I24">
        <v>7.333300955365349</v>
      </c>
      <c r="J24">
        <v>-0.45273109243697468</v>
      </c>
      <c r="K24">
        <v>28</v>
      </c>
      <c r="L24">
        <v>1</v>
      </c>
    </row>
    <row r="25" spans="1:13" x14ac:dyDescent="0.25">
      <c r="A25">
        <v>1976</v>
      </c>
      <c r="B25" t="s">
        <v>39</v>
      </c>
      <c r="C25" t="s">
        <v>560</v>
      </c>
      <c r="D25">
        <v>1</v>
      </c>
      <c r="E25">
        <v>1</v>
      </c>
      <c r="F25">
        <v>1</v>
      </c>
      <c r="G25">
        <v>1976</v>
      </c>
      <c r="H25">
        <v>2002</v>
      </c>
      <c r="I25">
        <v>8.122271055282777</v>
      </c>
      <c r="J25">
        <v>-0.5078293483356775</v>
      </c>
      <c r="K25">
        <v>26</v>
      </c>
      <c r="M25">
        <v>1</v>
      </c>
    </row>
    <row r="26" spans="1:13" x14ac:dyDescent="0.25">
      <c r="A26">
        <v>1979</v>
      </c>
      <c r="B26" t="s">
        <v>40</v>
      </c>
      <c r="C26" t="s">
        <v>276</v>
      </c>
      <c r="D26">
        <v>1</v>
      </c>
      <c r="E26">
        <v>1</v>
      </c>
      <c r="F26">
        <v>1</v>
      </c>
      <c r="G26">
        <v>1979</v>
      </c>
      <c r="H26">
        <v>2010</v>
      </c>
      <c r="I26">
        <v>15.934081584133819</v>
      </c>
      <c r="J26">
        <v>-0.85897092740414061</v>
      </c>
      <c r="K26">
        <v>31</v>
      </c>
      <c r="M26">
        <v>1</v>
      </c>
    </row>
    <row r="27" spans="1:13" x14ac:dyDescent="0.25">
      <c r="A27">
        <v>1979</v>
      </c>
      <c r="B27" t="s">
        <v>10</v>
      </c>
      <c r="C27" t="s">
        <v>84</v>
      </c>
      <c r="D27">
        <v>1</v>
      </c>
      <c r="E27">
        <v>1</v>
      </c>
      <c r="F27">
        <v>1</v>
      </c>
      <c r="G27">
        <v>1986</v>
      </c>
      <c r="H27">
        <v>2008</v>
      </c>
      <c r="I27">
        <v>8.6256636876274158</v>
      </c>
      <c r="J27">
        <v>-0.68123172746313787</v>
      </c>
      <c r="K27">
        <v>22</v>
      </c>
      <c r="M27">
        <v>1</v>
      </c>
    </row>
    <row r="28" spans="1:13" x14ac:dyDescent="0.25">
      <c r="A28">
        <v>1987</v>
      </c>
      <c r="B28" t="s">
        <v>78</v>
      </c>
      <c r="C28" t="s">
        <v>546</v>
      </c>
      <c r="D28">
        <v>1</v>
      </c>
      <c r="E28">
        <v>1</v>
      </c>
      <c r="F28">
        <v>1</v>
      </c>
      <c r="G28">
        <v>1987</v>
      </c>
      <c r="H28">
        <v>2003</v>
      </c>
      <c r="I28">
        <v>3.359123030886447</v>
      </c>
      <c r="J28">
        <v>-0.45127611488233749</v>
      </c>
      <c r="K28">
        <v>16</v>
      </c>
      <c r="L28">
        <v>1</v>
      </c>
    </row>
    <row r="29" spans="1:13" x14ac:dyDescent="0.25">
      <c r="A29">
        <v>1987</v>
      </c>
      <c r="B29" t="s">
        <v>18</v>
      </c>
      <c r="C29" t="s">
        <v>559</v>
      </c>
      <c r="D29">
        <v>1</v>
      </c>
      <c r="E29">
        <v>1</v>
      </c>
      <c r="F29">
        <v>1</v>
      </c>
      <c r="G29">
        <v>1987</v>
      </c>
      <c r="H29">
        <v>1998</v>
      </c>
      <c r="I29">
        <v>3.0513288169984412</v>
      </c>
      <c r="J29">
        <v>-0.58887027169132922</v>
      </c>
      <c r="K29">
        <v>11</v>
      </c>
      <c r="L29">
        <v>1</v>
      </c>
    </row>
    <row r="30" spans="1:13" x14ac:dyDescent="0.25">
      <c r="A30">
        <v>1987</v>
      </c>
      <c r="B30" t="s">
        <v>38</v>
      </c>
      <c r="C30" t="s">
        <v>250</v>
      </c>
      <c r="D30">
        <v>1</v>
      </c>
      <c r="E30">
        <v>1</v>
      </c>
      <c r="F30">
        <v>1</v>
      </c>
      <c r="G30">
        <v>1987</v>
      </c>
      <c r="H30">
        <v>2001</v>
      </c>
      <c r="I30">
        <v>2.5698178265880252</v>
      </c>
      <c r="J30">
        <v>-0.39148167111609988</v>
      </c>
      <c r="K30">
        <v>14</v>
      </c>
      <c r="L30">
        <v>1</v>
      </c>
    </row>
    <row r="31" spans="1:13" x14ac:dyDescent="0.25">
      <c r="A31">
        <v>1987</v>
      </c>
      <c r="B31" t="s">
        <v>52</v>
      </c>
      <c r="C31" t="s">
        <v>362</v>
      </c>
      <c r="D31">
        <v>1</v>
      </c>
      <c r="E31">
        <v>1</v>
      </c>
      <c r="F31">
        <v>1</v>
      </c>
      <c r="G31">
        <v>1987</v>
      </c>
      <c r="H31">
        <v>2003</v>
      </c>
      <c r="I31">
        <v>4.3099957992070976</v>
      </c>
      <c r="J31">
        <v>-0.60724386252403995</v>
      </c>
      <c r="K31">
        <v>16</v>
      </c>
      <c r="L31">
        <v>1</v>
      </c>
    </row>
    <row r="32" spans="1:13" x14ac:dyDescent="0.25">
      <c r="A32">
        <v>1987</v>
      </c>
      <c r="B32" t="s">
        <v>65</v>
      </c>
      <c r="C32" t="s">
        <v>453</v>
      </c>
      <c r="D32">
        <v>1</v>
      </c>
      <c r="E32">
        <v>1</v>
      </c>
      <c r="F32">
        <v>1</v>
      </c>
      <c r="G32">
        <v>1987</v>
      </c>
      <c r="H32">
        <v>2007</v>
      </c>
      <c r="I32">
        <v>6.169897196916402</v>
      </c>
      <c r="J32">
        <v>-0.57407804770108783</v>
      </c>
      <c r="K32">
        <v>20</v>
      </c>
      <c r="L32">
        <v>1</v>
      </c>
    </row>
    <row r="33" spans="1:13" x14ac:dyDescent="0.25">
      <c r="A33">
        <v>1988</v>
      </c>
      <c r="B33" t="s">
        <v>15</v>
      </c>
      <c r="C33" t="s">
        <v>105</v>
      </c>
      <c r="D33">
        <v>1</v>
      </c>
      <c r="E33">
        <v>1</v>
      </c>
      <c r="F33">
        <v>1</v>
      </c>
      <c r="G33">
        <v>1988</v>
      </c>
      <c r="H33">
        <v>2005</v>
      </c>
      <c r="I33">
        <v>7.7803538815606341</v>
      </c>
      <c r="J33">
        <v>-0.67846065125150168</v>
      </c>
      <c r="K33">
        <v>17</v>
      </c>
      <c r="L33">
        <v>1</v>
      </c>
    </row>
    <row r="34" spans="1:13" x14ac:dyDescent="0.25">
      <c r="A34">
        <v>1988</v>
      </c>
      <c r="B34" t="s">
        <v>24</v>
      </c>
      <c r="C34" t="s">
        <v>550</v>
      </c>
      <c r="D34">
        <v>1</v>
      </c>
      <c r="E34">
        <v>1</v>
      </c>
      <c r="F34">
        <v>1</v>
      </c>
      <c r="G34">
        <v>1988</v>
      </c>
      <c r="H34">
        <v>2021</v>
      </c>
      <c r="I34">
        <v>9.4632115375063712</v>
      </c>
      <c r="J34">
        <v>-0.54854374468210332</v>
      </c>
      <c r="K34">
        <v>33</v>
      </c>
      <c r="M34">
        <v>1</v>
      </c>
    </row>
    <row r="35" spans="1:13" x14ac:dyDescent="0.25">
      <c r="A35">
        <v>1988</v>
      </c>
      <c r="B35" t="s">
        <v>34</v>
      </c>
      <c r="C35" t="s">
        <v>220</v>
      </c>
      <c r="D35">
        <v>1</v>
      </c>
      <c r="E35">
        <v>1</v>
      </c>
      <c r="F35">
        <v>1</v>
      </c>
      <c r="G35">
        <v>1988</v>
      </c>
      <c r="H35">
        <v>2022</v>
      </c>
      <c r="I35">
        <v>14.845350377682911</v>
      </c>
      <c r="J35">
        <v>-0.76382706560620983</v>
      </c>
      <c r="K35">
        <v>34</v>
      </c>
      <c r="L35">
        <v>1</v>
      </c>
    </row>
    <row r="36" spans="1:13" x14ac:dyDescent="0.25">
      <c r="A36">
        <v>1988</v>
      </c>
      <c r="B36" t="s">
        <v>49</v>
      </c>
      <c r="C36" t="s">
        <v>327</v>
      </c>
      <c r="D36">
        <v>1</v>
      </c>
      <c r="E36">
        <v>1</v>
      </c>
      <c r="F36">
        <v>1</v>
      </c>
      <c r="G36">
        <v>1988</v>
      </c>
      <c r="H36">
        <v>2003</v>
      </c>
      <c r="I36">
        <v>3.9287317825271502</v>
      </c>
      <c r="J36">
        <v>-0.4727624311703349</v>
      </c>
      <c r="K36">
        <v>15</v>
      </c>
      <c r="L36">
        <v>1</v>
      </c>
    </row>
    <row r="37" spans="1:13" x14ac:dyDescent="0.25">
      <c r="A37">
        <v>1988</v>
      </c>
      <c r="B37" t="s">
        <v>69</v>
      </c>
      <c r="C37" t="s">
        <v>490</v>
      </c>
      <c r="D37">
        <v>1</v>
      </c>
      <c r="E37">
        <v>1</v>
      </c>
      <c r="F37">
        <v>1</v>
      </c>
      <c r="G37">
        <v>1988</v>
      </c>
      <c r="H37">
        <v>2022</v>
      </c>
      <c r="I37">
        <v>14.90270565194132</v>
      </c>
      <c r="J37">
        <v>-0.71847101356835386</v>
      </c>
      <c r="K37">
        <v>34</v>
      </c>
      <c r="L37">
        <v>1</v>
      </c>
    </row>
    <row r="38" spans="1:13" x14ac:dyDescent="0.25">
      <c r="A38">
        <v>1988</v>
      </c>
      <c r="B38" t="s">
        <v>70</v>
      </c>
      <c r="C38" t="s">
        <v>491</v>
      </c>
      <c r="D38">
        <v>1</v>
      </c>
      <c r="E38">
        <v>1</v>
      </c>
      <c r="F38">
        <v>1</v>
      </c>
      <c r="G38">
        <v>1988</v>
      </c>
      <c r="H38">
        <v>2002</v>
      </c>
      <c r="I38">
        <v>4.7233591959913213</v>
      </c>
      <c r="J38">
        <v>-0.56731576929925898</v>
      </c>
      <c r="K38">
        <v>14</v>
      </c>
      <c r="L38">
        <v>1</v>
      </c>
    </row>
    <row r="39" spans="1:13" x14ac:dyDescent="0.25">
      <c r="A39">
        <v>1988</v>
      </c>
      <c r="B39" t="s">
        <v>25</v>
      </c>
      <c r="C39" t="s">
        <v>165</v>
      </c>
      <c r="D39">
        <v>1</v>
      </c>
      <c r="E39">
        <v>1</v>
      </c>
      <c r="F39">
        <v>1</v>
      </c>
      <c r="G39">
        <v>1988</v>
      </c>
      <c r="H39">
        <v>2005</v>
      </c>
      <c r="I39">
        <v>3.9056882684279799</v>
      </c>
      <c r="J39">
        <v>-0.46786824675723448</v>
      </c>
      <c r="K39">
        <v>17</v>
      </c>
    </row>
    <row r="40" spans="1:13" x14ac:dyDescent="0.25">
      <c r="A40">
        <v>1989</v>
      </c>
      <c r="B40" t="s">
        <v>13</v>
      </c>
      <c r="C40" t="s">
        <v>97</v>
      </c>
      <c r="D40">
        <v>1</v>
      </c>
      <c r="E40">
        <v>1</v>
      </c>
      <c r="F40">
        <v>1</v>
      </c>
      <c r="G40">
        <v>1989</v>
      </c>
      <c r="H40">
        <v>2016</v>
      </c>
      <c r="I40">
        <v>8.3639349270709147</v>
      </c>
      <c r="J40">
        <v>-0.60758696272916857</v>
      </c>
      <c r="K40">
        <v>27</v>
      </c>
      <c r="L40">
        <v>1</v>
      </c>
    </row>
    <row r="41" spans="1:13" x14ac:dyDescent="0.25">
      <c r="A41">
        <v>1989</v>
      </c>
      <c r="B41" t="s">
        <v>19</v>
      </c>
      <c r="C41" t="s">
        <v>121</v>
      </c>
      <c r="D41">
        <v>1</v>
      </c>
      <c r="E41">
        <v>1</v>
      </c>
      <c r="F41">
        <v>1</v>
      </c>
      <c r="G41">
        <v>1989</v>
      </c>
      <c r="H41">
        <v>2004</v>
      </c>
      <c r="I41">
        <v>3.2839437912232281</v>
      </c>
      <c r="J41">
        <v>-0.41195475313942309</v>
      </c>
      <c r="K41">
        <v>15</v>
      </c>
      <c r="L41">
        <v>1</v>
      </c>
    </row>
    <row r="42" spans="1:13" x14ac:dyDescent="0.25">
      <c r="A42">
        <v>1989</v>
      </c>
      <c r="B42" t="s">
        <v>30</v>
      </c>
      <c r="C42" t="s">
        <v>202</v>
      </c>
      <c r="D42">
        <v>1</v>
      </c>
      <c r="E42">
        <v>1</v>
      </c>
      <c r="F42">
        <v>1</v>
      </c>
      <c r="G42">
        <v>1989</v>
      </c>
      <c r="H42">
        <v>2002</v>
      </c>
      <c r="I42">
        <v>2.5833735693233422</v>
      </c>
      <c r="J42">
        <v>-0.35725754496900131</v>
      </c>
      <c r="K42">
        <v>13</v>
      </c>
      <c r="L42">
        <v>1</v>
      </c>
    </row>
    <row r="43" spans="1:13" x14ac:dyDescent="0.25">
      <c r="A43">
        <v>1989</v>
      </c>
      <c r="B43" t="s">
        <v>43</v>
      </c>
      <c r="C43" t="s">
        <v>287</v>
      </c>
      <c r="D43">
        <v>1</v>
      </c>
      <c r="E43">
        <v>1</v>
      </c>
      <c r="F43">
        <v>1</v>
      </c>
      <c r="G43">
        <v>1989</v>
      </c>
      <c r="H43">
        <v>2002</v>
      </c>
      <c r="I43">
        <v>3.0062889751959729</v>
      </c>
      <c r="J43">
        <v>-0.3685457715445114</v>
      </c>
      <c r="K43">
        <v>13</v>
      </c>
      <c r="L43">
        <v>1</v>
      </c>
    </row>
    <row r="44" spans="1:13" x14ac:dyDescent="0.25">
      <c r="A44">
        <v>1989</v>
      </c>
      <c r="B44" t="s">
        <v>51</v>
      </c>
      <c r="C44" t="s">
        <v>339</v>
      </c>
      <c r="D44">
        <v>1</v>
      </c>
      <c r="E44">
        <v>1</v>
      </c>
      <c r="F44">
        <v>1</v>
      </c>
      <c r="G44">
        <v>1989</v>
      </c>
      <c r="I44">
        <v>17.083458182908359</v>
      </c>
      <c r="J44">
        <v>-0.7132672423398192</v>
      </c>
      <c r="K44">
        <v>34</v>
      </c>
      <c r="L44">
        <v>1</v>
      </c>
    </row>
    <row r="45" spans="1:13" x14ac:dyDescent="0.25">
      <c r="A45">
        <v>1989</v>
      </c>
      <c r="B45" t="s">
        <v>60</v>
      </c>
      <c r="C45" t="s">
        <v>551</v>
      </c>
      <c r="D45">
        <v>1</v>
      </c>
      <c r="E45">
        <v>1</v>
      </c>
      <c r="F45">
        <v>1</v>
      </c>
      <c r="G45">
        <v>1989</v>
      </c>
      <c r="H45">
        <v>2002</v>
      </c>
      <c r="I45">
        <v>2.7060369889109031</v>
      </c>
      <c r="J45">
        <v>-0.33578405329813737</v>
      </c>
      <c r="K45">
        <v>13</v>
      </c>
      <c r="L45">
        <v>1</v>
      </c>
    </row>
    <row r="46" spans="1:13" x14ac:dyDescent="0.25">
      <c r="A46">
        <v>1989</v>
      </c>
      <c r="B46" t="s">
        <v>61</v>
      </c>
      <c r="C46" t="s">
        <v>435</v>
      </c>
      <c r="D46">
        <v>1</v>
      </c>
      <c r="E46">
        <v>1</v>
      </c>
      <c r="F46">
        <v>1</v>
      </c>
      <c r="G46">
        <v>1989</v>
      </c>
      <c r="H46">
        <v>2011</v>
      </c>
      <c r="I46">
        <v>4.6585815229367684</v>
      </c>
      <c r="J46">
        <v>-0.52080142276656649</v>
      </c>
      <c r="K46">
        <v>22</v>
      </c>
      <c r="M46">
        <v>1</v>
      </c>
    </row>
    <row r="47" spans="1:13" x14ac:dyDescent="0.25">
      <c r="A47">
        <v>1989</v>
      </c>
      <c r="B47" t="s">
        <v>66</v>
      </c>
      <c r="C47" t="s">
        <v>545</v>
      </c>
      <c r="D47">
        <v>1</v>
      </c>
      <c r="E47">
        <v>1</v>
      </c>
      <c r="F47">
        <v>1</v>
      </c>
      <c r="G47">
        <v>1989</v>
      </c>
      <c r="H47">
        <v>2003</v>
      </c>
      <c r="I47">
        <v>3.6132014715529071</v>
      </c>
      <c r="J47">
        <v>-0.40129306328283082</v>
      </c>
      <c r="K47">
        <v>14</v>
      </c>
      <c r="L47">
        <v>1</v>
      </c>
    </row>
    <row r="48" spans="1:13" x14ac:dyDescent="0.25">
      <c r="A48">
        <v>1989</v>
      </c>
      <c r="B48" t="s">
        <v>72</v>
      </c>
      <c r="C48" t="s">
        <v>515</v>
      </c>
      <c r="D48">
        <v>1</v>
      </c>
      <c r="E48">
        <v>1</v>
      </c>
      <c r="F48">
        <v>1</v>
      </c>
      <c r="G48">
        <v>1989</v>
      </c>
      <c r="H48">
        <v>2006</v>
      </c>
      <c r="I48">
        <v>5.778927559418376</v>
      </c>
      <c r="J48">
        <v>-0.54251098791512398</v>
      </c>
      <c r="K48">
        <v>17</v>
      </c>
      <c r="L48">
        <v>1</v>
      </c>
    </row>
    <row r="49" spans="1:13" x14ac:dyDescent="0.25">
      <c r="A49">
        <v>1989</v>
      </c>
      <c r="B49" t="s">
        <v>75</v>
      </c>
      <c r="C49" t="s">
        <v>520</v>
      </c>
      <c r="D49">
        <v>1</v>
      </c>
      <c r="E49">
        <v>1</v>
      </c>
      <c r="F49">
        <v>1</v>
      </c>
      <c r="G49">
        <v>1989</v>
      </c>
      <c r="H49">
        <v>2010</v>
      </c>
      <c r="I49">
        <v>5.1848101258943924</v>
      </c>
      <c r="J49">
        <v>-0.37221459556560421</v>
      </c>
      <c r="K49">
        <v>21</v>
      </c>
      <c r="L49">
        <v>1</v>
      </c>
    </row>
    <row r="50" spans="1:13" x14ac:dyDescent="0.25">
      <c r="A50">
        <v>1990</v>
      </c>
      <c r="B50" t="s">
        <v>44</v>
      </c>
      <c r="C50" t="s">
        <v>552</v>
      </c>
      <c r="D50">
        <v>1</v>
      </c>
      <c r="E50">
        <v>1</v>
      </c>
      <c r="F50">
        <v>1</v>
      </c>
      <c r="G50">
        <v>1990</v>
      </c>
      <c r="I50">
        <v>9.5826555653798735</v>
      </c>
      <c r="J50">
        <v>-0.51653947923733057</v>
      </c>
      <c r="K50">
        <v>33</v>
      </c>
      <c r="L50">
        <v>1</v>
      </c>
    </row>
    <row r="51" spans="1:13" x14ac:dyDescent="0.25">
      <c r="A51">
        <v>1990</v>
      </c>
      <c r="B51" t="s">
        <v>50</v>
      </c>
      <c r="C51" t="s">
        <v>330</v>
      </c>
      <c r="D51">
        <v>1</v>
      </c>
      <c r="E51">
        <v>1</v>
      </c>
      <c r="F51">
        <v>1</v>
      </c>
      <c r="G51">
        <v>1990</v>
      </c>
      <c r="H51">
        <v>2004</v>
      </c>
      <c r="I51">
        <v>4.2037590463425074</v>
      </c>
      <c r="J51">
        <v>-0.46606792679292919</v>
      </c>
      <c r="K51">
        <v>14</v>
      </c>
      <c r="L51">
        <v>1</v>
      </c>
    </row>
    <row r="52" spans="1:13" x14ac:dyDescent="0.25">
      <c r="A52">
        <v>1994</v>
      </c>
      <c r="B52" t="s">
        <v>64</v>
      </c>
      <c r="C52" t="s">
        <v>446</v>
      </c>
      <c r="D52">
        <v>1</v>
      </c>
      <c r="E52">
        <v>1</v>
      </c>
      <c r="F52">
        <v>1</v>
      </c>
      <c r="G52">
        <v>1994</v>
      </c>
      <c r="H52">
        <v>2011</v>
      </c>
      <c r="I52">
        <v>3.890632886218643</v>
      </c>
      <c r="J52">
        <v>-0.45732684132589901</v>
      </c>
      <c r="K52">
        <v>17</v>
      </c>
      <c r="M52">
        <v>1</v>
      </c>
    </row>
    <row r="53" spans="1:13" x14ac:dyDescent="0.25">
      <c r="A53">
        <v>1999</v>
      </c>
      <c r="B53" t="s">
        <v>79</v>
      </c>
      <c r="C53" t="s">
        <v>543</v>
      </c>
      <c r="D53">
        <v>1</v>
      </c>
      <c r="E53">
        <v>1</v>
      </c>
      <c r="F53">
        <v>1</v>
      </c>
      <c r="G53">
        <v>1999</v>
      </c>
      <c r="H53">
        <v>2018</v>
      </c>
      <c r="I53">
        <v>5.8279345867190138</v>
      </c>
      <c r="J53">
        <v>-0.48449363488807312</v>
      </c>
      <c r="K53">
        <v>19</v>
      </c>
    </row>
    <row r="54" spans="1:13" x14ac:dyDescent="0.25">
      <c r="A54">
        <v>2008</v>
      </c>
      <c r="B54" t="s">
        <v>67</v>
      </c>
      <c r="C54" t="s">
        <v>553</v>
      </c>
      <c r="D54">
        <v>1</v>
      </c>
      <c r="E54">
        <v>1</v>
      </c>
      <c r="F54">
        <v>1</v>
      </c>
      <c r="G54">
        <v>2008</v>
      </c>
      <c r="H54">
        <v>2021</v>
      </c>
      <c r="I54">
        <v>4.8451468523726913</v>
      </c>
      <c r="J54">
        <v>-0.53805681016353646</v>
      </c>
      <c r="K54">
        <v>13</v>
      </c>
      <c r="M54">
        <v>1</v>
      </c>
    </row>
    <row r="55" spans="1:13" x14ac:dyDescent="0.25">
      <c r="A55">
        <v>2010</v>
      </c>
      <c r="B55" t="s">
        <v>77</v>
      </c>
      <c r="C55" t="s">
        <v>538</v>
      </c>
      <c r="D55">
        <v>1</v>
      </c>
      <c r="E55">
        <v>1</v>
      </c>
      <c r="F55">
        <v>1</v>
      </c>
      <c r="G55">
        <v>2010</v>
      </c>
      <c r="I55">
        <v>5.4370099975561574</v>
      </c>
      <c r="J55">
        <v>-0.61227415374057514</v>
      </c>
      <c r="K55">
        <v>13</v>
      </c>
      <c r="M55">
        <v>1</v>
      </c>
    </row>
    <row r="56" spans="1:13" x14ac:dyDescent="0.25">
      <c r="A56">
        <v>2012</v>
      </c>
      <c r="B56" t="s">
        <v>48</v>
      </c>
      <c r="C56" t="s">
        <v>306</v>
      </c>
      <c r="D56">
        <v>1</v>
      </c>
      <c r="E56">
        <v>1</v>
      </c>
      <c r="F56">
        <v>1</v>
      </c>
      <c r="G56">
        <v>2012</v>
      </c>
      <c r="I56">
        <v>6.6318565798295763</v>
      </c>
      <c r="J56">
        <v>-0.80760127066437448</v>
      </c>
      <c r="K56">
        <v>11</v>
      </c>
      <c r="M56">
        <v>1</v>
      </c>
    </row>
    <row r="57" spans="1:13" x14ac:dyDescent="0.25">
      <c r="A57">
        <v>2012</v>
      </c>
      <c r="B57" t="s">
        <v>35</v>
      </c>
      <c r="C57" t="s">
        <v>554</v>
      </c>
      <c r="D57">
        <v>1</v>
      </c>
      <c r="E57">
        <v>1</v>
      </c>
      <c r="F57">
        <v>1</v>
      </c>
      <c r="G57">
        <v>2012</v>
      </c>
      <c r="I57">
        <v>3.7328120593760241</v>
      </c>
      <c r="J57">
        <v>-0.52031964417622356</v>
      </c>
      <c r="K57">
        <v>11</v>
      </c>
    </row>
    <row r="58" spans="1:13" x14ac:dyDescent="0.25">
      <c r="A58">
        <v>2013</v>
      </c>
      <c r="B58" t="s">
        <v>76</v>
      </c>
      <c r="C58" t="s">
        <v>555</v>
      </c>
      <c r="D58">
        <v>1</v>
      </c>
      <c r="E58">
        <v>1</v>
      </c>
      <c r="F58">
        <v>1</v>
      </c>
      <c r="G58">
        <v>2013</v>
      </c>
      <c r="I58">
        <v>4.8493244947533327</v>
      </c>
      <c r="J58">
        <v>-0.73831510093655106</v>
      </c>
      <c r="K58">
        <v>10</v>
      </c>
    </row>
    <row r="59" spans="1:13" x14ac:dyDescent="0.25">
      <c r="A59">
        <v>2017</v>
      </c>
      <c r="B59" t="s">
        <v>10</v>
      </c>
      <c r="C59" t="s">
        <v>84</v>
      </c>
      <c r="D59">
        <v>1</v>
      </c>
      <c r="E59">
        <v>1</v>
      </c>
      <c r="F59">
        <v>1</v>
      </c>
      <c r="G59">
        <v>2017</v>
      </c>
      <c r="H59">
        <v>2022</v>
      </c>
      <c r="I59">
        <v>0.80111126965606605</v>
      </c>
      <c r="J59">
        <v>-0.35414731629951929</v>
      </c>
      <c r="K59">
        <v>5</v>
      </c>
      <c r="M59">
        <v>1</v>
      </c>
    </row>
    <row r="60" spans="1:13" x14ac:dyDescent="0.25">
      <c r="A60">
        <v>1912</v>
      </c>
      <c r="B60" t="s">
        <v>73</v>
      </c>
      <c r="C60" t="s">
        <v>518</v>
      </c>
      <c r="D60">
        <v>1</v>
      </c>
      <c r="E60">
        <v>1</v>
      </c>
      <c r="F60">
        <v>1</v>
      </c>
      <c r="G60">
        <v>1912</v>
      </c>
      <c r="H60">
        <v>1927</v>
      </c>
      <c r="I60">
        <v>3.176777434312211</v>
      </c>
      <c r="J60">
        <v>-0.33636012364760443</v>
      </c>
      <c r="K60">
        <v>15</v>
      </c>
    </row>
    <row r="61" spans="1:13" x14ac:dyDescent="0.25">
      <c r="A61">
        <v>1913</v>
      </c>
      <c r="B61" t="s">
        <v>16</v>
      </c>
      <c r="C61" t="s">
        <v>108</v>
      </c>
      <c r="D61">
        <v>1</v>
      </c>
      <c r="E61">
        <v>1</v>
      </c>
      <c r="F61">
        <v>1</v>
      </c>
      <c r="G61">
        <v>1913</v>
      </c>
      <c r="H61">
        <v>1921</v>
      </c>
      <c r="I61">
        <v>0.97502601456815796</v>
      </c>
      <c r="J61">
        <v>-0.32213468113572169</v>
      </c>
      <c r="K61">
        <v>8</v>
      </c>
      <c r="M61">
        <v>1</v>
      </c>
    </row>
    <row r="62" spans="1:13" x14ac:dyDescent="0.25">
      <c r="A62">
        <v>1913</v>
      </c>
      <c r="B62" t="s">
        <v>31</v>
      </c>
      <c r="C62" t="s">
        <v>209</v>
      </c>
      <c r="D62">
        <v>1</v>
      </c>
      <c r="E62">
        <v>1</v>
      </c>
      <c r="F62">
        <v>1</v>
      </c>
      <c r="G62">
        <v>1913</v>
      </c>
      <c r="H62">
        <v>1922</v>
      </c>
      <c r="I62">
        <v>1.339078751857355</v>
      </c>
      <c r="J62">
        <v>-0.35096582466567611</v>
      </c>
      <c r="K62">
        <v>9</v>
      </c>
    </row>
    <row r="63" spans="1:13" x14ac:dyDescent="0.25">
      <c r="A63">
        <v>1917</v>
      </c>
      <c r="B63" t="s">
        <v>21</v>
      </c>
      <c r="C63" t="s">
        <v>139</v>
      </c>
      <c r="D63">
        <v>1</v>
      </c>
      <c r="E63">
        <v>1</v>
      </c>
      <c r="F63">
        <v>1</v>
      </c>
      <c r="G63">
        <v>1917</v>
      </c>
      <c r="H63">
        <v>1926</v>
      </c>
      <c r="I63">
        <v>1.447536913628642</v>
      </c>
      <c r="J63">
        <v>-0.30079707304325098</v>
      </c>
      <c r="K63">
        <v>9</v>
      </c>
      <c r="M63">
        <v>1</v>
      </c>
    </row>
    <row r="64" spans="1:13" x14ac:dyDescent="0.25">
      <c r="A64">
        <v>1937</v>
      </c>
      <c r="B64" t="s">
        <v>54</v>
      </c>
      <c r="C64" t="s">
        <v>374</v>
      </c>
      <c r="D64">
        <v>1</v>
      </c>
      <c r="E64">
        <v>1</v>
      </c>
      <c r="F64">
        <v>1</v>
      </c>
      <c r="G64">
        <v>1937</v>
      </c>
      <c r="H64">
        <v>1968</v>
      </c>
      <c r="I64">
        <v>6.111346089291704</v>
      </c>
      <c r="J64">
        <v>-0.46111199448772988</v>
      </c>
      <c r="K64">
        <v>31</v>
      </c>
    </row>
    <row r="65" spans="1:13" x14ac:dyDescent="0.25">
      <c r="A65">
        <v>1940</v>
      </c>
      <c r="B65" t="s">
        <v>71</v>
      </c>
      <c r="C65" t="s">
        <v>508</v>
      </c>
      <c r="D65">
        <v>1</v>
      </c>
      <c r="E65">
        <v>1</v>
      </c>
      <c r="F65">
        <v>1</v>
      </c>
      <c r="G65">
        <v>1940</v>
      </c>
      <c r="H65">
        <v>1950</v>
      </c>
      <c r="I65">
        <v>1.2814538676607641</v>
      </c>
      <c r="J65">
        <v>-0.32339235787511639</v>
      </c>
      <c r="K65">
        <v>10</v>
      </c>
    </row>
    <row r="66" spans="1:13" x14ac:dyDescent="0.25">
      <c r="A66">
        <v>1941</v>
      </c>
      <c r="B66" t="s">
        <v>37</v>
      </c>
      <c r="C66" t="s">
        <v>237</v>
      </c>
      <c r="D66">
        <v>1</v>
      </c>
      <c r="E66">
        <v>1</v>
      </c>
      <c r="F66">
        <v>1</v>
      </c>
      <c r="G66">
        <v>1941</v>
      </c>
      <c r="H66">
        <v>1969</v>
      </c>
      <c r="I66">
        <v>6.2249611370197613</v>
      </c>
      <c r="J66">
        <v>-0.38685320897179648</v>
      </c>
      <c r="K66">
        <v>28</v>
      </c>
      <c r="L66">
        <v>1</v>
      </c>
    </row>
    <row r="67" spans="1:13" x14ac:dyDescent="0.25">
      <c r="A67">
        <v>1948</v>
      </c>
      <c r="B67" t="s">
        <v>59</v>
      </c>
      <c r="C67" t="s">
        <v>433</v>
      </c>
      <c r="D67">
        <v>1</v>
      </c>
      <c r="E67">
        <v>1</v>
      </c>
      <c r="F67">
        <v>1</v>
      </c>
      <c r="G67">
        <v>1948</v>
      </c>
      <c r="H67">
        <v>1954</v>
      </c>
      <c r="I67">
        <v>1.175634127594158</v>
      </c>
      <c r="J67">
        <v>-0.36664104534973102</v>
      </c>
      <c r="K67">
        <v>6</v>
      </c>
    </row>
    <row r="68" spans="1:13" x14ac:dyDescent="0.25">
      <c r="A68">
        <v>1950</v>
      </c>
      <c r="B68" t="s">
        <v>63</v>
      </c>
      <c r="C68" t="s">
        <v>443</v>
      </c>
      <c r="D68">
        <v>1</v>
      </c>
      <c r="E68">
        <v>1</v>
      </c>
      <c r="F68">
        <v>1</v>
      </c>
      <c r="G68">
        <v>1950</v>
      </c>
      <c r="H68">
        <v>1960</v>
      </c>
      <c r="I68">
        <v>1.5033594624860009</v>
      </c>
      <c r="J68">
        <v>-0.34434490481522961</v>
      </c>
      <c r="K68">
        <v>10</v>
      </c>
    </row>
    <row r="69" spans="1:13" x14ac:dyDescent="0.25">
      <c r="A69">
        <v>1973</v>
      </c>
      <c r="B69" t="s">
        <v>46</v>
      </c>
      <c r="C69" t="s">
        <v>304</v>
      </c>
      <c r="D69">
        <v>1</v>
      </c>
      <c r="E69">
        <v>1</v>
      </c>
      <c r="F69">
        <v>1</v>
      </c>
      <c r="G69">
        <v>1973</v>
      </c>
      <c r="H69">
        <v>2002</v>
      </c>
      <c r="I69">
        <v>10.67637865062237</v>
      </c>
      <c r="J69">
        <v>-0.70918185066095041</v>
      </c>
      <c r="K69">
        <v>29</v>
      </c>
      <c r="M69">
        <v>1</v>
      </c>
    </row>
    <row r="70" spans="1:13" x14ac:dyDescent="0.25">
      <c r="A70">
        <v>1973</v>
      </c>
      <c r="B70" t="s">
        <v>53</v>
      </c>
      <c r="C70" t="s">
        <v>367</v>
      </c>
      <c r="D70">
        <v>1</v>
      </c>
      <c r="E70">
        <v>1</v>
      </c>
      <c r="F70">
        <v>1</v>
      </c>
      <c r="G70">
        <v>1973</v>
      </c>
      <c r="I70">
        <v>26.488176759506992</v>
      </c>
      <c r="J70">
        <v>-0.69022103148024105</v>
      </c>
      <c r="K70">
        <v>50</v>
      </c>
      <c r="M70">
        <v>1</v>
      </c>
    </row>
    <row r="71" spans="1:13" x14ac:dyDescent="0.25">
      <c r="A71">
        <v>1976</v>
      </c>
      <c r="B71" t="s">
        <v>27</v>
      </c>
      <c r="C71" t="s">
        <v>175</v>
      </c>
      <c r="D71">
        <v>1</v>
      </c>
      <c r="E71">
        <v>1</v>
      </c>
      <c r="F71">
        <v>1</v>
      </c>
      <c r="G71">
        <v>1976</v>
      </c>
      <c r="I71">
        <v>21.2478483875765</v>
      </c>
      <c r="J71">
        <v>-0.62598296709709478</v>
      </c>
      <c r="K71">
        <v>47</v>
      </c>
      <c r="L71">
        <v>1</v>
      </c>
    </row>
    <row r="72" spans="1:13" x14ac:dyDescent="0.25">
      <c r="A72">
        <v>1976</v>
      </c>
      <c r="B72" t="s">
        <v>33</v>
      </c>
      <c r="C72" t="s">
        <v>217</v>
      </c>
      <c r="D72">
        <v>1</v>
      </c>
      <c r="E72">
        <v>1</v>
      </c>
      <c r="F72">
        <v>1</v>
      </c>
      <c r="G72">
        <v>1976</v>
      </c>
      <c r="H72">
        <v>2006</v>
      </c>
      <c r="I72">
        <v>7.8213794438431492</v>
      </c>
      <c r="J72">
        <v>-0.5041970659763082</v>
      </c>
      <c r="K72">
        <v>30</v>
      </c>
    </row>
    <row r="73" spans="1:13" x14ac:dyDescent="0.25">
      <c r="A73">
        <v>1977</v>
      </c>
      <c r="B73" t="s">
        <v>35</v>
      </c>
      <c r="C73" t="s">
        <v>554</v>
      </c>
      <c r="D73">
        <v>1</v>
      </c>
      <c r="E73">
        <v>1</v>
      </c>
      <c r="F73">
        <v>1</v>
      </c>
      <c r="G73">
        <v>1977</v>
      </c>
      <c r="H73">
        <v>1995</v>
      </c>
      <c r="I73">
        <v>4.6950647665012522</v>
      </c>
      <c r="J73">
        <v>-0.33809153502943012</v>
      </c>
      <c r="K73">
        <v>18</v>
      </c>
      <c r="L73">
        <v>1</v>
      </c>
    </row>
    <row r="74" spans="1:13" x14ac:dyDescent="0.25">
      <c r="A74">
        <v>1977</v>
      </c>
      <c r="B74" t="s">
        <v>55</v>
      </c>
      <c r="C74" t="s">
        <v>385</v>
      </c>
      <c r="D74">
        <v>1</v>
      </c>
      <c r="E74">
        <v>1</v>
      </c>
      <c r="F74">
        <v>1</v>
      </c>
      <c r="G74">
        <v>1977</v>
      </c>
      <c r="H74">
        <v>2022</v>
      </c>
      <c r="I74">
        <v>15.07414351281394</v>
      </c>
      <c r="J74">
        <v>-0.59697124117843714</v>
      </c>
      <c r="K74">
        <v>45</v>
      </c>
      <c r="M74">
        <v>1</v>
      </c>
    </row>
    <row r="75" spans="1:13" x14ac:dyDescent="0.25">
      <c r="A75">
        <v>1979</v>
      </c>
      <c r="B75" t="s">
        <v>48</v>
      </c>
      <c r="C75" t="s">
        <v>306</v>
      </c>
      <c r="D75">
        <v>1</v>
      </c>
      <c r="E75">
        <v>1</v>
      </c>
      <c r="F75">
        <v>1</v>
      </c>
      <c r="G75">
        <v>1979</v>
      </c>
      <c r="H75">
        <v>1999</v>
      </c>
      <c r="I75">
        <v>5.7048097224444181</v>
      </c>
      <c r="J75">
        <v>-0.50858463570327972</v>
      </c>
      <c r="K75">
        <v>20</v>
      </c>
    </row>
    <row r="76" spans="1:13" x14ac:dyDescent="0.25">
      <c r="A76">
        <v>1980</v>
      </c>
      <c r="B76" t="s">
        <v>12</v>
      </c>
      <c r="C76" t="s">
        <v>556</v>
      </c>
      <c r="D76">
        <v>1</v>
      </c>
      <c r="E76">
        <v>1</v>
      </c>
      <c r="F76">
        <v>1</v>
      </c>
      <c r="G76">
        <v>1980</v>
      </c>
      <c r="H76">
        <v>1999</v>
      </c>
      <c r="I76">
        <v>5.2293357744344071</v>
      </c>
      <c r="J76">
        <v>-0.54231570367687021</v>
      </c>
      <c r="K76">
        <v>19</v>
      </c>
    </row>
    <row r="77" spans="1:13" x14ac:dyDescent="0.25">
      <c r="A77">
        <v>1981</v>
      </c>
      <c r="B77" t="s">
        <v>62</v>
      </c>
      <c r="C77" t="s">
        <v>438</v>
      </c>
      <c r="D77">
        <v>1</v>
      </c>
      <c r="E77">
        <v>1</v>
      </c>
      <c r="F77">
        <v>1</v>
      </c>
      <c r="G77">
        <v>1981</v>
      </c>
      <c r="H77">
        <v>1997</v>
      </c>
      <c r="I77">
        <v>3.5461146839594382</v>
      </c>
      <c r="J77">
        <v>-0.40363670359463383</v>
      </c>
      <c r="K77">
        <v>16</v>
      </c>
    </row>
    <row r="78" spans="1:13" x14ac:dyDescent="0.25">
      <c r="A78">
        <v>1985</v>
      </c>
      <c r="B78" t="s">
        <v>47</v>
      </c>
      <c r="C78" t="s">
        <v>305</v>
      </c>
      <c r="D78">
        <v>1</v>
      </c>
      <c r="E78">
        <v>1</v>
      </c>
      <c r="F78">
        <v>1</v>
      </c>
      <c r="G78">
        <v>1985</v>
      </c>
      <c r="I78">
        <v>25.432454402639259</v>
      </c>
      <c r="J78">
        <v>-0.88449676169919333</v>
      </c>
      <c r="K78">
        <v>38</v>
      </c>
      <c r="M78">
        <v>1</v>
      </c>
    </row>
    <row r="79" spans="1:13" x14ac:dyDescent="0.25">
      <c r="A79">
        <v>1986</v>
      </c>
      <c r="B79" t="s">
        <v>23</v>
      </c>
      <c r="C79" t="s">
        <v>151</v>
      </c>
      <c r="D79">
        <v>1</v>
      </c>
      <c r="E79">
        <v>1</v>
      </c>
      <c r="F79">
        <v>1</v>
      </c>
      <c r="G79">
        <v>1986</v>
      </c>
      <c r="H79">
        <v>2013</v>
      </c>
      <c r="I79">
        <v>5.9441155096244174</v>
      </c>
      <c r="J79">
        <v>-0.39783925692159727</v>
      </c>
      <c r="K79">
        <v>27</v>
      </c>
    </row>
    <row r="80" spans="1:13" x14ac:dyDescent="0.25">
      <c r="A80">
        <v>1999</v>
      </c>
      <c r="B80" t="s">
        <v>57</v>
      </c>
      <c r="C80" t="s">
        <v>557</v>
      </c>
      <c r="D80">
        <v>1</v>
      </c>
      <c r="E80">
        <v>1</v>
      </c>
      <c r="F80">
        <v>1</v>
      </c>
      <c r="G80">
        <v>1999</v>
      </c>
      <c r="I80">
        <v>5.8358253664367297</v>
      </c>
      <c r="J80">
        <v>-0.38076305638381991</v>
      </c>
      <c r="K80">
        <v>24</v>
      </c>
      <c r="M80">
        <v>1</v>
      </c>
    </row>
    <row r="81" spans="1:13" x14ac:dyDescent="0.25">
      <c r="A81">
        <v>2012</v>
      </c>
      <c r="B81" t="s">
        <v>20</v>
      </c>
      <c r="C81" t="s">
        <v>558</v>
      </c>
      <c r="D81">
        <v>1</v>
      </c>
      <c r="E81">
        <v>1</v>
      </c>
      <c r="F81">
        <v>1</v>
      </c>
      <c r="G81">
        <v>2012</v>
      </c>
      <c r="I81">
        <v>3.8252644201401331</v>
      </c>
      <c r="J81">
        <v>-0.38755458515283853</v>
      </c>
      <c r="K81">
        <v>11</v>
      </c>
      <c r="M81">
        <v>1</v>
      </c>
    </row>
  </sheetData>
  <sortState xmlns:xlrd2="http://schemas.microsoft.com/office/spreadsheetml/2017/richdata2" ref="A2:N81">
    <sortCondition ref="N2:N81"/>
    <sortCondition ref="G2:G8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21E67-F90D-4FBA-A9FF-F422D6AF1167}">
  <dimension ref="A1:B268"/>
  <sheetViews>
    <sheetView topLeftCell="A233" workbookViewId="0">
      <selection activeCell="B266" sqref="B266"/>
    </sheetView>
  </sheetViews>
  <sheetFormatPr defaultRowHeight="15" x14ac:dyDescent="0.25"/>
  <sheetData>
    <row r="1" spans="1:2" x14ac:dyDescent="0.25">
      <c r="A1" s="3" t="s">
        <v>81</v>
      </c>
      <c r="B1" s="3" t="s">
        <v>80</v>
      </c>
    </row>
    <row r="2" spans="1:2" x14ac:dyDescent="0.25">
      <c r="A2" s="3" t="s">
        <v>83</v>
      </c>
      <c r="B2" s="3" t="s">
        <v>82</v>
      </c>
    </row>
    <row r="3" spans="1:2" x14ac:dyDescent="0.25">
      <c r="A3" s="3" t="s">
        <v>10</v>
      </c>
      <c r="B3" s="3" t="s">
        <v>84</v>
      </c>
    </row>
    <row r="4" spans="1:2" x14ac:dyDescent="0.25">
      <c r="A4" s="3" t="s">
        <v>86</v>
      </c>
      <c r="B4" s="3" t="s">
        <v>85</v>
      </c>
    </row>
    <row r="5" spans="1:2" x14ac:dyDescent="0.25">
      <c r="A5" s="3" t="s">
        <v>11</v>
      </c>
      <c r="B5" s="3" t="s">
        <v>87</v>
      </c>
    </row>
    <row r="6" spans="1:2" x14ac:dyDescent="0.25">
      <c r="A6" s="3" t="s">
        <v>89</v>
      </c>
      <c r="B6" s="3" t="s">
        <v>88</v>
      </c>
    </row>
    <row r="7" spans="1:2" x14ac:dyDescent="0.25">
      <c r="A7" s="3" t="s">
        <v>91</v>
      </c>
      <c r="B7" s="3" t="s">
        <v>90</v>
      </c>
    </row>
    <row r="8" spans="1:2" x14ac:dyDescent="0.25">
      <c r="A8" s="3" t="s">
        <v>93</v>
      </c>
      <c r="B8" s="3" t="s">
        <v>92</v>
      </c>
    </row>
    <row r="9" spans="1:2" x14ac:dyDescent="0.25">
      <c r="A9" s="3" t="s">
        <v>12</v>
      </c>
      <c r="B9" s="3" t="s">
        <v>94</v>
      </c>
    </row>
    <row r="10" spans="1:2" x14ac:dyDescent="0.25">
      <c r="A10" s="3" t="s">
        <v>96</v>
      </c>
      <c r="B10" s="3" t="s">
        <v>95</v>
      </c>
    </row>
    <row r="11" spans="1:2" x14ac:dyDescent="0.25">
      <c r="A11" s="3" t="s">
        <v>13</v>
      </c>
      <c r="B11" s="3" t="s">
        <v>97</v>
      </c>
    </row>
    <row r="12" spans="1:2" x14ac:dyDescent="0.25">
      <c r="A12" s="3" t="s">
        <v>99</v>
      </c>
      <c r="B12" s="3" t="s">
        <v>98</v>
      </c>
    </row>
    <row r="13" spans="1:2" x14ac:dyDescent="0.25">
      <c r="A13" s="3" t="s">
        <v>101</v>
      </c>
      <c r="B13" s="3" t="s">
        <v>100</v>
      </c>
    </row>
    <row r="14" spans="1:2" x14ac:dyDescent="0.25">
      <c r="A14" s="3" t="s">
        <v>103</v>
      </c>
      <c r="B14" s="3" t="s">
        <v>102</v>
      </c>
    </row>
    <row r="15" spans="1:2" x14ac:dyDescent="0.25">
      <c r="A15" s="3" t="s">
        <v>14</v>
      </c>
      <c r="B15" s="3" t="s">
        <v>104</v>
      </c>
    </row>
    <row r="16" spans="1:2" x14ac:dyDescent="0.25">
      <c r="A16" s="3" t="s">
        <v>15</v>
      </c>
      <c r="B16" s="3" t="s">
        <v>105</v>
      </c>
    </row>
    <row r="17" spans="1:2" x14ac:dyDescent="0.25">
      <c r="A17" s="3" t="s">
        <v>107</v>
      </c>
      <c r="B17" s="3" t="s">
        <v>106</v>
      </c>
    </row>
    <row r="18" spans="1:2" x14ac:dyDescent="0.25">
      <c r="A18" s="3" t="s">
        <v>16</v>
      </c>
      <c r="B18" s="3" t="s">
        <v>108</v>
      </c>
    </row>
    <row r="19" spans="1:2" x14ac:dyDescent="0.25">
      <c r="A19" s="3" t="s">
        <v>110</v>
      </c>
      <c r="B19" s="3" t="s">
        <v>109</v>
      </c>
    </row>
    <row r="20" spans="1:2" x14ac:dyDescent="0.25">
      <c r="A20" s="3" t="s">
        <v>112</v>
      </c>
      <c r="B20" s="3" t="s">
        <v>111</v>
      </c>
    </row>
    <row r="21" spans="1:2" x14ac:dyDescent="0.25">
      <c r="A21" s="3" t="s">
        <v>114</v>
      </c>
      <c r="B21" s="3" t="s">
        <v>113</v>
      </c>
    </row>
    <row r="22" spans="1:2" x14ac:dyDescent="0.25">
      <c r="A22" s="3" t="s">
        <v>17</v>
      </c>
      <c r="B22" s="3" t="s">
        <v>115</v>
      </c>
    </row>
    <row r="23" spans="1:2" x14ac:dyDescent="0.25">
      <c r="A23" s="3" t="s">
        <v>117</v>
      </c>
      <c r="B23" s="3" t="s">
        <v>116</v>
      </c>
    </row>
    <row r="24" spans="1:2" x14ac:dyDescent="0.25">
      <c r="A24" s="3" t="s">
        <v>119</v>
      </c>
      <c r="B24" s="3" t="s">
        <v>118</v>
      </c>
    </row>
    <row r="25" spans="1:2" x14ac:dyDescent="0.25">
      <c r="A25" s="3" t="s">
        <v>18</v>
      </c>
      <c r="B25" s="3" t="s">
        <v>120</v>
      </c>
    </row>
    <row r="26" spans="1:2" x14ac:dyDescent="0.25">
      <c r="A26" s="3" t="s">
        <v>19</v>
      </c>
      <c r="B26" s="3" t="s">
        <v>121</v>
      </c>
    </row>
    <row r="27" spans="1:2" x14ac:dyDescent="0.25">
      <c r="A27" s="3" t="s">
        <v>123</v>
      </c>
      <c r="B27" s="3" t="s">
        <v>122</v>
      </c>
    </row>
    <row r="28" spans="1:2" x14ac:dyDescent="0.25">
      <c r="A28" s="3" t="s">
        <v>125</v>
      </c>
      <c r="B28" s="3" t="s">
        <v>124</v>
      </c>
    </row>
    <row r="29" spans="1:2" x14ac:dyDescent="0.25">
      <c r="A29" s="3" t="s">
        <v>127</v>
      </c>
      <c r="B29" s="3" t="s">
        <v>126</v>
      </c>
    </row>
    <row r="30" spans="1:2" x14ac:dyDescent="0.25">
      <c r="A30" s="3" t="s">
        <v>129</v>
      </c>
      <c r="B30" s="3" t="s">
        <v>128</v>
      </c>
    </row>
    <row r="31" spans="1:2" x14ac:dyDescent="0.25">
      <c r="A31" s="3" t="s">
        <v>131</v>
      </c>
      <c r="B31" s="3" t="s">
        <v>130</v>
      </c>
    </row>
    <row r="32" spans="1:2" x14ac:dyDescent="0.25">
      <c r="A32" s="3" t="s">
        <v>133</v>
      </c>
      <c r="B32" s="3" t="s">
        <v>132</v>
      </c>
    </row>
    <row r="33" spans="1:2" x14ac:dyDescent="0.25">
      <c r="A33" s="3" t="s">
        <v>135</v>
      </c>
      <c r="B33" s="3" t="s">
        <v>134</v>
      </c>
    </row>
    <row r="34" spans="1:2" x14ac:dyDescent="0.25">
      <c r="A34" s="3" t="s">
        <v>137</v>
      </c>
      <c r="B34" s="3" t="s">
        <v>136</v>
      </c>
    </row>
    <row r="35" spans="1:2" x14ac:dyDescent="0.25">
      <c r="A35" s="3" t="s">
        <v>20</v>
      </c>
      <c r="B35" s="3" t="s">
        <v>138</v>
      </c>
    </row>
    <row r="36" spans="1:2" x14ac:dyDescent="0.25">
      <c r="A36" s="3" t="s">
        <v>21</v>
      </c>
      <c r="B36" s="3" t="s">
        <v>139</v>
      </c>
    </row>
    <row r="37" spans="1:2" x14ac:dyDescent="0.25">
      <c r="A37" s="3" t="s">
        <v>141</v>
      </c>
      <c r="B37" s="3" t="s">
        <v>140</v>
      </c>
    </row>
    <row r="38" spans="1:2" x14ac:dyDescent="0.25">
      <c r="A38" s="3" t="s">
        <v>143</v>
      </c>
      <c r="B38" s="3" t="s">
        <v>142</v>
      </c>
    </row>
    <row r="39" spans="1:2" x14ac:dyDescent="0.25">
      <c r="A39" s="3" t="s">
        <v>145</v>
      </c>
      <c r="B39" s="3" t="s">
        <v>144</v>
      </c>
    </row>
    <row r="40" spans="1:2" x14ac:dyDescent="0.25">
      <c r="A40" s="3" t="s">
        <v>22</v>
      </c>
      <c r="B40" s="3" t="s">
        <v>146</v>
      </c>
    </row>
    <row r="41" spans="1:2" x14ac:dyDescent="0.25">
      <c r="A41" s="3" t="s">
        <v>148</v>
      </c>
      <c r="B41" s="3" t="s">
        <v>147</v>
      </c>
    </row>
    <row r="42" spans="1:2" x14ac:dyDescent="0.25">
      <c r="A42" s="3" t="s">
        <v>150</v>
      </c>
      <c r="B42" s="3" t="s">
        <v>149</v>
      </c>
    </row>
    <row r="43" spans="1:2" x14ac:dyDescent="0.25">
      <c r="A43" s="3" t="s">
        <v>23</v>
      </c>
      <c r="B43" s="3" t="s">
        <v>151</v>
      </c>
    </row>
    <row r="44" spans="1:2" x14ac:dyDescent="0.25">
      <c r="A44" s="3" t="s">
        <v>24</v>
      </c>
      <c r="B44" s="3" t="s">
        <v>152</v>
      </c>
    </row>
    <row r="45" spans="1:2" x14ac:dyDescent="0.25">
      <c r="A45" s="3" t="s">
        <v>154</v>
      </c>
      <c r="B45" s="3" t="s">
        <v>153</v>
      </c>
    </row>
    <row r="46" spans="1:2" x14ac:dyDescent="0.25">
      <c r="A46" s="3" t="s">
        <v>156</v>
      </c>
      <c r="B46" s="3" t="s">
        <v>155</v>
      </c>
    </row>
    <row r="47" spans="1:2" x14ac:dyDescent="0.25">
      <c r="A47" s="3" t="s">
        <v>158</v>
      </c>
      <c r="B47" s="3" t="s">
        <v>157</v>
      </c>
    </row>
    <row r="48" spans="1:2" x14ac:dyDescent="0.25">
      <c r="A48" s="3" t="s">
        <v>160</v>
      </c>
      <c r="B48" s="3" t="s">
        <v>159</v>
      </c>
    </row>
    <row r="49" spans="1:2" x14ac:dyDescent="0.25">
      <c r="A49" s="3" t="s">
        <v>162</v>
      </c>
      <c r="B49" s="3" t="s">
        <v>161</v>
      </c>
    </row>
    <row r="50" spans="1:2" x14ac:dyDescent="0.25">
      <c r="A50" s="3" t="s">
        <v>164</v>
      </c>
      <c r="B50" s="3" t="s">
        <v>163</v>
      </c>
    </row>
    <row r="51" spans="1:2" x14ac:dyDescent="0.25">
      <c r="A51" s="3" t="s">
        <v>25</v>
      </c>
      <c r="B51" s="3" t="s">
        <v>165</v>
      </c>
    </row>
    <row r="52" spans="1:2" x14ac:dyDescent="0.25">
      <c r="A52" s="3" t="s">
        <v>167</v>
      </c>
      <c r="B52" s="3" t="s">
        <v>166</v>
      </c>
    </row>
    <row r="53" spans="1:2" x14ac:dyDescent="0.25">
      <c r="A53" s="3" t="s">
        <v>169</v>
      </c>
      <c r="B53" s="3" t="s">
        <v>168</v>
      </c>
    </row>
    <row r="54" spans="1:2" x14ac:dyDescent="0.25">
      <c r="A54" s="3" t="s">
        <v>171</v>
      </c>
      <c r="B54" s="3" t="s">
        <v>170</v>
      </c>
    </row>
    <row r="55" spans="1:2" x14ac:dyDescent="0.25">
      <c r="A55" s="3" t="s">
        <v>173</v>
      </c>
      <c r="B55" s="3" t="s">
        <v>172</v>
      </c>
    </row>
    <row r="56" spans="1:2" x14ac:dyDescent="0.25">
      <c r="A56" s="3" t="s">
        <v>26</v>
      </c>
      <c r="B56" s="3" t="s">
        <v>174</v>
      </c>
    </row>
    <row r="57" spans="1:2" x14ac:dyDescent="0.25">
      <c r="A57" s="3" t="s">
        <v>27</v>
      </c>
      <c r="B57" s="3" t="s">
        <v>175</v>
      </c>
    </row>
    <row r="58" spans="1:2" x14ac:dyDescent="0.25">
      <c r="A58" s="3" t="s">
        <v>177</v>
      </c>
      <c r="B58" s="3" t="s">
        <v>176</v>
      </c>
    </row>
    <row r="59" spans="1:2" x14ac:dyDescent="0.25">
      <c r="A59" s="3" t="s">
        <v>179</v>
      </c>
      <c r="B59" s="3" t="s">
        <v>178</v>
      </c>
    </row>
    <row r="60" spans="1:2" x14ac:dyDescent="0.25">
      <c r="A60" s="3" t="s">
        <v>181</v>
      </c>
      <c r="B60" s="3" t="s">
        <v>180</v>
      </c>
    </row>
    <row r="61" spans="1:2" x14ac:dyDescent="0.25">
      <c r="A61" s="3" t="s">
        <v>28</v>
      </c>
      <c r="B61" s="3" t="s">
        <v>182</v>
      </c>
    </row>
    <row r="62" spans="1:2" x14ac:dyDescent="0.25">
      <c r="A62" s="3" t="s">
        <v>184</v>
      </c>
      <c r="B62" s="3" t="s">
        <v>183</v>
      </c>
    </row>
    <row r="63" spans="1:2" x14ac:dyDescent="0.25">
      <c r="A63" s="3" t="s">
        <v>186</v>
      </c>
      <c r="B63" s="3" t="s">
        <v>185</v>
      </c>
    </row>
    <row r="64" spans="1:2" x14ac:dyDescent="0.25">
      <c r="A64" s="3" t="s">
        <v>188</v>
      </c>
      <c r="B64" s="3" t="s">
        <v>187</v>
      </c>
    </row>
    <row r="65" spans="1:2" x14ac:dyDescent="0.25">
      <c r="A65" s="3" t="s">
        <v>190</v>
      </c>
      <c r="B65" s="3" t="s">
        <v>189</v>
      </c>
    </row>
    <row r="66" spans="1:2" x14ac:dyDescent="0.25">
      <c r="A66" s="3" t="s">
        <v>192</v>
      </c>
      <c r="B66" s="3" t="s">
        <v>191</v>
      </c>
    </row>
    <row r="67" spans="1:2" x14ac:dyDescent="0.25">
      <c r="A67" s="3" t="s">
        <v>194</v>
      </c>
      <c r="B67" s="3" t="s">
        <v>193</v>
      </c>
    </row>
    <row r="68" spans="1:2" x14ac:dyDescent="0.25">
      <c r="A68" s="3" t="s">
        <v>196</v>
      </c>
      <c r="B68" s="3" t="s">
        <v>195</v>
      </c>
    </row>
    <row r="69" spans="1:2" x14ac:dyDescent="0.25">
      <c r="A69" s="3" t="s">
        <v>198</v>
      </c>
      <c r="B69" s="3" t="s">
        <v>197</v>
      </c>
    </row>
    <row r="70" spans="1:2" x14ac:dyDescent="0.25">
      <c r="A70" s="3" t="s">
        <v>200</v>
      </c>
      <c r="B70" s="3" t="s">
        <v>199</v>
      </c>
    </row>
    <row r="71" spans="1:2" x14ac:dyDescent="0.25">
      <c r="A71" s="3" t="s">
        <v>29</v>
      </c>
      <c r="B71" s="3" t="s">
        <v>201</v>
      </c>
    </row>
    <row r="72" spans="1:2" x14ac:dyDescent="0.25">
      <c r="A72" s="3" t="s">
        <v>30</v>
      </c>
      <c r="B72" s="3" t="s">
        <v>202</v>
      </c>
    </row>
    <row r="73" spans="1:2" x14ac:dyDescent="0.25">
      <c r="A73" s="3" t="s">
        <v>204</v>
      </c>
      <c r="B73" s="3" t="s">
        <v>203</v>
      </c>
    </row>
    <row r="74" spans="1:2" x14ac:dyDescent="0.25">
      <c r="A74" s="3" t="s">
        <v>206</v>
      </c>
      <c r="B74" s="3" t="s">
        <v>205</v>
      </c>
    </row>
    <row r="75" spans="1:2" x14ac:dyDescent="0.25">
      <c r="A75" s="3" t="s">
        <v>208</v>
      </c>
      <c r="B75" s="3" t="s">
        <v>207</v>
      </c>
    </row>
    <row r="76" spans="1:2" x14ac:dyDescent="0.25">
      <c r="A76" s="3" t="s">
        <v>31</v>
      </c>
      <c r="B76" s="3" t="s">
        <v>209</v>
      </c>
    </row>
    <row r="77" spans="1:2" x14ac:dyDescent="0.25">
      <c r="A77" s="3" t="s">
        <v>211</v>
      </c>
      <c r="B77" s="3" t="s">
        <v>210</v>
      </c>
    </row>
    <row r="78" spans="1:2" x14ac:dyDescent="0.25">
      <c r="A78" s="3" t="s">
        <v>32</v>
      </c>
      <c r="B78" s="3" t="s">
        <v>212</v>
      </c>
    </row>
    <row r="79" spans="1:2" x14ac:dyDescent="0.25">
      <c r="A79" s="3" t="s">
        <v>214</v>
      </c>
      <c r="B79" s="3" t="s">
        <v>213</v>
      </c>
    </row>
    <row r="80" spans="1:2" x14ac:dyDescent="0.25">
      <c r="A80" s="3" t="s">
        <v>216</v>
      </c>
      <c r="B80" s="3" t="s">
        <v>215</v>
      </c>
    </row>
    <row r="81" spans="1:2" x14ac:dyDescent="0.25">
      <c r="A81" s="3" t="s">
        <v>33</v>
      </c>
      <c r="B81" s="3" t="s">
        <v>217</v>
      </c>
    </row>
    <row r="82" spans="1:2" x14ac:dyDescent="0.25">
      <c r="A82" s="3" t="s">
        <v>219</v>
      </c>
      <c r="B82" s="3" t="s">
        <v>218</v>
      </c>
    </row>
    <row r="83" spans="1:2" x14ac:dyDescent="0.25">
      <c r="A83" s="3" t="s">
        <v>34</v>
      </c>
      <c r="B83" s="3" t="s">
        <v>220</v>
      </c>
    </row>
    <row r="84" spans="1:2" x14ac:dyDescent="0.25">
      <c r="A84" s="3" t="s">
        <v>222</v>
      </c>
      <c r="B84" s="3" t="s">
        <v>221</v>
      </c>
    </row>
    <row r="85" spans="1:2" x14ac:dyDescent="0.25">
      <c r="A85" s="3" t="s">
        <v>224</v>
      </c>
      <c r="B85" s="3" t="s">
        <v>223</v>
      </c>
    </row>
    <row r="86" spans="1:2" x14ac:dyDescent="0.25">
      <c r="A86" s="3" t="s">
        <v>226</v>
      </c>
      <c r="B86" s="3" t="s">
        <v>225</v>
      </c>
    </row>
    <row r="87" spans="1:2" x14ac:dyDescent="0.25">
      <c r="A87" s="3" t="s">
        <v>228</v>
      </c>
      <c r="B87" s="3" t="s">
        <v>227</v>
      </c>
    </row>
    <row r="88" spans="1:2" x14ac:dyDescent="0.25">
      <c r="A88" s="3" t="s">
        <v>230</v>
      </c>
      <c r="B88" s="3" t="s">
        <v>229</v>
      </c>
    </row>
    <row r="89" spans="1:2" x14ac:dyDescent="0.25">
      <c r="A89" s="3" t="s">
        <v>35</v>
      </c>
      <c r="B89" s="3" t="s">
        <v>231</v>
      </c>
    </row>
    <row r="90" spans="1:2" x14ac:dyDescent="0.25">
      <c r="A90" s="3" t="s">
        <v>36</v>
      </c>
      <c r="B90" s="3" t="s">
        <v>232</v>
      </c>
    </row>
    <row r="91" spans="1:2" x14ac:dyDescent="0.25">
      <c r="A91" s="3" t="s">
        <v>234</v>
      </c>
      <c r="B91" s="3" t="s">
        <v>233</v>
      </c>
    </row>
    <row r="92" spans="1:2" x14ac:dyDescent="0.25">
      <c r="A92" s="3" t="s">
        <v>236</v>
      </c>
      <c r="B92" s="3" t="s">
        <v>235</v>
      </c>
    </row>
    <row r="93" spans="1:2" x14ac:dyDescent="0.25">
      <c r="A93" s="3" t="s">
        <v>37</v>
      </c>
      <c r="B93" s="3" t="s">
        <v>237</v>
      </c>
    </row>
    <row r="94" spans="1:2" x14ac:dyDescent="0.25">
      <c r="A94" s="3" t="s">
        <v>239</v>
      </c>
      <c r="B94" s="3" t="s">
        <v>238</v>
      </c>
    </row>
    <row r="95" spans="1:2" x14ac:dyDescent="0.25">
      <c r="A95" s="3" t="s">
        <v>241</v>
      </c>
      <c r="B95" s="3" t="s">
        <v>240</v>
      </c>
    </row>
    <row r="96" spans="1:2" x14ac:dyDescent="0.25">
      <c r="A96" s="3" t="s">
        <v>243</v>
      </c>
      <c r="B96" s="3" t="s">
        <v>242</v>
      </c>
    </row>
    <row r="97" spans="1:2" x14ac:dyDescent="0.25">
      <c r="A97" s="3" t="s">
        <v>245</v>
      </c>
      <c r="B97" s="3" t="s">
        <v>244</v>
      </c>
    </row>
    <row r="98" spans="1:2" x14ac:dyDescent="0.25">
      <c r="A98" s="3" t="s">
        <v>247</v>
      </c>
      <c r="B98" s="3" t="s">
        <v>246</v>
      </c>
    </row>
    <row r="99" spans="1:2" x14ac:dyDescent="0.25">
      <c r="A99" s="3" t="s">
        <v>249</v>
      </c>
      <c r="B99" s="3" t="s">
        <v>248</v>
      </c>
    </row>
    <row r="100" spans="1:2" x14ac:dyDescent="0.25">
      <c r="A100" s="3" t="s">
        <v>38</v>
      </c>
      <c r="B100" s="3" t="s">
        <v>250</v>
      </c>
    </row>
    <row r="101" spans="1:2" x14ac:dyDescent="0.25">
      <c r="A101" s="3" t="s">
        <v>252</v>
      </c>
      <c r="B101" s="3" t="s">
        <v>251</v>
      </c>
    </row>
    <row r="102" spans="1:2" x14ac:dyDescent="0.25">
      <c r="A102" s="3" t="s">
        <v>254</v>
      </c>
      <c r="B102" s="3" t="s">
        <v>253</v>
      </c>
    </row>
    <row r="103" spans="1:2" x14ac:dyDescent="0.25">
      <c r="A103" s="3" t="s">
        <v>256</v>
      </c>
      <c r="B103" s="3" t="s">
        <v>255</v>
      </c>
    </row>
    <row r="104" spans="1:2" x14ac:dyDescent="0.25">
      <c r="A104" s="3" t="s">
        <v>258</v>
      </c>
      <c r="B104" s="3" t="s">
        <v>257</v>
      </c>
    </row>
    <row r="105" spans="1:2" x14ac:dyDescent="0.25">
      <c r="A105" s="3" t="s">
        <v>260</v>
      </c>
      <c r="B105" s="3" t="s">
        <v>259</v>
      </c>
    </row>
    <row r="106" spans="1:2" x14ac:dyDescent="0.25">
      <c r="A106" s="3" t="s">
        <v>262</v>
      </c>
      <c r="B106" s="3" t="s">
        <v>261</v>
      </c>
    </row>
    <row r="107" spans="1:2" x14ac:dyDescent="0.25">
      <c r="A107" s="3" t="s">
        <v>264</v>
      </c>
      <c r="B107" s="3" t="s">
        <v>263</v>
      </c>
    </row>
    <row r="108" spans="1:2" x14ac:dyDescent="0.25">
      <c r="A108" s="3" t="s">
        <v>266</v>
      </c>
      <c r="B108" s="3" t="s">
        <v>265</v>
      </c>
    </row>
    <row r="109" spans="1:2" x14ac:dyDescent="0.25">
      <c r="A109" s="3" t="s">
        <v>268</v>
      </c>
      <c r="B109" s="3" t="s">
        <v>267</v>
      </c>
    </row>
    <row r="110" spans="1:2" x14ac:dyDescent="0.25">
      <c r="A110" s="3" t="s">
        <v>270</v>
      </c>
      <c r="B110" s="3" t="s">
        <v>269</v>
      </c>
    </row>
    <row r="111" spans="1:2" x14ac:dyDescent="0.25">
      <c r="A111" s="3" t="s">
        <v>272</v>
      </c>
      <c r="B111" s="3" t="s">
        <v>271</v>
      </c>
    </row>
    <row r="112" spans="1:2" x14ac:dyDescent="0.25">
      <c r="A112" s="3" t="s">
        <v>274</v>
      </c>
      <c r="B112" s="3" t="s">
        <v>273</v>
      </c>
    </row>
    <row r="113" spans="1:2" x14ac:dyDescent="0.25">
      <c r="A113" s="3" t="s">
        <v>39</v>
      </c>
      <c r="B113" s="3" t="s">
        <v>275</v>
      </c>
    </row>
    <row r="114" spans="1:2" x14ac:dyDescent="0.25">
      <c r="A114" s="3" t="s">
        <v>40</v>
      </c>
      <c r="B114" s="3" t="s">
        <v>276</v>
      </c>
    </row>
    <row r="115" spans="1:2" x14ac:dyDescent="0.25">
      <c r="A115" s="3" t="s">
        <v>278</v>
      </c>
      <c r="B115" s="3" t="s">
        <v>277</v>
      </c>
    </row>
    <row r="116" spans="1:2" x14ac:dyDescent="0.25">
      <c r="A116" s="3" t="s">
        <v>280</v>
      </c>
      <c r="B116" s="3" t="s">
        <v>279</v>
      </c>
    </row>
    <row r="117" spans="1:2" x14ac:dyDescent="0.25">
      <c r="A117" s="3" t="s">
        <v>41</v>
      </c>
      <c r="B117" s="3" t="s">
        <v>281</v>
      </c>
    </row>
    <row r="118" spans="1:2" x14ac:dyDescent="0.25">
      <c r="A118" s="3" t="s">
        <v>283</v>
      </c>
      <c r="B118" s="3" t="s">
        <v>282</v>
      </c>
    </row>
    <row r="119" spans="1:2" x14ac:dyDescent="0.25">
      <c r="A119" s="3" t="s">
        <v>285</v>
      </c>
      <c r="B119" s="3" t="s">
        <v>284</v>
      </c>
    </row>
    <row r="120" spans="1:2" x14ac:dyDescent="0.25">
      <c r="A120" s="3" t="s">
        <v>42</v>
      </c>
      <c r="B120" s="3" t="s">
        <v>286</v>
      </c>
    </row>
    <row r="121" spans="1:2" x14ac:dyDescent="0.25">
      <c r="A121" s="3" t="s">
        <v>43</v>
      </c>
      <c r="B121" s="3" t="s">
        <v>287</v>
      </c>
    </row>
    <row r="122" spans="1:2" x14ac:dyDescent="0.25">
      <c r="A122" s="3" t="s">
        <v>289</v>
      </c>
      <c r="B122" s="3" t="s">
        <v>288</v>
      </c>
    </row>
    <row r="123" spans="1:2" x14ac:dyDescent="0.25">
      <c r="A123" s="3" t="s">
        <v>44</v>
      </c>
      <c r="B123" s="3" t="s">
        <v>290</v>
      </c>
    </row>
    <row r="124" spans="1:2" x14ac:dyDescent="0.25">
      <c r="A124" s="3" t="s">
        <v>292</v>
      </c>
      <c r="B124" s="3" t="s">
        <v>291</v>
      </c>
    </row>
    <row r="125" spans="1:2" x14ac:dyDescent="0.25">
      <c r="A125" s="3" t="s">
        <v>294</v>
      </c>
      <c r="B125" s="3" t="s">
        <v>293</v>
      </c>
    </row>
    <row r="126" spans="1:2" x14ac:dyDescent="0.25">
      <c r="A126" s="3" t="s">
        <v>296</v>
      </c>
      <c r="B126" s="3" t="s">
        <v>295</v>
      </c>
    </row>
    <row r="127" spans="1:2" x14ac:dyDescent="0.25">
      <c r="A127" s="3" t="s">
        <v>298</v>
      </c>
      <c r="B127" s="3" t="s">
        <v>297</v>
      </c>
    </row>
    <row r="128" spans="1:2" x14ac:dyDescent="0.25">
      <c r="A128" s="3" t="s">
        <v>45</v>
      </c>
      <c r="B128" s="3" t="s">
        <v>299</v>
      </c>
    </row>
    <row r="129" spans="1:2" x14ac:dyDescent="0.25">
      <c r="A129" s="3" t="s">
        <v>301</v>
      </c>
      <c r="B129" s="3" t="s">
        <v>300</v>
      </c>
    </row>
    <row r="130" spans="1:2" x14ac:dyDescent="0.25">
      <c r="A130" s="3" t="s">
        <v>303</v>
      </c>
      <c r="B130" s="3" t="s">
        <v>302</v>
      </c>
    </row>
    <row r="131" spans="1:2" x14ac:dyDescent="0.25">
      <c r="A131" s="3" t="s">
        <v>46</v>
      </c>
      <c r="B131" s="3" t="s">
        <v>304</v>
      </c>
    </row>
    <row r="132" spans="1:2" x14ac:dyDescent="0.25">
      <c r="A132" s="3" t="s">
        <v>47</v>
      </c>
      <c r="B132" s="3" t="s">
        <v>305</v>
      </c>
    </row>
    <row r="133" spans="1:2" x14ac:dyDescent="0.25">
      <c r="A133" s="3" t="s">
        <v>48</v>
      </c>
      <c r="B133" s="3" t="s">
        <v>306</v>
      </c>
    </row>
    <row r="134" spans="1:2" x14ac:dyDescent="0.25">
      <c r="A134" s="3" t="s">
        <v>308</v>
      </c>
      <c r="B134" s="3" t="s">
        <v>307</v>
      </c>
    </row>
    <row r="135" spans="1:2" x14ac:dyDescent="0.25">
      <c r="A135" s="3" t="s">
        <v>310</v>
      </c>
      <c r="B135" s="3" t="s">
        <v>309</v>
      </c>
    </row>
    <row r="136" spans="1:2" x14ac:dyDescent="0.25">
      <c r="A136" s="3" t="s">
        <v>312</v>
      </c>
      <c r="B136" s="3" t="s">
        <v>311</v>
      </c>
    </row>
    <row r="137" spans="1:2" x14ac:dyDescent="0.25">
      <c r="A137" s="3" t="s">
        <v>314</v>
      </c>
      <c r="B137" s="3" t="s">
        <v>313</v>
      </c>
    </row>
    <row r="138" spans="1:2" x14ac:dyDescent="0.25">
      <c r="A138" s="3" t="s">
        <v>316</v>
      </c>
      <c r="B138" s="3" t="s">
        <v>315</v>
      </c>
    </row>
    <row r="139" spans="1:2" x14ac:dyDescent="0.25">
      <c r="A139" s="3" t="s">
        <v>318</v>
      </c>
      <c r="B139" s="3" t="s">
        <v>317</v>
      </c>
    </row>
    <row r="140" spans="1:2" x14ac:dyDescent="0.25">
      <c r="A140" s="3" t="s">
        <v>320</v>
      </c>
      <c r="B140" s="3" t="s">
        <v>319</v>
      </c>
    </row>
    <row r="141" spans="1:2" x14ac:dyDescent="0.25">
      <c r="A141" s="3" t="s">
        <v>322</v>
      </c>
      <c r="B141" s="3" t="s">
        <v>321</v>
      </c>
    </row>
    <row r="142" spans="1:2" x14ac:dyDescent="0.25">
      <c r="A142" s="3" t="s">
        <v>324</v>
      </c>
      <c r="B142" s="3" t="s">
        <v>323</v>
      </c>
    </row>
    <row r="143" spans="1:2" x14ac:dyDescent="0.25">
      <c r="A143" s="3" t="s">
        <v>326</v>
      </c>
      <c r="B143" s="3" t="s">
        <v>325</v>
      </c>
    </row>
    <row r="144" spans="1:2" x14ac:dyDescent="0.25">
      <c r="A144" s="3" t="s">
        <v>49</v>
      </c>
      <c r="B144" s="3" t="s">
        <v>327</v>
      </c>
    </row>
    <row r="145" spans="1:2" x14ac:dyDescent="0.25">
      <c r="A145" s="3" t="s">
        <v>329</v>
      </c>
      <c r="B145" s="3" t="s">
        <v>328</v>
      </c>
    </row>
    <row r="146" spans="1:2" x14ac:dyDescent="0.25">
      <c r="A146" s="3" t="s">
        <v>50</v>
      </c>
      <c r="B146" s="3" t="s">
        <v>330</v>
      </c>
    </row>
    <row r="147" spans="1:2" x14ac:dyDescent="0.25">
      <c r="A147" s="3" t="s">
        <v>332</v>
      </c>
      <c r="B147" s="3" t="s">
        <v>331</v>
      </c>
    </row>
    <row r="148" spans="1:2" x14ac:dyDescent="0.25">
      <c r="A148" s="3" t="s">
        <v>334</v>
      </c>
      <c r="B148" s="3" t="s">
        <v>333</v>
      </c>
    </row>
    <row r="149" spans="1:2" x14ac:dyDescent="0.25">
      <c r="A149" s="3" t="s">
        <v>336</v>
      </c>
      <c r="B149" s="3" t="s">
        <v>335</v>
      </c>
    </row>
    <row r="150" spans="1:2" x14ac:dyDescent="0.25">
      <c r="A150" s="3" t="s">
        <v>338</v>
      </c>
      <c r="B150" s="3" t="s">
        <v>337</v>
      </c>
    </row>
    <row r="151" spans="1:2" x14ac:dyDescent="0.25">
      <c r="A151" s="3" t="s">
        <v>51</v>
      </c>
      <c r="B151" s="3" t="s">
        <v>339</v>
      </c>
    </row>
    <row r="152" spans="1:2" x14ac:dyDescent="0.25">
      <c r="A152" s="3" t="s">
        <v>341</v>
      </c>
      <c r="B152" s="3" t="s">
        <v>340</v>
      </c>
    </row>
    <row r="153" spans="1:2" x14ac:dyDescent="0.25">
      <c r="A153" s="3" t="s">
        <v>343</v>
      </c>
      <c r="B153" s="3" t="s">
        <v>342</v>
      </c>
    </row>
    <row r="154" spans="1:2" x14ac:dyDescent="0.25">
      <c r="A154" s="3" t="s">
        <v>345</v>
      </c>
      <c r="B154" s="3" t="s">
        <v>344</v>
      </c>
    </row>
    <row r="155" spans="1:2" x14ac:dyDescent="0.25">
      <c r="A155" s="3" t="s">
        <v>347</v>
      </c>
      <c r="B155" s="3" t="s">
        <v>346</v>
      </c>
    </row>
    <row r="156" spans="1:2" x14ac:dyDescent="0.25">
      <c r="A156" s="3" t="s">
        <v>349</v>
      </c>
      <c r="B156" s="3" t="s">
        <v>348</v>
      </c>
    </row>
    <row r="157" spans="1:2" x14ac:dyDescent="0.25">
      <c r="A157" s="3" t="s">
        <v>351</v>
      </c>
      <c r="B157" s="3" t="s">
        <v>350</v>
      </c>
    </row>
    <row r="158" spans="1:2" x14ac:dyDescent="0.25">
      <c r="A158" s="3" t="s">
        <v>353</v>
      </c>
      <c r="B158" s="3" t="s">
        <v>352</v>
      </c>
    </row>
    <row r="159" spans="1:2" x14ac:dyDescent="0.25">
      <c r="A159" s="3" t="s">
        <v>355</v>
      </c>
      <c r="B159" s="3" t="s">
        <v>354</v>
      </c>
    </row>
    <row r="160" spans="1:2" x14ac:dyDescent="0.25">
      <c r="A160" s="3" t="s">
        <v>357</v>
      </c>
      <c r="B160" s="3" t="s">
        <v>356</v>
      </c>
    </row>
    <row r="161" spans="1:2" x14ac:dyDescent="0.25">
      <c r="A161" s="3" t="s">
        <v>359</v>
      </c>
      <c r="B161" s="3" t="s">
        <v>358</v>
      </c>
    </row>
    <row r="162" spans="1:2" x14ac:dyDescent="0.25">
      <c r="A162" s="3" t="s">
        <v>361</v>
      </c>
      <c r="B162" s="3" t="s">
        <v>360</v>
      </c>
    </row>
    <row r="163" spans="1:2" x14ac:dyDescent="0.25">
      <c r="A163" s="3" t="s">
        <v>52</v>
      </c>
      <c r="B163" s="3" t="s">
        <v>362</v>
      </c>
    </row>
    <row r="164" spans="1:2" x14ac:dyDescent="0.25">
      <c r="A164" s="3" t="s">
        <v>364</v>
      </c>
      <c r="B164" s="3" t="s">
        <v>363</v>
      </c>
    </row>
    <row r="165" spans="1:2" x14ac:dyDescent="0.25">
      <c r="A165" s="3" t="s">
        <v>366</v>
      </c>
      <c r="B165" s="3" t="s">
        <v>365</v>
      </c>
    </row>
    <row r="166" spans="1:2" x14ac:dyDescent="0.25">
      <c r="A166" s="3" t="s">
        <v>53</v>
      </c>
      <c r="B166" s="3" t="s">
        <v>367</v>
      </c>
    </row>
    <row r="167" spans="1:2" x14ac:dyDescent="0.25">
      <c r="A167" s="3" t="s">
        <v>369</v>
      </c>
      <c r="B167" s="3" t="s">
        <v>368</v>
      </c>
    </row>
    <row r="168" spans="1:2" x14ac:dyDescent="0.25">
      <c r="A168" s="3" t="s">
        <v>371</v>
      </c>
      <c r="B168" s="3" t="s">
        <v>370</v>
      </c>
    </row>
    <row r="169" spans="1:2" x14ac:dyDescent="0.25">
      <c r="A169" s="3" t="s">
        <v>373</v>
      </c>
      <c r="B169" s="3" t="s">
        <v>372</v>
      </c>
    </row>
    <row r="170" spans="1:2" x14ac:dyDescent="0.25">
      <c r="A170" s="3" t="s">
        <v>54</v>
      </c>
      <c r="B170" s="3" t="s">
        <v>374</v>
      </c>
    </row>
    <row r="171" spans="1:2" x14ac:dyDescent="0.25">
      <c r="A171" s="3" t="s">
        <v>376</v>
      </c>
      <c r="B171" s="3" t="s">
        <v>375</v>
      </c>
    </row>
    <row r="172" spans="1:2" x14ac:dyDescent="0.25">
      <c r="A172" s="3" t="s">
        <v>378</v>
      </c>
      <c r="B172" s="3" t="s">
        <v>377</v>
      </c>
    </row>
    <row r="173" spans="1:2" x14ac:dyDescent="0.25">
      <c r="A173" s="3" t="s">
        <v>380</v>
      </c>
      <c r="B173" s="3" t="s">
        <v>379</v>
      </c>
    </row>
    <row r="174" spans="1:2" x14ac:dyDescent="0.25">
      <c r="A174" s="3" t="s">
        <v>382</v>
      </c>
      <c r="B174" s="3" t="s">
        <v>381</v>
      </c>
    </row>
    <row r="175" spans="1:2" x14ac:dyDescent="0.25">
      <c r="A175" s="3" t="s">
        <v>384</v>
      </c>
      <c r="B175" s="3" t="s">
        <v>383</v>
      </c>
    </row>
    <row r="176" spans="1:2" x14ac:dyDescent="0.25">
      <c r="A176" s="3" t="s">
        <v>55</v>
      </c>
      <c r="B176" s="3" t="s">
        <v>385</v>
      </c>
    </row>
    <row r="177" spans="1:2" x14ac:dyDescent="0.25">
      <c r="A177" s="3" t="s">
        <v>56</v>
      </c>
      <c r="B177" s="3" t="s">
        <v>386</v>
      </c>
    </row>
    <row r="178" spans="1:2" x14ac:dyDescent="0.25">
      <c r="A178" s="3" t="s">
        <v>388</v>
      </c>
      <c r="B178" s="3" t="s">
        <v>387</v>
      </c>
    </row>
    <row r="179" spans="1:2" x14ac:dyDescent="0.25">
      <c r="A179" s="3" t="s">
        <v>390</v>
      </c>
      <c r="B179" s="3" t="s">
        <v>389</v>
      </c>
    </row>
    <row r="180" spans="1:2" x14ac:dyDescent="0.25">
      <c r="A180" s="3" t="s">
        <v>392</v>
      </c>
      <c r="B180" s="3" t="s">
        <v>391</v>
      </c>
    </row>
    <row r="181" spans="1:2" x14ac:dyDescent="0.25">
      <c r="A181" s="3" t="s">
        <v>394</v>
      </c>
      <c r="B181" s="3" t="s">
        <v>393</v>
      </c>
    </row>
    <row r="182" spans="1:2" x14ac:dyDescent="0.25">
      <c r="A182" s="3" t="s">
        <v>396</v>
      </c>
      <c r="B182" s="3" t="s">
        <v>395</v>
      </c>
    </row>
    <row r="183" spans="1:2" x14ac:dyDescent="0.25">
      <c r="A183" s="3" t="s">
        <v>398</v>
      </c>
      <c r="B183" s="3" t="s">
        <v>397</v>
      </c>
    </row>
    <row r="184" spans="1:2" x14ac:dyDescent="0.25">
      <c r="A184" s="3" t="s">
        <v>400</v>
      </c>
      <c r="B184" s="3" t="s">
        <v>399</v>
      </c>
    </row>
    <row r="185" spans="1:2" x14ac:dyDescent="0.25">
      <c r="A185" s="3" t="s">
        <v>402</v>
      </c>
      <c r="B185" s="3" t="s">
        <v>401</v>
      </c>
    </row>
    <row r="186" spans="1:2" x14ac:dyDescent="0.25">
      <c r="A186" s="3" t="s">
        <v>404</v>
      </c>
      <c r="B186" s="3" t="s">
        <v>403</v>
      </c>
    </row>
    <row r="187" spans="1:2" x14ac:dyDescent="0.25">
      <c r="A187" s="3" t="s">
        <v>406</v>
      </c>
      <c r="B187" s="3" t="s">
        <v>405</v>
      </c>
    </row>
    <row r="188" spans="1:2" x14ac:dyDescent="0.25">
      <c r="A188" s="3" t="s">
        <v>408</v>
      </c>
      <c r="B188" s="3" t="s">
        <v>407</v>
      </c>
    </row>
    <row r="189" spans="1:2" x14ac:dyDescent="0.25">
      <c r="A189" s="3" t="s">
        <v>410</v>
      </c>
      <c r="B189" s="3" t="s">
        <v>409</v>
      </c>
    </row>
    <row r="190" spans="1:2" x14ac:dyDescent="0.25">
      <c r="A190" s="3" t="s">
        <v>412</v>
      </c>
      <c r="B190" s="3" t="s">
        <v>411</v>
      </c>
    </row>
    <row r="191" spans="1:2" x14ac:dyDescent="0.25">
      <c r="A191" s="3" t="s">
        <v>414</v>
      </c>
      <c r="B191" s="3" t="s">
        <v>413</v>
      </c>
    </row>
    <row r="192" spans="1:2" x14ac:dyDescent="0.25">
      <c r="A192" s="3" t="s">
        <v>416</v>
      </c>
      <c r="B192" s="3" t="s">
        <v>415</v>
      </c>
    </row>
    <row r="193" spans="1:2" x14ac:dyDescent="0.25">
      <c r="A193" s="3" t="s">
        <v>418</v>
      </c>
      <c r="B193" s="3" t="s">
        <v>417</v>
      </c>
    </row>
    <row r="194" spans="1:2" x14ac:dyDescent="0.25">
      <c r="A194" s="3" t="s">
        <v>420</v>
      </c>
      <c r="B194" s="3" t="s">
        <v>419</v>
      </c>
    </row>
    <row r="195" spans="1:2" x14ac:dyDescent="0.25">
      <c r="A195" s="3" t="s">
        <v>422</v>
      </c>
      <c r="B195" s="3" t="s">
        <v>421</v>
      </c>
    </row>
    <row r="196" spans="1:2" x14ac:dyDescent="0.25">
      <c r="A196" s="3" t="s">
        <v>424</v>
      </c>
      <c r="B196" s="3" t="s">
        <v>423</v>
      </c>
    </row>
    <row r="197" spans="1:2" x14ac:dyDescent="0.25">
      <c r="A197" s="3" t="s">
        <v>57</v>
      </c>
      <c r="B197" s="3" t="s">
        <v>425</v>
      </c>
    </row>
    <row r="198" spans="1:2" x14ac:dyDescent="0.25">
      <c r="A198" s="3" t="s">
        <v>427</v>
      </c>
      <c r="B198" s="3" t="s">
        <v>426</v>
      </c>
    </row>
    <row r="199" spans="1:2" x14ac:dyDescent="0.25">
      <c r="A199" s="3" t="s">
        <v>429</v>
      </c>
      <c r="B199" s="3" t="s">
        <v>428</v>
      </c>
    </row>
    <row r="200" spans="1:2" x14ac:dyDescent="0.25">
      <c r="A200" s="3" t="s">
        <v>431</v>
      </c>
      <c r="B200" s="3" t="s">
        <v>430</v>
      </c>
    </row>
    <row r="201" spans="1:2" x14ac:dyDescent="0.25">
      <c r="A201" s="3" t="s">
        <v>58</v>
      </c>
      <c r="B201" s="3" t="s">
        <v>432</v>
      </c>
    </row>
    <row r="202" spans="1:2" x14ac:dyDescent="0.25">
      <c r="A202" s="3" t="s">
        <v>59</v>
      </c>
      <c r="B202" s="3" t="s">
        <v>433</v>
      </c>
    </row>
    <row r="203" spans="1:2" x14ac:dyDescent="0.25">
      <c r="A203" s="3" t="s">
        <v>60</v>
      </c>
      <c r="B203" s="3" t="s">
        <v>434</v>
      </c>
    </row>
    <row r="204" spans="1:2" x14ac:dyDescent="0.25">
      <c r="A204" s="3" t="s">
        <v>61</v>
      </c>
      <c r="B204" s="3" t="s">
        <v>435</v>
      </c>
    </row>
    <row r="205" spans="1:2" x14ac:dyDescent="0.25">
      <c r="A205" s="3" t="s">
        <v>437</v>
      </c>
      <c r="B205" s="3" t="s">
        <v>436</v>
      </c>
    </row>
    <row r="206" spans="1:2" x14ac:dyDescent="0.25">
      <c r="A206" s="3" t="s">
        <v>62</v>
      </c>
      <c r="B206" s="3" t="s">
        <v>438</v>
      </c>
    </row>
    <row r="207" spans="1:2" x14ac:dyDescent="0.25">
      <c r="A207" s="3" t="s">
        <v>440</v>
      </c>
      <c r="B207" s="3" t="s">
        <v>439</v>
      </c>
    </row>
    <row r="208" spans="1:2" x14ac:dyDescent="0.25">
      <c r="A208" s="3" t="s">
        <v>442</v>
      </c>
      <c r="B208" s="3" t="s">
        <v>441</v>
      </c>
    </row>
    <row r="209" spans="1:2" x14ac:dyDescent="0.25">
      <c r="A209" s="3" t="s">
        <v>63</v>
      </c>
      <c r="B209" s="3" t="s">
        <v>443</v>
      </c>
    </row>
    <row r="210" spans="1:2" x14ac:dyDescent="0.25">
      <c r="A210" s="3" t="s">
        <v>445</v>
      </c>
      <c r="B210" s="3" t="s">
        <v>444</v>
      </c>
    </row>
    <row r="211" spans="1:2" x14ac:dyDescent="0.25">
      <c r="A211" s="3" t="s">
        <v>64</v>
      </c>
      <c r="B211" s="3" t="s">
        <v>446</v>
      </c>
    </row>
    <row r="212" spans="1:2" x14ac:dyDescent="0.25">
      <c r="A212" s="3" t="s">
        <v>448</v>
      </c>
      <c r="B212" s="3" t="s">
        <v>447</v>
      </c>
    </row>
    <row r="213" spans="1:2" x14ac:dyDescent="0.25">
      <c r="A213" s="3" t="s">
        <v>450</v>
      </c>
      <c r="B213" s="3" t="s">
        <v>449</v>
      </c>
    </row>
    <row r="214" spans="1:2" x14ac:dyDescent="0.25">
      <c r="A214" s="3" t="s">
        <v>452</v>
      </c>
      <c r="B214" s="3" t="s">
        <v>451</v>
      </c>
    </row>
    <row r="215" spans="1:2" x14ac:dyDescent="0.25">
      <c r="A215" s="3" t="s">
        <v>65</v>
      </c>
      <c r="B215" s="3" t="s">
        <v>453</v>
      </c>
    </row>
    <row r="216" spans="1:2" x14ac:dyDescent="0.25">
      <c r="A216" s="3" t="s">
        <v>455</v>
      </c>
      <c r="B216" s="3" t="s">
        <v>454</v>
      </c>
    </row>
    <row r="217" spans="1:2" x14ac:dyDescent="0.25">
      <c r="A217" s="3" t="s">
        <v>457</v>
      </c>
      <c r="B217" s="3" t="s">
        <v>456</v>
      </c>
    </row>
    <row r="218" spans="1:2" x14ac:dyDescent="0.25">
      <c r="A218" s="3" t="s">
        <v>459</v>
      </c>
      <c r="B218" s="3" t="s">
        <v>458</v>
      </c>
    </row>
    <row r="219" spans="1:2" x14ac:dyDescent="0.25">
      <c r="A219" s="3" t="s">
        <v>461</v>
      </c>
      <c r="B219" s="3" t="s">
        <v>460</v>
      </c>
    </row>
    <row r="220" spans="1:2" x14ac:dyDescent="0.25">
      <c r="A220" s="3" t="s">
        <v>463</v>
      </c>
      <c r="B220" s="3" t="s">
        <v>462</v>
      </c>
    </row>
    <row r="221" spans="1:2" x14ac:dyDescent="0.25">
      <c r="A221" s="3" t="s">
        <v>66</v>
      </c>
      <c r="B221" s="3" t="s">
        <v>545</v>
      </c>
    </row>
    <row r="222" spans="1:2" x14ac:dyDescent="0.25">
      <c r="A222" s="3" t="s">
        <v>465</v>
      </c>
      <c r="B222" s="3" t="s">
        <v>464</v>
      </c>
    </row>
    <row r="223" spans="1:2" x14ac:dyDescent="0.25">
      <c r="A223" s="3" t="s">
        <v>467</v>
      </c>
      <c r="B223" s="3" t="s">
        <v>466</v>
      </c>
    </row>
    <row r="224" spans="1:2" x14ac:dyDescent="0.25">
      <c r="A224" s="3" t="s">
        <v>469</v>
      </c>
      <c r="B224" s="3" t="s">
        <v>468</v>
      </c>
    </row>
    <row r="225" spans="1:2" x14ac:dyDescent="0.25">
      <c r="A225" s="3" t="s">
        <v>471</v>
      </c>
      <c r="B225" s="3" t="s">
        <v>470</v>
      </c>
    </row>
    <row r="226" spans="1:2" x14ac:dyDescent="0.25">
      <c r="A226" s="3" t="s">
        <v>473</v>
      </c>
      <c r="B226" s="3" t="s">
        <v>472</v>
      </c>
    </row>
    <row r="227" spans="1:2" x14ac:dyDescent="0.25">
      <c r="A227" s="3" t="s">
        <v>475</v>
      </c>
      <c r="B227" s="3" t="s">
        <v>474</v>
      </c>
    </row>
    <row r="228" spans="1:2" x14ac:dyDescent="0.25">
      <c r="A228" s="3" t="s">
        <v>477</v>
      </c>
      <c r="B228" s="3" t="s">
        <v>476</v>
      </c>
    </row>
    <row r="229" spans="1:2" x14ac:dyDescent="0.25">
      <c r="A229" s="3" t="s">
        <v>67</v>
      </c>
      <c r="B229" s="3" t="s">
        <v>478</v>
      </c>
    </row>
    <row r="230" spans="1:2" x14ac:dyDescent="0.25">
      <c r="A230" s="3" t="s">
        <v>480</v>
      </c>
      <c r="B230" s="3" t="s">
        <v>479</v>
      </c>
    </row>
    <row r="231" spans="1:2" x14ac:dyDescent="0.25">
      <c r="A231" s="3" t="s">
        <v>68</v>
      </c>
      <c r="B231" s="3" t="s">
        <v>481</v>
      </c>
    </row>
    <row r="232" spans="1:2" x14ac:dyDescent="0.25">
      <c r="A232" s="3" t="s">
        <v>483</v>
      </c>
      <c r="B232" s="3" t="s">
        <v>482</v>
      </c>
    </row>
    <row r="233" spans="1:2" x14ac:dyDescent="0.25">
      <c r="A233" s="3" t="s">
        <v>485</v>
      </c>
      <c r="B233" s="3" t="s">
        <v>484</v>
      </c>
    </row>
    <row r="234" spans="1:2" x14ac:dyDescent="0.25">
      <c r="A234" s="3" t="s">
        <v>487</v>
      </c>
      <c r="B234" s="3" t="s">
        <v>486</v>
      </c>
    </row>
    <row r="235" spans="1:2" x14ac:dyDescent="0.25">
      <c r="A235" s="3" t="s">
        <v>489</v>
      </c>
      <c r="B235" s="3" t="s">
        <v>488</v>
      </c>
    </row>
    <row r="236" spans="1:2" x14ac:dyDescent="0.25">
      <c r="A236" s="3" t="s">
        <v>69</v>
      </c>
      <c r="B236" s="3" t="s">
        <v>490</v>
      </c>
    </row>
    <row r="237" spans="1:2" x14ac:dyDescent="0.25">
      <c r="A237" s="3" t="s">
        <v>70</v>
      </c>
      <c r="B237" s="3" t="s">
        <v>491</v>
      </c>
    </row>
    <row r="238" spans="1:2" x14ac:dyDescent="0.25">
      <c r="A238" s="3" t="s">
        <v>493</v>
      </c>
      <c r="B238" s="3" t="s">
        <v>492</v>
      </c>
    </row>
    <row r="239" spans="1:2" x14ac:dyDescent="0.25">
      <c r="A239" s="3" t="s">
        <v>495</v>
      </c>
      <c r="B239" s="3" t="s">
        <v>494</v>
      </c>
    </row>
    <row r="240" spans="1:2" x14ac:dyDescent="0.25">
      <c r="A240" s="3" t="s">
        <v>497</v>
      </c>
      <c r="B240" s="3" t="s">
        <v>496</v>
      </c>
    </row>
    <row r="241" spans="1:2" x14ac:dyDescent="0.25">
      <c r="A241" s="3" t="s">
        <v>499</v>
      </c>
      <c r="B241" s="3" t="s">
        <v>498</v>
      </c>
    </row>
    <row r="242" spans="1:2" x14ac:dyDescent="0.25">
      <c r="A242" s="3" t="s">
        <v>501</v>
      </c>
      <c r="B242" s="3" t="s">
        <v>500</v>
      </c>
    </row>
    <row r="243" spans="1:2" x14ac:dyDescent="0.25">
      <c r="A243" s="3" t="s">
        <v>503</v>
      </c>
      <c r="B243" s="3" t="s">
        <v>502</v>
      </c>
    </row>
    <row r="244" spans="1:2" x14ac:dyDescent="0.25">
      <c r="A244" s="3" t="s">
        <v>505</v>
      </c>
      <c r="B244" s="3" t="s">
        <v>504</v>
      </c>
    </row>
    <row r="245" spans="1:2" x14ac:dyDescent="0.25">
      <c r="A245" s="3" t="s">
        <v>507</v>
      </c>
      <c r="B245" s="3" t="s">
        <v>506</v>
      </c>
    </row>
    <row r="246" spans="1:2" x14ac:dyDescent="0.25">
      <c r="A246" s="3" t="s">
        <v>71</v>
      </c>
      <c r="B246" s="3" t="s">
        <v>508</v>
      </c>
    </row>
    <row r="247" spans="1:2" x14ac:dyDescent="0.25">
      <c r="A247" s="3" t="s">
        <v>510</v>
      </c>
      <c r="B247" s="3" t="s">
        <v>509</v>
      </c>
    </row>
    <row r="248" spans="1:2" x14ac:dyDescent="0.25">
      <c r="A248" s="3" t="s">
        <v>512</v>
      </c>
      <c r="B248" s="3" t="s">
        <v>511</v>
      </c>
    </row>
    <row r="249" spans="1:2" x14ac:dyDescent="0.25">
      <c r="A249" s="3" t="s">
        <v>514</v>
      </c>
      <c r="B249" s="3" t="s">
        <v>513</v>
      </c>
    </row>
    <row r="250" spans="1:2" x14ac:dyDescent="0.25">
      <c r="A250" s="3" t="s">
        <v>72</v>
      </c>
      <c r="B250" s="3" t="s">
        <v>515</v>
      </c>
    </row>
    <row r="251" spans="1:2" x14ac:dyDescent="0.25">
      <c r="A251" s="3" t="s">
        <v>517</v>
      </c>
      <c r="B251" s="3" t="s">
        <v>516</v>
      </c>
    </row>
    <row r="252" spans="1:2" x14ac:dyDescent="0.25">
      <c r="A252" s="3" t="s">
        <v>73</v>
      </c>
      <c r="B252" s="3" t="s">
        <v>518</v>
      </c>
    </row>
    <row r="253" spans="1:2" x14ac:dyDescent="0.25">
      <c r="A253" s="3" t="s">
        <v>74</v>
      </c>
      <c r="B253" s="3" t="s">
        <v>519</v>
      </c>
    </row>
    <row r="254" spans="1:2" x14ac:dyDescent="0.25">
      <c r="A254" s="3" t="s">
        <v>75</v>
      </c>
      <c r="B254" s="3" t="s">
        <v>520</v>
      </c>
    </row>
    <row r="255" spans="1:2" x14ac:dyDescent="0.25">
      <c r="A255" s="3" t="s">
        <v>522</v>
      </c>
      <c r="B255" s="3" t="s">
        <v>521</v>
      </c>
    </row>
    <row r="256" spans="1:2" x14ac:dyDescent="0.25">
      <c r="A256" s="3" t="s">
        <v>76</v>
      </c>
      <c r="B256" s="3" t="s">
        <v>523</v>
      </c>
    </row>
    <row r="257" spans="1:2" x14ac:dyDescent="0.25">
      <c r="A257" s="3" t="s">
        <v>525</v>
      </c>
      <c r="B257" s="3" t="s">
        <v>524</v>
      </c>
    </row>
    <row r="258" spans="1:2" x14ac:dyDescent="0.25">
      <c r="A258" s="3" t="s">
        <v>527</v>
      </c>
      <c r="B258" s="3" t="s">
        <v>526</v>
      </c>
    </row>
    <row r="259" spans="1:2" x14ac:dyDescent="0.25">
      <c r="A259" s="3" t="s">
        <v>529</v>
      </c>
      <c r="B259" s="3" t="s">
        <v>528</v>
      </c>
    </row>
    <row r="260" spans="1:2" x14ac:dyDescent="0.25">
      <c r="A260" s="3" t="s">
        <v>531</v>
      </c>
      <c r="B260" s="3" t="s">
        <v>530</v>
      </c>
    </row>
    <row r="261" spans="1:2" x14ac:dyDescent="0.25">
      <c r="A261" s="3" t="s">
        <v>533</v>
      </c>
      <c r="B261" s="3" t="s">
        <v>532</v>
      </c>
    </row>
    <row r="262" spans="1:2" x14ac:dyDescent="0.25">
      <c r="A262" s="3" t="s">
        <v>535</v>
      </c>
      <c r="B262" s="3" t="s">
        <v>534</v>
      </c>
    </row>
    <row r="263" spans="1:2" x14ac:dyDescent="0.25">
      <c r="A263" s="3" t="s">
        <v>537</v>
      </c>
      <c r="B263" s="3" t="s">
        <v>536</v>
      </c>
    </row>
    <row r="264" spans="1:2" x14ac:dyDescent="0.25">
      <c r="A264" s="3" t="s">
        <v>77</v>
      </c>
      <c r="B264" s="3" t="s">
        <v>538</v>
      </c>
    </row>
    <row r="265" spans="1:2" x14ac:dyDescent="0.25">
      <c r="A265" s="3" t="s">
        <v>78</v>
      </c>
      <c r="B265" s="3" t="s">
        <v>546</v>
      </c>
    </row>
    <row r="266" spans="1:2" x14ac:dyDescent="0.25">
      <c r="A266" s="3" t="s">
        <v>540</v>
      </c>
      <c r="B266" s="3" t="s">
        <v>539</v>
      </c>
    </row>
    <row r="267" spans="1:2" x14ac:dyDescent="0.25">
      <c r="A267" s="3" t="s">
        <v>542</v>
      </c>
      <c r="B267" s="3" t="s">
        <v>541</v>
      </c>
    </row>
    <row r="268" spans="1:2" x14ac:dyDescent="0.25">
      <c r="A268" s="3" t="s">
        <v>79</v>
      </c>
      <c r="B268" s="3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for_python</vt:lpstr>
      <vt:lpstr>data</vt:lpstr>
      <vt:lpstr>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Muci, Frank</cp:lastModifiedBy>
  <dcterms:created xsi:type="dcterms:W3CDTF">2024-09-03T11:01:55Z</dcterms:created>
  <dcterms:modified xsi:type="dcterms:W3CDTF">2024-09-03T18:06:39Z</dcterms:modified>
</cp:coreProperties>
</file>