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helvy/Dropbox/research/data/cars/oica/production/"/>
    </mc:Choice>
  </mc:AlternateContent>
  <bookViews>
    <workbookView xWindow="80" yWindow="460" windowWidth="25520" windowHeight="15540" tabRatio="543"/>
  </bookViews>
  <sheets>
    <sheet name="Cars by Nation" sheetId="30" r:id="rId1"/>
    <sheet name="Total by Nation" sheetId="33" r:id="rId2"/>
    <sheet name="1999" sheetId="25" r:id="rId3"/>
    <sheet name="2000" sheetId="24" r:id="rId4"/>
    <sheet name="2001" sheetId="23" r:id="rId5"/>
    <sheet name="2002" sheetId="22" r:id="rId6"/>
    <sheet name="2003" sheetId="21" r:id="rId7"/>
    <sheet name="2004" sheetId="20" r:id="rId8"/>
    <sheet name="2005" sheetId="19" r:id="rId9"/>
    <sheet name="2006" sheetId="18" r:id="rId10"/>
    <sheet name="2007" sheetId="17" r:id="rId11"/>
    <sheet name="2008" sheetId="16" r:id="rId12"/>
    <sheet name="2009" sheetId="15" r:id="rId13"/>
    <sheet name="2010" sheetId="14" r:id="rId14"/>
    <sheet name="2011" sheetId="12" r:id="rId15"/>
    <sheet name="2012" sheetId="13" r:id="rId16"/>
    <sheet name="2013" sheetId="28" r:id="rId17"/>
    <sheet name="2014" sheetId="29" r:id="rId18"/>
    <sheet name="2015" sheetId="31" r:id="rId19"/>
    <sheet name="2016" sheetId="32" r:id="rId20"/>
    <sheet name="Chinese Prod." sheetId="27" r:id="rId21"/>
    <sheet name="Sources" sheetId="2" r:id="rId2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33" l="1"/>
  <c r="D42" i="33"/>
  <c r="E42" i="33"/>
  <c r="F42" i="33"/>
  <c r="G42" i="33"/>
  <c r="H42" i="33"/>
  <c r="I42" i="33"/>
  <c r="J42" i="33"/>
  <c r="K42" i="33"/>
  <c r="L42" i="33"/>
  <c r="M42" i="33"/>
  <c r="N42" i="33"/>
  <c r="O42" i="33"/>
  <c r="P42" i="33"/>
  <c r="Q42" i="33"/>
  <c r="R42" i="33"/>
  <c r="S42" i="33"/>
  <c r="S3" i="33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18" i="33"/>
  <c r="S19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S37" i="33"/>
  <c r="S38" i="33"/>
  <c r="S39" i="33"/>
  <c r="S40" i="33"/>
  <c r="S41" i="33"/>
  <c r="R3" i="33"/>
  <c r="R4" i="33"/>
  <c r="R5" i="33"/>
  <c r="R6" i="33"/>
  <c r="R7" i="33"/>
  <c r="R8" i="33"/>
  <c r="R9" i="33"/>
  <c r="R10" i="33"/>
  <c r="R11" i="33"/>
  <c r="R12" i="33"/>
  <c r="R13" i="33"/>
  <c r="R14" i="33"/>
  <c r="R15" i="33"/>
  <c r="R16" i="33"/>
  <c r="R17" i="33"/>
  <c r="R18" i="33"/>
  <c r="R19" i="33"/>
  <c r="R20" i="33"/>
  <c r="R21" i="33"/>
  <c r="R22" i="33"/>
  <c r="R23" i="33"/>
  <c r="R24" i="33"/>
  <c r="R25" i="33"/>
  <c r="R26" i="33"/>
  <c r="R27" i="33"/>
  <c r="R28" i="33"/>
  <c r="R29" i="33"/>
  <c r="R30" i="33"/>
  <c r="R31" i="33"/>
  <c r="R32" i="33"/>
  <c r="R33" i="33"/>
  <c r="R34" i="33"/>
  <c r="R35" i="33"/>
  <c r="R36" i="33"/>
  <c r="R37" i="33"/>
  <c r="R38" i="33"/>
  <c r="R39" i="33"/>
  <c r="R40" i="33"/>
  <c r="R41" i="33"/>
  <c r="Q3" i="33"/>
  <c r="Q4" i="33"/>
  <c r="Q5" i="33"/>
  <c r="Q6" i="33"/>
  <c r="Q7" i="33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28" i="33"/>
  <c r="Q29" i="33"/>
  <c r="Q30" i="33"/>
  <c r="Q31" i="33"/>
  <c r="Q32" i="33"/>
  <c r="Q33" i="33"/>
  <c r="Q34" i="33"/>
  <c r="Q35" i="33"/>
  <c r="Q36" i="33"/>
  <c r="Q37" i="33"/>
  <c r="Q38" i="33"/>
  <c r="Q39" i="33"/>
  <c r="Q40" i="33"/>
  <c r="Q41" i="33"/>
  <c r="P3" i="33"/>
  <c r="P4" i="33"/>
  <c r="P5" i="33"/>
  <c r="P6" i="33"/>
  <c r="P7" i="33"/>
  <c r="P8" i="33"/>
  <c r="P9" i="33"/>
  <c r="P10" i="33"/>
  <c r="P11" i="33"/>
  <c r="P12" i="33"/>
  <c r="P13" i="33"/>
  <c r="P14" i="33"/>
  <c r="P15" i="33"/>
  <c r="P16" i="33"/>
  <c r="P17" i="33"/>
  <c r="P18" i="33"/>
  <c r="P19" i="33"/>
  <c r="P20" i="33"/>
  <c r="P21" i="33"/>
  <c r="P22" i="33"/>
  <c r="P23" i="33"/>
  <c r="P24" i="33"/>
  <c r="P25" i="33"/>
  <c r="P26" i="33"/>
  <c r="P27" i="33"/>
  <c r="P28" i="33"/>
  <c r="P29" i="33"/>
  <c r="P30" i="33"/>
  <c r="P31" i="33"/>
  <c r="P32" i="33"/>
  <c r="P33" i="33"/>
  <c r="P34" i="33"/>
  <c r="P35" i="33"/>
  <c r="P36" i="33"/>
  <c r="P37" i="33"/>
  <c r="P38" i="33"/>
  <c r="P39" i="33"/>
  <c r="P40" i="33"/>
  <c r="P41" i="33"/>
  <c r="O3" i="33"/>
  <c r="O4" i="33"/>
  <c r="O5" i="33"/>
  <c r="O6" i="33"/>
  <c r="O7" i="33"/>
  <c r="O8" i="33"/>
  <c r="O9" i="33"/>
  <c r="O10" i="33"/>
  <c r="O11" i="33"/>
  <c r="O12" i="33"/>
  <c r="O13" i="33"/>
  <c r="O14" i="33"/>
  <c r="O15" i="33"/>
  <c r="O16" i="33"/>
  <c r="O17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0" i="33"/>
  <c r="O31" i="33"/>
  <c r="O32" i="33"/>
  <c r="O33" i="33"/>
  <c r="O34" i="33"/>
  <c r="O35" i="33"/>
  <c r="O36" i="33"/>
  <c r="O37" i="33"/>
  <c r="O38" i="33"/>
  <c r="O39" i="33"/>
  <c r="O40" i="33"/>
  <c r="O41" i="33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N16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32" i="33"/>
  <c r="N33" i="33"/>
  <c r="N34" i="33"/>
  <c r="N35" i="33"/>
  <c r="N36" i="33"/>
  <c r="N37" i="33"/>
  <c r="N38" i="33"/>
  <c r="N39" i="33"/>
  <c r="N40" i="33"/>
  <c r="N41" i="33"/>
  <c r="M3" i="33"/>
  <c r="M4" i="33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5" i="33"/>
  <c r="M26" i="33"/>
  <c r="M27" i="33"/>
  <c r="M28" i="33"/>
  <c r="M29" i="33"/>
  <c r="M30" i="33"/>
  <c r="M31" i="33"/>
  <c r="M32" i="33"/>
  <c r="M33" i="33"/>
  <c r="M34" i="33"/>
  <c r="M35" i="33"/>
  <c r="M36" i="33"/>
  <c r="M37" i="33"/>
  <c r="M38" i="33"/>
  <c r="M39" i="33"/>
  <c r="M40" i="33"/>
  <c r="M41" i="33"/>
  <c r="L3" i="33"/>
  <c r="L4" i="33"/>
  <c r="L5" i="33"/>
  <c r="L6" i="33"/>
  <c r="L7" i="33"/>
  <c r="L8" i="33"/>
  <c r="L9" i="33"/>
  <c r="L10" i="33"/>
  <c r="L11" i="33"/>
  <c r="L12" i="33"/>
  <c r="L13" i="33"/>
  <c r="L14" i="33"/>
  <c r="L15" i="33"/>
  <c r="L16" i="33"/>
  <c r="L17" i="33"/>
  <c r="L18" i="33"/>
  <c r="L19" i="33"/>
  <c r="L20" i="33"/>
  <c r="L21" i="33"/>
  <c r="L22" i="33"/>
  <c r="L23" i="33"/>
  <c r="L24" i="33"/>
  <c r="L25" i="33"/>
  <c r="L26" i="33"/>
  <c r="L27" i="33"/>
  <c r="L28" i="33"/>
  <c r="L29" i="33"/>
  <c r="L30" i="33"/>
  <c r="L31" i="33"/>
  <c r="L32" i="33"/>
  <c r="L33" i="33"/>
  <c r="L34" i="33"/>
  <c r="L35" i="33"/>
  <c r="L36" i="33"/>
  <c r="L37" i="33"/>
  <c r="L38" i="33"/>
  <c r="L39" i="33"/>
  <c r="L40" i="33"/>
  <c r="L41" i="33"/>
  <c r="K3" i="33"/>
  <c r="K4" i="33"/>
  <c r="K5" i="33"/>
  <c r="K6" i="33"/>
  <c r="K7" i="33"/>
  <c r="K8" i="33"/>
  <c r="K9" i="33"/>
  <c r="K10" i="33"/>
  <c r="K11" i="33"/>
  <c r="K12" i="33"/>
  <c r="K13" i="33"/>
  <c r="K14" i="33"/>
  <c r="K15" i="33"/>
  <c r="K16" i="33"/>
  <c r="K17" i="33"/>
  <c r="K18" i="33"/>
  <c r="K19" i="33"/>
  <c r="K20" i="33"/>
  <c r="K21" i="33"/>
  <c r="K22" i="33"/>
  <c r="K23" i="33"/>
  <c r="K24" i="33"/>
  <c r="K25" i="33"/>
  <c r="K26" i="33"/>
  <c r="K27" i="33"/>
  <c r="K28" i="33"/>
  <c r="K29" i="33"/>
  <c r="K30" i="33"/>
  <c r="K31" i="33"/>
  <c r="K32" i="33"/>
  <c r="K33" i="33"/>
  <c r="K34" i="33"/>
  <c r="K35" i="33"/>
  <c r="K36" i="33"/>
  <c r="K37" i="33"/>
  <c r="K38" i="33"/>
  <c r="K39" i="33"/>
  <c r="K40" i="33"/>
  <c r="K41" i="33"/>
  <c r="J3" i="33"/>
  <c r="J4" i="33"/>
  <c r="J5" i="33"/>
  <c r="J6" i="33"/>
  <c r="J7" i="33"/>
  <c r="J8" i="33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6" i="33"/>
  <c r="J27" i="33"/>
  <c r="J28" i="33"/>
  <c r="J29" i="33"/>
  <c r="J30" i="33"/>
  <c r="J31" i="33"/>
  <c r="J32" i="33"/>
  <c r="J33" i="33"/>
  <c r="J34" i="33"/>
  <c r="J35" i="33"/>
  <c r="J36" i="33"/>
  <c r="J37" i="33"/>
  <c r="J38" i="33"/>
  <c r="J39" i="33"/>
  <c r="J40" i="33"/>
  <c r="J41" i="33"/>
  <c r="I3" i="33"/>
  <c r="I4" i="33"/>
  <c r="I5" i="33"/>
  <c r="I6" i="33"/>
  <c r="I7" i="33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24" i="33"/>
  <c r="I25" i="33"/>
  <c r="I26" i="33"/>
  <c r="I27" i="33"/>
  <c r="I28" i="33"/>
  <c r="I29" i="33"/>
  <c r="I30" i="33"/>
  <c r="I31" i="33"/>
  <c r="I32" i="33"/>
  <c r="I33" i="33"/>
  <c r="I34" i="33"/>
  <c r="I35" i="33"/>
  <c r="I36" i="33"/>
  <c r="I37" i="33"/>
  <c r="I38" i="33"/>
  <c r="I39" i="33"/>
  <c r="I40" i="33"/>
  <c r="I41" i="33"/>
  <c r="H3" i="33"/>
  <c r="H4" i="33"/>
  <c r="H5" i="33"/>
  <c r="H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35" i="33"/>
  <c r="H36" i="33"/>
  <c r="H37" i="33"/>
  <c r="H38" i="33"/>
  <c r="H39" i="33"/>
  <c r="H40" i="33"/>
  <c r="H41" i="33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41" i="33"/>
  <c r="F3" i="33"/>
  <c r="F4" i="33"/>
  <c r="F5" i="33"/>
  <c r="F6" i="33"/>
  <c r="F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30" i="33"/>
  <c r="F31" i="33"/>
  <c r="F32" i="33"/>
  <c r="F33" i="33"/>
  <c r="F34" i="33"/>
  <c r="F35" i="33"/>
  <c r="F36" i="33"/>
  <c r="F37" i="33"/>
  <c r="F38" i="33"/>
  <c r="F39" i="33"/>
  <c r="F40" i="33"/>
  <c r="F41" i="33"/>
  <c r="E3" i="33"/>
  <c r="E4" i="33"/>
  <c r="E5" i="33"/>
  <c r="E6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D3" i="33"/>
  <c r="D4" i="33"/>
  <c r="D5" i="33"/>
  <c r="D6" i="33"/>
  <c r="D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28" i="33"/>
  <c r="D29" i="33"/>
  <c r="D30" i="33"/>
  <c r="D31" i="33"/>
  <c r="D32" i="33"/>
  <c r="D33" i="33"/>
  <c r="D34" i="33"/>
  <c r="D35" i="33"/>
  <c r="D36" i="33"/>
  <c r="D37" i="33"/>
  <c r="D38" i="33"/>
  <c r="D39" i="33"/>
  <c r="D40" i="33"/>
  <c r="D41" i="33"/>
  <c r="C3" i="33"/>
  <c r="C4" i="33"/>
  <c r="C5" i="33"/>
  <c r="C6" i="33"/>
  <c r="C7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C37" i="33"/>
  <c r="C38" i="33"/>
  <c r="C39" i="33"/>
  <c r="C40" i="33"/>
  <c r="C41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42" i="33"/>
  <c r="B3" i="33"/>
  <c r="B4" i="33"/>
  <c r="B5" i="33"/>
  <c r="B6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2" i="33"/>
  <c r="D42" i="32"/>
  <c r="C42" i="32"/>
  <c r="B42" i="32"/>
  <c r="S2" i="30"/>
  <c r="S3" i="30"/>
  <c r="S4" i="30"/>
  <c r="S5" i="30"/>
  <c r="S6" i="30"/>
  <c r="S7" i="30"/>
  <c r="S8" i="30"/>
  <c r="S9" i="30"/>
  <c r="S10" i="30"/>
  <c r="S11" i="30"/>
  <c r="S12" i="30"/>
  <c r="S13" i="30"/>
  <c r="S14" i="30"/>
  <c r="S15" i="30"/>
  <c r="S16" i="30"/>
  <c r="S17" i="30"/>
  <c r="S18" i="30"/>
  <c r="S19" i="30"/>
  <c r="S20" i="30"/>
  <c r="S21" i="30"/>
  <c r="S22" i="30"/>
  <c r="S23" i="30"/>
  <c r="S24" i="30"/>
  <c r="S25" i="30"/>
  <c r="S26" i="30"/>
  <c r="S27" i="30"/>
  <c r="S28" i="30"/>
  <c r="S29" i="30"/>
  <c r="S30" i="30"/>
  <c r="S31" i="30"/>
  <c r="S32" i="30"/>
  <c r="S33" i="30"/>
  <c r="S34" i="30"/>
  <c r="S35" i="30"/>
  <c r="S36" i="30"/>
  <c r="S37" i="30"/>
  <c r="S38" i="30"/>
  <c r="S39" i="30"/>
  <c r="S40" i="30"/>
  <c r="S41" i="30"/>
  <c r="S42" i="30"/>
  <c r="B38" i="30"/>
  <c r="F8" i="31"/>
  <c r="R2" i="30"/>
  <c r="D19" i="27"/>
  <c r="D18" i="27"/>
  <c r="C19" i="27"/>
  <c r="C18" i="27"/>
  <c r="B19" i="27"/>
  <c r="B18" i="27"/>
  <c r="F42" i="32"/>
  <c r="F41" i="32"/>
  <c r="F40" i="32"/>
  <c r="F38" i="32"/>
  <c r="F39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8" i="32"/>
  <c r="F7" i="32"/>
  <c r="F6" i="32"/>
  <c r="F5" i="32"/>
  <c r="F4" i="32"/>
  <c r="F3" i="32"/>
  <c r="F2" i="32"/>
  <c r="C2" i="30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D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E2" i="30"/>
  <c r="E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F2" i="30"/>
  <c r="F3" i="30"/>
  <c r="F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H2" i="30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I2" i="3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J2" i="30"/>
  <c r="J3" i="30"/>
  <c r="J4" i="30"/>
  <c r="J5" i="30"/>
  <c r="J6" i="30"/>
  <c r="J7" i="30"/>
  <c r="J8" i="30"/>
  <c r="J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K2" i="30"/>
  <c r="K3" i="30"/>
  <c r="K4" i="30"/>
  <c r="K5" i="30"/>
  <c r="K6" i="30"/>
  <c r="K7" i="30"/>
  <c r="K8" i="30"/>
  <c r="K9" i="30"/>
  <c r="K10" i="30"/>
  <c r="K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L2" i="30"/>
  <c r="L3" i="30"/>
  <c r="L4" i="30"/>
  <c r="L5" i="30"/>
  <c r="L6" i="30"/>
  <c r="L7" i="30"/>
  <c r="L8" i="30"/>
  <c r="L9" i="30"/>
  <c r="L10" i="30"/>
  <c r="L11" i="30"/>
  <c r="L12" i="30"/>
  <c r="L13" i="30"/>
  <c r="L14" i="30"/>
  <c r="L15" i="30"/>
  <c r="L16" i="30"/>
  <c r="L17" i="30"/>
  <c r="L18" i="30"/>
  <c r="L19" i="30"/>
  <c r="L20" i="30"/>
  <c r="L21" i="30"/>
  <c r="L22" i="30"/>
  <c r="L23" i="30"/>
  <c r="L24" i="30"/>
  <c r="L25" i="30"/>
  <c r="L26" i="30"/>
  <c r="L27" i="30"/>
  <c r="L28" i="30"/>
  <c r="L29" i="30"/>
  <c r="L30" i="30"/>
  <c r="L31" i="30"/>
  <c r="L32" i="30"/>
  <c r="L33" i="30"/>
  <c r="L34" i="30"/>
  <c r="L35" i="30"/>
  <c r="L36" i="30"/>
  <c r="L37" i="30"/>
  <c r="L38" i="30"/>
  <c r="L39" i="30"/>
  <c r="L40" i="30"/>
  <c r="L41" i="30"/>
  <c r="L42" i="30"/>
  <c r="M2" i="30"/>
  <c r="M3" i="30"/>
  <c r="M4" i="30"/>
  <c r="M5" i="30"/>
  <c r="M6" i="30"/>
  <c r="M7" i="30"/>
  <c r="M8" i="30"/>
  <c r="M9" i="30"/>
  <c r="M10" i="30"/>
  <c r="M11" i="30"/>
  <c r="M12" i="30"/>
  <c r="M13" i="30"/>
  <c r="M14" i="30"/>
  <c r="M15" i="30"/>
  <c r="M16" i="30"/>
  <c r="M17" i="30"/>
  <c r="M18" i="30"/>
  <c r="M19" i="30"/>
  <c r="M20" i="30"/>
  <c r="M21" i="30"/>
  <c r="M22" i="30"/>
  <c r="M23" i="30"/>
  <c r="M24" i="30"/>
  <c r="M25" i="30"/>
  <c r="M26" i="30"/>
  <c r="M27" i="30"/>
  <c r="M28" i="30"/>
  <c r="M29" i="30"/>
  <c r="M30" i="30"/>
  <c r="M31" i="30"/>
  <c r="M32" i="30"/>
  <c r="M33" i="30"/>
  <c r="M34" i="30"/>
  <c r="M35" i="30"/>
  <c r="M36" i="30"/>
  <c r="M37" i="30"/>
  <c r="M38" i="30"/>
  <c r="M39" i="30"/>
  <c r="M40" i="30"/>
  <c r="M41" i="30"/>
  <c r="M42" i="30"/>
  <c r="N2" i="30"/>
  <c r="N3" i="30"/>
  <c r="N4" i="30"/>
  <c r="N5" i="30"/>
  <c r="N6" i="30"/>
  <c r="N7" i="30"/>
  <c r="N8" i="30"/>
  <c r="N9" i="30"/>
  <c r="N10" i="30"/>
  <c r="N11" i="30"/>
  <c r="N12" i="30"/>
  <c r="N13" i="30"/>
  <c r="N14" i="30"/>
  <c r="N15" i="30"/>
  <c r="N16" i="30"/>
  <c r="N17" i="30"/>
  <c r="N18" i="30"/>
  <c r="N19" i="30"/>
  <c r="N20" i="30"/>
  <c r="N21" i="30"/>
  <c r="N22" i="30"/>
  <c r="N23" i="30"/>
  <c r="N24" i="30"/>
  <c r="N25" i="30"/>
  <c r="N26" i="30"/>
  <c r="N27" i="30"/>
  <c r="N28" i="30"/>
  <c r="N29" i="30"/>
  <c r="N30" i="30"/>
  <c r="N31" i="30"/>
  <c r="N32" i="30"/>
  <c r="N33" i="30"/>
  <c r="N34" i="30"/>
  <c r="N35" i="30"/>
  <c r="N36" i="30"/>
  <c r="N37" i="30"/>
  <c r="N38" i="30"/>
  <c r="N39" i="30"/>
  <c r="N40" i="30"/>
  <c r="N41" i="30"/>
  <c r="N42" i="30"/>
  <c r="O2" i="30"/>
  <c r="O3" i="30"/>
  <c r="O4" i="30"/>
  <c r="O5" i="30"/>
  <c r="O6" i="30"/>
  <c r="O7" i="30"/>
  <c r="O8" i="30"/>
  <c r="O9" i="30"/>
  <c r="O10" i="30"/>
  <c r="O11" i="30"/>
  <c r="O12" i="30"/>
  <c r="O13" i="30"/>
  <c r="O14" i="30"/>
  <c r="O15" i="30"/>
  <c r="O16" i="30"/>
  <c r="O17" i="30"/>
  <c r="O18" i="30"/>
  <c r="O19" i="30"/>
  <c r="O20" i="30"/>
  <c r="O21" i="30"/>
  <c r="O22" i="30"/>
  <c r="O23" i="30"/>
  <c r="O24" i="30"/>
  <c r="O25" i="30"/>
  <c r="O26" i="30"/>
  <c r="O27" i="30"/>
  <c r="O28" i="30"/>
  <c r="O29" i="30"/>
  <c r="O30" i="30"/>
  <c r="O31" i="30"/>
  <c r="O32" i="30"/>
  <c r="O33" i="30"/>
  <c r="O34" i="30"/>
  <c r="O35" i="30"/>
  <c r="O36" i="30"/>
  <c r="O37" i="30"/>
  <c r="O38" i="30"/>
  <c r="O39" i="30"/>
  <c r="O40" i="30"/>
  <c r="O41" i="30"/>
  <c r="O42" i="30"/>
  <c r="P2" i="30"/>
  <c r="P3" i="30"/>
  <c r="P4" i="30"/>
  <c r="P5" i="30"/>
  <c r="P6" i="30"/>
  <c r="P7" i="30"/>
  <c r="P8" i="30"/>
  <c r="P9" i="30"/>
  <c r="P10" i="30"/>
  <c r="P11" i="30"/>
  <c r="P12" i="30"/>
  <c r="P13" i="30"/>
  <c r="P14" i="30"/>
  <c r="P15" i="30"/>
  <c r="P16" i="30"/>
  <c r="P17" i="30"/>
  <c r="P18" i="30"/>
  <c r="P19" i="30"/>
  <c r="P20" i="30"/>
  <c r="P21" i="30"/>
  <c r="P22" i="30"/>
  <c r="P23" i="30"/>
  <c r="P24" i="30"/>
  <c r="P25" i="30"/>
  <c r="P26" i="30"/>
  <c r="P27" i="30"/>
  <c r="P28" i="30"/>
  <c r="P29" i="30"/>
  <c r="P30" i="30"/>
  <c r="P31" i="30"/>
  <c r="P32" i="30"/>
  <c r="P33" i="30"/>
  <c r="P34" i="30"/>
  <c r="P35" i="30"/>
  <c r="P36" i="30"/>
  <c r="P37" i="30"/>
  <c r="P38" i="30"/>
  <c r="P39" i="30"/>
  <c r="P40" i="30"/>
  <c r="P41" i="30"/>
  <c r="P42" i="30"/>
  <c r="Q2" i="30"/>
  <c r="Q3" i="30"/>
  <c r="Q4" i="30"/>
  <c r="Q5" i="30"/>
  <c r="Q6" i="30"/>
  <c r="Q7" i="30"/>
  <c r="Q8" i="30"/>
  <c r="Q9" i="30"/>
  <c r="Q10" i="30"/>
  <c r="Q11" i="30"/>
  <c r="Q12" i="30"/>
  <c r="Q13" i="30"/>
  <c r="Q14" i="30"/>
  <c r="Q15" i="30"/>
  <c r="Q16" i="30"/>
  <c r="Q17" i="30"/>
  <c r="Q18" i="30"/>
  <c r="Q19" i="30"/>
  <c r="Q20" i="30"/>
  <c r="Q21" i="30"/>
  <c r="Q22" i="30"/>
  <c r="Q23" i="30"/>
  <c r="Q24" i="30"/>
  <c r="Q25" i="30"/>
  <c r="Q26" i="30"/>
  <c r="Q27" i="30"/>
  <c r="Q28" i="30"/>
  <c r="Q29" i="30"/>
  <c r="Q30" i="30"/>
  <c r="Q31" i="30"/>
  <c r="Q32" i="30"/>
  <c r="Q33" i="30"/>
  <c r="Q34" i="30"/>
  <c r="Q35" i="30"/>
  <c r="Q36" i="30"/>
  <c r="Q37" i="30"/>
  <c r="Q38" i="30"/>
  <c r="Q39" i="30"/>
  <c r="Q40" i="30"/>
  <c r="Q41" i="30"/>
  <c r="Q42" i="30"/>
  <c r="R3" i="30"/>
  <c r="R4" i="30"/>
  <c r="R5" i="30"/>
  <c r="R6" i="30"/>
  <c r="R7" i="30"/>
  <c r="R8" i="30"/>
  <c r="R9" i="30"/>
  <c r="R10" i="30"/>
  <c r="R11" i="30"/>
  <c r="R12" i="30"/>
  <c r="R13" i="30"/>
  <c r="R14" i="30"/>
  <c r="R15" i="30"/>
  <c r="R16" i="30"/>
  <c r="R17" i="30"/>
  <c r="R18" i="30"/>
  <c r="R19" i="30"/>
  <c r="R20" i="30"/>
  <c r="R21" i="30"/>
  <c r="R22" i="30"/>
  <c r="R23" i="30"/>
  <c r="R24" i="30"/>
  <c r="R25" i="30"/>
  <c r="R26" i="30"/>
  <c r="R27" i="30"/>
  <c r="R28" i="30"/>
  <c r="R29" i="30"/>
  <c r="R30" i="30"/>
  <c r="R31" i="30"/>
  <c r="R32" i="30"/>
  <c r="R33" i="30"/>
  <c r="R34" i="30"/>
  <c r="R35" i="30"/>
  <c r="R36" i="30"/>
  <c r="R37" i="30"/>
  <c r="R38" i="30"/>
  <c r="R39" i="30"/>
  <c r="R40" i="30"/>
  <c r="R41" i="30"/>
  <c r="R42" i="30"/>
  <c r="B2" i="30"/>
  <c r="B3" i="30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9" i="30"/>
  <c r="B40" i="30"/>
  <c r="B41" i="30"/>
  <c r="B42" i="30"/>
  <c r="D42" i="31"/>
  <c r="F3" i="31"/>
  <c r="F4" i="31"/>
  <c r="F5" i="31"/>
  <c r="F6" i="31"/>
  <c r="F7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D17" i="27"/>
  <c r="C17" i="27"/>
  <c r="B17" i="27"/>
  <c r="C42" i="31"/>
  <c r="B42" i="31"/>
  <c r="C42" i="29"/>
  <c r="B42" i="29"/>
  <c r="F2" i="31"/>
  <c r="D42" i="29"/>
  <c r="F40" i="29"/>
  <c r="F42" i="29"/>
  <c r="F2" i="29"/>
  <c r="F41" i="29"/>
  <c r="F39" i="29"/>
  <c r="F38" i="29"/>
  <c r="F37" i="29"/>
  <c r="F36" i="29"/>
  <c r="F35" i="29"/>
  <c r="F34" i="29"/>
  <c r="F33" i="29"/>
  <c r="F32" i="29"/>
  <c r="F31" i="29"/>
  <c r="F30" i="29"/>
  <c r="F29" i="29"/>
  <c r="F28" i="29"/>
  <c r="F27" i="29"/>
  <c r="F26" i="29"/>
  <c r="F25" i="29"/>
  <c r="F24" i="29"/>
  <c r="F23" i="29"/>
  <c r="F22" i="29"/>
  <c r="F21" i="29"/>
  <c r="F20" i="29"/>
  <c r="F19" i="29"/>
  <c r="F18" i="29"/>
  <c r="F17" i="29"/>
  <c r="F16" i="29"/>
  <c r="F15" i="29"/>
  <c r="F14" i="29"/>
  <c r="F13" i="29"/>
  <c r="F12" i="29"/>
  <c r="F11" i="29"/>
  <c r="F10" i="29"/>
  <c r="F9" i="29"/>
  <c r="F8" i="29"/>
  <c r="F7" i="29"/>
  <c r="F6" i="29"/>
  <c r="F5" i="29"/>
  <c r="F4" i="29"/>
  <c r="F3" i="29"/>
  <c r="D16" i="27"/>
  <c r="B16" i="27"/>
  <c r="C16" i="27"/>
  <c r="C15" i="27"/>
  <c r="F42" i="28"/>
  <c r="F41" i="28"/>
  <c r="F40" i="28"/>
  <c r="F39" i="28"/>
  <c r="F38" i="28"/>
  <c r="F37" i="28"/>
  <c r="F36" i="28"/>
  <c r="F35" i="28"/>
  <c r="F34" i="28"/>
  <c r="F33" i="28"/>
  <c r="F32" i="28"/>
  <c r="F31" i="28"/>
  <c r="F30" i="28"/>
  <c r="F29" i="28"/>
  <c r="F28" i="28"/>
  <c r="F27" i="28"/>
  <c r="F26" i="28"/>
  <c r="F25" i="28"/>
  <c r="F24" i="28"/>
  <c r="F23" i="28"/>
  <c r="F22" i="28"/>
  <c r="F21" i="28"/>
  <c r="F20" i="28"/>
  <c r="F19" i="28"/>
  <c r="F18" i="28"/>
  <c r="F17" i="28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3" i="28"/>
  <c r="F2" i="28"/>
  <c r="C3" i="27"/>
  <c r="D3" i="27"/>
  <c r="C4" i="27"/>
  <c r="D4" i="27"/>
  <c r="C5" i="27"/>
  <c r="D5" i="27"/>
  <c r="C6" i="27"/>
  <c r="D6" i="27"/>
  <c r="C7" i="27"/>
  <c r="D7" i="27"/>
  <c r="C8" i="27"/>
  <c r="D8" i="27"/>
  <c r="C9" i="27"/>
  <c r="D9" i="27"/>
  <c r="C10" i="27"/>
  <c r="D10" i="27"/>
  <c r="C11" i="27"/>
  <c r="D11" i="27"/>
  <c r="C12" i="27"/>
  <c r="D12" i="27"/>
  <c r="C13" i="27"/>
  <c r="D13" i="27"/>
  <c r="C14" i="27"/>
  <c r="D14" i="27"/>
  <c r="D15" i="27"/>
  <c r="B4" i="27"/>
  <c r="B15" i="27"/>
  <c r="B14" i="27"/>
  <c r="B13" i="27"/>
  <c r="B12" i="27"/>
  <c r="B11" i="27"/>
  <c r="B10" i="27"/>
  <c r="B9" i="27"/>
  <c r="B8" i="27"/>
  <c r="B7" i="27"/>
  <c r="B6" i="27"/>
  <c r="B5" i="27"/>
  <c r="B3" i="27"/>
  <c r="C2" i="27"/>
  <c r="D2" i="27"/>
  <c r="B2" i="27"/>
  <c r="A3" i="27"/>
  <c r="A4" i="27"/>
  <c r="A5" i="27"/>
  <c r="A6" i="27"/>
  <c r="A7" i="27"/>
  <c r="A8" i="27"/>
  <c r="A9" i="27"/>
  <c r="A10" i="27"/>
  <c r="A11" i="27"/>
  <c r="A12" i="27"/>
  <c r="A13" i="27"/>
  <c r="A14" i="27"/>
  <c r="A15" i="27"/>
  <c r="D42" i="25"/>
  <c r="F19" i="25"/>
  <c r="F13" i="25"/>
  <c r="F12" i="25"/>
  <c r="F7" i="25"/>
  <c r="F33" i="25"/>
  <c r="F32" i="25"/>
  <c r="F38" i="25"/>
  <c r="F8" i="25"/>
  <c r="F18" i="25"/>
  <c r="F21" i="25"/>
  <c r="F6" i="25"/>
  <c r="F27" i="25"/>
  <c r="F5" i="25"/>
  <c r="F15" i="25"/>
  <c r="F24" i="25"/>
  <c r="F9" i="25"/>
  <c r="F35" i="25"/>
  <c r="F36" i="25"/>
  <c r="F31" i="25"/>
  <c r="F22" i="25"/>
  <c r="F2" i="25"/>
  <c r="F3" i="25"/>
  <c r="F37" i="25"/>
  <c r="F20" i="25"/>
  <c r="F25" i="25"/>
  <c r="F34" i="25"/>
  <c r="F4" i="25"/>
  <c r="F14" i="25"/>
  <c r="F29" i="25"/>
  <c r="F23" i="25"/>
  <c r="F17" i="25"/>
  <c r="F30" i="25"/>
  <c r="F26" i="25"/>
  <c r="F16" i="25"/>
  <c r="F10" i="25"/>
  <c r="F41" i="25"/>
  <c r="F11" i="25"/>
  <c r="F39" i="25"/>
  <c r="F28" i="25"/>
  <c r="F42" i="25"/>
  <c r="F40" i="25"/>
  <c r="D42" i="24"/>
  <c r="F19" i="24"/>
  <c r="F13" i="24"/>
  <c r="F12" i="24"/>
  <c r="F32" i="24"/>
  <c r="F33" i="24"/>
  <c r="F7" i="24"/>
  <c r="F8" i="24"/>
  <c r="F21" i="24"/>
  <c r="F38" i="24"/>
  <c r="F18" i="24"/>
  <c r="F6" i="24"/>
  <c r="F27" i="24"/>
  <c r="F5" i="24"/>
  <c r="F15" i="24"/>
  <c r="F24" i="24"/>
  <c r="F9" i="24"/>
  <c r="F37" i="24"/>
  <c r="F36" i="24"/>
  <c r="F35" i="24"/>
  <c r="F31" i="24"/>
  <c r="F3" i="24"/>
  <c r="F2" i="24"/>
  <c r="F34" i="24"/>
  <c r="F16" i="24"/>
  <c r="F20" i="24"/>
  <c r="F17" i="24"/>
  <c r="F22" i="24"/>
  <c r="F25" i="24"/>
  <c r="F23" i="24"/>
  <c r="F29" i="24"/>
  <c r="F4" i="24"/>
  <c r="F14" i="24"/>
  <c r="F30" i="24"/>
  <c r="F26" i="24"/>
  <c r="F10" i="24"/>
  <c r="F11" i="24"/>
  <c r="F41" i="24"/>
  <c r="F39" i="24"/>
  <c r="F28" i="24"/>
  <c r="F42" i="24"/>
  <c r="F40" i="24"/>
  <c r="D42" i="23"/>
  <c r="F19" i="23"/>
  <c r="F13" i="23"/>
  <c r="F12" i="23"/>
  <c r="F32" i="23"/>
  <c r="F33" i="23"/>
  <c r="F7" i="23"/>
  <c r="F8" i="23"/>
  <c r="F21" i="23"/>
  <c r="F6" i="23"/>
  <c r="F38" i="23"/>
  <c r="F18" i="23"/>
  <c r="F27" i="23"/>
  <c r="F5" i="23"/>
  <c r="F15" i="23"/>
  <c r="F9" i="23"/>
  <c r="F36" i="23"/>
  <c r="F31" i="23"/>
  <c r="F20" i="23"/>
  <c r="F24" i="23"/>
  <c r="F17" i="23"/>
  <c r="F3" i="23"/>
  <c r="F34" i="23"/>
  <c r="F16" i="23"/>
  <c r="F35" i="23"/>
  <c r="F37" i="23"/>
  <c r="F25" i="23"/>
  <c r="F22" i="23"/>
  <c r="F2" i="23"/>
  <c r="F29" i="23"/>
  <c r="F23" i="23"/>
  <c r="F4" i="23"/>
  <c r="F14" i="23"/>
  <c r="F30" i="23"/>
  <c r="F26" i="23"/>
  <c r="F10" i="23"/>
  <c r="F11" i="23"/>
  <c r="F41" i="23"/>
  <c r="F39" i="23"/>
  <c r="F28" i="23"/>
  <c r="F42" i="23"/>
  <c r="F40" i="23"/>
  <c r="D42" i="22"/>
  <c r="F19" i="22"/>
  <c r="F13" i="22"/>
  <c r="F12" i="22"/>
  <c r="F8" i="22"/>
  <c r="F32" i="22"/>
  <c r="F33" i="22"/>
  <c r="F7" i="22"/>
  <c r="F38" i="22"/>
  <c r="F21" i="22"/>
  <c r="F6" i="22"/>
  <c r="F18" i="22"/>
  <c r="F27" i="22"/>
  <c r="F5" i="22"/>
  <c r="F15" i="22"/>
  <c r="F36" i="22"/>
  <c r="F17" i="22"/>
  <c r="F9" i="22"/>
  <c r="F31" i="22"/>
  <c r="F20" i="22"/>
  <c r="F37" i="22"/>
  <c r="F3" i="22"/>
  <c r="F35" i="22"/>
  <c r="F24" i="22"/>
  <c r="F16" i="22"/>
  <c r="F34" i="22"/>
  <c r="F25" i="22"/>
  <c r="F22" i="22"/>
  <c r="F29" i="22"/>
  <c r="F23" i="22"/>
  <c r="F2" i="22"/>
  <c r="F4" i="22"/>
  <c r="F14" i="22"/>
  <c r="F30" i="22"/>
  <c r="F26" i="22"/>
  <c r="F39" i="22"/>
  <c r="F10" i="22"/>
  <c r="F11" i="22"/>
  <c r="F41" i="22"/>
  <c r="F28" i="22"/>
  <c r="F42" i="22"/>
  <c r="F40" i="22"/>
  <c r="D42" i="21"/>
  <c r="F19" i="21"/>
  <c r="F13" i="21"/>
  <c r="F8" i="21"/>
  <c r="F12" i="21"/>
  <c r="F32" i="21"/>
  <c r="F33" i="21"/>
  <c r="F7" i="21"/>
  <c r="F38" i="21"/>
  <c r="F6" i="21"/>
  <c r="F21" i="21"/>
  <c r="F18" i="21"/>
  <c r="F27" i="21"/>
  <c r="F15" i="21"/>
  <c r="F5" i="21"/>
  <c r="F36" i="21"/>
  <c r="F17" i="21"/>
  <c r="F37" i="21"/>
  <c r="F9" i="21"/>
  <c r="F31" i="21"/>
  <c r="F3" i="21"/>
  <c r="F35" i="21"/>
  <c r="F20" i="21"/>
  <c r="F34" i="21"/>
  <c r="F24" i="21"/>
  <c r="F16" i="21"/>
  <c r="F29" i="21"/>
  <c r="F25" i="21"/>
  <c r="F22" i="21"/>
  <c r="F23" i="21"/>
  <c r="F2" i="21"/>
  <c r="F4" i="21"/>
  <c r="F14" i="21"/>
  <c r="F30" i="21"/>
  <c r="F39" i="21"/>
  <c r="F26" i="21"/>
  <c r="F10" i="21"/>
  <c r="F41" i="21"/>
  <c r="F11" i="21"/>
  <c r="F28" i="21"/>
  <c r="F42" i="21"/>
  <c r="F40" i="21"/>
  <c r="D42" i="20"/>
  <c r="F19" i="20"/>
  <c r="F13" i="20"/>
  <c r="F8" i="20"/>
  <c r="F12" i="20"/>
  <c r="F32" i="20"/>
  <c r="F33" i="20"/>
  <c r="F7" i="20"/>
  <c r="F6" i="20"/>
  <c r="F38" i="20"/>
  <c r="F21" i="20"/>
  <c r="F15" i="20"/>
  <c r="F27" i="20"/>
  <c r="F18" i="20"/>
  <c r="F36" i="20"/>
  <c r="F5" i="20"/>
  <c r="F37" i="20"/>
  <c r="F17" i="20"/>
  <c r="F24" i="20"/>
  <c r="F20" i="20"/>
  <c r="F31" i="20"/>
  <c r="F9" i="20"/>
  <c r="F35" i="20"/>
  <c r="F3" i="20"/>
  <c r="F16" i="20"/>
  <c r="F34" i="20"/>
  <c r="F23" i="20"/>
  <c r="F2" i="20"/>
  <c r="F4" i="20"/>
  <c r="F22" i="20"/>
  <c r="F25" i="20"/>
  <c r="F29" i="20"/>
  <c r="F39" i="20"/>
  <c r="F30" i="20"/>
  <c r="F14" i="20"/>
  <c r="F26" i="20"/>
  <c r="F41" i="20"/>
  <c r="F10" i="20"/>
  <c r="F28" i="20"/>
  <c r="F11" i="20"/>
  <c r="F42" i="20"/>
  <c r="F40" i="20"/>
  <c r="D42" i="19"/>
  <c r="F19" i="19"/>
  <c r="F13" i="19"/>
  <c r="F8" i="19"/>
  <c r="F32" i="19"/>
  <c r="F12" i="19"/>
  <c r="F33" i="19"/>
  <c r="F7" i="19"/>
  <c r="F6" i="19"/>
  <c r="F38" i="19"/>
  <c r="F21" i="19"/>
  <c r="F15" i="19"/>
  <c r="F27" i="19"/>
  <c r="F36" i="19"/>
  <c r="F18" i="19"/>
  <c r="F5" i="19"/>
  <c r="F37" i="19"/>
  <c r="F17" i="19"/>
  <c r="F24" i="19"/>
  <c r="F9" i="19"/>
  <c r="F20" i="19"/>
  <c r="F31" i="19"/>
  <c r="F23" i="19"/>
  <c r="F16" i="19"/>
  <c r="F35" i="19"/>
  <c r="F3" i="19"/>
  <c r="F34" i="19"/>
  <c r="F2" i="19"/>
  <c r="F4" i="19"/>
  <c r="F25" i="19"/>
  <c r="F29" i="19"/>
  <c r="F39" i="19"/>
  <c r="F26" i="19"/>
  <c r="F22" i="19"/>
  <c r="F30" i="19"/>
  <c r="F14" i="19"/>
  <c r="F41" i="19"/>
  <c r="F10" i="19"/>
  <c r="F11" i="19"/>
  <c r="F28" i="19"/>
  <c r="F42" i="19"/>
  <c r="F40" i="19"/>
  <c r="D42" i="18"/>
  <c r="F40" i="18"/>
  <c r="F8" i="18"/>
  <c r="F13" i="18"/>
  <c r="F32" i="18"/>
  <c r="F12" i="18"/>
  <c r="F33" i="18"/>
  <c r="F6" i="18"/>
  <c r="F7" i="18"/>
  <c r="F21" i="18"/>
  <c r="F15" i="18"/>
  <c r="F38" i="18"/>
  <c r="F27" i="18"/>
  <c r="F18" i="18"/>
  <c r="F36" i="18"/>
  <c r="F37" i="18"/>
  <c r="F5" i="18"/>
  <c r="F17" i="18"/>
  <c r="F9" i="18"/>
  <c r="F24" i="18"/>
  <c r="F31" i="18"/>
  <c r="F23" i="18"/>
  <c r="F20" i="18"/>
  <c r="F2" i="18"/>
  <c r="F34" i="18"/>
  <c r="F3" i="18"/>
  <c r="F35" i="18"/>
  <c r="F16" i="18"/>
  <c r="F29" i="18"/>
  <c r="F39" i="18"/>
  <c r="F4" i="18"/>
  <c r="F25" i="18"/>
  <c r="F26" i="18"/>
  <c r="F14" i="18"/>
  <c r="F22" i="18"/>
  <c r="F30" i="18"/>
  <c r="F41" i="18"/>
  <c r="F10" i="18"/>
  <c r="F11" i="18"/>
  <c r="F28" i="18"/>
  <c r="F42" i="18"/>
  <c r="F19" i="18"/>
  <c r="D42" i="17"/>
  <c r="F40" i="17"/>
  <c r="F8" i="17"/>
  <c r="F13" i="17"/>
  <c r="F32" i="17"/>
  <c r="F12" i="17"/>
  <c r="F6" i="17"/>
  <c r="F33" i="17"/>
  <c r="F7" i="17"/>
  <c r="F15" i="17"/>
  <c r="F21" i="17"/>
  <c r="F38" i="17"/>
  <c r="F27" i="17"/>
  <c r="F36" i="17"/>
  <c r="F18" i="17"/>
  <c r="F37" i="17"/>
  <c r="F17" i="17"/>
  <c r="F9" i="17"/>
  <c r="F5" i="17"/>
  <c r="F24" i="17"/>
  <c r="F23" i="17"/>
  <c r="F29" i="17"/>
  <c r="F2" i="17"/>
  <c r="F31" i="17"/>
  <c r="F20" i="17"/>
  <c r="F16" i="17"/>
  <c r="F39" i="17"/>
  <c r="F34" i="17"/>
  <c r="F3" i="17"/>
  <c r="F14" i="17"/>
  <c r="F35" i="17"/>
  <c r="F26" i="17"/>
  <c r="F4" i="17"/>
  <c r="F30" i="17"/>
  <c r="F41" i="17"/>
  <c r="F25" i="17"/>
  <c r="F22" i="17"/>
  <c r="F10" i="17"/>
  <c r="F11" i="17"/>
  <c r="F28" i="17"/>
  <c r="F42" i="17"/>
  <c r="F19" i="17"/>
  <c r="D42" i="16"/>
  <c r="F8" i="16"/>
  <c r="F40" i="16"/>
  <c r="F13" i="16"/>
  <c r="F31" i="16"/>
  <c r="F6" i="16"/>
  <c r="F12" i="16"/>
  <c r="F32" i="16"/>
  <c r="F15" i="16"/>
  <c r="F21" i="16"/>
  <c r="F7" i="16"/>
  <c r="F26" i="16"/>
  <c r="F38" i="16"/>
  <c r="F36" i="16"/>
  <c r="F37" i="16"/>
  <c r="F17" i="16"/>
  <c r="F18" i="16"/>
  <c r="F9" i="16"/>
  <c r="F23" i="16"/>
  <c r="F5" i="16"/>
  <c r="F16" i="16"/>
  <c r="F2" i="16"/>
  <c r="F28" i="16"/>
  <c r="F30" i="16"/>
  <c r="F20" i="16"/>
  <c r="F33" i="16"/>
  <c r="F39" i="16"/>
  <c r="F14" i="16"/>
  <c r="F3" i="16"/>
  <c r="F34" i="16"/>
  <c r="F25" i="16"/>
  <c r="F41" i="16"/>
  <c r="F29" i="16"/>
  <c r="F35" i="16"/>
  <c r="F24" i="16"/>
  <c r="F4" i="16"/>
  <c r="F22" i="16"/>
  <c r="F10" i="16"/>
  <c r="F11" i="16"/>
  <c r="F27" i="16"/>
  <c r="F42" i="16"/>
  <c r="F19" i="16"/>
  <c r="D42" i="15"/>
  <c r="F19" i="15"/>
  <c r="F40" i="15"/>
  <c r="F13" i="15"/>
  <c r="F31" i="15"/>
  <c r="F6" i="15"/>
  <c r="F15" i="15"/>
  <c r="F32" i="15"/>
  <c r="F12" i="15"/>
  <c r="F21" i="15"/>
  <c r="F7" i="15"/>
  <c r="F17" i="15"/>
  <c r="F38" i="15"/>
  <c r="F36" i="15"/>
  <c r="F9" i="15"/>
  <c r="F23" i="15"/>
  <c r="F37" i="15"/>
  <c r="F18" i="15"/>
  <c r="F26" i="15"/>
  <c r="F5" i="15"/>
  <c r="F2" i="15"/>
  <c r="F20" i="15"/>
  <c r="F16" i="15"/>
  <c r="F28" i="15"/>
  <c r="F33" i="15"/>
  <c r="F30" i="15"/>
  <c r="F25" i="15"/>
  <c r="F3" i="15"/>
  <c r="F35" i="15"/>
  <c r="F14" i="15"/>
  <c r="F29" i="15"/>
  <c r="F34" i="15"/>
  <c r="F24" i="15"/>
  <c r="F41" i="15"/>
  <c r="F10" i="15"/>
  <c r="F22" i="15"/>
  <c r="F4" i="15"/>
  <c r="F39" i="15"/>
  <c r="F27" i="15"/>
  <c r="F11" i="15"/>
  <c r="F42" i="15"/>
  <c r="F8" i="15"/>
  <c r="D42" i="13"/>
  <c r="F19" i="13"/>
  <c r="F13" i="13"/>
  <c r="F32" i="13"/>
  <c r="F40" i="13"/>
  <c r="F15" i="13"/>
  <c r="F6" i="13"/>
  <c r="F27" i="13"/>
  <c r="F21" i="13"/>
  <c r="F12" i="13"/>
  <c r="F33" i="13"/>
  <c r="F38" i="13"/>
  <c r="F9" i="13"/>
  <c r="F7" i="13"/>
  <c r="F36" i="13"/>
  <c r="F29" i="13"/>
  <c r="F17" i="13"/>
  <c r="F16" i="13"/>
  <c r="F37" i="13"/>
  <c r="F24" i="13"/>
  <c r="F20" i="13"/>
  <c r="F5" i="13"/>
  <c r="F2" i="13"/>
  <c r="F23" i="13"/>
  <c r="F18" i="13"/>
  <c r="F26" i="13"/>
  <c r="F35" i="13"/>
  <c r="F31" i="13"/>
  <c r="F14" i="13"/>
  <c r="F3" i="13"/>
  <c r="F34" i="13"/>
  <c r="F41" i="13"/>
  <c r="F30" i="13"/>
  <c r="F4" i="13"/>
  <c r="F25" i="13"/>
  <c r="F39" i="13"/>
  <c r="F10" i="13"/>
  <c r="F22" i="13"/>
  <c r="F28" i="13"/>
  <c r="F11" i="13"/>
  <c r="F42" i="13"/>
  <c r="F8" i="13"/>
  <c r="D42" i="12"/>
  <c r="F19" i="12"/>
  <c r="F13" i="12"/>
  <c r="F32" i="12"/>
  <c r="F15" i="12"/>
  <c r="F40" i="12"/>
  <c r="F6" i="12"/>
  <c r="F12" i="12"/>
  <c r="F33" i="12"/>
  <c r="F27" i="12"/>
  <c r="F21" i="12"/>
  <c r="F17" i="12"/>
  <c r="F38" i="12"/>
  <c r="F9" i="12"/>
  <c r="F7" i="12"/>
  <c r="F24" i="12"/>
  <c r="F29" i="12"/>
  <c r="F37" i="12"/>
  <c r="F2" i="12"/>
  <c r="F16" i="12"/>
  <c r="F5" i="12"/>
  <c r="F36" i="12"/>
  <c r="F20" i="12"/>
  <c r="F18" i="12"/>
  <c r="F23" i="12"/>
  <c r="F31" i="12"/>
  <c r="F26" i="12"/>
  <c r="F35" i="12"/>
  <c r="F14" i="12"/>
  <c r="F3" i="12"/>
  <c r="F34" i="12"/>
  <c r="F30" i="12"/>
  <c r="F41" i="12"/>
  <c r="F25" i="12"/>
  <c r="F4" i="12"/>
  <c r="F39" i="12"/>
  <c r="F10" i="12"/>
  <c r="F22" i="12"/>
  <c r="F28" i="12"/>
  <c r="F11" i="12"/>
  <c r="F42" i="12"/>
  <c r="F8" i="12"/>
  <c r="D42" i="14"/>
  <c r="F19" i="14"/>
  <c r="F40" i="14"/>
  <c r="F13" i="14"/>
  <c r="F31" i="14"/>
  <c r="F6" i="14"/>
  <c r="F15" i="14"/>
  <c r="F32" i="14"/>
  <c r="F21" i="14"/>
  <c r="F12" i="14"/>
  <c r="F7" i="14"/>
  <c r="F36" i="14"/>
  <c r="F17" i="14"/>
  <c r="F26" i="14"/>
  <c r="F38" i="14"/>
  <c r="F37" i="14"/>
  <c r="F9" i="14"/>
  <c r="F23" i="14"/>
  <c r="F18" i="14"/>
  <c r="F2" i="14"/>
  <c r="F16" i="14"/>
  <c r="F20" i="14"/>
  <c r="F28" i="14"/>
  <c r="F30" i="14"/>
  <c r="F25" i="14"/>
  <c r="F5" i="14"/>
  <c r="F33" i="14"/>
  <c r="F35" i="14"/>
  <c r="F3" i="14"/>
  <c r="F34" i="14"/>
  <c r="F29" i="14"/>
  <c r="F14" i="14"/>
  <c r="F24" i="14"/>
  <c r="F41" i="14"/>
  <c r="F4" i="14"/>
  <c r="F22" i="14"/>
  <c r="F39" i="14"/>
  <c r="F10" i="14"/>
  <c r="F11" i="14"/>
  <c r="F27" i="14"/>
  <c r="F42" i="14"/>
  <c r="F8" i="14"/>
</calcChain>
</file>

<file path=xl/sharedStrings.xml><?xml version="1.0" encoding="utf-8"?>
<sst xmlns="http://schemas.openxmlformats.org/spreadsheetml/2006/main" count="993" uniqueCount="98">
  <si>
    <t>Country</t>
  </si>
  <si>
    <t>Cars</t>
  </si>
  <si>
    <t>Commercial vehicles</t>
  </si>
  <si>
    <t>Total</t>
  </si>
  <si>
    <t>China</t>
  </si>
  <si>
    <t>Japan</t>
  </si>
  <si>
    <t>Germany</t>
  </si>
  <si>
    <t>South Korea</t>
  </si>
  <si>
    <t>Brazil</t>
  </si>
  <si>
    <t>USA</t>
  </si>
  <si>
    <t>India</t>
  </si>
  <si>
    <t>France</t>
  </si>
  <si>
    <t>Spain</t>
  </si>
  <si>
    <t>Iran</t>
  </si>
  <si>
    <t>UK</t>
  </si>
  <si>
    <t>Czech Rep.</t>
  </si>
  <si>
    <t>Mexico</t>
  </si>
  <si>
    <t>Canada</t>
  </si>
  <si>
    <t>Poland</t>
  </si>
  <si>
    <t>Italy</t>
  </si>
  <si>
    <t>Russia</t>
  </si>
  <si>
    <t>Belgium</t>
  </si>
  <si>
    <t>Turkey</t>
  </si>
  <si>
    <t>Slovakia</t>
  </si>
  <si>
    <t>Malaysia</t>
  </si>
  <si>
    <t>Argentina</t>
  </si>
  <si>
    <t>Indonesia</t>
  </si>
  <si>
    <t>Thailand</t>
  </si>
  <si>
    <t>Supplementary</t>
  </si>
  <si>
    <t>Romania</t>
  </si>
  <si>
    <t>South Africa</t>
  </si>
  <si>
    <t>Hungary</t>
  </si>
  <si>
    <t>Slovenia</t>
  </si>
  <si>
    <t>Australia</t>
  </si>
  <si>
    <t>Taiwan</t>
  </si>
  <si>
    <t>Sweden</t>
  </si>
  <si>
    <t>Uzbekistan</t>
  </si>
  <si>
    <t>Portugal</t>
  </si>
  <si>
    <t>Ukraine</t>
  </si>
  <si>
    <t>Egypt</t>
  </si>
  <si>
    <t>Austria</t>
  </si>
  <si>
    <t>Netherlands</t>
  </si>
  <si>
    <t>Serbia</t>
  </si>
  <si>
    <t>Finland</t>
  </si>
  <si>
    <t>% Production</t>
  </si>
  <si>
    <t>http://oica.net/category/production-statistics/</t>
  </si>
  <si>
    <t> International Organization of Motor Vehicle Manufacturers  (OICA)</t>
  </si>
  <si>
    <t>“Organisation Internationale des Constructeurs d’Automobiles” (OICA)</t>
  </si>
  <si>
    <t>Others</t>
  </si>
  <si>
    <t>--</t>
  </si>
  <si>
    <t>6,3%</t>
  </si>
  <si>
    <t>-6,0%</t>
  </si>
  <si>
    <t>25,9%</t>
  </si>
  <si>
    <t>1,1%</t>
  </si>
  <si>
    <t>3,8%</t>
  </si>
  <si>
    <t>-10,7%</t>
  </si>
  <si>
    <t>0,9%</t>
  </si>
  <si>
    <t>3,3%</t>
  </si>
  <si>
    <t>-4,3%</t>
  </si>
  <si>
    <t>22,4%</t>
  </si>
  <si>
    <t>24,2%</t>
  </si>
  <si>
    <t>-8,6%</t>
  </si>
  <si>
    <t>11,6%</t>
  </si>
  <si>
    <t>16,7%</t>
  </si>
  <si>
    <t>6,1%</t>
  </si>
  <si>
    <t>12,4%</t>
  </si>
  <si>
    <t>-1,2%</t>
  </si>
  <si>
    <t>10,7%</t>
  </si>
  <si>
    <t>41,3%</t>
  </si>
  <si>
    <t>14,2%</t>
  </si>
  <si>
    <t>11,9%</t>
  </si>
  <si>
    <t>-10,8%</t>
  </si>
  <si>
    <t>35,1%</t>
  </si>
  <si>
    <t>-1,6%</t>
  </si>
  <si>
    <t>-16,2%</t>
  </si>
  <si>
    <t>-32,1%</t>
  </si>
  <si>
    <t>-40,7%</t>
  </si>
  <si>
    <t>35,3%</t>
  </si>
  <si>
    <t>36,8%</t>
  </si>
  <si>
    <t>8,6%</t>
  </si>
  <si>
    <t>3,7%</t>
  </si>
  <si>
    <t>9,6%</t>
  </si>
  <si>
    <t>25,5%</t>
  </si>
  <si>
    <t>-11,8%</t>
  </si>
  <si>
    <t>-15,5%</t>
  </si>
  <si>
    <t>14,8%</t>
  </si>
  <si>
    <t>41,8%</t>
  </si>
  <si>
    <t>51,4%</t>
  </si>
  <si>
    <t>-21,1%</t>
  </si>
  <si>
    <t>Year</t>
  </si>
  <si>
    <t>2,3%</t>
  </si>
  <si>
    <t>LMC Automotive's China Monthly Report</t>
  </si>
  <si>
    <t>http://www.autonews.com/section/chinadata02</t>
  </si>
  <si>
    <t>N.A.</t>
  </si>
  <si>
    <t>% Change</t>
  </si>
  <si>
    <t>Passenger</t>
  </si>
  <si>
    <t>% change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</si>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</sst>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sz val="11"/>
      <name val="Trebuchet MS"/>
    </font>
    <font>
      <u/>
      <sz val="12"/>
      <color theme="11"/>
      <name val="Calibri"/>
      <family val="2"/>
      <scheme val="minor"/>
    </font>
    <font>
      <b/>
      <sz val="11"/>
      <name val="Arial"/>
    </font>
    <font>
      <sz val="11"/>
      <name val="Arial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585858"/>
      <name val="Helvetica Neue"/>
    </font>
    <font>
      <b/>
      <sz val="12"/>
      <color rgb="FF585858"/>
      <name val="Helvetica Neue"/>
    </font>
    <font>
      <b/>
      <sz val="11"/>
      <name val="Arial "/>
    </font>
    <font>
      <sz val="11"/>
      <name val="Arial 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7">
    <xf numFmtId="0" fontId="0" fillId="0" borderId="0"/>
    <xf numFmtId="0" fontId="2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/>
    <xf numFmtId="3" fontId="0" fillId="0" borderId="0" xfId="0" applyNumberFormat="1"/>
    <xf numFmtId="10" fontId="6" fillId="0" borderId="0" xfId="1" applyNumberFormat="1" applyFont="1" applyBorder="1"/>
    <xf numFmtId="0" fontId="7" fillId="0" borderId="0" xfId="0" applyFont="1" applyBorder="1"/>
    <xf numFmtId="3" fontId="7" fillId="0" borderId="0" xfId="0" applyNumberFormat="1" applyFont="1" applyBorder="1"/>
    <xf numFmtId="10" fontId="7" fillId="0" borderId="0" xfId="0" applyNumberFormat="1" applyFont="1" applyBorder="1"/>
    <xf numFmtId="0" fontId="6" fillId="0" borderId="0" xfId="0" applyFont="1" applyBorder="1"/>
    <xf numFmtId="3" fontId="6" fillId="0" borderId="0" xfId="0" applyNumberFormat="1" applyFont="1" applyBorder="1"/>
    <xf numFmtId="10" fontId="6" fillId="0" borderId="0" xfId="0" applyNumberFormat="1" applyFont="1" applyBorder="1"/>
    <xf numFmtId="10" fontId="7" fillId="0" borderId="0" xfId="28" applyNumberFormat="1" applyFont="1" applyBorder="1"/>
    <xf numFmtId="10" fontId="6" fillId="0" borderId="0" xfId="28" applyNumberFormat="1" applyFont="1" applyBorder="1"/>
    <xf numFmtId="0" fontId="2" fillId="0" borderId="0" xfId="0" applyFont="1"/>
    <xf numFmtId="3" fontId="8" fillId="0" borderId="0" xfId="0" applyNumberFormat="1" applyFont="1"/>
    <xf numFmtId="0" fontId="6" fillId="0" borderId="0" xfId="0" applyFont="1"/>
    <xf numFmtId="0" fontId="7" fillId="0" borderId="0" xfId="0" applyFont="1"/>
    <xf numFmtId="3" fontId="7" fillId="0" borderId="0" xfId="0" applyNumberFormat="1" applyFont="1"/>
    <xf numFmtId="10" fontId="7" fillId="0" borderId="0" xfId="0" applyNumberFormat="1" applyFont="1"/>
    <xf numFmtId="3" fontId="6" fillId="0" borderId="0" xfId="0" applyNumberFormat="1" applyFont="1"/>
    <xf numFmtId="10" fontId="6" fillId="0" borderId="0" xfId="0" applyNumberFormat="1" applyFont="1"/>
    <xf numFmtId="0" fontId="10" fillId="0" borderId="0" xfId="0" applyFont="1"/>
    <xf numFmtId="3" fontId="10" fillId="0" borderId="0" xfId="0" applyNumberFormat="1" applyFont="1"/>
    <xf numFmtId="10" fontId="10" fillId="0" borderId="0" xfId="0" applyNumberFormat="1" applyFont="1"/>
    <xf numFmtId="0" fontId="11" fillId="0" borderId="0" xfId="0" applyFont="1"/>
    <xf numFmtId="3" fontId="11" fillId="0" borderId="0" xfId="0" applyNumberFormat="1" applyFont="1"/>
    <xf numFmtId="10" fontId="11" fillId="0" borderId="0" xfId="0" applyNumberFormat="1" applyFont="1"/>
    <xf numFmtId="0" fontId="12" fillId="0" borderId="0" xfId="0" applyFont="1"/>
    <xf numFmtId="0" fontId="13" fillId="0" borderId="0" xfId="0" applyFont="1"/>
    <xf numFmtId="3" fontId="13" fillId="0" borderId="0" xfId="0" applyNumberFormat="1" applyFont="1"/>
    <xf numFmtId="10" fontId="13" fillId="0" borderId="0" xfId="0" applyNumberFormat="1" applyFont="1"/>
    <xf numFmtId="164" fontId="0" fillId="0" borderId="0" xfId="28" applyNumberFormat="1" applyFont="1"/>
    <xf numFmtId="3" fontId="12" fillId="0" borderId="0" xfId="0" applyNumberFormat="1" applyFont="1"/>
    <xf numFmtId="10" fontId="12" fillId="0" borderId="0" xfId="0" applyNumberFormat="1" applyFont="1"/>
    <xf numFmtId="1" fontId="0" fillId="0" borderId="0" xfId="0" applyNumberFormat="1"/>
  </cellXfs>
  <cellStyles count="12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  <cellStyle name="Percent" xfId="28" builtinId="5"/>
    <cellStyle name="Total" xfId="1" builtin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abSelected="1" workbookViewId="0"/>
  </sheetViews>
  <sheetFormatPr baseColWidth="10" defaultRowHeight="16" x14ac:dyDescent="0.2"/>
  <cols>
    <col min="2" max="2" width="10.83203125" style="3"/>
  </cols>
  <sheetData>
    <row r="1" spans="1:19" x14ac:dyDescent="0.2">
      <c r="A1" t="s">
        <v>97</v>
      </c>
      <c r="B1" s="3">
        <v>1999</v>
      </c>
      <c r="C1">
        <v>2000</v>
      </c>
      <c r="D1" s="3">
        <v>2001</v>
      </c>
      <c r="E1" s="3">
        <v>2002</v>
      </c>
      <c r="F1" s="3">
        <v>2003</v>
      </c>
      <c r="G1" s="3">
        <v>2004</v>
      </c>
      <c r="H1" s="3">
        <v>2005</v>
      </c>
      <c r="I1" s="3">
        <v>2006</v>
      </c>
      <c r="J1" s="3">
        <v>2007</v>
      </c>
      <c r="K1" s="3">
        <v>2008</v>
      </c>
      <c r="L1" s="3">
        <v>2009</v>
      </c>
      <c r="M1" s="3">
        <v>2010</v>
      </c>
      <c r="N1" s="3">
        <v>2011</v>
      </c>
      <c r="O1" s="3">
        <v>2012</v>
      </c>
      <c r="P1" s="3">
        <v>2013</v>
      </c>
      <c r="Q1" s="3">
        <v>2014</v>
      </c>
      <c r="R1" s="3">
        <v>2015</v>
      </c>
      <c r="S1">
        <v>2016</v>
      </c>
    </row>
    <row r="2" spans="1:19" x14ac:dyDescent="0.2">
      <c r="A2" t="s">
        <v>25</v>
      </c>
      <c r="B2" s="35">
        <f>VLOOKUP(A2,'1999'!$A$2:$B$41,2)</f>
        <v>224733</v>
      </c>
      <c r="C2" s="35">
        <f>VLOOKUP(A2,'2000'!$A$2:$B$41,2)</f>
        <v>238921</v>
      </c>
      <c r="D2" s="35">
        <f>VLOOKUP(A2,'2001'!$A$2:$B$41,2)</f>
        <v>169580</v>
      </c>
      <c r="E2" s="35">
        <f>VLOOKUP(A2,'2002'!$A$2:$B$41,2)</f>
        <v>111340</v>
      </c>
      <c r="F2" s="35">
        <f>VLOOKUP(A2,'2003'!$A$2:$B$41,2)</f>
        <v>109364</v>
      </c>
      <c r="G2" s="35">
        <f>VLOOKUP(A2,'2004'!$A$2:$B$41,2)</f>
        <v>171400</v>
      </c>
      <c r="H2" s="35">
        <f>VLOOKUP(A2,'2005'!$A$2:$B$41,2)</f>
        <v>182761</v>
      </c>
      <c r="I2" s="35">
        <f>VLOOKUP(A2,'2006'!$A$2:$B$41,2)</f>
        <v>263120</v>
      </c>
      <c r="J2" s="35">
        <f>VLOOKUP(A2,'2007'!$A$2:$B$41,2)</f>
        <v>350735</v>
      </c>
      <c r="K2" s="35">
        <f>VLOOKUP(A2,'2008'!$A$2:$B$41,2)</f>
        <v>399236</v>
      </c>
      <c r="L2" s="35">
        <f>VLOOKUP(A2,'2009'!$A$2:$B$41,2)</f>
        <v>380067</v>
      </c>
      <c r="M2" s="35">
        <f>VLOOKUP(A2,'2010'!$A$2:$B$41,2)</f>
        <v>508401</v>
      </c>
      <c r="N2" s="35">
        <f>VLOOKUP(A2,'2011'!$A$2:$B$41,2)</f>
        <v>577233</v>
      </c>
      <c r="O2" s="35">
        <f>VLOOKUP(A2,'2012'!$A$2:$B$41,2)</f>
        <v>497376</v>
      </c>
      <c r="P2" s="35">
        <f>VLOOKUP(A2,'2013'!$A$2:$B$41,2)</f>
        <v>506539</v>
      </c>
      <c r="Q2" s="35">
        <f>VLOOKUP(A2,'2014'!$A$2:$B$41,2)</f>
        <v>363711</v>
      </c>
      <c r="R2" s="35">
        <f>VLOOKUP(A2,'2015'!$A$2:$B$41,2)</f>
        <v>308756</v>
      </c>
      <c r="S2">
        <f>VLOOKUP(A2,'2016'!$A$2:$B$41,2)</f>
        <v>241315</v>
      </c>
    </row>
    <row r="3" spans="1:19" x14ac:dyDescent="0.2">
      <c r="A3" t="s">
        <v>33</v>
      </c>
      <c r="B3" s="35">
        <f>VLOOKUP(A3,'1999'!$A$2:$B$41,2)</f>
        <v>281417</v>
      </c>
      <c r="C3" s="35">
        <f>VLOOKUP(A3,'2000'!$A$2:$B$41,2)</f>
        <v>323649</v>
      </c>
      <c r="D3" s="35">
        <f>VLOOKUP(A3,'2001'!$A$2:$B$41,2)</f>
        <v>285870</v>
      </c>
      <c r="E3" s="35">
        <f>VLOOKUP(A3,'2002'!$A$2:$B$41,2)</f>
        <v>306876</v>
      </c>
      <c r="F3" s="35">
        <f>VLOOKUP(A3,'2003'!$A$2:$B$41,2)</f>
        <v>365611</v>
      </c>
      <c r="G3" s="35">
        <f>VLOOKUP(A3,'2004'!$A$2:$B$41,2)</f>
        <v>337510</v>
      </c>
      <c r="H3" s="35">
        <f>VLOOKUP(A3,'2005'!$A$2:$B$41,2)</f>
        <v>316414</v>
      </c>
      <c r="I3" s="35">
        <f>VLOOKUP(A3,'2006'!$A$2:$B$41,2)</f>
        <v>270000</v>
      </c>
      <c r="J3" s="35">
        <f>VLOOKUP(A3,'2007'!$A$2:$B$41,2)</f>
        <v>283348</v>
      </c>
      <c r="K3" s="35">
        <f>VLOOKUP(A3,'2008'!$A$2:$B$41,2)</f>
        <v>285590</v>
      </c>
      <c r="L3" s="35">
        <f>VLOOKUP(A3,'2009'!$A$2:$B$41,2)</f>
        <v>188158</v>
      </c>
      <c r="M3" s="35">
        <f>VLOOKUP(A3,'2010'!$A$2:$B$41,2)</f>
        <v>205334</v>
      </c>
      <c r="N3" s="35">
        <f>VLOOKUP(A3,'2011'!$A$2:$B$41,2)</f>
        <v>189503</v>
      </c>
      <c r="O3" s="35">
        <f>VLOOKUP(A3,'2012'!$A$2:$B$41,2)</f>
        <v>178480</v>
      </c>
      <c r="P3" s="35">
        <f>VLOOKUP(A3,'2013'!$A$2:$B$41,2)</f>
        <v>185427</v>
      </c>
      <c r="Q3" s="35">
        <f>VLOOKUP(A3,'2014'!$A$2:$B$41,2)</f>
        <v>145607</v>
      </c>
      <c r="R3" s="35">
        <f>VLOOKUP(A3,'2015'!$A$2:$B$41,2)</f>
        <v>159872</v>
      </c>
      <c r="S3" s="3">
        <f>VLOOKUP(A3,'2016'!$A$2:$B$41,2)</f>
        <v>149000</v>
      </c>
    </row>
    <row r="4" spans="1:19" x14ac:dyDescent="0.2">
      <c r="A4" t="s">
        <v>40</v>
      </c>
      <c r="B4" s="35">
        <f>VLOOKUP(A4,'1999'!$A$2:$B$41,2)</f>
        <v>123586</v>
      </c>
      <c r="C4" s="35">
        <f>VLOOKUP(A4,'2000'!$A$2:$B$41,2)</f>
        <v>115979</v>
      </c>
      <c r="D4" s="35">
        <f>VLOOKUP(A4,'2001'!$A$2:$B$41,2)</f>
        <v>131098</v>
      </c>
      <c r="E4" s="35">
        <f>VLOOKUP(A4,'2002'!$A$2:$B$41,2)</f>
        <v>132768</v>
      </c>
      <c r="F4" s="35">
        <f>VLOOKUP(A4,'2003'!$A$2:$B$41,2)</f>
        <v>118650</v>
      </c>
      <c r="G4" s="35">
        <f>VLOOKUP(A4,'2004'!$A$2:$B$41,2)</f>
        <v>227244</v>
      </c>
      <c r="H4" s="35">
        <f>VLOOKUP(A4,'2005'!$A$2:$B$41,2)</f>
        <v>230505</v>
      </c>
      <c r="I4" s="35">
        <f>VLOOKUP(A4,'2006'!$A$2:$B$41,2)</f>
        <v>248059</v>
      </c>
      <c r="J4" s="35">
        <f>VLOOKUP(A4,'2007'!$A$2:$B$41,2)</f>
        <v>199969</v>
      </c>
      <c r="K4" s="35">
        <f>VLOOKUP(A4,'2008'!$A$2:$B$41,2)</f>
        <v>125836</v>
      </c>
      <c r="L4" s="35">
        <f>VLOOKUP(A4,'2009'!$A$2:$B$41,2)</f>
        <v>56620</v>
      </c>
      <c r="M4" s="35">
        <f>VLOOKUP(A4,'2010'!$A$2:$B$41,2)</f>
        <v>86183</v>
      </c>
      <c r="N4" s="35">
        <f>VLOOKUP(A4,'2011'!$A$2:$B$41,2)</f>
        <v>130343</v>
      </c>
      <c r="O4" s="35">
        <f>VLOOKUP(A4,'2012'!$A$2:$B$41,2)</f>
        <v>123602</v>
      </c>
      <c r="P4" s="35">
        <f>VLOOKUP(A4,'2013'!$A$2:$B$41,2)</f>
        <v>148320</v>
      </c>
      <c r="Q4" s="35">
        <f>VLOOKUP(A4,'2014'!$A$2:$B$41,2)</f>
        <v>136000</v>
      </c>
      <c r="R4" s="35">
        <f>VLOOKUP(A4,'2015'!$A$2:$B$41,2)</f>
        <v>109000</v>
      </c>
      <c r="S4" s="3">
        <f>VLOOKUP(A4,'2016'!$A$2:$B$41,2)</f>
        <v>90000</v>
      </c>
    </row>
    <row r="5" spans="1:19" x14ac:dyDescent="0.2">
      <c r="A5" t="s">
        <v>21</v>
      </c>
      <c r="B5" s="35">
        <f>VLOOKUP(A5,'1999'!$A$2:$B$41,2)</f>
        <v>917513</v>
      </c>
      <c r="C5" s="35">
        <f>VLOOKUP(A5,'2000'!$A$2:$B$41,2)</f>
        <v>912233</v>
      </c>
      <c r="D5" s="35">
        <f>VLOOKUP(A5,'2001'!$A$2:$B$41,2)</f>
        <v>1058656</v>
      </c>
      <c r="E5" s="35">
        <f>VLOOKUP(A5,'2002'!$A$2:$B$41,2)</f>
        <v>936903</v>
      </c>
      <c r="F5" s="35">
        <f>VLOOKUP(A5,'2003'!$A$2:$B$41,2)</f>
        <v>791703</v>
      </c>
      <c r="G5" s="35">
        <f>VLOOKUP(A5,'2004'!$A$2:$B$41,2)</f>
        <v>857119</v>
      </c>
      <c r="H5" s="35">
        <f>VLOOKUP(A5,'2005'!$A$2:$B$41,2)</f>
        <v>895788</v>
      </c>
      <c r="I5" s="35">
        <f>VLOOKUP(A5,'2006'!$A$2:$B$41,2)</f>
        <v>881929</v>
      </c>
      <c r="J5" s="35">
        <f>VLOOKUP(A5,'2007'!$A$2:$B$41,2)</f>
        <v>789674</v>
      </c>
      <c r="K5" s="35">
        <f>VLOOKUP(A5,'2008'!$A$2:$B$41,2)</f>
        <v>680131</v>
      </c>
      <c r="L5" s="35">
        <f>VLOOKUP(A5,'2009'!$A$2:$B$41,2)</f>
        <v>524595</v>
      </c>
      <c r="M5" s="35">
        <f>VLOOKUP(A5,'2010'!$A$2:$B$41,2)</f>
        <v>528996</v>
      </c>
      <c r="N5" s="35">
        <f>VLOOKUP(A5,'2011'!$A$2:$B$41,2)</f>
        <v>560779</v>
      </c>
      <c r="O5" s="35">
        <f>VLOOKUP(A5,'2012'!$A$2:$B$41,2)</f>
        <v>507204</v>
      </c>
      <c r="P5" s="35">
        <f>VLOOKUP(A5,'2013'!$A$2:$B$41,2)</f>
        <v>449600</v>
      </c>
      <c r="Q5" s="35">
        <f>VLOOKUP(A5,'2014'!$A$2:$B$41,2)</f>
        <v>481637</v>
      </c>
      <c r="R5" s="35">
        <f>VLOOKUP(A5,'2015'!$A$2:$B$41,2)</f>
        <v>369172</v>
      </c>
      <c r="S5" s="3">
        <f>VLOOKUP(A5,'2016'!$A$2:$B$41,2)</f>
        <v>354003</v>
      </c>
    </row>
    <row r="6" spans="1:19" x14ac:dyDescent="0.2">
      <c r="A6" t="s">
        <v>8</v>
      </c>
      <c r="B6" s="35">
        <f>VLOOKUP(A6,'1999'!$A$2:$B$41,2)</f>
        <v>1107751</v>
      </c>
      <c r="C6" s="35">
        <f>VLOOKUP(A6,'2000'!$A$2:$B$41,2)</f>
        <v>1351998</v>
      </c>
      <c r="D6" s="35">
        <f>VLOOKUP(A6,'2001'!$A$2:$B$41,2)</f>
        <v>1501586</v>
      </c>
      <c r="E6" s="35">
        <f>VLOOKUP(A6,'2002'!$A$2:$B$41,2)</f>
        <v>1520285</v>
      </c>
      <c r="F6" s="35">
        <f>VLOOKUP(A6,'2003'!$A$2:$B$41,2)</f>
        <v>1505139</v>
      </c>
      <c r="G6" s="35">
        <f>VLOOKUP(A6,'2004'!$A$2:$B$41,2)</f>
        <v>1862780</v>
      </c>
      <c r="H6" s="35">
        <f>VLOOKUP(A6,'2005'!$A$2:$B$41,2)</f>
        <v>2009494</v>
      </c>
      <c r="I6" s="35">
        <f>VLOOKUP(A6,'2006'!$A$2:$B$41,2)</f>
        <v>2092029</v>
      </c>
      <c r="J6" s="35">
        <f>VLOOKUP(A6,'2007'!$A$2:$B$41,2)</f>
        <v>2391354</v>
      </c>
      <c r="K6" s="35">
        <f>VLOOKUP(A6,'2008'!$A$2:$B$41,2)</f>
        <v>2545729</v>
      </c>
      <c r="L6" s="35">
        <f>VLOOKUP(A6,'2009'!$A$2:$B$41,2)</f>
        <v>2575418</v>
      </c>
      <c r="M6" s="35">
        <f>VLOOKUP(A6,'2010'!$A$2:$B$41,2)</f>
        <v>2828273</v>
      </c>
      <c r="N6" s="35">
        <f>VLOOKUP(A6,'2011'!$A$2:$B$41,2)</f>
        <v>2519389</v>
      </c>
      <c r="O6" s="35">
        <f>VLOOKUP(A6,'2012'!$A$2:$B$41,2)</f>
        <v>2623704</v>
      </c>
      <c r="P6" s="35">
        <f>VLOOKUP(A6,'2013'!$A$2:$B$41,2)</f>
        <v>2742309</v>
      </c>
      <c r="Q6" s="35">
        <f>VLOOKUP(A6,'2014'!$A$2:$B$41,2)</f>
        <v>2314789</v>
      </c>
      <c r="R6" s="35">
        <f>VLOOKUP(A6,'2015'!$A$2:$B$41,2)</f>
        <v>2018954</v>
      </c>
      <c r="S6" s="3">
        <f>VLOOKUP(A6,'2016'!$A$2:$B$41,2)</f>
        <v>1778464</v>
      </c>
    </row>
    <row r="7" spans="1:19" x14ac:dyDescent="0.2">
      <c r="A7" t="s">
        <v>17</v>
      </c>
      <c r="B7" s="35">
        <f>VLOOKUP(A7,'1999'!$A$2:$B$41,2)</f>
        <v>1626316</v>
      </c>
      <c r="C7" s="35">
        <f>VLOOKUP(A7,'2000'!$A$2:$B$41,2)</f>
        <v>1550500</v>
      </c>
      <c r="D7" s="35">
        <f>VLOOKUP(A7,'2001'!$A$2:$B$41,2)</f>
        <v>1274853</v>
      </c>
      <c r="E7" s="35">
        <f>VLOOKUP(A7,'2002'!$A$2:$B$41,2)</f>
        <v>1369042</v>
      </c>
      <c r="F7" s="35">
        <f>VLOOKUP(A7,'2003'!$A$2:$B$41,2)</f>
        <v>1340175</v>
      </c>
      <c r="G7" s="35">
        <f>VLOOKUP(A7,'2004'!$A$2:$B$41,2)</f>
        <v>1335516</v>
      </c>
      <c r="H7" s="35">
        <f>VLOOKUP(A7,'2005'!$A$2:$B$41,2)</f>
        <v>1356198</v>
      </c>
      <c r="I7" s="35">
        <f>VLOOKUP(A7,'2006'!$A$2:$B$41,2)</f>
        <v>1389536</v>
      </c>
      <c r="J7" s="35">
        <f>VLOOKUP(A7,'2007'!$A$2:$B$41,2)</f>
        <v>1342133</v>
      </c>
      <c r="K7" s="35">
        <f>VLOOKUP(A7,'2008'!$A$2:$B$41,2)</f>
        <v>1195436</v>
      </c>
      <c r="L7" s="35">
        <f>VLOOKUP(A7,'2009'!$A$2:$B$41,2)</f>
        <v>822267</v>
      </c>
      <c r="M7" s="35">
        <f>VLOOKUP(A7,'2010'!$A$2:$B$41,2)</f>
        <v>968860</v>
      </c>
      <c r="N7" s="35">
        <f>VLOOKUP(A7,'2011'!$A$2:$B$41,2)</f>
        <v>990482</v>
      </c>
      <c r="O7" s="35">
        <f>VLOOKUP(A7,'2012'!$A$2:$B$41,2)</f>
        <v>1040298</v>
      </c>
      <c r="P7" s="35">
        <f>VLOOKUP(A7,'2013'!$A$2:$B$41,2)</f>
        <v>965191</v>
      </c>
      <c r="Q7" s="35">
        <f>VLOOKUP(A7,'2014'!$A$2:$B$41,2)</f>
        <v>913533</v>
      </c>
      <c r="R7" s="35">
        <f>VLOOKUP(A7,'2015'!$A$2:$B$41,2)</f>
        <v>888565</v>
      </c>
      <c r="S7" s="3">
        <f>VLOOKUP(A7,'2016'!$A$2:$B$41,2)</f>
        <v>802057</v>
      </c>
    </row>
    <row r="8" spans="1:19" x14ac:dyDescent="0.2">
      <c r="A8" t="s">
        <v>4</v>
      </c>
      <c r="B8" s="35">
        <f>VLOOKUP(A8,'1999'!$A$2:$B$41,2)</f>
        <v>565366</v>
      </c>
      <c r="C8" s="35">
        <f>VLOOKUP(A8,'2000'!$A$2:$B$41,2)</f>
        <v>604677</v>
      </c>
      <c r="D8" s="35">
        <f>VLOOKUP(A8,'2001'!$A$2:$B$41,2)</f>
        <v>703521</v>
      </c>
      <c r="E8" s="35">
        <f>VLOOKUP(A8,'2002'!$A$2:$B$41,2)</f>
        <v>1101696</v>
      </c>
      <c r="F8" s="35">
        <f>VLOOKUP(A8,'2003'!$A$2:$B$41,2)</f>
        <v>2018875</v>
      </c>
      <c r="G8" s="35">
        <f>VLOOKUP(A8,'2004'!$A$2:$B$41,2)</f>
        <v>2480231</v>
      </c>
      <c r="H8" s="35">
        <f>VLOOKUP(A8,'2005'!$A$2:$B$41,2)</f>
        <v>3078153</v>
      </c>
      <c r="I8" s="35">
        <f>VLOOKUP(A8,'2006'!$A$2:$B$41,2)</f>
        <v>5233132</v>
      </c>
      <c r="J8" s="35">
        <f>VLOOKUP(A8,'2007'!$A$2:$B$41,2)</f>
        <v>6381116</v>
      </c>
      <c r="K8" s="35">
        <f>VLOOKUP(A8,'2008'!$A$2:$B$41,2)</f>
        <v>6737745</v>
      </c>
      <c r="L8" s="35">
        <f>VLOOKUP(A8,'2009'!$A$2:$B$41,2)</f>
        <v>10383831</v>
      </c>
      <c r="M8" s="35">
        <f>VLOOKUP(A8,'2010'!$A$2:$B$41,2)</f>
        <v>13897083</v>
      </c>
      <c r="N8" s="35">
        <f>VLOOKUP(A8,'2011'!$A$2:$B$41,2)</f>
        <v>14485326</v>
      </c>
      <c r="O8" s="35">
        <f>VLOOKUP(A8,'2012'!$A$2:$B$41,2)</f>
        <v>15523658</v>
      </c>
      <c r="P8" s="35">
        <f>VLOOKUP(A8,'2013'!$A$2:$B$41,2)</f>
        <v>18085213</v>
      </c>
      <c r="Q8" s="35">
        <f>VLOOKUP(A8,'2014'!$A$2:$B$41,2)</f>
        <v>19919795</v>
      </c>
      <c r="R8" s="35">
        <f>VLOOKUP(A8,'2015'!$A$2:$B$41,2)</f>
        <v>21079427</v>
      </c>
      <c r="S8" s="3">
        <f>VLOOKUP(A8,'2016'!$A$2:$B$41,2)</f>
        <v>24420744</v>
      </c>
    </row>
    <row r="9" spans="1:19" x14ac:dyDescent="0.2">
      <c r="A9" t="s">
        <v>15</v>
      </c>
      <c r="B9" s="35">
        <f>VLOOKUP(A9,'1999'!$A$2:$B$41,2)</f>
        <v>348482</v>
      </c>
      <c r="C9" s="35">
        <f>VLOOKUP(A9,'2000'!$A$2:$B$41,2)</f>
        <v>428224</v>
      </c>
      <c r="D9" s="35">
        <f>VLOOKUP(A9,'2001'!$A$2:$B$41,2)</f>
        <v>456927</v>
      </c>
      <c r="E9" s="35">
        <f>VLOOKUP(A9,'2002'!$A$2:$B$41,2)</f>
        <v>441312</v>
      </c>
      <c r="F9" s="35">
        <f>VLOOKUP(A9,'2003'!$A$2:$B$41,2)</f>
        <v>436279</v>
      </c>
      <c r="G9" s="35">
        <f>VLOOKUP(A9,'2004'!$A$2:$B$41,2)</f>
        <v>443065</v>
      </c>
      <c r="H9" s="35">
        <f>VLOOKUP(A9,'2005'!$A$2:$B$41,2)</f>
        <v>599472</v>
      </c>
      <c r="I9" s="35">
        <f>VLOOKUP(A9,'2006'!$A$2:$B$41,2)</f>
        <v>848922</v>
      </c>
      <c r="J9" s="35">
        <f>VLOOKUP(A9,'2007'!$A$2:$B$41,2)</f>
        <v>925060</v>
      </c>
      <c r="K9" s="35">
        <f>VLOOKUP(A9,'2008'!$A$2:$B$41,2)</f>
        <v>934046</v>
      </c>
      <c r="L9" s="35">
        <f>VLOOKUP(A9,'2009'!$A$2:$B$41,2)</f>
        <v>976435</v>
      </c>
      <c r="M9" s="35">
        <f>VLOOKUP(A9,'2010'!$A$2:$B$41,2)</f>
        <v>1069518</v>
      </c>
      <c r="N9" s="35">
        <f>VLOOKUP(A9,'2011'!$A$2:$B$41,2)</f>
        <v>1191968</v>
      </c>
      <c r="O9" s="35">
        <f>VLOOKUP(A9,'2012'!$A$2:$B$41,2)</f>
        <v>1171774</v>
      </c>
      <c r="P9" s="35">
        <f>VLOOKUP(A9,'2013'!$A$2:$B$41,2)</f>
        <v>1128473</v>
      </c>
      <c r="Q9" s="35">
        <f>VLOOKUP(A9,'2014'!$A$2:$B$41,2)</f>
        <v>1246506</v>
      </c>
      <c r="R9" s="35">
        <f>VLOOKUP(A9,'2015'!$A$2:$B$41,2)</f>
        <v>1298236</v>
      </c>
      <c r="S9" s="3">
        <f>VLOOKUP(A9,'2016'!$A$2:$B$41,2)</f>
        <v>1344182</v>
      </c>
    </row>
    <row r="10" spans="1:19" x14ac:dyDescent="0.2">
      <c r="A10" t="s">
        <v>39</v>
      </c>
      <c r="B10" s="35">
        <f>VLOOKUP(A10,'1999'!$A$2:$B$41,2)</f>
        <v>45416</v>
      </c>
      <c r="C10" s="35">
        <f>VLOOKUP(A10,'2000'!$A$2:$B$41,2)</f>
        <v>39616</v>
      </c>
      <c r="D10" s="35">
        <f>VLOOKUP(A10,'2001'!$A$2:$B$41,2)</f>
        <v>37006</v>
      </c>
      <c r="E10" s="35">
        <f>VLOOKUP(A10,'2002'!$A$2:$B$41,2)</f>
        <v>27422</v>
      </c>
      <c r="F10" s="35">
        <f>VLOOKUP(A10,'2003'!$A$2:$B$41,2)</f>
        <v>32581</v>
      </c>
      <c r="G10" s="35">
        <f>VLOOKUP(A10,'2004'!$A$2:$B$41,2)</f>
        <v>34591</v>
      </c>
      <c r="H10" s="35">
        <f>VLOOKUP(A10,'2005'!$A$2:$B$41,2)</f>
        <v>48034</v>
      </c>
      <c r="I10" s="35">
        <f>VLOOKUP(A10,'2006'!$A$2:$B$41,2)</f>
        <v>59462</v>
      </c>
      <c r="J10" s="35">
        <f>VLOOKUP(A10,'2007'!$A$2:$B$41,2)</f>
        <v>68934</v>
      </c>
      <c r="K10" s="35">
        <f>VLOOKUP(A10,'2008'!$A$2:$B$41,2)</f>
        <v>72485</v>
      </c>
      <c r="L10" s="35">
        <f>VLOOKUP(A10,'2009'!$A$2:$B$41,2)</f>
        <v>60249</v>
      </c>
      <c r="M10" s="35">
        <f>VLOOKUP(A10,'2010'!$A$2:$B$41,2)</f>
        <v>92249</v>
      </c>
      <c r="N10" s="35">
        <f>VLOOKUP(A10,'2011'!$A$2:$B$41,2)</f>
        <v>53072</v>
      </c>
      <c r="O10" s="35">
        <f>VLOOKUP(A10,'2012'!$A$2:$B$41,2)</f>
        <v>36880</v>
      </c>
      <c r="P10" s="35">
        <f>VLOOKUP(A10,'2013'!$A$2:$B$41,2)</f>
        <v>25650</v>
      </c>
      <c r="Q10" s="35">
        <f>VLOOKUP(A10,'2014'!$A$2:$B$41,2)</f>
        <v>17830</v>
      </c>
      <c r="R10" s="35">
        <f>VLOOKUP(A10,'2015'!$A$2:$B$41,2)</f>
        <v>12000</v>
      </c>
      <c r="S10" s="3">
        <f>VLOOKUP(A10,'2016'!$A$2:$B$41,2)</f>
        <v>10930</v>
      </c>
    </row>
    <row r="11" spans="1:19" x14ac:dyDescent="0.2">
      <c r="A11" t="s">
        <v>43</v>
      </c>
      <c r="B11" s="35">
        <f>VLOOKUP(A11,'1999'!$A$2:$B$41,2)</f>
        <v>33903</v>
      </c>
      <c r="C11" s="35">
        <f>VLOOKUP(A11,'2000'!$A$2:$B$41,2)</f>
        <v>38468</v>
      </c>
      <c r="D11" s="35">
        <f>VLOOKUP(A11,'2001'!$A$2:$B$41,2)</f>
        <v>41916</v>
      </c>
      <c r="E11" s="35">
        <f>VLOOKUP(A11,'2002'!$A$2:$B$41,2)</f>
        <v>41068</v>
      </c>
      <c r="F11" s="35">
        <f>VLOOKUP(A11,'2003'!$A$2:$B$41,2)</f>
        <v>19226</v>
      </c>
      <c r="G11" s="35">
        <f>VLOOKUP(A11,'2004'!$A$2:$B$41,2)</f>
        <v>10051</v>
      </c>
      <c r="H11" s="35">
        <f>VLOOKUP(A11,'2005'!$A$2:$B$41,2)</f>
        <v>21233</v>
      </c>
      <c r="I11" s="35">
        <f>VLOOKUP(A11,'2006'!$A$2:$B$41,2)</f>
        <v>32417</v>
      </c>
      <c r="J11" s="35">
        <f>VLOOKUP(A11,'2007'!$A$2:$B$41,2)</f>
        <v>24000</v>
      </c>
      <c r="K11" s="35">
        <f>VLOOKUP(A11,'2008'!$A$2:$B$41,2)</f>
        <v>17519</v>
      </c>
      <c r="L11" s="35">
        <f>VLOOKUP(A11,'2009'!$A$2:$B$41,2)</f>
        <v>10907</v>
      </c>
      <c r="M11" s="35">
        <f>VLOOKUP(A11,'2010'!$A$2:$B$41,2)</f>
        <v>6385</v>
      </c>
      <c r="N11" s="35">
        <f>VLOOKUP(A11,'2011'!$A$2:$B$41,2)</f>
        <v>2540</v>
      </c>
      <c r="O11" s="35">
        <f>VLOOKUP(A11,'2012'!$A$2:$B$41,2)</f>
        <v>2900</v>
      </c>
      <c r="P11" s="35">
        <f>VLOOKUP(A11,'2013'!$A$2:$B$41,2)</f>
        <v>3330</v>
      </c>
      <c r="Q11" s="35">
        <f>VLOOKUP(A11,'2014'!$A$2:$B$41,2)</f>
        <v>45000</v>
      </c>
      <c r="R11" s="35">
        <f>VLOOKUP(A11,'2015'!$A$2:$B$41,2)</f>
        <v>69000</v>
      </c>
      <c r="S11" s="3">
        <f>VLOOKUP(A11,'2016'!$A$2:$B$41,2)</f>
        <v>55280</v>
      </c>
    </row>
    <row r="12" spans="1:19" x14ac:dyDescent="0.2">
      <c r="A12" t="s">
        <v>11</v>
      </c>
      <c r="B12" s="35">
        <f>VLOOKUP(A12,'1999'!$A$2:$B$41,2)</f>
        <v>2784469</v>
      </c>
      <c r="C12" s="35">
        <f>VLOOKUP(A12,'2000'!$A$2:$B$41,2)</f>
        <v>2879810</v>
      </c>
      <c r="D12" s="35">
        <f>VLOOKUP(A12,'2001'!$A$2:$B$41,2)</f>
        <v>3181549</v>
      </c>
      <c r="E12" s="35">
        <f>VLOOKUP(A12,'2002'!$A$2:$B$41,2)</f>
        <v>3292797</v>
      </c>
      <c r="F12" s="35">
        <f>VLOOKUP(A12,'2003'!$A$2:$B$41,2)</f>
        <v>3220329</v>
      </c>
      <c r="G12" s="35">
        <f>VLOOKUP(A12,'2004'!$A$2:$B$41,2)</f>
        <v>3227416</v>
      </c>
      <c r="H12" s="35">
        <f>VLOOKUP(A12,'2005'!$A$2:$B$41,2)</f>
        <v>3112961</v>
      </c>
      <c r="I12" s="35">
        <f>VLOOKUP(A12,'2006'!$A$2:$B$41,2)</f>
        <v>2723196</v>
      </c>
      <c r="J12" s="35">
        <f>VLOOKUP(A12,'2007'!$A$2:$B$41,2)</f>
        <v>2550869</v>
      </c>
      <c r="K12" s="35">
        <f>VLOOKUP(A12,'2008'!$A$2:$B$41,2)</f>
        <v>2145935</v>
      </c>
      <c r="L12" s="35">
        <f>VLOOKUP(A12,'2009'!$A$2:$B$41,2)</f>
        <v>1819497</v>
      </c>
      <c r="M12" s="35">
        <f>VLOOKUP(A12,'2010'!$A$2:$B$41,2)</f>
        <v>1924171</v>
      </c>
      <c r="N12" s="35">
        <f>VLOOKUP(A12,'2011'!$A$2:$B$41,2)</f>
        <v>1931030</v>
      </c>
      <c r="O12" s="35">
        <f>VLOOKUP(A12,'2012'!$A$2:$B$41,2)</f>
        <v>1682814</v>
      </c>
      <c r="P12" s="35">
        <f>VLOOKUP(A12,'2013'!$A$2:$B$41,2)</f>
        <v>1460000</v>
      </c>
      <c r="Q12" s="35">
        <f>VLOOKUP(A12,'2014'!$A$2:$B$41,2)</f>
        <v>1495000</v>
      </c>
      <c r="R12" s="35">
        <f>VLOOKUP(A12,'2015'!$A$2:$B$41,2)</f>
        <v>1553800</v>
      </c>
      <c r="S12" s="3">
        <f>VLOOKUP(A12,'2016'!$A$2:$B$41,2)</f>
        <v>1626000</v>
      </c>
    </row>
    <row r="13" spans="1:19" x14ac:dyDescent="0.2">
      <c r="A13" t="s">
        <v>6</v>
      </c>
      <c r="B13" s="35">
        <f>VLOOKUP(A13,'1999'!$A$2:$B$41,2)</f>
        <v>5309524</v>
      </c>
      <c r="C13" s="35">
        <f>VLOOKUP(A13,'2000'!$A$2:$B$41,2)</f>
        <v>5131918</v>
      </c>
      <c r="D13" s="35">
        <f>VLOOKUP(A13,'2001'!$A$2:$B$41,2)</f>
        <v>5301189</v>
      </c>
      <c r="E13" s="35">
        <f>VLOOKUP(A13,'2002'!$A$2:$B$41,2)</f>
        <v>5123238</v>
      </c>
      <c r="F13" s="35">
        <f>VLOOKUP(A13,'2003'!$A$2:$B$41,2)</f>
        <v>5145403</v>
      </c>
      <c r="G13" s="35">
        <f>VLOOKUP(A13,'2004'!$A$2:$B$41,2)</f>
        <v>5192101</v>
      </c>
      <c r="H13" s="35">
        <f>VLOOKUP(A13,'2005'!$A$2:$B$41,2)</f>
        <v>5350187</v>
      </c>
      <c r="I13" s="35">
        <f>VLOOKUP(A13,'2006'!$A$2:$B$41,2)</f>
        <v>5398508</v>
      </c>
      <c r="J13" s="35">
        <f>VLOOKUP(A13,'2007'!$A$2:$B$41,2)</f>
        <v>5709139</v>
      </c>
      <c r="K13" s="35">
        <f>VLOOKUP(A13,'2008'!$A$2:$B$41,2)</f>
        <v>5532030</v>
      </c>
      <c r="L13" s="35">
        <f>VLOOKUP(A13,'2009'!$A$2:$B$41,2)</f>
        <v>4964523</v>
      </c>
      <c r="M13" s="35">
        <f>VLOOKUP(A13,'2010'!$A$2:$B$41,2)</f>
        <v>5552409</v>
      </c>
      <c r="N13" s="35">
        <f>VLOOKUP(A13,'2011'!$A$2:$B$41,2)</f>
        <v>5871918</v>
      </c>
      <c r="O13" s="35">
        <f>VLOOKUP(A13,'2012'!$A$2:$B$41,2)</f>
        <v>5388456</v>
      </c>
      <c r="P13" s="35">
        <f>VLOOKUP(A13,'2013'!$A$2:$B$41,2)</f>
        <v>5439904</v>
      </c>
      <c r="Q13" s="35">
        <f>VLOOKUP(A13,'2014'!$A$2:$B$41,2)</f>
        <v>5604026</v>
      </c>
      <c r="R13" s="35">
        <f>VLOOKUP(A13,'2015'!$A$2:$B$41,2)</f>
        <v>5707938</v>
      </c>
      <c r="S13" s="3">
        <f>VLOOKUP(A13,'2016'!$A$2:$B$41,2)</f>
        <v>5746808</v>
      </c>
    </row>
    <row r="14" spans="1:19" x14ac:dyDescent="0.2">
      <c r="A14" t="s">
        <v>31</v>
      </c>
      <c r="B14" s="35">
        <f>VLOOKUP(A14,'1999'!$A$2:$B$41,2)</f>
        <v>125889</v>
      </c>
      <c r="C14" s="35">
        <f>VLOOKUP(A14,'2000'!$A$2:$B$41,2)</f>
        <v>134029</v>
      </c>
      <c r="D14" s="35">
        <f>VLOOKUP(A14,'2001'!$A$2:$B$41,2)</f>
        <v>140401</v>
      </c>
      <c r="E14" s="35">
        <f>VLOOKUP(A14,'2002'!$A$2:$B$41,2)</f>
        <v>138239</v>
      </c>
      <c r="F14" s="35">
        <f>VLOOKUP(A14,'2003'!$A$2:$B$41,2)</f>
        <v>122338</v>
      </c>
      <c r="G14" s="35">
        <f>VLOOKUP(A14,'2004'!$A$2:$B$41,2)</f>
        <v>118590</v>
      </c>
      <c r="H14" s="35">
        <f>VLOOKUP(A14,'2005'!$A$2:$B$41,2)</f>
        <v>148533</v>
      </c>
      <c r="I14" s="35">
        <f>VLOOKUP(A14,'2006'!$A$2:$B$41,2)</f>
        <v>187633</v>
      </c>
      <c r="J14" s="35">
        <f>VLOOKUP(A14,'2007'!$A$2:$B$41,2)</f>
        <v>287982</v>
      </c>
      <c r="K14" s="35">
        <f>VLOOKUP(A14,'2008'!$A$2:$B$41,2)</f>
        <v>342359</v>
      </c>
      <c r="L14" s="35">
        <f>VLOOKUP(A14,'2009'!$A$2:$B$41,2)</f>
        <v>212773</v>
      </c>
      <c r="M14" s="35">
        <f>VLOOKUP(A14,'2010'!$A$2:$B$41,2)</f>
        <v>165000</v>
      </c>
      <c r="N14" s="35">
        <f>VLOOKUP(A14,'2011'!$A$2:$B$41,2)</f>
        <v>211218</v>
      </c>
      <c r="O14" s="35">
        <f>VLOOKUP(A14,'2012'!$A$2:$B$41,2)</f>
        <v>215440</v>
      </c>
      <c r="P14" s="35">
        <f>VLOOKUP(A14,'2013'!$A$2:$B$41,2)</f>
        <v>220000</v>
      </c>
      <c r="Q14" s="35">
        <f>VLOOKUP(A14,'2014'!$A$2:$B$41,2)</f>
        <v>224630</v>
      </c>
      <c r="R14" s="35">
        <f>VLOOKUP(A14,'2015'!$A$2:$B$41,2)</f>
        <v>491720</v>
      </c>
      <c r="S14" s="3">
        <f>VLOOKUP(A14,'2016'!$A$2:$B$41,2)</f>
        <v>472000</v>
      </c>
    </row>
    <row r="15" spans="1:19" x14ac:dyDescent="0.2">
      <c r="A15" t="s">
        <v>10</v>
      </c>
      <c r="B15" s="35">
        <f>VLOOKUP(A15,'1999'!$A$2:$B$41,2)</f>
        <v>533149</v>
      </c>
      <c r="C15" s="35">
        <f>VLOOKUP(A15,'2000'!$A$2:$B$41,2)</f>
        <v>517957</v>
      </c>
      <c r="D15" s="35">
        <f>VLOOKUP(A15,'2001'!$A$2:$B$41,2)</f>
        <v>654557</v>
      </c>
      <c r="E15" s="35">
        <f>VLOOKUP(A15,'2002'!$A$2:$B$41,2)</f>
        <v>703948</v>
      </c>
      <c r="F15" s="35">
        <f>VLOOKUP(A15,'2003'!$A$2:$B$41,2)</f>
        <v>907968</v>
      </c>
      <c r="G15" s="35">
        <f>VLOOKUP(A15,'2004'!$A$2:$B$41,2)</f>
        <v>1178354</v>
      </c>
      <c r="H15" s="35">
        <f>VLOOKUP(A15,'2005'!$A$2:$B$41,2)</f>
        <v>1264000</v>
      </c>
      <c r="I15" s="35">
        <f>VLOOKUP(A15,'2006'!$A$2:$B$41,2)</f>
        <v>1473000</v>
      </c>
      <c r="J15" s="35">
        <f>VLOOKUP(A15,'2007'!$A$2:$B$41,2)</f>
        <v>1713479</v>
      </c>
      <c r="K15" s="35">
        <f>VLOOKUP(A15,'2008'!$A$2:$B$41,2)</f>
        <v>1846051</v>
      </c>
      <c r="L15" s="35">
        <f>VLOOKUP(A15,'2009'!$A$2:$B$41,2)</f>
        <v>2175220</v>
      </c>
      <c r="M15" s="35">
        <f>VLOOKUP(A15,'2010'!$A$2:$B$41,2)</f>
        <v>2814584</v>
      </c>
      <c r="N15" s="35">
        <f>VLOOKUP(A15,'2011'!$A$2:$B$41,2)</f>
        <v>3040144</v>
      </c>
      <c r="O15" s="35">
        <f>VLOOKUP(A15,'2012'!$A$2:$B$41,2)</f>
        <v>3285496</v>
      </c>
      <c r="P15" s="35">
        <f>VLOOKUP(A15,'2013'!$A$2:$B$41,2)</f>
        <v>3138988</v>
      </c>
      <c r="Q15" s="35">
        <f>VLOOKUP(A15,'2014'!$A$2:$B$41,2)</f>
        <v>3158215</v>
      </c>
      <c r="R15" s="35">
        <f>VLOOKUP(A15,'2015'!$A$2:$B$41,2)</f>
        <v>3378063</v>
      </c>
      <c r="S15" s="3">
        <f>VLOOKUP(A15,'2016'!$A$2:$B$41,2)</f>
        <v>3677605</v>
      </c>
    </row>
    <row r="16" spans="1:19" x14ac:dyDescent="0.2">
      <c r="A16" t="s">
        <v>26</v>
      </c>
      <c r="B16" s="35">
        <f>VLOOKUP(A16,'1999'!$A$2:$B$41,2)</f>
        <v>76715</v>
      </c>
      <c r="C16" s="35">
        <f>VLOOKUP(A16,'2000'!$A$2:$B$41,2)</f>
        <v>257058</v>
      </c>
      <c r="D16" s="35">
        <f>VLOOKUP(A16,'2001'!$A$2:$B$41,2)</f>
        <v>32237</v>
      </c>
      <c r="E16" s="35">
        <f>VLOOKUP(A16,'2002'!$A$2:$B$41,2)</f>
        <v>193492</v>
      </c>
      <c r="F16" s="35">
        <f>VLOOKUP(A16,'2003'!$A$2:$B$41,2)</f>
        <v>203196</v>
      </c>
      <c r="G16" s="35">
        <f>VLOOKUP(A16,'2004'!$A$2:$B$41,2)</f>
        <v>262752</v>
      </c>
      <c r="H16" s="35">
        <f>VLOOKUP(A16,'2005'!$A$2:$B$41,2)</f>
        <v>233492</v>
      </c>
      <c r="I16" s="35">
        <f>VLOOKUP(A16,'2006'!$A$2:$B$41,2)</f>
        <v>256285</v>
      </c>
      <c r="J16" s="35">
        <f>VLOOKUP(A16,'2007'!$A$2:$B$41,2)</f>
        <v>309208</v>
      </c>
      <c r="K16" s="35">
        <f>VLOOKUP(A16,'2008'!$A$2:$B$41,2)</f>
        <v>431423</v>
      </c>
      <c r="L16" s="35">
        <f>VLOOKUP(A16,'2009'!$A$2:$B$41,2)</f>
        <v>352172</v>
      </c>
      <c r="M16" s="35">
        <f>VLOOKUP(A16,'2010'!$A$2:$B$41,2)</f>
        <v>496524</v>
      </c>
      <c r="N16" s="35">
        <f>VLOOKUP(A16,'2011'!$A$2:$B$41,2)</f>
        <v>562250</v>
      </c>
      <c r="O16" s="35">
        <f>VLOOKUP(A16,'2012'!$A$2:$B$41,2)</f>
        <v>743501</v>
      </c>
      <c r="P16" s="35">
        <f>VLOOKUP(A16,'2013'!$A$2:$B$41,2)</f>
        <v>925111</v>
      </c>
      <c r="Q16" s="35">
        <f>VLOOKUP(A16,'2014'!$A$2:$B$41,2)</f>
        <v>1011260</v>
      </c>
      <c r="R16" s="35">
        <f>VLOOKUP(A16,'2015'!$A$2:$B$41,2)</f>
        <v>824445</v>
      </c>
      <c r="S16" s="3">
        <f>VLOOKUP(A16,'2016'!$A$2:$B$41,2)</f>
        <v>968101</v>
      </c>
    </row>
    <row r="17" spans="1:19" x14ac:dyDescent="0.2">
      <c r="A17" t="s">
        <v>13</v>
      </c>
      <c r="B17" s="35">
        <f>VLOOKUP(A17,'1999'!$A$2:$B$41,2)</f>
        <v>119419</v>
      </c>
      <c r="C17" s="35">
        <f>VLOOKUP(A17,'2000'!$A$2:$B$41,2)</f>
        <v>274985</v>
      </c>
      <c r="D17" s="35">
        <f>VLOOKUP(A17,'2001'!$A$2:$B$41,2)</f>
        <v>316334</v>
      </c>
      <c r="E17" s="35">
        <f>VLOOKUP(A17,'2002'!$A$2:$B$41,2)</f>
        <v>439116</v>
      </c>
      <c r="F17" s="35">
        <f>VLOOKUP(A17,'2003'!$A$2:$B$41,2)</f>
        <v>516930</v>
      </c>
      <c r="G17" s="35">
        <f>VLOOKUP(A17,'2004'!$A$2:$B$41,2)</f>
        <v>707773</v>
      </c>
      <c r="H17" s="35">
        <f>VLOOKUP(A17,'2005'!$A$2:$B$41,2)</f>
        <v>725000</v>
      </c>
      <c r="I17" s="35">
        <f>VLOOKUP(A17,'2006'!$A$2:$B$41,2)</f>
        <v>800000</v>
      </c>
      <c r="J17" s="35">
        <f>VLOOKUP(A17,'2007'!$A$2:$B$41,2)</f>
        <v>882000</v>
      </c>
      <c r="K17" s="35">
        <f>VLOOKUP(A17,'2008'!$A$2:$B$41,2)</f>
        <v>940870</v>
      </c>
      <c r="L17" s="35">
        <f>VLOOKUP(A17,'2009'!$A$2:$B$41,2)</f>
        <v>1170503</v>
      </c>
      <c r="M17" s="35">
        <f>VLOOKUP(A17,'2010'!$A$2:$B$41,2)</f>
        <v>1367014</v>
      </c>
      <c r="N17" s="35">
        <f>VLOOKUP(A17,'2011'!$A$2:$B$41,2)</f>
        <v>1412803</v>
      </c>
      <c r="O17" s="35">
        <f>VLOOKUP(A17,'2012'!$A$2:$B$41,2)</f>
        <v>871997</v>
      </c>
      <c r="P17" s="35">
        <f>VLOOKUP(A17,'2013'!$A$2:$B$41,2)</f>
        <v>630639</v>
      </c>
      <c r="Q17" s="35">
        <f>VLOOKUP(A17,'2014'!$A$2:$B$41,2)</f>
        <v>925975</v>
      </c>
      <c r="R17" s="35">
        <f>VLOOKUP(A17,'2015'!$A$2:$B$41,2)</f>
        <v>884866</v>
      </c>
      <c r="S17" s="3">
        <f>VLOOKUP(A17,'2016'!$A$2:$B$41,2)</f>
        <v>1074000</v>
      </c>
    </row>
    <row r="18" spans="1:19" x14ac:dyDescent="0.2">
      <c r="A18" t="s">
        <v>19</v>
      </c>
      <c r="B18" s="35">
        <f>VLOOKUP(A18,'1999'!$A$2:$B$41,2)</f>
        <v>1410459</v>
      </c>
      <c r="C18" s="35">
        <f>VLOOKUP(A18,'2000'!$A$2:$B$41,2)</f>
        <v>1422284</v>
      </c>
      <c r="D18" s="35">
        <f>VLOOKUP(A18,'2001'!$A$2:$B$41,2)</f>
        <v>1271780</v>
      </c>
      <c r="E18" s="35">
        <f>VLOOKUP(A18,'2002'!$A$2:$B$41,2)</f>
        <v>1125769</v>
      </c>
      <c r="F18" s="35">
        <f>VLOOKUP(A18,'2003'!$A$2:$B$41,2)</f>
        <v>1026454</v>
      </c>
      <c r="G18" s="35">
        <f>VLOOKUP(A18,'2004'!$A$2:$B$41,2)</f>
        <v>833578</v>
      </c>
      <c r="H18" s="35">
        <f>VLOOKUP(A18,'2005'!$A$2:$B$41,2)</f>
        <v>725528</v>
      </c>
      <c r="I18" s="35">
        <f>VLOOKUP(A18,'2006'!$A$2:$B$41,2)</f>
        <v>892502</v>
      </c>
      <c r="J18" s="35">
        <f>VLOOKUP(A18,'2007'!$A$2:$B$41,2)</f>
        <v>910860</v>
      </c>
      <c r="K18" s="35">
        <f>VLOOKUP(A18,'2008'!$A$2:$B$41,2)</f>
        <v>659221</v>
      </c>
      <c r="L18" s="35">
        <f>VLOOKUP(A18,'2009'!$A$2:$B$41,2)</f>
        <v>661100</v>
      </c>
      <c r="M18" s="35">
        <f>VLOOKUP(A18,'2010'!$A$2:$B$41,2)</f>
        <v>573169</v>
      </c>
      <c r="N18" s="35">
        <f>VLOOKUP(A18,'2011'!$A$2:$B$41,2)</f>
        <v>485606</v>
      </c>
      <c r="O18" s="35">
        <f>VLOOKUP(A18,'2012'!$A$2:$B$41,2)</f>
        <v>396817</v>
      </c>
      <c r="P18" s="35">
        <f>VLOOKUP(A18,'2013'!$A$2:$B$41,2)</f>
        <v>388465</v>
      </c>
      <c r="Q18" s="35">
        <f>VLOOKUP(A18,'2014'!$A$2:$B$41,2)</f>
        <v>401317</v>
      </c>
      <c r="R18" s="35">
        <f>VLOOKUP(A18,'2015'!$A$2:$B$41,2)</f>
        <v>663139</v>
      </c>
      <c r="S18" s="3">
        <f>VLOOKUP(A18,'2016'!$A$2:$B$41,2)</f>
        <v>713182</v>
      </c>
    </row>
    <row r="19" spans="1:19" x14ac:dyDescent="0.2">
      <c r="A19" t="s">
        <v>5</v>
      </c>
      <c r="B19" s="35">
        <f>VLOOKUP(A19,'1999'!$A$2:$B$41,2)</f>
        <v>8100169</v>
      </c>
      <c r="C19" s="35">
        <f>VLOOKUP(A19,'2000'!$A$2:$B$41,2)</f>
        <v>8359434</v>
      </c>
      <c r="D19" s="35">
        <f>VLOOKUP(A19,'2001'!$A$2:$B$41,2)</f>
        <v>8117563</v>
      </c>
      <c r="E19" s="35">
        <f>VLOOKUP(A19,'2002'!$A$2:$B$41,2)</f>
        <v>8618354</v>
      </c>
      <c r="F19" s="35">
        <f>VLOOKUP(A19,'2003'!$A$2:$B$41,2)</f>
        <v>8478328</v>
      </c>
      <c r="G19" s="35">
        <f>VLOOKUP(A19,'2004'!$A$2:$B$41,2)</f>
        <v>8720385</v>
      </c>
      <c r="H19" s="35">
        <f>VLOOKUP(A19,'2005'!$A$2:$B$41,2)</f>
        <v>9016735</v>
      </c>
      <c r="I19" s="35">
        <f>VLOOKUP(A19,'2006'!$A$2:$B$41,2)</f>
        <v>9756515</v>
      </c>
      <c r="J19" s="35">
        <f>VLOOKUP(A19,'2007'!$A$2:$B$41,2)</f>
        <v>9944637</v>
      </c>
      <c r="K19" s="35">
        <f>VLOOKUP(A19,'2008'!$A$2:$B$41,2)</f>
        <v>9928143</v>
      </c>
      <c r="L19" s="35">
        <f>VLOOKUP(A19,'2009'!$A$2:$B$41,2)</f>
        <v>6862161</v>
      </c>
      <c r="M19" s="35">
        <f>VLOOKUP(A19,'2010'!$A$2:$B$41,2)</f>
        <v>8307382</v>
      </c>
      <c r="N19" s="35">
        <f>VLOOKUP(A19,'2011'!$A$2:$B$41,2)</f>
        <v>7158525</v>
      </c>
      <c r="O19" s="35">
        <f>VLOOKUP(A19,'2012'!$A$2:$B$41,2)</f>
        <v>8554219</v>
      </c>
      <c r="P19" s="35">
        <f>VLOOKUP(A19,'2013'!$A$2:$B$41,2)</f>
        <v>8189323</v>
      </c>
      <c r="Q19" s="35">
        <f>VLOOKUP(A19,'2014'!$A$2:$B$41,2)</f>
        <v>8277070</v>
      </c>
      <c r="R19" s="35">
        <f>VLOOKUP(A19,'2015'!$A$2:$B$41,2)</f>
        <v>7830722</v>
      </c>
      <c r="S19" s="3">
        <f>VLOOKUP(A19,'2016'!$A$2:$B$41,2)</f>
        <v>7873886</v>
      </c>
    </row>
    <row r="20" spans="1:19" x14ac:dyDescent="0.2">
      <c r="A20" t="s">
        <v>24</v>
      </c>
      <c r="B20" s="35">
        <f>VLOOKUP(A20,'1999'!$A$2:$B$41,2)</f>
        <v>237998</v>
      </c>
      <c r="C20" s="35">
        <f>VLOOKUP(A20,'2000'!$A$2:$B$41,2)</f>
        <v>280283</v>
      </c>
      <c r="D20" s="35">
        <f>VLOOKUP(A20,'2001'!$A$2:$B$41,2)</f>
        <v>344686</v>
      </c>
      <c r="E20" s="35">
        <f>VLOOKUP(A20,'2002'!$A$2:$B$41,2)</f>
        <v>380000</v>
      </c>
      <c r="F20" s="35">
        <f>VLOOKUP(A20,'2003'!$A$2:$B$41,2)</f>
        <v>324911</v>
      </c>
      <c r="G20" s="35">
        <f>VLOOKUP(A20,'2004'!$A$2:$B$41,2)</f>
        <v>364852</v>
      </c>
      <c r="H20" s="35">
        <f>VLOOKUP(A20,'2005'!$A$2:$B$41,2)</f>
        <v>405000</v>
      </c>
      <c r="I20" s="35">
        <f>VLOOKUP(A20,'2006'!$A$2:$B$41,2)</f>
        <v>377952</v>
      </c>
      <c r="J20" s="35">
        <f>VLOOKUP(A20,'2007'!$A$2:$B$41,2)</f>
        <v>347971</v>
      </c>
      <c r="K20" s="35">
        <f>VLOOKUP(A20,'2008'!$A$2:$B$41,2)</f>
        <v>484512</v>
      </c>
      <c r="L20" s="35">
        <f>VLOOKUP(A20,'2009'!$A$2:$B$41,2)</f>
        <v>447002</v>
      </c>
      <c r="M20" s="35">
        <f>VLOOKUP(A20,'2010'!$A$2:$B$41,2)</f>
        <v>522568</v>
      </c>
      <c r="N20" s="35">
        <f>VLOOKUP(A20,'2011'!$A$2:$B$41,2)</f>
        <v>488441</v>
      </c>
      <c r="O20" s="35">
        <f>VLOOKUP(A20,'2012'!$A$2:$B$41,2)</f>
        <v>509621</v>
      </c>
      <c r="P20" s="35">
        <f>VLOOKUP(A20,'2013'!$A$2:$B$41,2)</f>
        <v>540200</v>
      </c>
      <c r="Q20" s="35">
        <f>VLOOKUP(A20,'2014'!$A$2:$B$41,2)</f>
        <v>547150</v>
      </c>
      <c r="R20" s="35">
        <f>VLOOKUP(A20,'2015'!$A$2:$B$41,2)</f>
        <v>558324</v>
      </c>
      <c r="S20" s="3">
        <f>VLOOKUP(A20,'2016'!$A$2:$B$41,2)</f>
        <v>469720</v>
      </c>
    </row>
    <row r="21" spans="1:19" x14ac:dyDescent="0.2">
      <c r="A21" t="s">
        <v>16</v>
      </c>
      <c r="B21" s="35">
        <f>VLOOKUP(A21,'1999'!$A$2:$B$41,2)</f>
        <v>993772</v>
      </c>
      <c r="C21" s="35">
        <f>VLOOKUP(A21,'2000'!$A$2:$B$41,2)</f>
        <v>1279089</v>
      </c>
      <c r="D21" s="35">
        <f>VLOOKUP(A21,'2001'!$A$2:$B$41,2)</f>
        <v>1000715</v>
      </c>
      <c r="E21" s="35">
        <f>VLOOKUP(A21,'2002'!$A$2:$B$41,2)</f>
        <v>960097</v>
      </c>
      <c r="F21" s="35">
        <f>VLOOKUP(A21,'2003'!$A$2:$B$41,2)</f>
        <v>774048</v>
      </c>
      <c r="G21" s="35">
        <f>VLOOKUP(A21,'2004'!$A$2:$B$41,2)</f>
        <v>903313</v>
      </c>
      <c r="H21" s="35">
        <f>VLOOKUP(A21,'2005'!$A$2:$B$41,2)</f>
        <v>989840</v>
      </c>
      <c r="I21" s="35">
        <f>VLOOKUP(A21,'2006'!$A$2:$B$41,2)</f>
        <v>1097619</v>
      </c>
      <c r="J21" s="35">
        <f>VLOOKUP(A21,'2007'!$A$2:$B$41,2)</f>
        <v>1209097</v>
      </c>
      <c r="K21" s="35">
        <f>VLOOKUP(A21,'2008'!$A$2:$B$41,2)</f>
        <v>1217458</v>
      </c>
      <c r="L21" s="35">
        <f>VLOOKUP(A21,'2009'!$A$2:$B$41,2)</f>
        <v>942876</v>
      </c>
      <c r="M21" s="35">
        <f>VLOOKUP(A21,'2010'!$A$2:$B$41,2)</f>
        <v>1390163</v>
      </c>
      <c r="N21" s="35">
        <f>VLOOKUP(A21,'2011'!$A$2:$B$41,2)</f>
        <v>1657080</v>
      </c>
      <c r="O21" s="35">
        <f>VLOOKUP(A21,'2012'!$A$2:$B$41,2)</f>
        <v>1810007</v>
      </c>
      <c r="P21" s="35">
        <f>VLOOKUP(A21,'2013'!$A$2:$B$41,2)</f>
        <v>1771987</v>
      </c>
      <c r="Q21" s="35">
        <f>VLOOKUP(A21,'2014'!$A$2:$B$41,2)</f>
        <v>1915709</v>
      </c>
      <c r="R21" s="35">
        <f>VLOOKUP(A21,'2015'!$A$2:$B$41,2)</f>
        <v>1968054</v>
      </c>
      <c r="S21" s="3">
        <f>VLOOKUP(A21,'2016'!$A$2:$B$41,2)</f>
        <v>1993168</v>
      </c>
    </row>
    <row r="22" spans="1:19" x14ac:dyDescent="0.2">
      <c r="A22" t="s">
        <v>41</v>
      </c>
      <c r="B22" s="35">
        <f>VLOOKUP(A22,'1999'!$A$2:$B$41,2)</f>
        <v>262242</v>
      </c>
      <c r="C22" s="35">
        <f>VLOOKUP(A22,'2000'!$A$2:$B$41,2)</f>
        <v>215085</v>
      </c>
      <c r="D22" s="35">
        <f>VLOOKUP(A22,'2001'!$A$2:$B$41,2)</f>
        <v>189261</v>
      </c>
      <c r="E22" s="35">
        <f>VLOOKUP(A22,'2002'!$A$2:$B$41,2)</f>
        <v>182368</v>
      </c>
      <c r="F22" s="35">
        <f>VLOOKUP(A22,'2003'!$A$2:$B$41,2)</f>
        <v>163080</v>
      </c>
      <c r="G22" s="35">
        <f>VLOOKUP(A22,'2004'!$A$2:$B$41,2)</f>
        <v>187600</v>
      </c>
      <c r="H22" s="35">
        <f>VLOOKUP(A22,'2005'!$A$2:$B$41,2)</f>
        <v>115121</v>
      </c>
      <c r="I22" s="35">
        <f>VLOOKUP(A22,'2006'!$A$2:$B$41,2)</f>
        <v>87332</v>
      </c>
      <c r="J22" s="35">
        <f>VLOOKUP(A22,'2007'!$A$2:$B$41,2)</f>
        <v>61912</v>
      </c>
      <c r="K22" s="35">
        <f>VLOOKUP(A22,'2008'!$A$2:$B$41,2)</f>
        <v>59223</v>
      </c>
      <c r="L22" s="35">
        <f>VLOOKUP(A22,'2009'!$A$2:$B$41,2)</f>
        <v>50620</v>
      </c>
      <c r="M22" s="35">
        <f>VLOOKUP(A22,'2010'!$A$2:$B$41,2)</f>
        <v>48025</v>
      </c>
      <c r="N22" s="35">
        <f>VLOOKUP(A22,'2011'!$A$2:$B$41,2)</f>
        <v>40772</v>
      </c>
      <c r="O22" s="35">
        <f>VLOOKUP(A22,'2012'!$A$2:$B$41,2)</f>
        <v>28000</v>
      </c>
      <c r="P22" s="35">
        <f>VLOOKUP(A22,'2013'!$A$2:$B$41,2)</f>
        <v>0</v>
      </c>
      <c r="Q22" s="35">
        <f>VLOOKUP(A22,'2014'!$A$2:$B$41,2)</f>
        <v>0</v>
      </c>
      <c r="R22" s="35">
        <f>VLOOKUP(A22,'2015'!$A$2:$B$41,2)</f>
        <v>41870</v>
      </c>
      <c r="S22" s="3">
        <f>VLOOKUP(A22,'2016'!$A$2:$B$41,2)</f>
        <v>42150</v>
      </c>
    </row>
    <row r="23" spans="1:19" x14ac:dyDescent="0.2">
      <c r="A23" t="s">
        <v>48</v>
      </c>
      <c r="B23" s="35">
        <f>VLOOKUP(A23,'1999'!$A$2:$B$41,2)</f>
        <v>86849</v>
      </c>
      <c r="C23" s="35">
        <f>VLOOKUP(A23,'2000'!$A$2:$B$41,2)</f>
        <v>127445</v>
      </c>
      <c r="D23" s="35">
        <f>VLOOKUP(A23,'2001'!$A$2:$B$41,2)</f>
        <v>121532</v>
      </c>
      <c r="E23" s="35">
        <f>VLOOKUP(A23,'2002'!$A$2:$B$41,2)</f>
        <v>119255</v>
      </c>
      <c r="F23" s="35">
        <f>VLOOKUP(A23,'2003'!$A$2:$B$41,2)</f>
        <v>144607</v>
      </c>
      <c r="G23" s="35">
        <f>VLOOKUP(A23,'2004'!$A$2:$B$41,2)</f>
        <v>226533</v>
      </c>
      <c r="H23" s="35">
        <f>VLOOKUP(A23,'2005'!$A$2:$B$41,2)</f>
        <v>299266</v>
      </c>
      <c r="I23" s="35">
        <f>VLOOKUP(A23,'2006'!$A$2:$B$41,2)</f>
        <v>376110</v>
      </c>
      <c r="J23" s="35">
        <f>VLOOKUP(A23,'2007'!$A$2:$B$41,2)</f>
        <v>420770</v>
      </c>
      <c r="K23" s="35">
        <f>VLOOKUP(A23,'2008'!$A$2:$B$41,2)</f>
        <v>59223</v>
      </c>
      <c r="L23" s="35">
        <f>VLOOKUP(A23,'2009'!$A$2:$B$41,2)</f>
        <v>50620</v>
      </c>
      <c r="M23" s="35">
        <f>VLOOKUP(A23,'2010'!$A$2:$B$41,2)</f>
        <v>48025</v>
      </c>
      <c r="N23" s="35">
        <f>VLOOKUP(A23,'2011'!$A$2:$B$41,2)</f>
        <v>367138</v>
      </c>
      <c r="O23" s="35">
        <f>VLOOKUP(A23,'2012'!$A$2:$B$41,2)</f>
        <v>463990</v>
      </c>
      <c r="P23" s="35">
        <f>VLOOKUP(A23,'2013'!$A$2:$B$41,2)</f>
        <v>474188</v>
      </c>
      <c r="Q23" s="35">
        <f>VLOOKUP(A23,'2014'!$A$2:$B$41,2)</f>
        <v>554845</v>
      </c>
      <c r="R23" s="35">
        <f>VLOOKUP(A23,'2015'!$A$2:$B$41,2)</f>
        <v>693817</v>
      </c>
      <c r="S23" s="3">
        <f>VLOOKUP(A23,'2016'!$A$2:$B$41,2)</f>
        <v>781708</v>
      </c>
    </row>
    <row r="24" spans="1:19" x14ac:dyDescent="0.2">
      <c r="A24" t="s">
        <v>18</v>
      </c>
      <c r="B24" s="35">
        <f>VLOOKUP(A24,'1999'!$A$2:$B$41,2)</f>
        <v>546843</v>
      </c>
      <c r="C24" s="35">
        <f>VLOOKUP(A24,'2000'!$A$2:$B$41,2)</f>
        <v>481689</v>
      </c>
      <c r="D24" s="35">
        <f>VLOOKUP(A24,'2001'!$A$2:$B$41,2)</f>
        <v>335996</v>
      </c>
      <c r="E24" s="35">
        <f>VLOOKUP(A24,'2002'!$A$2:$B$41,2)</f>
        <v>287534</v>
      </c>
      <c r="F24" s="35">
        <f>VLOOKUP(A24,'2003'!$A$2:$B$41,2)</f>
        <v>306847</v>
      </c>
      <c r="G24" s="35">
        <f>VLOOKUP(A24,'2004'!$A$2:$B$41,2)</f>
        <v>523000</v>
      </c>
      <c r="H24" s="35">
        <f>VLOOKUP(A24,'2005'!$A$2:$B$41,2)</f>
        <v>540000</v>
      </c>
      <c r="I24" s="35">
        <f>VLOOKUP(A24,'2006'!$A$2:$B$41,2)</f>
        <v>632300</v>
      </c>
      <c r="J24" s="35">
        <f>VLOOKUP(A24,'2007'!$A$2:$B$41,2)</f>
        <v>695000</v>
      </c>
      <c r="K24" s="35">
        <f>VLOOKUP(A24,'2008'!$A$2:$B$41,2)</f>
        <v>842000</v>
      </c>
      <c r="L24" s="35">
        <f>VLOOKUP(A24,'2009'!$A$2:$B$41,2)</f>
        <v>818800</v>
      </c>
      <c r="M24" s="35">
        <f>VLOOKUP(A24,'2010'!$A$2:$B$41,2)</f>
        <v>785000</v>
      </c>
      <c r="N24" s="35">
        <f>VLOOKUP(A24,'2011'!$A$2:$B$41,2)</f>
        <v>741000</v>
      </c>
      <c r="O24" s="35">
        <f>VLOOKUP(A24,'2012'!$A$2:$B$41,2)</f>
        <v>540000</v>
      </c>
      <c r="P24" s="35">
        <f>VLOOKUP(A24,'2013'!$A$2:$B$41,2)</f>
        <v>475000</v>
      </c>
      <c r="Q24" s="35">
        <f>VLOOKUP(A24,'2014'!$A$2:$B$41,2)</f>
        <v>473000</v>
      </c>
      <c r="R24" s="35">
        <f>VLOOKUP(A24,'2015'!$A$2:$B$41,2)</f>
        <v>534700</v>
      </c>
      <c r="S24" s="3">
        <f>VLOOKUP(A24,'2016'!$A$2:$B$41,2)</f>
        <v>554600</v>
      </c>
    </row>
    <row r="25" spans="1:19" x14ac:dyDescent="0.2">
      <c r="A25" t="s">
        <v>37</v>
      </c>
      <c r="B25" s="35">
        <f>VLOOKUP(A25,'1999'!$A$2:$B$41,2)</f>
        <v>186996</v>
      </c>
      <c r="C25" s="35">
        <f>VLOOKUP(A25,'2000'!$A$2:$B$41,2)</f>
        <v>178509</v>
      </c>
      <c r="D25" s="35">
        <f>VLOOKUP(A25,'2001'!$A$2:$B$41,2)</f>
        <v>177357</v>
      </c>
      <c r="E25" s="35">
        <f>VLOOKUP(A25,'2002'!$A$2:$B$41,2)</f>
        <v>182573</v>
      </c>
      <c r="F25" s="35">
        <f>VLOOKUP(A25,'2003'!$A$2:$B$41,2)</f>
        <v>165576</v>
      </c>
      <c r="G25" s="35">
        <f>VLOOKUP(A25,'2004'!$A$2:$B$41,2)</f>
        <v>150781</v>
      </c>
      <c r="H25" s="35">
        <f>VLOOKUP(A25,'2005'!$A$2:$B$41,2)</f>
        <v>137602</v>
      </c>
      <c r="I25" s="35">
        <f>VLOOKUP(A25,'2006'!$A$2:$B$41,2)</f>
        <v>143478</v>
      </c>
      <c r="J25" s="35">
        <f>VLOOKUP(A25,'2007'!$A$2:$B$41,2)</f>
        <v>134047</v>
      </c>
      <c r="K25" s="35">
        <f>VLOOKUP(A25,'2008'!$A$2:$B$41,2)</f>
        <v>132242</v>
      </c>
      <c r="L25" s="35">
        <f>VLOOKUP(A25,'2009'!$A$2:$B$41,2)</f>
        <v>101680</v>
      </c>
      <c r="M25" s="35">
        <f>VLOOKUP(A25,'2010'!$A$2:$B$41,2)</f>
        <v>114563</v>
      </c>
      <c r="N25" s="35">
        <f>VLOOKUP(A25,'2011'!$A$2:$B$41,2)</f>
        <v>141779</v>
      </c>
      <c r="O25" s="35">
        <f>VLOOKUP(A25,'2012'!$A$2:$B$41,2)</f>
        <v>115735</v>
      </c>
      <c r="P25" s="35">
        <f>VLOOKUP(A25,'2013'!$A$2:$B$41,2)</f>
        <v>109698</v>
      </c>
      <c r="Q25" s="35">
        <f>VLOOKUP(A25,'2014'!$A$2:$B$41,2)</f>
        <v>117744</v>
      </c>
      <c r="R25" s="35">
        <f>VLOOKUP(A25,'2015'!$A$2:$B$41,2)</f>
        <v>115468</v>
      </c>
      <c r="S25" s="3">
        <f>VLOOKUP(A25,'2016'!$A$2:$B$41,2)</f>
        <v>99200</v>
      </c>
    </row>
    <row r="26" spans="1:19" x14ac:dyDescent="0.2">
      <c r="A26" t="s">
        <v>29</v>
      </c>
      <c r="B26" s="35">
        <f>VLOOKUP(A26,'1999'!$A$2:$B$41,2)</f>
        <v>88313</v>
      </c>
      <c r="C26" s="35">
        <f>VLOOKUP(A26,'2000'!$A$2:$B$41,2)</f>
        <v>64181</v>
      </c>
      <c r="D26" s="35">
        <f>VLOOKUP(A26,'2001'!$A$2:$B$41,2)</f>
        <v>56774</v>
      </c>
      <c r="E26" s="35">
        <f>VLOOKUP(A26,'2002'!$A$2:$B$41,2)</f>
        <v>65266</v>
      </c>
      <c r="F26" s="35">
        <f>VLOOKUP(A26,'2003'!$A$2:$B$41,2)</f>
        <v>75706</v>
      </c>
      <c r="G26" s="35">
        <f>VLOOKUP(A26,'2004'!$A$2:$B$41,2)</f>
        <v>98997</v>
      </c>
      <c r="H26" s="35">
        <f>VLOOKUP(A26,'2005'!$A$2:$B$41,2)</f>
        <v>174538</v>
      </c>
      <c r="I26" s="35">
        <f>VLOOKUP(A26,'2006'!$A$2:$B$41,2)</f>
        <v>201663</v>
      </c>
      <c r="J26" s="35">
        <f>VLOOKUP(A26,'2007'!$A$2:$B$41,2)</f>
        <v>234103</v>
      </c>
      <c r="K26" s="35">
        <f>VLOOKUP(A26,'2008'!$A$2:$B$41,2)</f>
        <v>231056</v>
      </c>
      <c r="L26" s="35">
        <f>VLOOKUP(A26,'2009'!$A$2:$B$41,2)</f>
        <v>279320</v>
      </c>
      <c r="M26" s="35">
        <f>VLOOKUP(A26,'2010'!$A$2:$B$41,2)</f>
        <v>323587</v>
      </c>
      <c r="N26" s="35">
        <f>VLOOKUP(A26,'2011'!$A$2:$B$41,2)</f>
        <v>310243</v>
      </c>
      <c r="O26" s="35">
        <f>VLOOKUP(A26,'2012'!$A$2:$B$41,2)</f>
        <v>326556</v>
      </c>
      <c r="P26" s="35">
        <f>VLOOKUP(A26,'2013'!$A$2:$B$41,2)</f>
        <v>410959</v>
      </c>
      <c r="Q26" s="35">
        <f>VLOOKUP(A26,'2014'!$A$2:$B$41,2)</f>
        <v>391422</v>
      </c>
      <c r="R26" s="35">
        <f>VLOOKUP(A26,'2015'!$A$2:$B$41,2)</f>
        <v>387171</v>
      </c>
      <c r="S26" s="3">
        <f>VLOOKUP(A26,'2016'!$A$2:$B$41,2)</f>
        <v>358861</v>
      </c>
    </row>
    <row r="27" spans="1:19" x14ac:dyDescent="0.2">
      <c r="A27" t="s">
        <v>20</v>
      </c>
      <c r="B27" s="35">
        <f>VLOOKUP(A27,'1999'!$A$2:$B$41,2)</f>
        <v>943732</v>
      </c>
      <c r="C27" s="35">
        <f>VLOOKUP(A27,'2000'!$A$2:$B$41,2)</f>
        <v>969235</v>
      </c>
      <c r="D27" s="35">
        <f>VLOOKUP(A27,'2001'!$A$2:$B$41,2)</f>
        <v>1021682</v>
      </c>
      <c r="E27" s="35">
        <f>VLOOKUP(A27,'2002'!$A$2:$B$41,2)</f>
        <v>980061</v>
      </c>
      <c r="F27" s="35">
        <f>VLOOKUP(A27,'2003'!$A$2:$B$41,2)</f>
        <v>1010436</v>
      </c>
      <c r="G27" s="35">
        <f>VLOOKUP(A27,'2004'!$A$2:$B$41,2)</f>
        <v>1110079</v>
      </c>
      <c r="H27" s="35">
        <f>VLOOKUP(A27,'2005'!$A$2:$B$41,2)</f>
        <v>1068145</v>
      </c>
      <c r="I27" s="35">
        <f>VLOOKUP(A27,'2006'!$A$2:$B$41,2)</f>
        <v>1177918</v>
      </c>
      <c r="J27" s="35">
        <f>VLOOKUP(A27,'2007'!$A$2:$B$41,2)</f>
        <v>1288652</v>
      </c>
      <c r="K27" s="35">
        <f>VLOOKUP(A27,'2008'!$A$2:$B$41,2)</f>
        <v>1469429</v>
      </c>
      <c r="L27" s="35">
        <f>VLOOKUP(A27,'2009'!$A$2:$B$41,2)</f>
        <v>599265</v>
      </c>
      <c r="M27" s="35">
        <f>VLOOKUP(A27,'2010'!$A$2:$B$41,2)</f>
        <v>1208362</v>
      </c>
      <c r="N27" s="35">
        <f>VLOOKUP(A27,'2011'!$A$2:$B$41,2)</f>
        <v>1744097</v>
      </c>
      <c r="O27" s="35">
        <f>VLOOKUP(A27,'2012'!$A$2:$B$41,2)</f>
        <v>1968789</v>
      </c>
      <c r="P27" s="35">
        <f>VLOOKUP(A27,'2013'!$A$2:$B$41,2)</f>
        <v>1919636</v>
      </c>
      <c r="Q27" s="35">
        <f>VLOOKUP(A27,'2014'!$A$2:$B$41,2)</f>
        <v>1683677</v>
      </c>
      <c r="R27" s="35">
        <f>VLOOKUP(A27,'2015'!$A$2:$B$41,2)</f>
        <v>1214849</v>
      </c>
      <c r="S27" s="3">
        <f>VLOOKUP(A27,'2016'!$A$2:$B$41,2)</f>
        <v>1124774</v>
      </c>
    </row>
    <row r="28" spans="1:19" x14ac:dyDescent="0.2">
      <c r="A28" t="s">
        <v>42</v>
      </c>
      <c r="B28" s="35">
        <f>VLOOKUP(A28,'1999'!$A$2:$B$41,2)</f>
        <v>3816</v>
      </c>
      <c r="C28" s="35">
        <f>VLOOKUP(A28,'2000'!$A$2:$B$41,2)</f>
        <v>11091</v>
      </c>
      <c r="D28" s="35">
        <f>VLOOKUP(A28,'2001'!$A$2:$B$41,2)</f>
        <v>7489</v>
      </c>
      <c r="E28" s="35">
        <f>VLOOKUP(A28,'2002'!$A$2:$B$41,2)</f>
        <v>10271</v>
      </c>
      <c r="F28" s="35">
        <f>VLOOKUP(A28,'2003'!$A$2:$B$41,2)</f>
        <v>12996</v>
      </c>
      <c r="G28" s="35">
        <f>VLOOKUP(A28,'2004'!$A$2:$B$41,2)</f>
        <v>13266</v>
      </c>
      <c r="H28" s="35">
        <f>VLOOKUP(A28,'2005'!$A$2:$B$41,2)</f>
        <v>12574</v>
      </c>
      <c r="I28" s="35">
        <f>VLOOKUP(A28,'2006'!$A$2:$B$41,2)</f>
        <v>9832</v>
      </c>
      <c r="J28" s="35">
        <f>VLOOKUP(A28,'2007'!$A$2:$B$41,2)</f>
        <v>8236</v>
      </c>
      <c r="K28" s="35">
        <f>VLOOKUP(A28,'2008'!$A$2:$B$41,2)</f>
        <v>9818</v>
      </c>
      <c r="L28" s="35">
        <f>VLOOKUP(A28,'2009'!$A$2:$B$41,2)</f>
        <v>16337</v>
      </c>
      <c r="M28" s="35">
        <f>VLOOKUP(A28,'2010'!$A$2:$B$41,2)</f>
        <v>17384</v>
      </c>
      <c r="N28" s="35">
        <f>VLOOKUP(A28,'2011'!$A$2:$B$41,2)</f>
        <v>10227</v>
      </c>
      <c r="O28" s="35">
        <f>VLOOKUP(A28,'2012'!$A$2:$B$41,2)</f>
        <v>10227</v>
      </c>
      <c r="P28" s="35">
        <f>VLOOKUP(A28,'2013'!$A$2:$B$41,2)</f>
        <v>10100</v>
      </c>
      <c r="Q28" s="35">
        <f>VLOOKUP(A28,'2014'!$A$2:$B$41,2)</f>
        <v>9980</v>
      </c>
      <c r="R28" s="35">
        <f>VLOOKUP(A28,'2015'!$A$2:$B$41,2)</f>
        <v>82400</v>
      </c>
      <c r="S28" s="3">
        <f>VLOOKUP(A28,'2016'!$A$2:$B$41,2)</f>
        <v>79360</v>
      </c>
    </row>
    <row r="29" spans="1:19" x14ac:dyDescent="0.2">
      <c r="A29" t="s">
        <v>23</v>
      </c>
      <c r="B29" s="35">
        <f>VLOOKUP(A29,'1999'!$A$2:$B$41,2)</f>
        <v>126503</v>
      </c>
      <c r="C29" s="35">
        <f>VLOOKUP(A29,'2000'!$A$2:$B$41,2)</f>
        <v>181333</v>
      </c>
      <c r="D29" s="35">
        <f>VLOOKUP(A29,'2001'!$A$2:$B$41,2)</f>
        <v>181644</v>
      </c>
      <c r="E29" s="35">
        <f>VLOOKUP(A29,'2002'!$A$2:$B$41,2)</f>
        <v>225442</v>
      </c>
      <c r="F29" s="35">
        <f>VLOOKUP(A29,'2003'!$A$2:$B$41,2)</f>
        <v>281160</v>
      </c>
      <c r="G29" s="35">
        <f>VLOOKUP(A29,'2004'!$A$2:$B$41,2)</f>
        <v>223542</v>
      </c>
      <c r="H29" s="35">
        <f>VLOOKUP(A29,'2005'!$A$2:$B$41,2)</f>
        <v>218349</v>
      </c>
      <c r="I29" s="35">
        <f>VLOOKUP(A29,'2006'!$A$2:$B$41,2)</f>
        <v>295391</v>
      </c>
      <c r="J29" s="35">
        <f>VLOOKUP(A29,'2007'!$A$2:$B$41,2)</f>
        <v>571071</v>
      </c>
      <c r="K29" s="35">
        <f>VLOOKUP(A29,'2008'!$A$2:$B$41,2)</f>
        <v>575776</v>
      </c>
      <c r="L29" s="35">
        <f>VLOOKUP(A29,'2009'!$A$2:$B$41,2)</f>
        <v>461340</v>
      </c>
      <c r="M29" s="35">
        <f>VLOOKUP(A29,'2010'!$A$2:$B$41,2)</f>
        <v>556941</v>
      </c>
      <c r="N29" s="35">
        <f>VLOOKUP(A29,'2011'!$A$2:$B$41,2)</f>
        <v>639763</v>
      </c>
      <c r="O29" s="35">
        <f>VLOOKUP(A29,'2012'!$A$2:$B$41,2)</f>
        <v>900000</v>
      </c>
      <c r="P29" s="35">
        <f>VLOOKUP(A29,'2013'!$A$2:$B$41,2)</f>
        <v>975000</v>
      </c>
      <c r="Q29" s="35">
        <f>VLOOKUP(A29,'2014'!$A$2:$B$41,2)</f>
        <v>993000</v>
      </c>
      <c r="R29" s="35">
        <f>VLOOKUP(A29,'2015'!$A$2:$B$41,2)</f>
        <v>1000001</v>
      </c>
      <c r="S29" s="3">
        <f>VLOOKUP(A29,'2016'!$A$2:$B$41,2)</f>
        <v>1040000</v>
      </c>
    </row>
    <row r="30" spans="1:19" x14ac:dyDescent="0.2">
      <c r="A30" t="s">
        <v>32</v>
      </c>
      <c r="B30" s="35">
        <f>VLOOKUP(A30,'1999'!$A$2:$B$41,2)</f>
        <v>118132</v>
      </c>
      <c r="C30" s="35">
        <f>VLOOKUP(A30,'2000'!$A$2:$B$41,2)</f>
        <v>122949</v>
      </c>
      <c r="D30" s="35">
        <f>VLOOKUP(A30,'2001'!$A$2:$B$41,2)</f>
        <v>116082</v>
      </c>
      <c r="E30" s="35">
        <f>VLOOKUP(A30,'2002'!$A$2:$B$41,2)</f>
        <v>126661</v>
      </c>
      <c r="F30" s="35">
        <f>VLOOKUP(A30,'2003'!$A$2:$B$41,2)</f>
        <v>110597</v>
      </c>
      <c r="G30" s="35">
        <f>VLOOKUP(A30,'2004'!$A$2:$B$41,2)</f>
        <v>116609</v>
      </c>
      <c r="H30" s="35">
        <f>VLOOKUP(A30,'2005'!$A$2:$B$41,2)</f>
        <v>138393</v>
      </c>
      <c r="I30" s="35">
        <f>VLOOKUP(A30,'2006'!$A$2:$B$41,2)</f>
        <v>115000</v>
      </c>
      <c r="J30" s="35">
        <f>VLOOKUP(A30,'2007'!$A$2:$B$41,2)</f>
        <v>174209</v>
      </c>
      <c r="K30" s="35">
        <f>VLOOKUP(A30,'2008'!$A$2:$B$41,2)</f>
        <v>180233</v>
      </c>
      <c r="L30" s="35">
        <f>VLOOKUP(A30,'2009'!$A$2:$B$41,2)</f>
        <v>202570</v>
      </c>
      <c r="M30" s="35">
        <f>VLOOKUP(A30,'2010'!$A$2:$B$41,2)</f>
        <v>201039</v>
      </c>
      <c r="N30" s="35">
        <f>VLOOKUP(A30,'2011'!$A$2:$B$41,2)</f>
        <v>168955</v>
      </c>
      <c r="O30" s="35">
        <f>VLOOKUP(A30,'2012'!$A$2:$B$41,2)</f>
        <v>126836</v>
      </c>
      <c r="P30" s="35">
        <f>VLOOKUP(A30,'2013'!$A$2:$B$41,2)</f>
        <v>89395</v>
      </c>
      <c r="Q30" s="35">
        <f>VLOOKUP(A30,'2014'!$A$2:$B$41,2)</f>
        <v>118533</v>
      </c>
      <c r="R30" s="35">
        <f>VLOOKUP(A30,'2015'!$A$2:$B$41,2)</f>
        <v>133092</v>
      </c>
      <c r="S30" s="3">
        <f>VLOOKUP(A30,'2016'!$A$2:$B$41,2)</f>
        <v>133702</v>
      </c>
    </row>
    <row r="31" spans="1:19" x14ac:dyDescent="0.2">
      <c r="A31" t="s">
        <v>30</v>
      </c>
      <c r="B31" s="35">
        <f>VLOOKUP(A31,'1999'!$A$2:$B$41,2)</f>
        <v>214694</v>
      </c>
      <c r="C31" s="35">
        <f>VLOOKUP(A31,'2000'!$A$2:$B$41,2)</f>
        <v>230577</v>
      </c>
      <c r="D31" s="35">
        <f>VLOOKUP(A31,'2001'!$A$2:$B$41,2)</f>
        <v>270538</v>
      </c>
      <c r="E31" s="35">
        <f>VLOOKUP(A31,'2002'!$A$2:$B$41,2)</f>
        <v>276499</v>
      </c>
      <c r="F31" s="35">
        <f>VLOOKUP(A31,'2003'!$A$2:$B$41,2)</f>
        <v>291249</v>
      </c>
      <c r="G31" s="35">
        <f>VLOOKUP(A31,'2004'!$A$2:$B$41,2)</f>
        <v>300963</v>
      </c>
      <c r="H31" s="35">
        <f>VLOOKUP(A31,'2005'!$A$2:$B$41,2)</f>
        <v>324875</v>
      </c>
      <c r="I31" s="35">
        <f>VLOOKUP(A31,'2006'!$A$2:$B$41,2)</f>
        <v>334482</v>
      </c>
      <c r="J31" s="35">
        <f>VLOOKUP(A31,'2007'!$A$2:$B$41,2)</f>
        <v>276018</v>
      </c>
      <c r="K31" s="35">
        <f>VLOOKUP(A31,'2008'!$A$2:$B$41,2)</f>
        <v>321124</v>
      </c>
      <c r="L31" s="35">
        <f>VLOOKUP(A31,'2009'!$A$2:$B$41,2)</f>
        <v>222981</v>
      </c>
      <c r="M31" s="35">
        <f>VLOOKUP(A31,'2010'!$A$2:$B$41,2)</f>
        <v>295394</v>
      </c>
      <c r="N31" s="35">
        <f>VLOOKUP(A31,'2011'!$A$2:$B$41,2)</f>
        <v>312265</v>
      </c>
      <c r="O31" s="35">
        <f>VLOOKUP(A31,'2012'!$A$2:$B$41,2)</f>
        <v>274873</v>
      </c>
      <c r="P31" s="35">
        <f>VLOOKUP(A31,'2013'!$A$2:$B$41,2)</f>
        <v>265257</v>
      </c>
      <c r="Q31" s="35">
        <f>VLOOKUP(A31,'2014'!$A$2:$B$41,2)</f>
        <v>277491</v>
      </c>
      <c r="R31" s="35">
        <f>VLOOKUP(A31,'2015'!$A$2:$B$41,2)</f>
        <v>341025</v>
      </c>
      <c r="S31" s="3">
        <f>VLOOKUP(A31,'2016'!$A$2:$B$41,2)</f>
        <v>335539</v>
      </c>
    </row>
    <row r="32" spans="1:19" x14ac:dyDescent="0.2">
      <c r="A32" t="s">
        <v>7</v>
      </c>
      <c r="B32" s="35">
        <f>VLOOKUP(A32,'1999'!$A$2:$B$41,2)</f>
        <v>2361735</v>
      </c>
      <c r="C32" s="35">
        <f>VLOOKUP(A32,'2000'!$A$2:$B$41,2)</f>
        <v>2602008</v>
      </c>
      <c r="D32" s="35">
        <f>VLOOKUP(A32,'2001'!$A$2:$B$41,2)</f>
        <v>2471444</v>
      </c>
      <c r="E32" s="35">
        <f>VLOOKUP(A32,'2002'!$A$2:$B$41,2)</f>
        <v>2651273</v>
      </c>
      <c r="F32" s="35">
        <f>VLOOKUP(A32,'2003'!$A$2:$B$41,2)</f>
        <v>2767716</v>
      </c>
      <c r="G32" s="35">
        <f>VLOOKUP(A32,'2004'!$A$2:$B$41,2)</f>
        <v>3122600</v>
      </c>
      <c r="H32" s="35">
        <f>VLOOKUP(A32,'2005'!$A$2:$B$41,2)</f>
        <v>3357094</v>
      </c>
      <c r="I32" s="35">
        <f>VLOOKUP(A32,'2006'!$A$2:$B$41,2)</f>
        <v>3489136</v>
      </c>
      <c r="J32" s="35">
        <f>VLOOKUP(A32,'2007'!$A$2:$B$41,2)</f>
        <v>3723482</v>
      </c>
      <c r="K32" s="35">
        <f>VLOOKUP(A32,'2008'!$A$2:$B$41,2)</f>
        <v>3450478</v>
      </c>
      <c r="L32" s="35">
        <f>VLOOKUP(A32,'2009'!$A$2:$B$41,2)</f>
        <v>3158417</v>
      </c>
      <c r="M32" s="35">
        <f>VLOOKUP(A32,'2010'!$A$2:$B$41,2)</f>
        <v>3866206</v>
      </c>
      <c r="N32" s="35">
        <f>VLOOKUP(A32,'2011'!$A$2:$B$41,2)</f>
        <v>4221617</v>
      </c>
      <c r="O32" s="35">
        <f>VLOOKUP(A32,'2012'!$A$2:$B$41,2)</f>
        <v>4167089</v>
      </c>
      <c r="P32" s="35">
        <f>VLOOKUP(A32,'2013'!$A$2:$B$41,2)</f>
        <v>4122604</v>
      </c>
      <c r="Q32" s="35">
        <f>VLOOKUP(A32,'2014'!$A$2:$B$41,2)</f>
        <v>4124116</v>
      </c>
      <c r="R32" s="35">
        <f>VLOOKUP(A32,'2015'!$A$2:$B$41,2)</f>
        <v>4135108</v>
      </c>
      <c r="S32" s="3">
        <f>VLOOKUP(A32,'2016'!$A$2:$B$41,2)</f>
        <v>3859991</v>
      </c>
    </row>
    <row r="33" spans="1:19" x14ac:dyDescent="0.2">
      <c r="A33" t="s">
        <v>12</v>
      </c>
      <c r="B33" s="35">
        <f>VLOOKUP(A33,'1999'!$A$2:$B$41,2)</f>
        <v>2281617</v>
      </c>
      <c r="C33" s="35">
        <f>VLOOKUP(A33,'2000'!$A$2:$B$41,2)</f>
        <v>2366359</v>
      </c>
      <c r="D33" s="35">
        <f>VLOOKUP(A33,'2001'!$A$2:$B$41,2)</f>
        <v>2211172</v>
      </c>
      <c r="E33" s="35">
        <f>VLOOKUP(A33,'2002'!$A$2:$B$41,2)</f>
        <v>2266902</v>
      </c>
      <c r="F33" s="35">
        <f>VLOOKUP(A33,'2003'!$A$2:$B$41,2)</f>
        <v>2399374</v>
      </c>
      <c r="G33" s="35">
        <f>VLOOKUP(A33,'2004'!$A$2:$B$41,2)</f>
        <v>2402501</v>
      </c>
      <c r="H33" s="35">
        <f>VLOOKUP(A33,'2005'!$A$2:$B$41,2)</f>
        <v>2098168</v>
      </c>
      <c r="I33" s="35">
        <f>VLOOKUP(A33,'2006'!$A$2:$B$41,2)</f>
        <v>2078639</v>
      </c>
      <c r="J33" s="35">
        <f>VLOOKUP(A33,'2007'!$A$2:$B$41,2)</f>
        <v>2195780</v>
      </c>
      <c r="K33" s="35">
        <f>VLOOKUP(A33,'2008'!$A$2:$B$41,2)</f>
        <v>1943049</v>
      </c>
      <c r="L33" s="35">
        <f>VLOOKUP(A33,'2009'!$A$2:$B$41,2)</f>
        <v>1812688</v>
      </c>
      <c r="M33" s="35">
        <f>VLOOKUP(A33,'2010'!$A$2:$B$41,2)</f>
        <v>1913513</v>
      </c>
      <c r="N33" s="35">
        <f>VLOOKUP(A33,'2011'!$A$2:$B$41,2)</f>
        <v>1839068</v>
      </c>
      <c r="O33" s="35">
        <f>VLOOKUP(A33,'2012'!$A$2:$B$41,2)</f>
        <v>1539680</v>
      </c>
      <c r="P33" s="35">
        <f>VLOOKUP(A33,'2013'!$A$2:$B$41,2)</f>
        <v>1719700</v>
      </c>
      <c r="Q33" s="35">
        <f>VLOOKUP(A33,'2014'!$A$2:$B$41,2)</f>
        <v>1898342</v>
      </c>
      <c r="R33" s="35">
        <f>VLOOKUP(A33,'2015'!$A$2:$B$41,2)</f>
        <v>2218980</v>
      </c>
      <c r="S33" s="3">
        <f>VLOOKUP(A33,'2016'!$A$2:$B$41,2)</f>
        <v>2354117</v>
      </c>
    </row>
    <row r="34" spans="1:19" x14ac:dyDescent="0.2">
      <c r="A34" t="s">
        <v>35</v>
      </c>
      <c r="B34" s="35">
        <f>VLOOKUP(A34,'1999'!$A$2:$B$41,2)</f>
        <v>213895</v>
      </c>
      <c r="C34" s="35">
        <f>VLOOKUP(A34,'2000'!$A$2:$B$41,2)</f>
        <v>259959</v>
      </c>
      <c r="D34" s="35">
        <f>VLOOKUP(A34,'2001'!$A$2:$B$41,2)</f>
        <v>251035</v>
      </c>
      <c r="E34" s="35">
        <f>VLOOKUP(A34,'2002'!$A$2:$B$41,2)</f>
        <v>237975</v>
      </c>
      <c r="F34" s="35">
        <f>VLOOKUP(A34,'2003'!$A$2:$B$41,2)</f>
        <v>280394</v>
      </c>
      <c r="G34" s="35">
        <f>VLOOKUP(A34,'2004'!$A$2:$B$41,2)</f>
        <v>290383</v>
      </c>
      <c r="H34" s="35">
        <f>VLOOKUP(A34,'2005'!$A$2:$B$41,2)</f>
        <v>288659</v>
      </c>
      <c r="I34" s="35">
        <f>VLOOKUP(A34,'2006'!$A$2:$B$41,2)</f>
        <v>288583</v>
      </c>
      <c r="J34" s="35">
        <f>VLOOKUP(A34,'2007'!$A$2:$B$41,2)</f>
        <v>316850</v>
      </c>
      <c r="K34" s="35">
        <f>VLOOKUP(A34,'2008'!$A$2:$B$41,2)</f>
        <v>252287</v>
      </c>
      <c r="L34" s="35">
        <f>VLOOKUP(A34,'2009'!$A$2:$B$41,2)</f>
        <v>128738</v>
      </c>
      <c r="M34" s="35">
        <f>VLOOKUP(A34,'2010'!$A$2:$B$41,2)</f>
        <v>177084</v>
      </c>
      <c r="N34" s="35">
        <f>VLOOKUP(A34,'2011'!$A$2:$B$41,2)</f>
        <v>188969</v>
      </c>
      <c r="O34" s="35">
        <f>VLOOKUP(A34,'2012'!$A$2:$B$41,2)</f>
        <v>162814</v>
      </c>
      <c r="P34" s="35">
        <f>VLOOKUP(A34,'2013'!$A$2:$B$41,2)</f>
        <v>161080</v>
      </c>
      <c r="Q34" s="35">
        <f>VLOOKUP(A34,'2014'!$A$2:$B$41,2)</f>
        <v>154173</v>
      </c>
      <c r="R34" s="35">
        <f>VLOOKUP(A34,'2015'!$A$2:$B$41,2)</f>
        <v>188987</v>
      </c>
      <c r="S34" s="3">
        <f>VLOOKUP(A34,'2016'!$A$2:$B$41,2)</f>
        <v>205374</v>
      </c>
    </row>
    <row r="35" spans="1:19" x14ac:dyDescent="0.2">
      <c r="A35" t="s">
        <v>34</v>
      </c>
      <c r="B35" s="35">
        <f>VLOOKUP(A35,'1999'!$A$2:$B$41,2)</f>
        <v>266000</v>
      </c>
      <c r="C35" s="35">
        <f>VLOOKUP(A35,'2000'!$A$2:$B$41,2)</f>
        <v>263013</v>
      </c>
      <c r="D35" s="35">
        <f>VLOOKUP(A35,'2001'!$A$2:$B$41,2)</f>
        <v>195109</v>
      </c>
      <c r="E35" s="35">
        <f>VLOOKUP(A35,'2002'!$A$2:$B$41,2)</f>
        <v>231506</v>
      </c>
      <c r="F35" s="35">
        <f>VLOOKUP(A35,'2003'!$A$2:$B$41,2)</f>
        <v>264837</v>
      </c>
      <c r="G35" s="35">
        <f>VLOOKUP(A35,'2004'!$A$2:$B$41,2)</f>
        <v>299639</v>
      </c>
      <c r="H35" s="35">
        <f>VLOOKUP(A35,'2005'!$A$2:$B$41,2)</f>
        <v>323819</v>
      </c>
      <c r="I35" s="35">
        <f>VLOOKUP(A35,'2006'!$A$2:$B$41,2)</f>
        <v>211306</v>
      </c>
      <c r="J35" s="35">
        <f>VLOOKUP(A35,'2007'!$A$2:$B$41,2)</f>
        <v>212685</v>
      </c>
      <c r="K35" s="35">
        <f>VLOOKUP(A35,'2008'!$A$2:$B$41,2)</f>
        <v>138714</v>
      </c>
      <c r="L35" s="35">
        <f>VLOOKUP(A35,'2009'!$A$2:$B$41,2)</f>
        <v>183986</v>
      </c>
      <c r="M35" s="35">
        <f>VLOOKUP(A35,'2010'!$A$2:$B$41,2)</f>
        <v>251490</v>
      </c>
      <c r="N35" s="35">
        <f>VLOOKUP(A35,'2011'!$A$2:$B$41,2)</f>
        <v>288523</v>
      </c>
      <c r="O35" s="35">
        <f>VLOOKUP(A35,'2012'!$A$2:$B$41,2)</f>
        <v>278043</v>
      </c>
      <c r="P35" s="35">
        <f>VLOOKUP(A35,'2013'!$A$2:$B$41,2)</f>
        <v>291037</v>
      </c>
      <c r="Q35" s="35">
        <f>VLOOKUP(A35,'2014'!$A$2:$B$41,2)</f>
        <v>332629</v>
      </c>
      <c r="R35" s="35">
        <f>VLOOKUP(A35,'2015'!$A$2:$B$41,2)</f>
        <v>298418</v>
      </c>
      <c r="S35" s="3">
        <f>VLOOKUP(A35,'2016'!$A$2:$B$41,2)</f>
        <v>251096</v>
      </c>
    </row>
    <row r="36" spans="1:19" x14ac:dyDescent="0.2">
      <c r="A36" t="s">
        <v>27</v>
      </c>
      <c r="B36" s="35">
        <f>VLOOKUP(A36,'1999'!$A$2:$B$41,2)</f>
        <v>63538</v>
      </c>
      <c r="C36" s="35">
        <f>VLOOKUP(A36,'2000'!$A$2:$B$41,2)</f>
        <v>97129</v>
      </c>
      <c r="D36" s="35">
        <f>VLOOKUP(A36,'2001'!$A$2:$B$41,2)</f>
        <v>156066</v>
      </c>
      <c r="E36" s="35">
        <f>VLOOKUP(A36,'2002'!$A$2:$B$41,2)</f>
        <v>169321</v>
      </c>
      <c r="F36" s="35">
        <f>VLOOKUP(A36,'2003'!$A$2:$B$41,2)</f>
        <v>251691</v>
      </c>
      <c r="G36" s="35">
        <f>VLOOKUP(A36,'2004'!$A$2:$B$41,2)</f>
        <v>299439</v>
      </c>
      <c r="H36" s="35">
        <f>VLOOKUP(A36,'2005'!$A$2:$B$41,2)</f>
        <v>277603</v>
      </c>
      <c r="I36" s="35">
        <f>VLOOKUP(A36,'2006'!$A$2:$B$41,2)</f>
        <v>298819</v>
      </c>
      <c r="J36" s="35">
        <f>VLOOKUP(A36,'2007'!$A$2:$B$41,2)</f>
        <v>315444</v>
      </c>
      <c r="K36" s="35">
        <f>VLOOKUP(A36,'2008'!$A$2:$B$41,2)</f>
        <v>401309</v>
      </c>
      <c r="L36" s="35">
        <f>VLOOKUP(A36,'2009'!$A$2:$B$41,2)</f>
        <v>313442</v>
      </c>
      <c r="M36" s="35">
        <f>VLOOKUP(A36,'2010'!$A$2:$B$41,2)</f>
        <v>554387</v>
      </c>
      <c r="N36" s="35">
        <f>VLOOKUP(A36,'2011'!$A$2:$B$41,2)</f>
        <v>537987</v>
      </c>
      <c r="O36" s="35">
        <f>VLOOKUP(A36,'2012'!$A$2:$B$41,2)</f>
        <v>945100</v>
      </c>
      <c r="P36" s="35">
        <f>VLOOKUP(A36,'2013'!$A$2:$B$41,2)</f>
        <v>1122780</v>
      </c>
      <c r="Q36" s="35">
        <f>VLOOKUP(A36,'2014'!$A$2:$B$41,2)</f>
        <v>742678</v>
      </c>
      <c r="R36" s="35">
        <f>VLOOKUP(A36,'2015'!$A$2:$B$41,2)</f>
        <v>772250</v>
      </c>
      <c r="S36" s="3">
        <f>VLOOKUP(A36,'2016'!$A$2:$B$41,2)</f>
        <v>805033</v>
      </c>
    </row>
    <row r="37" spans="1:19" x14ac:dyDescent="0.2">
      <c r="A37" t="s">
        <v>22</v>
      </c>
      <c r="B37" s="35">
        <f>VLOOKUP(A37,'1999'!$A$2:$B$41,2)</f>
        <v>222041</v>
      </c>
      <c r="C37" s="35">
        <f>VLOOKUP(A37,'2000'!$A$2:$B$41,2)</f>
        <v>297476</v>
      </c>
      <c r="D37" s="35">
        <f>VLOOKUP(A37,'2001'!$A$2:$B$41,2)</f>
        <v>175343</v>
      </c>
      <c r="E37" s="35">
        <f>VLOOKUP(A37,'2002'!$A$2:$B$41,2)</f>
        <v>204198</v>
      </c>
      <c r="F37" s="35">
        <f>VLOOKUP(A37,'2003'!$A$2:$B$41,2)</f>
        <v>294116</v>
      </c>
      <c r="G37" s="35">
        <f>VLOOKUP(A37,'2004'!$A$2:$B$41,2)</f>
        <v>447152</v>
      </c>
      <c r="H37" s="35">
        <f>VLOOKUP(A37,'2005'!$A$2:$B$41,2)</f>
        <v>453663</v>
      </c>
      <c r="I37" s="35">
        <f>VLOOKUP(A37,'2006'!$A$2:$B$41,2)</f>
        <v>545682</v>
      </c>
      <c r="J37" s="35">
        <f>VLOOKUP(A37,'2007'!$A$2:$B$41,2)</f>
        <v>634883</v>
      </c>
      <c r="K37" s="35">
        <f>VLOOKUP(A37,'2008'!$A$2:$B$41,2)</f>
        <v>621567</v>
      </c>
      <c r="L37" s="35">
        <f>VLOOKUP(A37,'2009'!$A$2:$B$41,2)</f>
        <v>510931</v>
      </c>
      <c r="M37" s="35">
        <f>VLOOKUP(A37,'2010'!$A$2:$B$41,2)</f>
        <v>603394</v>
      </c>
      <c r="N37" s="35">
        <f>VLOOKUP(A37,'2011'!$A$2:$B$41,2)</f>
        <v>639734</v>
      </c>
      <c r="O37" s="35">
        <f>VLOOKUP(A37,'2012'!$A$2:$B$41,2)</f>
        <v>576660</v>
      </c>
      <c r="P37" s="35">
        <f>VLOOKUP(A37,'2013'!$A$2:$B$41,2)</f>
        <v>633604</v>
      </c>
      <c r="Q37" s="35">
        <f>VLOOKUP(A37,'2014'!$A$2:$B$41,2)</f>
        <v>733439</v>
      </c>
      <c r="R37" s="35">
        <f>VLOOKUP(A37,'2015'!$A$2:$B$41,2)</f>
        <v>791027</v>
      </c>
      <c r="S37" s="3">
        <f>VLOOKUP(A37,'2016'!$A$2:$B$41,2)</f>
        <v>950888</v>
      </c>
    </row>
    <row r="38" spans="1:19" x14ac:dyDescent="0.2">
      <c r="A38" t="s">
        <v>14</v>
      </c>
      <c r="B38" s="35">
        <f>VLOOKUP(A38,'1999'!$A$2:$B$41,2)</f>
        <v>1786624</v>
      </c>
      <c r="C38" s="35">
        <f>VLOOKUP(A38,'2000'!$A$2:$B$41,2)</f>
        <v>1641452</v>
      </c>
      <c r="D38" s="35">
        <f>VLOOKUP(A38,'2001'!$A$2:$B$41,2)</f>
        <v>1492365</v>
      </c>
      <c r="E38" s="35">
        <f>VLOOKUP(A38,'2002'!$A$2:$B$41,2)</f>
        <v>1629934</v>
      </c>
      <c r="F38" s="35">
        <f>VLOOKUP(A38,'2003'!$A$2:$B$41,2)</f>
        <v>1657558</v>
      </c>
      <c r="G38" s="35">
        <f>VLOOKUP(A38,'2004'!$A$2:$B$41,2)</f>
        <v>1647246</v>
      </c>
      <c r="H38" s="35">
        <f>VLOOKUP(A38,'2005'!$A$2:$B$41,2)</f>
        <v>1596296</v>
      </c>
      <c r="I38" s="35">
        <f>VLOOKUP(A38,'2006'!$A$2:$B$41,2)</f>
        <v>1442085</v>
      </c>
      <c r="J38" s="35">
        <f>VLOOKUP(A38,'2007'!$A$2:$B$41,2)</f>
        <v>1534567</v>
      </c>
      <c r="K38" s="35">
        <f>VLOOKUP(A38,'2008'!$A$2:$B$41,2)</f>
        <v>1446619</v>
      </c>
      <c r="L38" s="35">
        <f>VLOOKUP(A38,'2009'!$A$2:$B$41,2)</f>
        <v>999460</v>
      </c>
      <c r="M38" s="35">
        <f>VLOOKUP(A38,'2010'!$A$2:$B$41,2)</f>
        <v>1270444</v>
      </c>
      <c r="N38" s="35">
        <f>VLOOKUP(A38,'2011'!$A$2:$B$41,2)</f>
        <v>1343810</v>
      </c>
      <c r="O38" s="35">
        <f>VLOOKUP(A38,'2012'!$A$2:$B$41,2)</f>
        <v>1464906</v>
      </c>
      <c r="P38" s="35">
        <f>VLOOKUP(A38,'2013'!$A$2:$B$41,2)</f>
        <v>1509762</v>
      </c>
      <c r="Q38" s="35">
        <f>VLOOKUP(A38,'2014'!$A$2:$B$41,2)</f>
        <v>25941</v>
      </c>
      <c r="R38" s="35">
        <f>VLOOKUP(A38,'2015'!$A$2:$B$41,2)</f>
        <v>1587677</v>
      </c>
      <c r="S38" s="3">
        <f>VLOOKUP(A38,'2016'!$A$2:$B$41,2)</f>
        <v>1722698</v>
      </c>
    </row>
    <row r="39" spans="1:19" x14ac:dyDescent="0.2">
      <c r="A39" t="s">
        <v>38</v>
      </c>
      <c r="B39" s="35">
        <f>VLOOKUP(A39,'1999'!$A$2:$B$41,2)</f>
        <v>10136</v>
      </c>
      <c r="C39" s="35">
        <f>VLOOKUP(A39,'2000'!$A$2:$B$41,2)</f>
        <v>18124</v>
      </c>
      <c r="D39" s="35">
        <f>VLOOKUP(A39,'2001'!$A$2:$B$41,2)</f>
        <v>24995</v>
      </c>
      <c r="E39" s="35">
        <f>VLOOKUP(A39,'2002'!$A$2:$B$41,2)</f>
        <v>50393</v>
      </c>
      <c r="F39" s="35">
        <f>VLOOKUP(A39,'2003'!$A$2:$B$41,2)</f>
        <v>103000</v>
      </c>
      <c r="G39" s="35">
        <f>VLOOKUP(A39,'2004'!$A$2:$B$41,2)</f>
        <v>179098</v>
      </c>
      <c r="H39" s="35">
        <f>VLOOKUP(A39,'2005'!$A$2:$B$41,2)</f>
        <v>196722</v>
      </c>
      <c r="I39" s="35">
        <f>VLOOKUP(A39,'2006'!$A$2:$B$41,2)</f>
        <v>274860</v>
      </c>
      <c r="J39" s="35">
        <f>VLOOKUP(A39,'2007'!$A$2:$B$41,2)</f>
        <v>380061</v>
      </c>
      <c r="K39" s="35">
        <f>VLOOKUP(A39,'2008'!$A$2:$B$41,2)</f>
        <v>400799</v>
      </c>
      <c r="L39" s="35">
        <f>VLOOKUP(A39,'2009'!$A$2:$B$41,2)</f>
        <v>65646</v>
      </c>
      <c r="M39" s="35">
        <f>VLOOKUP(A39,'2010'!$A$2:$B$41,2)</f>
        <v>75261</v>
      </c>
      <c r="N39" s="35">
        <f>VLOOKUP(A39,'2011'!$A$2:$B$41,2)</f>
        <v>97585</v>
      </c>
      <c r="O39" s="35">
        <f>VLOOKUP(A39,'2012'!$A$2:$B$41,2)</f>
        <v>69687</v>
      </c>
      <c r="P39" s="35">
        <f>VLOOKUP(A39,'2013'!$A$2:$B$41,2)</f>
        <v>45758</v>
      </c>
      <c r="Q39" s="35">
        <f>VLOOKUP(A39,'2014'!$A$2:$B$41,2)</f>
        <v>1528148</v>
      </c>
      <c r="R39" s="35">
        <f>VLOOKUP(A39,'2015'!$A$2:$B$41,2)</f>
        <v>5654</v>
      </c>
      <c r="S39" s="3">
        <f>VLOOKUP(A39,'2016'!$A$2:$B$41,2)</f>
        <v>4340</v>
      </c>
    </row>
    <row r="40" spans="1:19" x14ac:dyDescent="0.2">
      <c r="A40" t="s">
        <v>9</v>
      </c>
      <c r="B40" s="35">
        <f>VLOOKUP(A40,'1999'!$A$2:$B$41,2)</f>
        <v>5637949</v>
      </c>
      <c r="C40" s="35">
        <f>VLOOKUP(A40,'2000'!$A$2:$B$41,2)</f>
        <v>5542217</v>
      </c>
      <c r="D40" s="35">
        <f>VLOOKUP(A40,'2001'!$A$2:$B$41,2)</f>
        <v>4879119</v>
      </c>
      <c r="E40" s="35">
        <f>VLOOKUP(A40,'2002'!$A$2:$B$41,2)</f>
        <v>5018777</v>
      </c>
      <c r="F40" s="35">
        <f>VLOOKUP(A40,'2003'!$A$2:$B$41,2)</f>
        <v>4510469</v>
      </c>
      <c r="G40" s="35">
        <f>VLOOKUP(A40,'2004'!$A$2:$B$41,2)</f>
        <v>4229625</v>
      </c>
      <c r="H40" s="35">
        <f>VLOOKUP(A40,'2005'!$A$2:$B$41,2)</f>
        <v>4321272</v>
      </c>
      <c r="I40" s="35">
        <f>VLOOKUP(A40,'2006'!$A$2:$B$41,2)</f>
        <v>4366220</v>
      </c>
      <c r="J40" s="35">
        <f>VLOOKUP(A40,'2007'!$A$2:$B$41,2)</f>
        <v>3924268</v>
      </c>
      <c r="K40" s="35">
        <f>VLOOKUP(A40,'2008'!$A$2:$B$41,2)</f>
        <v>3776641</v>
      </c>
      <c r="L40" s="35">
        <f>VLOOKUP(A40,'2009'!$A$2:$B$41,2)</f>
        <v>2195588</v>
      </c>
      <c r="M40" s="35">
        <f>VLOOKUP(A40,'2010'!$A$2:$B$41,2)</f>
        <v>2731105</v>
      </c>
      <c r="N40" s="35">
        <f>VLOOKUP(A40,'2011'!$A$2:$B$41,2)</f>
        <v>2976991</v>
      </c>
      <c r="O40" s="35">
        <f>VLOOKUP(A40,'2012'!$A$2:$B$41,2)</f>
        <v>4105853</v>
      </c>
      <c r="P40" s="35">
        <f>VLOOKUP(A40,'2013'!$A$2:$B$41,2)</f>
        <v>4346958</v>
      </c>
      <c r="Q40" s="35">
        <f>VLOOKUP(A40,'2014'!$A$2:$B$41,2)</f>
        <v>4253098</v>
      </c>
      <c r="R40" s="35">
        <f>VLOOKUP(A40,'2015'!$A$2:$B$41,2)</f>
        <v>4163679</v>
      </c>
      <c r="S40" s="3">
        <f>VLOOKUP(A40,'2016'!$A$2:$B$41,2)</f>
        <v>3934357</v>
      </c>
    </row>
    <row r="41" spans="1:19" x14ac:dyDescent="0.2">
      <c r="A41" t="s">
        <v>36</v>
      </c>
      <c r="B41" s="35">
        <f>VLOOKUP(A41,'1999'!$A$2:$B$41,2)</f>
        <v>44433</v>
      </c>
      <c r="C41" s="35">
        <f>VLOOKUP(A41,'2000'!$A$2:$B$41,2)</f>
        <v>32273</v>
      </c>
      <c r="D41" s="35">
        <f>VLOOKUP(A41,'2001'!$A$2:$B$41,2)</f>
        <v>32425</v>
      </c>
      <c r="E41" s="35">
        <f>VLOOKUP(A41,'2002'!$A$2:$B$41,2)</f>
        <v>22705</v>
      </c>
      <c r="F41" s="35">
        <f>VLOOKUP(A41,'2003'!$A$2:$B$41,2)</f>
        <v>39196</v>
      </c>
      <c r="G41" s="35">
        <f>VLOOKUP(A41,'2004'!$A$2:$B$41,2)</f>
        <v>66896</v>
      </c>
      <c r="H41" s="35">
        <f>VLOOKUP(A41,'2005'!$A$2:$B$41,2)</f>
        <v>87512</v>
      </c>
      <c r="I41" s="35">
        <f>VLOOKUP(A41,'2006'!$A$2:$B$41,2)</f>
        <v>100000</v>
      </c>
      <c r="J41" s="35">
        <f>VLOOKUP(A41,'2007'!$A$2:$B$41,2)</f>
        <v>170000</v>
      </c>
      <c r="K41" s="35">
        <f>VLOOKUP(A41,'2008'!$A$2:$B$41,2)</f>
        <v>195038</v>
      </c>
      <c r="L41" s="35">
        <f>VLOOKUP(A41,'2009'!$A$2:$B$41,2)</f>
        <v>110200</v>
      </c>
      <c r="M41" s="35">
        <f>VLOOKUP(A41,'2010'!$A$2:$B$41,2)</f>
        <v>130400</v>
      </c>
      <c r="N41" s="35">
        <f>VLOOKUP(A41,'2011'!$A$2:$B$41,2)</f>
        <v>146300</v>
      </c>
      <c r="O41" s="35">
        <f>VLOOKUP(A41,'2012'!$A$2:$B$41,2)</f>
        <v>144980</v>
      </c>
      <c r="P41" s="35">
        <f>VLOOKUP(A41,'2013'!$A$2:$B$41,2)</f>
        <v>133740</v>
      </c>
      <c r="Q41" s="35">
        <f>VLOOKUP(A41,'2014'!$A$2:$B$41,2)</f>
        <v>245660</v>
      </c>
      <c r="R41" s="35">
        <f>VLOOKUP(A41,'2015'!$A$2:$B$41,2)</f>
        <v>185400</v>
      </c>
      <c r="S41" s="3">
        <f>VLOOKUP(A41,'2016'!$A$2:$B$41,2)</f>
        <v>88152</v>
      </c>
    </row>
    <row r="42" spans="1:19" x14ac:dyDescent="0.2">
      <c r="A42" t="s">
        <v>3</v>
      </c>
      <c r="B42" s="35">
        <f>SUM(B2:B41)</f>
        <v>40432134</v>
      </c>
      <c r="C42" s="35">
        <f t="shared" ref="C42:S42" si="0">SUM(C2:C41)</f>
        <v>41843216</v>
      </c>
      <c r="D42" s="35">
        <f t="shared" si="0"/>
        <v>40389452</v>
      </c>
      <c r="E42" s="35">
        <f t="shared" si="0"/>
        <v>41902676</v>
      </c>
      <c r="F42" s="35">
        <f t="shared" si="0"/>
        <v>42588113</v>
      </c>
      <c r="G42" s="35">
        <f t="shared" si="0"/>
        <v>45204570</v>
      </c>
      <c r="H42" s="35">
        <f t="shared" si="0"/>
        <v>46738999</v>
      </c>
      <c r="I42" s="35">
        <f t="shared" si="0"/>
        <v>50750652</v>
      </c>
      <c r="J42" s="35">
        <f t="shared" si="0"/>
        <v>53893603</v>
      </c>
      <c r="K42" s="35">
        <f t="shared" si="0"/>
        <v>53028380</v>
      </c>
      <c r="L42" s="35">
        <f t="shared" si="0"/>
        <v>47869003</v>
      </c>
      <c r="M42" s="35">
        <f t="shared" si="0"/>
        <v>58475870</v>
      </c>
      <c r="N42" s="35">
        <f t="shared" si="0"/>
        <v>60276473</v>
      </c>
      <c r="O42" s="35">
        <f t="shared" si="0"/>
        <v>63374062</v>
      </c>
      <c r="P42" s="35">
        <f t="shared" si="0"/>
        <v>65760925</v>
      </c>
      <c r="Q42" s="35">
        <f t="shared" si="0"/>
        <v>67802676</v>
      </c>
      <c r="R42" s="35">
        <f t="shared" si="0"/>
        <v>69065626</v>
      </c>
      <c r="S42" s="35">
        <f t="shared" si="0"/>
        <v>72586385</v>
      </c>
    </row>
  </sheetData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sqref="A1:F42"/>
    </sheetView>
  </sheetViews>
  <sheetFormatPr baseColWidth="10" defaultRowHeight="14" x14ac:dyDescent="0.15"/>
  <cols>
    <col min="1" max="1" width="11.5" style="6" bestFit="1" customWidth="1"/>
    <col min="2" max="2" width="10.5" style="6" bestFit="1" customWidth="1"/>
    <col min="3" max="3" width="19.5" style="6" bestFit="1" customWidth="1"/>
    <col min="4" max="4" width="10.5" style="6" bestFit="1" customWidth="1"/>
    <col min="5" max="5" width="10.1640625" style="6" bestFit="1" customWidth="1"/>
    <col min="6" max="6" width="13.1640625" style="6" bestFit="1" customWidth="1"/>
    <col min="7" max="16384" width="10.83203125" style="6"/>
  </cols>
  <sheetData>
    <row r="1" spans="1:6" ht="16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94</v>
      </c>
      <c r="F1" s="5" t="s">
        <v>44</v>
      </c>
    </row>
    <row r="2" spans="1:6" x14ac:dyDescent="0.15">
      <c r="A2" s="6" t="s">
        <v>25</v>
      </c>
      <c r="B2" s="7">
        <v>263120</v>
      </c>
      <c r="C2" s="7">
        <v>168981</v>
      </c>
      <c r="D2" s="7">
        <v>432101</v>
      </c>
      <c r="E2" s="8" t="s">
        <v>72</v>
      </c>
      <c r="F2" s="12">
        <f t="shared" ref="F2:F41" si="0">D2/$D$42</f>
        <v>6.16354862102865E-3</v>
      </c>
    </row>
    <row r="3" spans="1:6" x14ac:dyDescent="0.15">
      <c r="A3" s="6" t="s">
        <v>33</v>
      </c>
      <c r="B3" s="7">
        <v>270000</v>
      </c>
      <c r="C3" s="7">
        <v>60900</v>
      </c>
      <c r="D3" s="7">
        <v>330900</v>
      </c>
      <c r="E3" s="8" t="s">
        <v>74</v>
      </c>
      <c r="F3" s="12">
        <f t="shared" si="0"/>
        <v>4.7200035146837899E-3</v>
      </c>
    </row>
    <row r="4" spans="1:6" x14ac:dyDescent="0.15">
      <c r="A4" s="6" t="s">
        <v>40</v>
      </c>
      <c r="B4" s="7">
        <v>248059</v>
      </c>
      <c r="C4" s="6">
        <v>26873</v>
      </c>
      <c r="D4" s="7">
        <v>274932</v>
      </c>
      <c r="E4" s="8" t="s">
        <v>79</v>
      </c>
      <c r="F4" s="12">
        <f t="shared" si="0"/>
        <v>3.9216681967332839E-3</v>
      </c>
    </row>
    <row r="5" spans="1:6" x14ac:dyDescent="0.15">
      <c r="A5" s="6" t="s">
        <v>21</v>
      </c>
      <c r="B5" s="7">
        <v>881929</v>
      </c>
      <c r="C5" s="6">
        <v>36127</v>
      </c>
      <c r="D5" s="7">
        <v>918056</v>
      </c>
      <c r="E5" s="8" t="s">
        <v>66</v>
      </c>
      <c r="F5" s="12">
        <f t="shared" si="0"/>
        <v>1.3095278170675555E-2</v>
      </c>
    </row>
    <row r="6" spans="1:6" x14ac:dyDescent="0.15">
      <c r="A6" s="6" t="s">
        <v>8</v>
      </c>
      <c r="B6" s="7">
        <v>2092029</v>
      </c>
      <c r="C6" s="7">
        <v>519005</v>
      </c>
      <c r="D6" s="7">
        <v>2611034</v>
      </c>
      <c r="E6" s="8" t="s">
        <v>57</v>
      </c>
      <c r="F6" s="12">
        <f t="shared" si="0"/>
        <v>3.7244151275185475E-2</v>
      </c>
    </row>
    <row r="7" spans="1:6" x14ac:dyDescent="0.15">
      <c r="A7" s="6" t="s">
        <v>17</v>
      </c>
      <c r="B7" s="7">
        <v>1389536</v>
      </c>
      <c r="C7" s="7">
        <v>1182756</v>
      </c>
      <c r="D7" s="7">
        <v>2572292</v>
      </c>
      <c r="E7" s="8" t="s">
        <v>58</v>
      </c>
      <c r="F7" s="12">
        <f t="shared" si="0"/>
        <v>3.6691530011462664E-2</v>
      </c>
    </row>
    <row r="8" spans="1:6" x14ac:dyDescent="0.15">
      <c r="A8" s="6" t="s">
        <v>4</v>
      </c>
      <c r="B8" s="7">
        <v>5233132</v>
      </c>
      <c r="C8" s="7">
        <v>1955576</v>
      </c>
      <c r="D8" s="7">
        <v>7188708</v>
      </c>
      <c r="E8" s="8" t="s">
        <v>52</v>
      </c>
      <c r="F8" s="12">
        <f t="shared" si="0"/>
        <v>0.1025407283953928</v>
      </c>
    </row>
    <row r="9" spans="1:6" x14ac:dyDescent="0.15">
      <c r="A9" s="6" t="s">
        <v>15</v>
      </c>
      <c r="B9" s="7">
        <v>848922</v>
      </c>
      <c r="C9" s="7">
        <v>5985</v>
      </c>
      <c r="D9" s="7">
        <v>854907</v>
      </c>
      <c r="E9" s="8" t="s">
        <v>68</v>
      </c>
      <c r="F9" s="12">
        <f t="shared" si="0"/>
        <v>1.2194512072311196E-2</v>
      </c>
    </row>
    <row r="10" spans="1:6" x14ac:dyDescent="0.15">
      <c r="A10" s="6" t="s">
        <v>39</v>
      </c>
      <c r="B10" s="7">
        <v>59462</v>
      </c>
      <c r="C10" s="7">
        <v>32056</v>
      </c>
      <c r="D10" s="7">
        <v>91518</v>
      </c>
      <c r="E10" s="8" t="s">
        <v>86</v>
      </c>
      <c r="F10" s="12">
        <f t="shared" si="0"/>
        <v>1.305425450761049E-3</v>
      </c>
    </row>
    <row r="11" spans="1:6" x14ac:dyDescent="0.15">
      <c r="A11" s="6" t="s">
        <v>43</v>
      </c>
      <c r="B11" s="7">
        <v>32417</v>
      </c>
      <c r="C11" s="6">
        <v>353</v>
      </c>
      <c r="D11" s="7">
        <v>32770</v>
      </c>
      <c r="E11" s="8" t="s">
        <v>87</v>
      </c>
      <c r="F11" s="12">
        <f t="shared" si="0"/>
        <v>4.6743582706614624E-4</v>
      </c>
    </row>
    <row r="12" spans="1:6" x14ac:dyDescent="0.15">
      <c r="A12" s="6" t="s">
        <v>11</v>
      </c>
      <c r="B12" s="7">
        <v>2723196</v>
      </c>
      <c r="C12" s="7">
        <v>446023</v>
      </c>
      <c r="D12" s="7">
        <v>3169219</v>
      </c>
      <c r="E12" s="8" t="s">
        <v>55</v>
      </c>
      <c r="F12" s="12">
        <f t="shared" si="0"/>
        <v>4.5206179567248851E-2</v>
      </c>
    </row>
    <row r="13" spans="1:6" x14ac:dyDescent="0.15">
      <c r="A13" s="6" t="s">
        <v>6</v>
      </c>
      <c r="B13" s="7">
        <v>5398508</v>
      </c>
      <c r="C13" s="7">
        <v>421106</v>
      </c>
      <c r="D13" s="7">
        <v>5819614</v>
      </c>
      <c r="E13" s="8" t="s">
        <v>53</v>
      </c>
      <c r="F13" s="12">
        <f t="shared" si="0"/>
        <v>8.3011781608047716E-2</v>
      </c>
    </row>
    <row r="14" spans="1:6" x14ac:dyDescent="0.15">
      <c r="A14" s="6" t="s">
        <v>31</v>
      </c>
      <c r="B14" s="7">
        <v>187633</v>
      </c>
      <c r="C14" s="7">
        <v>3190</v>
      </c>
      <c r="D14" s="7">
        <v>190823</v>
      </c>
      <c r="E14" s="8" t="s">
        <v>82</v>
      </c>
      <c r="F14" s="12">
        <f t="shared" si="0"/>
        <v>2.7219257500226799E-3</v>
      </c>
    </row>
    <row r="15" spans="1:6" x14ac:dyDescent="0.15">
      <c r="A15" s="6" t="s">
        <v>10</v>
      </c>
      <c r="B15" s="7">
        <v>1473000</v>
      </c>
      <c r="C15" s="7">
        <v>546808</v>
      </c>
      <c r="D15" s="7">
        <v>2019808</v>
      </c>
      <c r="E15" s="8" t="s">
        <v>60</v>
      </c>
      <c r="F15" s="12">
        <f t="shared" si="0"/>
        <v>2.8810821574452812E-2</v>
      </c>
    </row>
    <row r="16" spans="1:6" x14ac:dyDescent="0.15">
      <c r="A16" s="6" t="s">
        <v>26</v>
      </c>
      <c r="B16" s="7">
        <v>256285</v>
      </c>
      <c r="C16" s="7">
        <v>40777</v>
      </c>
      <c r="D16" s="7">
        <v>297062</v>
      </c>
      <c r="E16" s="8" t="s">
        <v>76</v>
      </c>
      <c r="F16" s="12">
        <f t="shared" si="0"/>
        <v>4.2373335874251921E-3</v>
      </c>
    </row>
    <row r="17" spans="1:6" x14ac:dyDescent="0.15">
      <c r="A17" s="6" t="s">
        <v>13</v>
      </c>
      <c r="B17" s="7">
        <v>800000</v>
      </c>
      <c r="C17" s="7">
        <v>104500</v>
      </c>
      <c r="D17" s="7">
        <v>904500</v>
      </c>
      <c r="E17" s="8" t="s">
        <v>67</v>
      </c>
      <c r="F17" s="12">
        <f t="shared" si="0"/>
        <v>1.2901913505685971E-2</v>
      </c>
    </row>
    <row r="18" spans="1:6" x14ac:dyDescent="0.15">
      <c r="A18" s="6" t="s">
        <v>19</v>
      </c>
      <c r="B18" s="7">
        <v>892502</v>
      </c>
      <c r="C18" s="7">
        <v>319092</v>
      </c>
      <c r="D18" s="7">
        <v>1211594</v>
      </c>
      <c r="E18" s="8" t="s">
        <v>63</v>
      </c>
      <c r="F18" s="12">
        <f t="shared" si="0"/>
        <v>1.7282344933121158E-2</v>
      </c>
    </row>
    <row r="19" spans="1:6" x14ac:dyDescent="0.15">
      <c r="A19" s="6" t="s">
        <v>5</v>
      </c>
      <c r="B19" s="7">
        <v>9756515</v>
      </c>
      <c r="C19" s="7">
        <v>1727718</v>
      </c>
      <c r="D19" s="7">
        <v>11484233</v>
      </c>
      <c r="E19" s="8" t="s">
        <v>50</v>
      </c>
      <c r="F19" s="12">
        <f t="shared" si="0"/>
        <v>0.16381269302945772</v>
      </c>
    </row>
    <row r="20" spans="1:6" x14ac:dyDescent="0.15">
      <c r="A20" s="6" t="s">
        <v>24</v>
      </c>
      <c r="B20" s="7">
        <v>377952</v>
      </c>
      <c r="C20" s="7">
        <v>125021</v>
      </c>
      <c r="D20" s="7">
        <v>502973</v>
      </c>
      <c r="E20" s="8" t="s">
        <v>71</v>
      </c>
      <c r="F20" s="12">
        <f t="shared" si="0"/>
        <v>7.1744766630131452E-3</v>
      </c>
    </row>
    <row r="21" spans="1:6" x14ac:dyDescent="0.15">
      <c r="A21" s="6" t="s">
        <v>16</v>
      </c>
      <c r="B21" s="7">
        <v>1097619</v>
      </c>
      <c r="C21" s="7">
        <v>947899</v>
      </c>
      <c r="D21" s="7">
        <v>2045518</v>
      </c>
      <c r="E21" s="8" t="s">
        <v>59</v>
      </c>
      <c r="F21" s="12">
        <f t="shared" si="0"/>
        <v>2.9177552581894702E-2</v>
      </c>
    </row>
    <row r="22" spans="1:6" x14ac:dyDescent="0.15">
      <c r="A22" s="6" t="s">
        <v>41</v>
      </c>
      <c r="B22" s="7">
        <v>87332</v>
      </c>
      <c r="C22" s="7">
        <v>72122</v>
      </c>
      <c r="D22" s="7">
        <v>159454</v>
      </c>
      <c r="E22" s="8" t="s">
        <v>83</v>
      </c>
      <c r="F22" s="12">
        <f t="shared" si="0"/>
        <v>2.2744739813550588E-3</v>
      </c>
    </row>
    <row r="23" spans="1:6" x14ac:dyDescent="0.15">
      <c r="A23" s="6" t="s">
        <v>48</v>
      </c>
      <c r="B23" s="7">
        <v>376110</v>
      </c>
      <c r="C23" s="7">
        <v>155496</v>
      </c>
      <c r="D23" s="7">
        <v>531606</v>
      </c>
      <c r="E23" s="8" t="s">
        <v>90</v>
      </c>
      <c r="F23" s="12">
        <f t="shared" si="0"/>
        <v>7.5829017480416767E-3</v>
      </c>
    </row>
    <row r="24" spans="1:6" x14ac:dyDescent="0.15">
      <c r="A24" s="6" t="s">
        <v>18</v>
      </c>
      <c r="B24" s="7">
        <v>632300</v>
      </c>
      <c r="C24" s="7">
        <v>82300</v>
      </c>
      <c r="D24" s="7">
        <v>714600</v>
      </c>
      <c r="E24" s="8" t="s">
        <v>69</v>
      </c>
      <c r="F24" s="12">
        <f t="shared" si="0"/>
        <v>1.0193153555735981E-2</v>
      </c>
    </row>
    <row r="25" spans="1:6" x14ac:dyDescent="0.15">
      <c r="A25" s="6" t="s">
        <v>37</v>
      </c>
      <c r="B25" s="7">
        <v>143478</v>
      </c>
      <c r="C25" s="7">
        <v>83847</v>
      </c>
      <c r="D25" s="7">
        <v>227325</v>
      </c>
      <c r="E25" s="8" t="s">
        <v>80</v>
      </c>
      <c r="F25" s="12">
        <f t="shared" si="0"/>
        <v>3.2425953429298655E-3</v>
      </c>
    </row>
    <row r="26" spans="1:6" x14ac:dyDescent="0.15">
      <c r="A26" s="6" t="s">
        <v>29</v>
      </c>
      <c r="B26" s="7">
        <v>201663</v>
      </c>
      <c r="C26" s="7">
        <v>11934</v>
      </c>
      <c r="D26" s="7">
        <v>213597</v>
      </c>
      <c r="E26" s="8" t="s">
        <v>81</v>
      </c>
      <c r="F26" s="12">
        <f t="shared" si="0"/>
        <v>3.0467772460740809E-3</v>
      </c>
    </row>
    <row r="27" spans="1:6" x14ac:dyDescent="0.15">
      <c r="A27" s="6" t="s">
        <v>20</v>
      </c>
      <c r="B27" s="7">
        <v>1177918</v>
      </c>
      <c r="C27" s="7">
        <v>330440</v>
      </c>
      <c r="D27" s="7">
        <v>1508358</v>
      </c>
      <c r="E27" s="8" t="s">
        <v>62</v>
      </c>
      <c r="F27" s="12">
        <f t="shared" si="0"/>
        <v>2.1515427807196771E-2</v>
      </c>
    </row>
    <row r="28" spans="1:6" x14ac:dyDescent="0.15">
      <c r="A28" s="6" t="s">
        <v>42</v>
      </c>
      <c r="B28" s="7">
        <v>9832</v>
      </c>
      <c r="C28" s="6">
        <v>1350</v>
      </c>
      <c r="D28" s="7">
        <v>11182</v>
      </c>
      <c r="E28" s="8" t="s">
        <v>88</v>
      </c>
      <c r="F28" s="12">
        <f t="shared" si="0"/>
        <v>1.5950159958052021E-4</v>
      </c>
    </row>
    <row r="29" spans="1:6" x14ac:dyDescent="0.15">
      <c r="A29" s="6" t="s">
        <v>23</v>
      </c>
      <c r="B29" s="7">
        <v>295391</v>
      </c>
      <c r="C29" s="7">
        <v>0</v>
      </c>
      <c r="D29" s="7">
        <v>295391</v>
      </c>
      <c r="E29" s="8" t="s">
        <v>77</v>
      </c>
      <c r="F29" s="12">
        <f t="shared" si="0"/>
        <v>4.2134982115622829E-3</v>
      </c>
    </row>
    <row r="30" spans="1:6" x14ac:dyDescent="0.15">
      <c r="A30" s="6" t="s">
        <v>32</v>
      </c>
      <c r="B30" s="7">
        <v>115000</v>
      </c>
      <c r="C30" s="7">
        <v>35320</v>
      </c>
      <c r="D30" s="7">
        <v>150320</v>
      </c>
      <c r="E30" s="8" t="s">
        <v>84</v>
      </c>
      <c r="F30" s="12">
        <f t="shared" si="0"/>
        <v>2.1441853379488281E-3</v>
      </c>
    </row>
    <row r="31" spans="1:6" x14ac:dyDescent="0.15">
      <c r="A31" s="6" t="s">
        <v>30</v>
      </c>
      <c r="B31" s="7">
        <v>334482</v>
      </c>
      <c r="C31" s="7">
        <v>253237</v>
      </c>
      <c r="D31" s="7">
        <v>587719</v>
      </c>
      <c r="E31" s="8" t="s">
        <v>70</v>
      </c>
      <c r="F31" s="12">
        <f t="shared" si="0"/>
        <v>8.3833053661119435E-3</v>
      </c>
    </row>
    <row r="32" spans="1:6" x14ac:dyDescent="0.15">
      <c r="A32" s="6" t="s">
        <v>7</v>
      </c>
      <c r="B32" s="7">
        <v>3489136</v>
      </c>
      <c r="C32" s="7">
        <v>350966</v>
      </c>
      <c r="D32" s="7">
        <v>3840102</v>
      </c>
      <c r="E32" s="8" t="s">
        <v>54</v>
      </c>
      <c r="F32" s="12">
        <f t="shared" si="0"/>
        <v>5.4775747768946059E-2</v>
      </c>
    </row>
    <row r="33" spans="1:6" x14ac:dyDescent="0.15">
      <c r="A33" s="6" t="s">
        <v>12</v>
      </c>
      <c r="B33" s="7">
        <v>2078639</v>
      </c>
      <c r="C33" s="7">
        <v>698796</v>
      </c>
      <c r="D33" s="7">
        <v>2777435</v>
      </c>
      <c r="E33" s="8" t="s">
        <v>56</v>
      </c>
      <c r="F33" s="12">
        <f t="shared" si="0"/>
        <v>3.9617718228485255E-2</v>
      </c>
    </row>
    <row r="34" spans="1:6" x14ac:dyDescent="0.15">
      <c r="A34" s="6" t="s">
        <v>35</v>
      </c>
      <c r="B34" s="7">
        <v>288583</v>
      </c>
      <c r="C34" s="7">
        <v>44585</v>
      </c>
      <c r="D34" s="7">
        <v>333168</v>
      </c>
      <c r="E34" s="8" t="s">
        <v>73</v>
      </c>
      <c r="F34" s="12">
        <f t="shared" si="0"/>
        <v>4.7523545813846144E-3</v>
      </c>
    </row>
    <row r="35" spans="1:6" x14ac:dyDescent="0.15">
      <c r="A35" s="6" t="s">
        <v>34</v>
      </c>
      <c r="B35" s="7">
        <v>211306</v>
      </c>
      <c r="C35" s="7">
        <v>91915</v>
      </c>
      <c r="D35" s="7">
        <v>303221</v>
      </c>
      <c r="E35" s="8" t="s">
        <v>75</v>
      </c>
      <c r="F35" s="12">
        <f t="shared" si="0"/>
        <v>4.3251864180294149E-3</v>
      </c>
    </row>
    <row r="36" spans="1:6" x14ac:dyDescent="0.15">
      <c r="A36" s="6" t="s">
        <v>27</v>
      </c>
      <c r="B36" s="7">
        <v>298819</v>
      </c>
      <c r="C36" s="7">
        <v>895607</v>
      </c>
      <c r="D36" s="7">
        <v>1194426</v>
      </c>
      <c r="E36" s="8" t="s">
        <v>64</v>
      </c>
      <c r="F36" s="12">
        <f t="shared" si="0"/>
        <v>1.7037458198941372E-2</v>
      </c>
    </row>
    <row r="37" spans="1:6" x14ac:dyDescent="0.15">
      <c r="A37" s="6" t="s">
        <v>22</v>
      </c>
      <c r="B37" s="7">
        <v>545682</v>
      </c>
      <c r="C37" s="7">
        <v>442098</v>
      </c>
      <c r="D37" s="7">
        <v>987780</v>
      </c>
      <c r="E37" s="8" t="s">
        <v>65</v>
      </c>
      <c r="F37" s="12">
        <f t="shared" si="0"/>
        <v>1.4089830981367041E-2</v>
      </c>
    </row>
    <row r="38" spans="1:6" x14ac:dyDescent="0.15">
      <c r="A38" s="6" t="s">
        <v>14</v>
      </c>
      <c r="B38" s="7">
        <v>1442085</v>
      </c>
      <c r="C38" s="7">
        <v>206303</v>
      </c>
      <c r="D38" s="7">
        <v>1648388</v>
      </c>
      <c r="E38" s="8" t="s">
        <v>61</v>
      </c>
      <c r="F38" s="12">
        <f t="shared" si="0"/>
        <v>2.3512835157336303E-2</v>
      </c>
    </row>
    <row r="39" spans="1:6" x14ac:dyDescent="0.15">
      <c r="A39" s="6" t="s">
        <v>38</v>
      </c>
      <c r="B39" s="7">
        <v>274860</v>
      </c>
      <c r="C39" s="7">
        <v>20400</v>
      </c>
      <c r="D39" s="7">
        <v>295260</v>
      </c>
      <c r="E39" s="8" t="s">
        <v>78</v>
      </c>
      <c r="F39" s="12">
        <f t="shared" si="0"/>
        <v>4.2116296093851185E-3</v>
      </c>
    </row>
    <row r="40" spans="1:6" x14ac:dyDescent="0.15">
      <c r="A40" s="6" t="s">
        <v>9</v>
      </c>
      <c r="B40" s="7">
        <v>4366220</v>
      </c>
      <c r="C40" s="7">
        <v>6897766</v>
      </c>
      <c r="D40" s="7">
        <v>11263986</v>
      </c>
      <c r="E40" s="8" t="s">
        <v>51</v>
      </c>
      <c r="F40" s="12">
        <f t="shared" si="0"/>
        <v>0.16067105926064976</v>
      </c>
    </row>
    <row r="41" spans="1:6" x14ac:dyDescent="0.15">
      <c r="A41" s="6" t="s">
        <v>36</v>
      </c>
      <c r="B41" s="7">
        <v>100000</v>
      </c>
      <c r="C41" s="7">
        <v>10000</v>
      </c>
      <c r="D41" s="7">
        <v>110000</v>
      </c>
      <c r="E41" s="8" t="s">
        <v>85</v>
      </c>
      <c r="F41" s="12">
        <f t="shared" si="0"/>
        <v>1.5690552632675035E-3</v>
      </c>
    </row>
    <row r="42" spans="1:6" x14ac:dyDescent="0.15">
      <c r="A42" s="9" t="s">
        <v>3</v>
      </c>
      <c r="B42" s="10">
        <v>50750652</v>
      </c>
      <c r="C42" s="10">
        <v>19355228</v>
      </c>
      <c r="D42" s="10">
        <f>SUM(D2:D41)</f>
        <v>70105880</v>
      </c>
      <c r="E42" s="11" t="s">
        <v>49</v>
      </c>
      <c r="F42" s="13">
        <f t="shared" ref="F42" si="1">D42/$D$42</f>
        <v>1</v>
      </c>
    </row>
  </sheetData>
  <sortState ref="A2:F41">
    <sortCondition ref="A1"/>
  </sortState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C25" sqref="A1:F42"/>
    </sheetView>
  </sheetViews>
  <sheetFormatPr baseColWidth="10" defaultRowHeight="14" x14ac:dyDescent="0.15"/>
  <cols>
    <col min="1" max="1" width="11.5" style="6" bestFit="1" customWidth="1"/>
    <col min="2" max="2" width="10.5" style="6" bestFit="1" customWidth="1"/>
    <col min="3" max="3" width="19.5" style="6" bestFit="1" customWidth="1"/>
    <col min="4" max="4" width="10.5" style="6" bestFit="1" customWidth="1"/>
    <col min="5" max="5" width="10.1640625" style="6" bestFit="1" customWidth="1"/>
    <col min="6" max="6" width="13.1640625" style="6" bestFit="1" customWidth="1"/>
    <col min="7" max="16384" width="10.83203125" style="6"/>
  </cols>
  <sheetData>
    <row r="1" spans="1:6" ht="16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94</v>
      </c>
      <c r="F1" s="5" t="s">
        <v>44</v>
      </c>
    </row>
    <row r="2" spans="1:6" x14ac:dyDescent="0.15">
      <c r="A2" s="6" t="s">
        <v>25</v>
      </c>
      <c r="B2" s="7">
        <v>350735</v>
      </c>
      <c r="C2" s="7">
        <v>193912</v>
      </c>
      <c r="D2" s="7">
        <v>544647</v>
      </c>
      <c r="E2" s="8">
        <v>0.26</v>
      </c>
      <c r="F2" s="12">
        <f t="shared" ref="F2:F41" si="0">D2/$D$42</f>
        <v>7.3397270504007338E-3</v>
      </c>
    </row>
    <row r="3" spans="1:6" x14ac:dyDescent="0.15">
      <c r="A3" s="6" t="s">
        <v>33</v>
      </c>
      <c r="B3" s="7">
        <v>283348</v>
      </c>
      <c r="C3" s="7">
        <v>51269</v>
      </c>
      <c r="D3" s="7">
        <v>334617</v>
      </c>
      <c r="E3" s="8">
        <v>8.9999999999999993E-3</v>
      </c>
      <c r="F3" s="12">
        <f t="shared" si="0"/>
        <v>4.5093380601085517E-3</v>
      </c>
    </row>
    <row r="4" spans="1:6" x14ac:dyDescent="0.15">
      <c r="A4" s="6" t="s">
        <v>40</v>
      </c>
      <c r="B4" s="7">
        <v>199969</v>
      </c>
      <c r="C4" s="7">
        <v>28097</v>
      </c>
      <c r="D4" s="7">
        <v>228066</v>
      </c>
      <c r="E4" s="8">
        <v>-0.17</v>
      </c>
      <c r="F4" s="12">
        <f t="shared" si="0"/>
        <v>3.0734442482501395E-3</v>
      </c>
    </row>
    <row r="5" spans="1:6" x14ac:dyDescent="0.15">
      <c r="A5" s="6" t="s">
        <v>21</v>
      </c>
      <c r="B5" s="7">
        <v>789674</v>
      </c>
      <c r="C5" s="7">
        <v>44729</v>
      </c>
      <c r="D5" s="7">
        <v>834403</v>
      </c>
      <c r="E5" s="8">
        <v>-9.0999999999999998E-2</v>
      </c>
      <c r="F5" s="12">
        <f t="shared" si="0"/>
        <v>1.1244512996556528E-2</v>
      </c>
    </row>
    <row r="6" spans="1:6" x14ac:dyDescent="0.15">
      <c r="A6" s="6" t="s">
        <v>8</v>
      </c>
      <c r="B6" s="7">
        <v>2391354</v>
      </c>
      <c r="C6" s="7">
        <v>585796</v>
      </c>
      <c r="D6" s="7">
        <v>2977150</v>
      </c>
      <c r="E6" s="8">
        <v>0.14799999999999999</v>
      </c>
      <c r="F6" s="12">
        <f t="shared" si="0"/>
        <v>4.0120423665420991E-2</v>
      </c>
    </row>
    <row r="7" spans="1:6" x14ac:dyDescent="0.15">
      <c r="A7" s="6" t="s">
        <v>17</v>
      </c>
      <c r="B7" s="7">
        <v>1342133</v>
      </c>
      <c r="C7" s="7">
        <v>1236657</v>
      </c>
      <c r="D7" s="7">
        <v>2578790</v>
      </c>
      <c r="E7" s="8">
        <v>3.0000000000000001E-3</v>
      </c>
      <c r="F7" s="12">
        <f t="shared" si="0"/>
        <v>3.4752077437868761E-2</v>
      </c>
    </row>
    <row r="8" spans="1:6" x14ac:dyDescent="0.15">
      <c r="A8" s="6" t="s">
        <v>4</v>
      </c>
      <c r="B8" s="7">
        <v>6381116</v>
      </c>
      <c r="C8" s="7">
        <v>2501340</v>
      </c>
      <c r="D8" s="7">
        <v>8882456</v>
      </c>
      <c r="E8" s="8">
        <v>0.22</v>
      </c>
      <c r="F8" s="12">
        <f t="shared" si="0"/>
        <v>0.11970102208805759</v>
      </c>
    </row>
    <row r="9" spans="1:6" x14ac:dyDescent="0.15">
      <c r="A9" s="6" t="s">
        <v>15</v>
      </c>
      <c r="B9" s="7">
        <v>925060</v>
      </c>
      <c r="C9" s="7">
        <v>13588</v>
      </c>
      <c r="D9" s="7">
        <v>938648</v>
      </c>
      <c r="E9" s="8">
        <v>9.8000000000000004E-2</v>
      </c>
      <c r="F9" s="12">
        <f t="shared" si="0"/>
        <v>1.2649330881111157E-2</v>
      </c>
    </row>
    <row r="10" spans="1:6" x14ac:dyDescent="0.15">
      <c r="A10" s="6" t="s">
        <v>39</v>
      </c>
      <c r="B10" s="7">
        <v>68934</v>
      </c>
      <c r="C10" s="7">
        <v>35539</v>
      </c>
      <c r="D10" s="7">
        <v>104473</v>
      </c>
      <c r="E10" s="8">
        <v>0.14199999999999999</v>
      </c>
      <c r="F10" s="12">
        <f t="shared" si="0"/>
        <v>1.4078904393791131E-3</v>
      </c>
    </row>
    <row r="11" spans="1:6" x14ac:dyDescent="0.15">
      <c r="A11" s="6" t="s">
        <v>43</v>
      </c>
      <c r="B11" s="7">
        <v>24000</v>
      </c>
      <c r="C11" s="6">
        <v>303</v>
      </c>
      <c r="D11" s="7">
        <v>24303</v>
      </c>
      <c r="E11" s="8">
        <v>-0.25800000000000001</v>
      </c>
      <c r="F11" s="12">
        <f t="shared" si="0"/>
        <v>3.2751008727834551E-4</v>
      </c>
    </row>
    <row r="12" spans="1:6" x14ac:dyDescent="0.15">
      <c r="A12" s="6" t="s">
        <v>11</v>
      </c>
      <c r="B12" s="7">
        <v>2550869</v>
      </c>
      <c r="C12" s="7">
        <v>464985</v>
      </c>
      <c r="D12" s="7">
        <v>3015854</v>
      </c>
      <c r="E12" s="8">
        <v>-4.8000000000000001E-2</v>
      </c>
      <c r="F12" s="12">
        <f t="shared" si="0"/>
        <v>4.0642003322994995E-2</v>
      </c>
    </row>
    <row r="13" spans="1:6" x14ac:dyDescent="0.15">
      <c r="A13" s="6" t="s">
        <v>6</v>
      </c>
      <c r="B13" s="7">
        <v>5709139</v>
      </c>
      <c r="C13" s="7">
        <v>504321</v>
      </c>
      <c r="D13" s="7">
        <v>6213460</v>
      </c>
      <c r="E13" s="8">
        <v>6.8000000000000005E-2</v>
      </c>
      <c r="F13" s="12">
        <f t="shared" si="0"/>
        <v>8.3733317981340108E-2</v>
      </c>
    </row>
    <row r="14" spans="1:6" x14ac:dyDescent="0.15">
      <c r="A14" s="6" t="s">
        <v>31</v>
      </c>
      <c r="B14" s="7">
        <v>287982</v>
      </c>
      <c r="C14" s="7">
        <v>4045</v>
      </c>
      <c r="D14" s="7">
        <v>292027</v>
      </c>
      <c r="E14" s="8">
        <v>0.53500000000000003</v>
      </c>
      <c r="F14" s="12">
        <f t="shared" si="0"/>
        <v>3.9353902093417848E-3</v>
      </c>
    </row>
    <row r="15" spans="1:6" x14ac:dyDescent="0.15">
      <c r="A15" s="6" t="s">
        <v>10</v>
      </c>
      <c r="B15" s="7">
        <v>1713479</v>
      </c>
      <c r="C15" s="7">
        <v>540250</v>
      </c>
      <c r="D15" s="7">
        <v>2253729</v>
      </c>
      <c r="E15" s="8">
        <v>0.11600000000000001</v>
      </c>
      <c r="F15" s="12">
        <f t="shared" si="0"/>
        <v>3.0371517158035564E-2</v>
      </c>
    </row>
    <row r="16" spans="1:6" x14ac:dyDescent="0.15">
      <c r="A16" s="6" t="s">
        <v>26</v>
      </c>
      <c r="B16" s="7">
        <v>309208</v>
      </c>
      <c r="C16" s="7">
        <v>102430</v>
      </c>
      <c r="D16" s="7">
        <v>411638</v>
      </c>
      <c r="E16" s="8">
        <v>0.38600000000000001</v>
      </c>
      <c r="F16" s="12">
        <f t="shared" si="0"/>
        <v>5.5472821177255313E-3</v>
      </c>
    </row>
    <row r="17" spans="1:6" x14ac:dyDescent="0.15">
      <c r="A17" s="6" t="s">
        <v>13</v>
      </c>
      <c r="B17" s="7">
        <v>882000</v>
      </c>
      <c r="C17" s="6">
        <v>115240</v>
      </c>
      <c r="D17" s="7">
        <v>997240</v>
      </c>
      <c r="E17" s="8">
        <v>0.10299999999999999</v>
      </c>
      <c r="F17" s="12">
        <f t="shared" si="0"/>
        <v>1.3438923566533237E-2</v>
      </c>
    </row>
    <row r="18" spans="1:6" x14ac:dyDescent="0.15">
      <c r="A18" s="6" t="s">
        <v>19</v>
      </c>
      <c r="B18" s="7">
        <v>910860</v>
      </c>
      <c r="C18" s="7">
        <v>373452</v>
      </c>
      <c r="D18" s="7">
        <v>1284312</v>
      </c>
      <c r="E18" s="8">
        <v>0.06</v>
      </c>
      <c r="F18" s="12">
        <f t="shared" si="0"/>
        <v>1.7307539612913075E-2</v>
      </c>
    </row>
    <row r="19" spans="1:6" x14ac:dyDescent="0.15">
      <c r="A19" s="6" t="s">
        <v>5</v>
      </c>
      <c r="B19" s="7">
        <v>9944637</v>
      </c>
      <c r="C19" s="7">
        <v>1651690</v>
      </c>
      <c r="D19" s="7">
        <v>11596327</v>
      </c>
      <c r="E19" s="8">
        <v>0.01</v>
      </c>
      <c r="F19" s="12">
        <f t="shared" si="0"/>
        <v>0.15627346697437494</v>
      </c>
    </row>
    <row r="20" spans="1:6" x14ac:dyDescent="0.15">
      <c r="A20" s="6" t="s">
        <v>24</v>
      </c>
      <c r="B20" s="7">
        <v>347971</v>
      </c>
      <c r="C20" s="7">
        <v>93690</v>
      </c>
      <c r="D20" s="7">
        <v>441661</v>
      </c>
      <c r="E20" s="8">
        <v>-0.122</v>
      </c>
      <c r="F20" s="12">
        <f t="shared" si="0"/>
        <v>5.9518755979690308E-3</v>
      </c>
    </row>
    <row r="21" spans="1:6" x14ac:dyDescent="0.15">
      <c r="A21" s="6" t="s">
        <v>16</v>
      </c>
      <c r="B21" s="7">
        <v>1209097</v>
      </c>
      <c r="C21" s="7">
        <v>886148</v>
      </c>
      <c r="D21" s="7">
        <v>2095245</v>
      </c>
      <c r="E21" s="8">
        <v>2.4E-2</v>
      </c>
      <c r="F21" s="12">
        <f t="shared" si="0"/>
        <v>2.8235768128194748E-2</v>
      </c>
    </row>
    <row r="22" spans="1:6" x14ac:dyDescent="0.15">
      <c r="A22" s="6" t="s">
        <v>41</v>
      </c>
      <c r="B22" s="7">
        <v>61912</v>
      </c>
      <c r="C22" s="7">
        <v>76656</v>
      </c>
      <c r="D22" s="7">
        <v>138568</v>
      </c>
      <c r="E22" s="8">
        <v>-0.13100000000000001</v>
      </c>
      <c r="F22" s="12">
        <f t="shared" si="0"/>
        <v>1.8673586706985054E-3</v>
      </c>
    </row>
    <row r="23" spans="1:6" x14ac:dyDescent="0.15">
      <c r="A23" s="6" t="s">
        <v>48</v>
      </c>
      <c r="B23" s="7">
        <v>420770</v>
      </c>
      <c r="C23" s="7">
        <v>282019</v>
      </c>
      <c r="D23" s="7">
        <v>702789</v>
      </c>
      <c r="E23" s="8">
        <v>0.32200000000000001</v>
      </c>
      <c r="F23" s="12">
        <f t="shared" si="0"/>
        <v>9.4708672480048207E-3</v>
      </c>
    </row>
    <row r="24" spans="1:6" x14ac:dyDescent="0.15">
      <c r="A24" s="6" t="s">
        <v>18</v>
      </c>
      <c r="B24" s="7">
        <v>695000</v>
      </c>
      <c r="C24" s="7">
        <v>97703</v>
      </c>
      <c r="D24" s="7">
        <v>792703</v>
      </c>
      <c r="E24" s="8">
        <v>0.109</v>
      </c>
      <c r="F24" s="12">
        <f t="shared" si="0"/>
        <v>1.0682558890499376E-2</v>
      </c>
    </row>
    <row r="25" spans="1:6" x14ac:dyDescent="0.15">
      <c r="A25" s="6" t="s">
        <v>37</v>
      </c>
      <c r="B25" s="7">
        <v>134047</v>
      </c>
      <c r="C25" s="7">
        <v>42195</v>
      </c>
      <c r="D25" s="7">
        <v>176242</v>
      </c>
      <c r="E25" s="8">
        <v>-0.22500000000000001</v>
      </c>
      <c r="F25" s="12">
        <f t="shared" si="0"/>
        <v>2.375057927091724E-3</v>
      </c>
    </row>
    <row r="26" spans="1:6" x14ac:dyDescent="0.15">
      <c r="A26" s="6" t="s">
        <v>29</v>
      </c>
      <c r="B26" s="7">
        <v>234103</v>
      </c>
      <c r="C26" s="7">
        <v>7609</v>
      </c>
      <c r="D26" s="7">
        <v>241712</v>
      </c>
      <c r="E26" s="8">
        <v>0.13200000000000001</v>
      </c>
      <c r="F26" s="12">
        <f t="shared" si="0"/>
        <v>3.2573393497191067E-3</v>
      </c>
    </row>
    <row r="27" spans="1:6" x14ac:dyDescent="0.15">
      <c r="A27" s="6" t="s">
        <v>20</v>
      </c>
      <c r="B27" s="7">
        <v>1288652</v>
      </c>
      <c r="C27" s="7">
        <v>371468</v>
      </c>
      <c r="D27" s="7">
        <v>1660120</v>
      </c>
      <c r="E27" s="8">
        <v>0.104</v>
      </c>
      <c r="F27" s="12">
        <f t="shared" si="0"/>
        <v>2.2371972435194294E-2</v>
      </c>
    </row>
    <row r="28" spans="1:6" x14ac:dyDescent="0.15">
      <c r="A28" s="6" t="s">
        <v>42</v>
      </c>
      <c r="B28" s="7">
        <v>8236</v>
      </c>
      <c r="C28" s="6">
        <v>1667</v>
      </c>
      <c r="D28" s="7">
        <v>9903</v>
      </c>
      <c r="E28" s="8">
        <v>-0.114</v>
      </c>
      <c r="F28" s="12">
        <f t="shared" si="0"/>
        <v>1.3345399310033557E-4</v>
      </c>
    </row>
    <row r="29" spans="1:6" x14ac:dyDescent="0.15">
      <c r="A29" s="6" t="s">
        <v>23</v>
      </c>
      <c r="B29" s="7">
        <v>571071</v>
      </c>
      <c r="C29" s="7">
        <v>0</v>
      </c>
      <c r="D29" s="7">
        <v>571071</v>
      </c>
      <c r="E29" s="8">
        <v>0.93300000000000005</v>
      </c>
      <c r="F29" s="12">
        <f t="shared" si="0"/>
        <v>7.6958199832173821E-3</v>
      </c>
    </row>
    <row r="30" spans="1:6" x14ac:dyDescent="0.15">
      <c r="A30" s="6" t="s">
        <v>32</v>
      </c>
      <c r="B30" s="7">
        <v>174209</v>
      </c>
      <c r="C30" s="7">
        <v>24193</v>
      </c>
      <c r="D30" s="7">
        <v>198402</v>
      </c>
      <c r="E30" s="8">
        <v>0.29599999999999999</v>
      </c>
      <c r="F30" s="12">
        <f t="shared" si="0"/>
        <v>2.6736886942434392E-3</v>
      </c>
    </row>
    <row r="31" spans="1:6" x14ac:dyDescent="0.15">
      <c r="A31" s="6" t="s">
        <v>30</v>
      </c>
      <c r="B31" s="7">
        <v>276018</v>
      </c>
      <c r="C31" s="7">
        <v>258472</v>
      </c>
      <c r="D31" s="7">
        <v>534490</v>
      </c>
      <c r="E31" s="8">
        <v>-9.0999999999999998E-2</v>
      </c>
      <c r="F31" s="12">
        <f t="shared" si="0"/>
        <v>7.2028501234169809E-3</v>
      </c>
    </row>
    <row r="32" spans="1:6" x14ac:dyDescent="0.15">
      <c r="A32" s="6" t="s">
        <v>7</v>
      </c>
      <c r="B32" s="7">
        <v>3723482</v>
      </c>
      <c r="C32" s="7">
        <v>362826</v>
      </c>
      <c r="D32" s="7">
        <v>4086308</v>
      </c>
      <c r="E32" s="8">
        <v>6.4000000000000001E-2</v>
      </c>
      <c r="F32" s="12">
        <f t="shared" si="0"/>
        <v>5.5067567367246897E-2</v>
      </c>
    </row>
    <row r="33" spans="1:6" x14ac:dyDescent="0.15">
      <c r="A33" s="6" t="s">
        <v>12</v>
      </c>
      <c r="B33" s="7">
        <v>2195780</v>
      </c>
      <c r="C33" s="7">
        <v>693923</v>
      </c>
      <c r="D33" s="7">
        <v>2889703</v>
      </c>
      <c r="E33" s="8">
        <v>0.04</v>
      </c>
      <c r="F33" s="12">
        <f t="shared" si="0"/>
        <v>3.8941977605172068E-2</v>
      </c>
    </row>
    <row r="34" spans="1:6" x14ac:dyDescent="0.15">
      <c r="A34" s="6" t="s">
        <v>35</v>
      </c>
      <c r="B34" s="7">
        <v>316850</v>
      </c>
      <c r="C34" s="7">
        <v>49170</v>
      </c>
      <c r="D34" s="7">
        <v>366020</v>
      </c>
      <c r="E34" s="8">
        <v>9.9000000000000005E-2</v>
      </c>
      <c r="F34" s="12">
        <f t="shared" si="0"/>
        <v>4.9325285827107775E-3</v>
      </c>
    </row>
    <row r="35" spans="1:6" x14ac:dyDescent="0.15">
      <c r="A35" s="6" t="s">
        <v>34</v>
      </c>
      <c r="B35" s="7">
        <v>212685</v>
      </c>
      <c r="C35" s="6">
        <v>70354</v>
      </c>
      <c r="D35" s="7">
        <v>283039</v>
      </c>
      <c r="E35" s="8">
        <v>-6.7000000000000004E-2</v>
      </c>
      <c r="F35" s="12">
        <f t="shared" si="0"/>
        <v>3.8142668638923437E-3</v>
      </c>
    </row>
    <row r="36" spans="1:6" x14ac:dyDescent="0.15">
      <c r="A36" s="6" t="s">
        <v>27</v>
      </c>
      <c r="B36" s="7">
        <v>315444</v>
      </c>
      <c r="C36" s="7">
        <v>971902</v>
      </c>
      <c r="D36" s="7">
        <v>1287346</v>
      </c>
      <c r="E36" s="8">
        <v>7.8E-2</v>
      </c>
      <c r="F36" s="12">
        <f t="shared" si="0"/>
        <v>1.7348426153866968E-2</v>
      </c>
    </row>
    <row r="37" spans="1:6" x14ac:dyDescent="0.15">
      <c r="A37" s="6" t="s">
        <v>22</v>
      </c>
      <c r="B37" s="7">
        <v>634883</v>
      </c>
      <c r="C37" s="7">
        <v>464530</v>
      </c>
      <c r="D37" s="7">
        <v>1099413</v>
      </c>
      <c r="E37" s="8">
        <v>0.113</v>
      </c>
      <c r="F37" s="12">
        <f t="shared" si="0"/>
        <v>1.4815818935314473E-2</v>
      </c>
    </row>
    <row r="38" spans="1:6" x14ac:dyDescent="0.15">
      <c r="A38" s="6" t="s">
        <v>14</v>
      </c>
      <c r="B38" s="7">
        <v>1534567</v>
      </c>
      <c r="C38" s="7">
        <v>215686</v>
      </c>
      <c r="D38" s="7">
        <v>1750253</v>
      </c>
      <c r="E38" s="8">
        <v>6.0999999999999999E-2</v>
      </c>
      <c r="F38" s="12">
        <f t="shared" si="0"/>
        <v>2.3586615347454473E-2</v>
      </c>
    </row>
    <row r="39" spans="1:6" x14ac:dyDescent="0.15">
      <c r="A39" s="6" t="s">
        <v>38</v>
      </c>
      <c r="B39" s="7">
        <v>380061</v>
      </c>
      <c r="C39" s="7">
        <v>22530</v>
      </c>
      <c r="D39" s="7">
        <v>402591</v>
      </c>
      <c r="E39" s="8">
        <v>0.39700000000000002</v>
      </c>
      <c r="F39" s="12">
        <f t="shared" si="0"/>
        <v>5.4253636813346657E-3</v>
      </c>
    </row>
    <row r="40" spans="1:6" x14ac:dyDescent="0.15">
      <c r="A40" s="6" t="s">
        <v>9</v>
      </c>
      <c r="B40" s="7">
        <v>3924268</v>
      </c>
      <c r="C40" s="7">
        <v>6856461</v>
      </c>
      <c r="D40" s="7">
        <v>10780729</v>
      </c>
      <c r="E40" s="8">
        <v>-4.4999999999999998E-2</v>
      </c>
      <c r="F40" s="12">
        <f t="shared" si="0"/>
        <v>0.14528237237025018</v>
      </c>
    </row>
    <row r="41" spans="1:6" x14ac:dyDescent="0.15">
      <c r="A41" s="6" t="s">
        <v>36</v>
      </c>
      <c r="B41" s="7">
        <v>170000</v>
      </c>
      <c r="C41" s="7">
        <v>14900</v>
      </c>
      <c r="D41" s="7">
        <v>184900</v>
      </c>
      <c r="E41" s="8">
        <v>0.68100000000000005</v>
      </c>
      <c r="F41" s="12">
        <f t="shared" si="0"/>
        <v>2.4917341537162522E-3</v>
      </c>
    </row>
    <row r="42" spans="1:6" x14ac:dyDescent="0.15">
      <c r="A42" s="9" t="s">
        <v>3</v>
      </c>
      <c r="B42" s="10">
        <v>53893603</v>
      </c>
      <c r="C42" s="10">
        <v>20311745</v>
      </c>
      <c r="D42" s="10">
        <f>SUM(D2:D41)</f>
        <v>74205348</v>
      </c>
      <c r="E42" s="11"/>
      <c r="F42" s="13">
        <f t="shared" ref="F42" si="1">D42/$D$42</f>
        <v>1</v>
      </c>
    </row>
  </sheetData>
  <sortState ref="A2:F41">
    <sortCondition ref="A1"/>
  </sortState>
  <pageMargins left="0.75" right="0.75" top="1" bottom="1" header="0.5" footer="0.5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sqref="A1:F42"/>
    </sheetView>
  </sheetViews>
  <sheetFormatPr baseColWidth="10" defaultRowHeight="14" x14ac:dyDescent="0.15"/>
  <cols>
    <col min="1" max="1" width="13.6640625" style="6" bestFit="1" customWidth="1"/>
    <col min="2" max="2" width="10.5" style="6" bestFit="1" customWidth="1"/>
    <col min="3" max="3" width="19.5" style="6" bestFit="1" customWidth="1"/>
    <col min="4" max="4" width="10.5" style="6" bestFit="1" customWidth="1"/>
    <col min="5" max="5" width="10.1640625" style="6" bestFit="1" customWidth="1"/>
    <col min="6" max="6" width="13.1640625" style="6" bestFit="1" customWidth="1"/>
    <col min="7" max="16384" width="10.83203125" style="6"/>
  </cols>
  <sheetData>
    <row r="1" spans="1:6" ht="16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94</v>
      </c>
      <c r="F1" s="5" t="s">
        <v>44</v>
      </c>
    </row>
    <row r="2" spans="1:6" x14ac:dyDescent="0.15">
      <c r="A2" s="6" t="s">
        <v>25</v>
      </c>
      <c r="B2" s="7">
        <v>399236</v>
      </c>
      <c r="C2" s="7">
        <v>197850</v>
      </c>
      <c r="D2" s="7">
        <v>597086</v>
      </c>
      <c r="E2" s="8">
        <v>9.6000000000000002E-2</v>
      </c>
      <c r="F2" s="12">
        <f t="shared" ref="F2:F41" si="0">D2/$D$42</f>
        <v>8.378708191532077E-3</v>
      </c>
    </row>
    <row r="3" spans="1:6" x14ac:dyDescent="0.15">
      <c r="A3" s="6" t="s">
        <v>33</v>
      </c>
      <c r="B3" s="7">
        <v>285590</v>
      </c>
      <c r="C3" s="7">
        <v>43966</v>
      </c>
      <c r="D3" s="7">
        <v>329556</v>
      </c>
      <c r="E3" s="8">
        <v>-1.4999999999999999E-2</v>
      </c>
      <c r="F3" s="12">
        <f t="shared" si="0"/>
        <v>4.6245491550104094E-3</v>
      </c>
    </row>
    <row r="4" spans="1:6" x14ac:dyDescent="0.15">
      <c r="A4" s="6" t="s">
        <v>40</v>
      </c>
      <c r="B4" s="7">
        <v>125836</v>
      </c>
      <c r="C4" s="7">
        <v>25441</v>
      </c>
      <c r="D4" s="7">
        <v>151277</v>
      </c>
      <c r="E4" s="8">
        <v>-0.33700000000000002</v>
      </c>
      <c r="F4" s="12">
        <f t="shared" si="0"/>
        <v>2.1228195588079406E-3</v>
      </c>
    </row>
    <row r="5" spans="1:6" x14ac:dyDescent="0.15">
      <c r="A5" s="6" t="s">
        <v>21</v>
      </c>
      <c r="B5" s="7">
        <v>680131</v>
      </c>
      <c r="C5" s="7">
        <v>44367</v>
      </c>
      <c r="D5" s="7">
        <v>724498</v>
      </c>
      <c r="E5" s="8">
        <v>-0.13200000000000001</v>
      </c>
      <c r="F5" s="12">
        <f t="shared" si="0"/>
        <v>1.0166638185032989E-2</v>
      </c>
    </row>
    <row r="6" spans="1:6" x14ac:dyDescent="0.15">
      <c r="A6" s="6" t="s">
        <v>8</v>
      </c>
      <c r="B6" s="7">
        <v>2545729</v>
      </c>
      <c r="C6" s="7">
        <v>670247</v>
      </c>
      <c r="D6" s="7">
        <v>3215976</v>
      </c>
      <c r="E6" s="8">
        <v>0.08</v>
      </c>
      <c r="F6" s="12">
        <f t="shared" si="0"/>
        <v>4.5128715888449175E-2</v>
      </c>
    </row>
    <row r="7" spans="1:6" x14ac:dyDescent="0.15">
      <c r="A7" s="6" t="s">
        <v>17</v>
      </c>
      <c r="B7" s="7">
        <v>1195436</v>
      </c>
      <c r="C7" s="7">
        <v>886805</v>
      </c>
      <c r="D7" s="7">
        <v>2082241</v>
      </c>
      <c r="E7" s="8">
        <v>-0.193</v>
      </c>
      <c r="F7" s="12">
        <f t="shared" si="0"/>
        <v>2.9219391718184558E-2</v>
      </c>
    </row>
    <row r="8" spans="1:6" x14ac:dyDescent="0.15">
      <c r="A8" s="6" t="s">
        <v>4</v>
      </c>
      <c r="B8" s="7">
        <v>6737745</v>
      </c>
      <c r="C8" s="7">
        <v>2561435</v>
      </c>
      <c r="D8" s="7">
        <v>9299180</v>
      </c>
      <c r="E8" s="8">
        <v>4.7E-2</v>
      </c>
      <c r="F8" s="12">
        <f t="shared" si="0"/>
        <v>0.13049228359152831</v>
      </c>
    </row>
    <row r="9" spans="1:6" x14ac:dyDescent="0.15">
      <c r="A9" s="6" t="s">
        <v>15</v>
      </c>
      <c r="B9" s="7">
        <v>934046</v>
      </c>
      <c r="C9" s="7">
        <v>12521</v>
      </c>
      <c r="D9" s="7">
        <v>946567</v>
      </c>
      <c r="E9" s="8">
        <v>0.01</v>
      </c>
      <c r="F9" s="12">
        <f t="shared" si="0"/>
        <v>1.3282858209259544E-2</v>
      </c>
    </row>
    <row r="10" spans="1:6" x14ac:dyDescent="0.15">
      <c r="A10" s="6" t="s">
        <v>39</v>
      </c>
      <c r="B10" s="7">
        <v>72485</v>
      </c>
      <c r="C10" s="7">
        <v>42297</v>
      </c>
      <c r="D10" s="7">
        <v>114782</v>
      </c>
      <c r="E10" s="8">
        <v>9.9000000000000005E-2</v>
      </c>
      <c r="F10" s="12">
        <f t="shared" si="0"/>
        <v>1.6106974265690955E-3</v>
      </c>
    </row>
    <row r="11" spans="1:6" x14ac:dyDescent="0.15">
      <c r="A11" s="6" t="s">
        <v>43</v>
      </c>
      <c r="B11" s="7">
        <v>17519</v>
      </c>
      <c r="C11" s="6">
        <v>376</v>
      </c>
      <c r="D11" s="7">
        <v>17895</v>
      </c>
      <c r="E11" s="8">
        <v>-0.26400000000000001</v>
      </c>
      <c r="F11" s="12">
        <f t="shared" si="0"/>
        <v>2.5111455148415227E-4</v>
      </c>
    </row>
    <row r="12" spans="1:6" x14ac:dyDescent="0.15">
      <c r="A12" s="6" t="s">
        <v>11</v>
      </c>
      <c r="B12" s="7">
        <v>2145935</v>
      </c>
      <c r="C12" s="7">
        <v>423043</v>
      </c>
      <c r="D12" s="7">
        <v>2568978</v>
      </c>
      <c r="E12" s="8">
        <v>-0.14799999999999999</v>
      </c>
      <c r="F12" s="12">
        <f t="shared" si="0"/>
        <v>3.6049609289894077E-2</v>
      </c>
    </row>
    <row r="13" spans="1:6" x14ac:dyDescent="0.15">
      <c r="A13" s="6" t="s">
        <v>6</v>
      </c>
      <c r="B13" s="7">
        <v>5532030</v>
      </c>
      <c r="C13" s="7">
        <v>513700</v>
      </c>
      <c r="D13" s="7">
        <v>6045730</v>
      </c>
      <c r="E13" s="8">
        <v>-2.7E-2</v>
      </c>
      <c r="F13" s="12">
        <f t="shared" si="0"/>
        <v>8.483770759118657E-2</v>
      </c>
    </row>
    <row r="14" spans="1:6" x14ac:dyDescent="0.15">
      <c r="A14" s="6" t="s">
        <v>31</v>
      </c>
      <c r="B14" s="7">
        <v>342359</v>
      </c>
      <c r="C14" s="7">
        <v>3696</v>
      </c>
      <c r="D14" s="7">
        <v>346055</v>
      </c>
      <c r="E14" s="8">
        <v>0.185</v>
      </c>
      <c r="F14" s="12">
        <f t="shared" si="0"/>
        <v>4.8560741052723275E-3</v>
      </c>
    </row>
    <row r="15" spans="1:6" x14ac:dyDescent="0.15">
      <c r="A15" s="6" t="s">
        <v>10</v>
      </c>
      <c r="B15" s="7">
        <v>1846051</v>
      </c>
      <c r="C15" s="7">
        <v>486277</v>
      </c>
      <c r="D15" s="7">
        <v>2332328</v>
      </c>
      <c r="E15" s="8">
        <v>3.5000000000000003E-2</v>
      </c>
      <c r="F15" s="12">
        <f t="shared" si="0"/>
        <v>3.2728778968087728E-2</v>
      </c>
    </row>
    <row r="16" spans="1:6" x14ac:dyDescent="0.15">
      <c r="A16" s="6" t="s">
        <v>26</v>
      </c>
      <c r="B16" s="7">
        <v>431423</v>
      </c>
      <c r="C16" s="7">
        <v>169205</v>
      </c>
      <c r="D16" s="7">
        <v>600628</v>
      </c>
      <c r="E16" s="8">
        <v>0.45900000000000002</v>
      </c>
      <c r="F16" s="12">
        <f t="shared" si="0"/>
        <v>8.4284118932005259E-3</v>
      </c>
    </row>
    <row r="17" spans="1:6" x14ac:dyDescent="0.15">
      <c r="A17" s="6" t="s">
        <v>13</v>
      </c>
      <c r="B17" s="7">
        <v>940870</v>
      </c>
      <c r="C17" s="7">
        <v>110560</v>
      </c>
      <c r="D17" s="7">
        <v>1051430</v>
      </c>
      <c r="E17" s="8">
        <v>5.3999999999999999E-2</v>
      </c>
      <c r="F17" s="12">
        <f t="shared" si="0"/>
        <v>1.4754365625425103E-2</v>
      </c>
    </row>
    <row r="18" spans="1:6" x14ac:dyDescent="0.15">
      <c r="A18" s="6" t="s">
        <v>19</v>
      </c>
      <c r="B18" s="7">
        <v>659221</v>
      </c>
      <c r="C18" s="6">
        <v>364553</v>
      </c>
      <c r="D18" s="7">
        <v>1023774</v>
      </c>
      <c r="E18" s="8">
        <v>-0.20300000000000001</v>
      </c>
      <c r="F18" s="12">
        <f t="shared" si="0"/>
        <v>1.4366278224707265E-2</v>
      </c>
    </row>
    <row r="19" spans="1:6" x14ac:dyDescent="0.15">
      <c r="A19" s="6" t="s">
        <v>5</v>
      </c>
      <c r="B19" s="7">
        <v>9928143</v>
      </c>
      <c r="C19" s="7">
        <v>1647501</v>
      </c>
      <c r="D19" s="7">
        <v>11575644</v>
      </c>
      <c r="E19" s="8">
        <v>-2E-3</v>
      </c>
      <c r="F19" s="12">
        <f t="shared" si="0"/>
        <v>0.1624371417267515</v>
      </c>
    </row>
    <row r="20" spans="1:6" x14ac:dyDescent="0.15">
      <c r="A20" s="6" t="s">
        <v>24</v>
      </c>
      <c r="B20" s="7">
        <v>484512</v>
      </c>
      <c r="C20" s="7">
        <v>46298</v>
      </c>
      <c r="D20" s="7">
        <v>530810</v>
      </c>
      <c r="E20" s="8">
        <v>0.20200000000000001</v>
      </c>
      <c r="F20" s="12">
        <f t="shared" si="0"/>
        <v>7.4486792441074519E-3</v>
      </c>
    </row>
    <row r="21" spans="1:6" x14ac:dyDescent="0.15">
      <c r="A21" s="6" t="s">
        <v>16</v>
      </c>
      <c r="B21" s="7">
        <v>1217458</v>
      </c>
      <c r="C21" s="7">
        <v>950486</v>
      </c>
      <c r="D21" s="7">
        <v>2167944</v>
      </c>
      <c r="E21" s="8">
        <v>3.5000000000000003E-2</v>
      </c>
      <c r="F21" s="12">
        <f t="shared" si="0"/>
        <v>3.042203326084152E-2</v>
      </c>
    </row>
    <row r="22" spans="1:6" x14ac:dyDescent="0.15">
      <c r="A22" s="6" t="s">
        <v>41</v>
      </c>
      <c r="B22" s="7">
        <v>59223</v>
      </c>
      <c r="C22" s="7">
        <v>73271</v>
      </c>
      <c r="D22" s="7">
        <v>132494</v>
      </c>
      <c r="E22" s="8">
        <v>-4.3999999999999997E-2</v>
      </c>
      <c r="F22" s="12">
        <f t="shared" si="0"/>
        <v>1.8592440002425967E-3</v>
      </c>
    </row>
    <row r="23" spans="1:6" x14ac:dyDescent="0.15">
      <c r="A23" s="6" t="s">
        <v>18</v>
      </c>
      <c r="B23" s="7">
        <v>842000</v>
      </c>
      <c r="C23" s="7">
        <v>103959</v>
      </c>
      <c r="D23" s="7">
        <v>945959</v>
      </c>
      <c r="E23" s="8">
        <v>0.193</v>
      </c>
      <c r="F23" s="12">
        <f t="shared" si="0"/>
        <v>1.3274326348555306E-2</v>
      </c>
    </row>
    <row r="24" spans="1:6" x14ac:dyDescent="0.15">
      <c r="A24" s="6" t="s">
        <v>37</v>
      </c>
      <c r="B24" s="7">
        <v>132242</v>
      </c>
      <c r="C24" s="7">
        <v>42913</v>
      </c>
      <c r="D24" s="7">
        <v>175155</v>
      </c>
      <c r="E24" s="8">
        <v>-6.0000000000000001E-3</v>
      </c>
      <c r="F24" s="12">
        <f t="shared" si="0"/>
        <v>2.4578915487681861E-3</v>
      </c>
    </row>
    <row r="25" spans="1:6" x14ac:dyDescent="0.15">
      <c r="A25" s="6" t="s">
        <v>29</v>
      </c>
      <c r="B25" s="7">
        <v>231056</v>
      </c>
      <c r="C25" s="6">
        <v>14252</v>
      </c>
      <c r="D25" s="7">
        <v>245308</v>
      </c>
      <c r="E25" s="8">
        <v>1.4999999999999999E-2</v>
      </c>
      <c r="F25" s="12">
        <f t="shared" si="0"/>
        <v>3.44232514084797E-3</v>
      </c>
    </row>
    <row r="26" spans="1:6" x14ac:dyDescent="0.15">
      <c r="A26" s="6" t="s">
        <v>20</v>
      </c>
      <c r="B26" s="7">
        <v>1469429</v>
      </c>
      <c r="C26" s="7">
        <v>320872</v>
      </c>
      <c r="D26" s="7">
        <v>1790301</v>
      </c>
      <c r="E26" s="8">
        <v>7.8E-2</v>
      </c>
      <c r="F26" s="12">
        <f t="shared" si="0"/>
        <v>2.5122695313586435E-2</v>
      </c>
    </row>
    <row r="27" spans="1:6" x14ac:dyDescent="0.15">
      <c r="A27" s="6" t="s">
        <v>42</v>
      </c>
      <c r="B27" s="7">
        <v>9818</v>
      </c>
      <c r="C27" s="6">
        <v>1810</v>
      </c>
      <c r="D27" s="7">
        <v>11628</v>
      </c>
      <c r="E27" s="8">
        <v>0.17399999999999999</v>
      </c>
      <c r="F27" s="12">
        <f t="shared" si="0"/>
        <v>1.6317183596857907E-4</v>
      </c>
    </row>
    <row r="28" spans="1:6" x14ac:dyDescent="0.15">
      <c r="A28" s="6" t="s">
        <v>23</v>
      </c>
      <c r="B28" s="7">
        <v>575776</v>
      </c>
      <c r="C28" s="7">
        <v>0</v>
      </c>
      <c r="D28" s="7">
        <v>575776</v>
      </c>
      <c r="E28" s="8">
        <v>8.0000000000000002E-3</v>
      </c>
      <c r="F28" s="12">
        <f t="shared" si="0"/>
        <v>8.0796720869147388E-3</v>
      </c>
    </row>
    <row r="29" spans="1:6" x14ac:dyDescent="0.15">
      <c r="A29" s="6" t="s">
        <v>32</v>
      </c>
      <c r="B29" s="7">
        <v>180233</v>
      </c>
      <c r="C29" s="7">
        <v>17610</v>
      </c>
      <c r="D29" s="7">
        <v>197843</v>
      </c>
      <c r="E29" s="8">
        <v>-3.0000000000000001E-3</v>
      </c>
      <c r="F29" s="12">
        <f t="shared" si="0"/>
        <v>2.7762646666263835E-3</v>
      </c>
    </row>
    <row r="30" spans="1:6" x14ac:dyDescent="0.15">
      <c r="A30" s="6" t="s">
        <v>30</v>
      </c>
      <c r="B30" s="7">
        <v>321124</v>
      </c>
      <c r="C30" s="7">
        <v>241841</v>
      </c>
      <c r="D30" s="7">
        <v>562965</v>
      </c>
      <c r="E30" s="8">
        <v>5.2999999999999999E-2</v>
      </c>
      <c r="F30" s="12">
        <f t="shared" si="0"/>
        <v>7.8998996075035355E-3</v>
      </c>
    </row>
    <row r="31" spans="1:6" x14ac:dyDescent="0.15">
      <c r="A31" s="6" t="s">
        <v>7</v>
      </c>
      <c r="B31" s="7">
        <v>3450478</v>
      </c>
      <c r="C31" s="7">
        <v>376204</v>
      </c>
      <c r="D31" s="7">
        <v>3826682</v>
      </c>
      <c r="E31" s="8">
        <v>-6.8000000000000005E-2</v>
      </c>
      <c r="F31" s="12">
        <f t="shared" si="0"/>
        <v>5.3698548985888724E-2</v>
      </c>
    </row>
    <row r="32" spans="1:6" x14ac:dyDescent="0.15">
      <c r="A32" s="6" t="s">
        <v>12</v>
      </c>
      <c r="B32" s="7">
        <v>1943049</v>
      </c>
      <c r="C32" s="7">
        <v>598595</v>
      </c>
      <c r="D32" s="7">
        <v>2541644</v>
      </c>
      <c r="E32" s="8">
        <v>-0.12</v>
      </c>
      <c r="F32" s="12">
        <f t="shared" si="0"/>
        <v>3.566604040750973E-2</v>
      </c>
    </row>
    <row r="33" spans="1:6" x14ac:dyDescent="0.15">
      <c r="A33" s="6" t="s">
        <v>28</v>
      </c>
      <c r="B33" s="7">
        <v>360760</v>
      </c>
      <c r="C33" s="7">
        <v>167058</v>
      </c>
      <c r="D33" s="7">
        <v>527818</v>
      </c>
      <c r="E33" s="8">
        <v>-0.11799999999999999</v>
      </c>
      <c r="F33" s="12">
        <f t="shared" si="0"/>
        <v>7.4066935085365894E-3</v>
      </c>
    </row>
    <row r="34" spans="1:6" x14ac:dyDescent="0.15">
      <c r="A34" s="6" t="s">
        <v>35</v>
      </c>
      <c r="B34" s="7">
        <v>252287</v>
      </c>
      <c r="C34" s="7">
        <v>56012</v>
      </c>
      <c r="D34" s="7">
        <v>308299</v>
      </c>
      <c r="E34" s="8">
        <v>-0.158</v>
      </c>
      <c r="F34" s="12">
        <f t="shared" si="0"/>
        <v>4.3262567816715648E-3</v>
      </c>
    </row>
    <row r="35" spans="1:6" x14ac:dyDescent="0.15">
      <c r="A35" s="6" t="s">
        <v>34</v>
      </c>
      <c r="B35" s="7">
        <v>138714</v>
      </c>
      <c r="C35" s="7">
        <v>44260</v>
      </c>
      <c r="D35" s="7">
        <v>182974</v>
      </c>
      <c r="E35" s="8">
        <v>-0.35399999999999998</v>
      </c>
      <c r="F35" s="12">
        <f t="shared" si="0"/>
        <v>2.5676129613445807E-3</v>
      </c>
    </row>
    <row r="36" spans="1:6" x14ac:dyDescent="0.15">
      <c r="A36" s="6" t="s">
        <v>27</v>
      </c>
      <c r="B36" s="7">
        <v>401309</v>
      </c>
      <c r="C36" s="7">
        <v>992433</v>
      </c>
      <c r="D36" s="7">
        <v>1393742</v>
      </c>
      <c r="E36" s="8">
        <v>8.3000000000000004E-2</v>
      </c>
      <c r="F36" s="12">
        <f t="shared" si="0"/>
        <v>1.9557915463236954E-2</v>
      </c>
    </row>
    <row r="37" spans="1:6" x14ac:dyDescent="0.15">
      <c r="A37" s="6" t="s">
        <v>22</v>
      </c>
      <c r="B37" s="7">
        <v>621567</v>
      </c>
      <c r="C37" s="7">
        <v>525543</v>
      </c>
      <c r="D37" s="7">
        <v>1147110</v>
      </c>
      <c r="E37" s="8">
        <v>4.2999999999999997E-2</v>
      </c>
      <c r="F37" s="12">
        <f t="shared" si="0"/>
        <v>1.6097011073092256E-2</v>
      </c>
    </row>
    <row r="38" spans="1:6" x14ac:dyDescent="0.15">
      <c r="A38" s="6" t="s">
        <v>14</v>
      </c>
      <c r="B38" s="7">
        <v>1446619</v>
      </c>
      <c r="C38" s="7">
        <v>202896</v>
      </c>
      <c r="D38" s="7">
        <v>1649515</v>
      </c>
      <c r="E38" s="8">
        <v>-5.8000000000000003E-2</v>
      </c>
      <c r="F38" s="12">
        <f t="shared" si="0"/>
        <v>2.314709244992352E-2</v>
      </c>
    </row>
    <row r="39" spans="1:6" x14ac:dyDescent="0.15">
      <c r="A39" s="6" t="s">
        <v>38</v>
      </c>
      <c r="B39" s="7">
        <v>400799</v>
      </c>
      <c r="C39" s="7">
        <v>22328</v>
      </c>
      <c r="D39" s="7">
        <v>423127</v>
      </c>
      <c r="E39" s="8">
        <v>5.0999999999999997E-2</v>
      </c>
      <c r="F39" s="12">
        <f t="shared" si="0"/>
        <v>5.9375997108597313E-3</v>
      </c>
    </row>
    <row r="40" spans="1:6" x14ac:dyDescent="0.15">
      <c r="A40" s="6" t="s">
        <v>9</v>
      </c>
      <c r="B40" s="7">
        <v>3776641</v>
      </c>
      <c r="C40" s="7">
        <v>4916900</v>
      </c>
      <c r="D40" s="7">
        <v>8693541</v>
      </c>
      <c r="E40" s="8">
        <v>-0.19400000000000001</v>
      </c>
      <c r="F40" s="12">
        <f t="shared" si="0"/>
        <v>0.12199355401084595</v>
      </c>
    </row>
    <row r="41" spans="1:6" x14ac:dyDescent="0.15">
      <c r="A41" s="6" t="s">
        <v>36</v>
      </c>
      <c r="B41" s="7">
        <v>195038</v>
      </c>
      <c r="C41" s="7">
        <v>13000</v>
      </c>
      <c r="D41" s="7">
        <v>208038</v>
      </c>
      <c r="E41" s="8">
        <v>0.125</v>
      </c>
      <c r="F41" s="12">
        <f t="shared" si="0"/>
        <v>2.9193276927443456E-3</v>
      </c>
    </row>
    <row r="42" spans="1:6" x14ac:dyDescent="0.15">
      <c r="A42" s="9" t="s">
        <v>3</v>
      </c>
      <c r="B42" s="10">
        <v>53329917</v>
      </c>
      <c r="C42" s="10">
        <v>17932381</v>
      </c>
      <c r="D42" s="10">
        <f>SUM(D2:D41)</f>
        <v>71262298</v>
      </c>
      <c r="E42" s="11" t="s">
        <v>49</v>
      </c>
      <c r="F42" s="13">
        <f t="shared" ref="F42" si="1">D42/$D$42</f>
        <v>1</v>
      </c>
    </row>
  </sheetData>
  <sortState ref="A2:F41">
    <sortCondition ref="A1"/>
  </sortState>
  <pageMargins left="0.75" right="0.75" top="1" bottom="1" header="0.5" footer="0.5"/>
  <pageSetup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sqref="A1:F42"/>
    </sheetView>
  </sheetViews>
  <sheetFormatPr baseColWidth="10" defaultRowHeight="14" x14ac:dyDescent="0.15"/>
  <cols>
    <col min="1" max="1" width="13.6640625" style="6" bestFit="1" customWidth="1"/>
    <col min="2" max="2" width="10.5" style="6" bestFit="1" customWidth="1"/>
    <col min="3" max="3" width="19.5" style="6" bestFit="1" customWidth="1"/>
    <col min="4" max="4" width="10.5" style="6" bestFit="1" customWidth="1"/>
    <col min="5" max="5" width="10.1640625" style="6" bestFit="1" customWidth="1"/>
    <col min="6" max="6" width="13.1640625" style="6" bestFit="1" customWidth="1"/>
    <col min="7" max="16384" width="10.83203125" style="6"/>
  </cols>
  <sheetData>
    <row r="1" spans="1:6" ht="16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94</v>
      </c>
      <c r="F1" s="5" t="s">
        <v>44</v>
      </c>
    </row>
    <row r="2" spans="1:6" x14ac:dyDescent="0.15">
      <c r="A2" s="6" t="s">
        <v>25</v>
      </c>
      <c r="B2" s="7">
        <v>380067</v>
      </c>
      <c r="C2" s="7">
        <v>132857</v>
      </c>
      <c r="D2" s="7">
        <v>512924</v>
      </c>
      <c r="E2" s="8">
        <v>-0.14099999999999999</v>
      </c>
      <c r="F2" s="12">
        <f t="shared" ref="F2:F41" si="0">D2/$D$42</f>
        <v>8.2434555064276743E-3</v>
      </c>
    </row>
    <row r="3" spans="1:6" x14ac:dyDescent="0.15">
      <c r="A3" s="6" t="s">
        <v>33</v>
      </c>
      <c r="B3" s="7">
        <v>188158</v>
      </c>
      <c r="C3" s="7">
        <v>39125</v>
      </c>
      <c r="D3" s="7">
        <v>227283</v>
      </c>
      <c r="E3" s="8">
        <v>-0.31</v>
      </c>
      <c r="F3" s="12">
        <f t="shared" si="0"/>
        <v>3.6527776003216872E-3</v>
      </c>
    </row>
    <row r="4" spans="1:6" x14ac:dyDescent="0.15">
      <c r="A4" s="6" t="s">
        <v>40</v>
      </c>
      <c r="B4" s="7">
        <v>56620</v>
      </c>
      <c r="C4" s="7">
        <v>15714</v>
      </c>
      <c r="D4" s="7">
        <v>72334</v>
      </c>
      <c r="E4" s="8">
        <v>-0.52200000000000002</v>
      </c>
      <c r="F4" s="12">
        <f t="shared" si="0"/>
        <v>1.1625155200418373E-3</v>
      </c>
    </row>
    <row r="5" spans="1:6" x14ac:dyDescent="0.15">
      <c r="A5" s="6" t="s">
        <v>21</v>
      </c>
      <c r="B5" s="7">
        <v>524595</v>
      </c>
      <c r="C5" s="7">
        <v>12510</v>
      </c>
      <c r="D5" s="7">
        <v>537354</v>
      </c>
      <c r="E5" s="8">
        <v>-0.25800000000000001</v>
      </c>
      <c r="F5" s="12">
        <f t="shared" si="0"/>
        <v>8.6360821295180887E-3</v>
      </c>
    </row>
    <row r="6" spans="1:6" x14ac:dyDescent="0.15">
      <c r="A6" s="6" t="s">
        <v>8</v>
      </c>
      <c r="B6" s="7">
        <v>2575418</v>
      </c>
      <c r="C6" s="7">
        <v>607505</v>
      </c>
      <c r="D6" s="7">
        <v>3182923</v>
      </c>
      <c r="E6" s="8">
        <v>-0.01</v>
      </c>
      <c r="F6" s="12">
        <f t="shared" si="0"/>
        <v>5.1154331111208075E-2</v>
      </c>
    </row>
    <row r="7" spans="1:6" x14ac:dyDescent="0.15">
      <c r="A7" s="6" t="s">
        <v>17</v>
      </c>
      <c r="B7" s="7">
        <v>822267</v>
      </c>
      <c r="C7" s="7">
        <v>668215</v>
      </c>
      <c r="D7" s="7">
        <v>1490482</v>
      </c>
      <c r="E7" s="8">
        <v>-0.28399999999999997</v>
      </c>
      <c r="F7" s="12">
        <f t="shared" si="0"/>
        <v>2.39542740252578E-2</v>
      </c>
    </row>
    <row r="8" spans="1:6" x14ac:dyDescent="0.15">
      <c r="A8" s="6" t="s">
        <v>4</v>
      </c>
      <c r="B8" s="7">
        <v>10383831</v>
      </c>
      <c r="C8" s="7">
        <v>3407163</v>
      </c>
      <c r="D8" s="7">
        <v>13790994</v>
      </c>
      <c r="E8" s="8">
        <v>0.48299999999999998</v>
      </c>
      <c r="F8" s="12">
        <f t="shared" si="0"/>
        <v>0.22164189125174688</v>
      </c>
    </row>
    <row r="9" spans="1:6" x14ac:dyDescent="0.15">
      <c r="A9" s="6" t="s">
        <v>15</v>
      </c>
      <c r="B9" s="7">
        <v>976435</v>
      </c>
      <c r="C9" s="7">
        <v>6810</v>
      </c>
      <c r="D9" s="7">
        <v>983243</v>
      </c>
      <c r="E9" s="8">
        <v>3.9E-2</v>
      </c>
      <c r="F9" s="12">
        <f t="shared" si="0"/>
        <v>1.5802184967961073E-2</v>
      </c>
    </row>
    <row r="10" spans="1:6" x14ac:dyDescent="0.15">
      <c r="A10" s="6" t="s">
        <v>39</v>
      </c>
      <c r="B10" s="7">
        <v>60249</v>
      </c>
      <c r="C10" s="7">
        <v>32090</v>
      </c>
      <c r="D10" s="7">
        <v>92339</v>
      </c>
      <c r="E10" s="8">
        <v>-0.23</v>
      </c>
      <c r="F10" s="12">
        <f t="shared" si="0"/>
        <v>1.4840257777137061E-3</v>
      </c>
    </row>
    <row r="11" spans="1:6" x14ac:dyDescent="0.15">
      <c r="A11" s="6" t="s">
        <v>43</v>
      </c>
      <c r="B11" s="7">
        <v>10907</v>
      </c>
      <c r="C11" s="6">
        <v>64</v>
      </c>
      <c r="D11" s="7">
        <v>10971</v>
      </c>
      <c r="E11" s="8">
        <v>-0.38700000000000001</v>
      </c>
      <c r="F11" s="12">
        <f t="shared" si="0"/>
        <v>1.7632037175296537E-4</v>
      </c>
    </row>
    <row r="12" spans="1:6" x14ac:dyDescent="0.15">
      <c r="A12" s="6" t="s">
        <v>11</v>
      </c>
      <c r="B12" s="7">
        <v>1819497</v>
      </c>
      <c r="C12" s="7">
        <v>228196</v>
      </c>
      <c r="D12" s="7">
        <v>2047693</v>
      </c>
      <c r="E12" s="8">
        <v>-0.20300000000000001</v>
      </c>
      <c r="F12" s="12">
        <f t="shared" si="0"/>
        <v>3.2909487831186301E-2</v>
      </c>
    </row>
    <row r="13" spans="1:6" x14ac:dyDescent="0.15">
      <c r="A13" s="6" t="s">
        <v>6</v>
      </c>
      <c r="B13" s="7">
        <v>4964523</v>
      </c>
      <c r="C13" s="7">
        <v>245334</v>
      </c>
      <c r="D13" s="7">
        <v>5209857</v>
      </c>
      <c r="E13" s="8">
        <v>-0.13800000000000001</v>
      </c>
      <c r="F13" s="12">
        <f t="shared" si="0"/>
        <v>8.3730190777485086E-2</v>
      </c>
    </row>
    <row r="14" spans="1:6" x14ac:dyDescent="0.15">
      <c r="A14" s="6" t="s">
        <v>31</v>
      </c>
      <c r="B14" s="7">
        <v>212773</v>
      </c>
      <c r="C14" s="7">
        <v>1770</v>
      </c>
      <c r="D14" s="7">
        <v>214543</v>
      </c>
      <c r="E14" s="8">
        <v>-0.38</v>
      </c>
      <c r="F14" s="12">
        <f t="shared" si="0"/>
        <v>3.4480267538963129E-3</v>
      </c>
    </row>
    <row r="15" spans="1:6" x14ac:dyDescent="0.15">
      <c r="A15" s="6" t="s">
        <v>10</v>
      </c>
      <c r="B15" s="7">
        <v>2175220</v>
      </c>
      <c r="C15" s="7">
        <v>466330</v>
      </c>
      <c r="D15" s="7">
        <v>2641550</v>
      </c>
      <c r="E15" s="8">
        <v>0.13300000000000001</v>
      </c>
      <c r="F15" s="12">
        <f t="shared" si="0"/>
        <v>4.2453657643245435E-2</v>
      </c>
    </row>
    <row r="16" spans="1:6" x14ac:dyDescent="0.15">
      <c r="A16" s="6" t="s">
        <v>26</v>
      </c>
      <c r="B16" s="7">
        <v>352172</v>
      </c>
      <c r="C16" s="7">
        <v>112644</v>
      </c>
      <c r="D16" s="7">
        <v>464816</v>
      </c>
      <c r="E16" s="8">
        <v>-0.22600000000000001</v>
      </c>
      <c r="F16" s="12">
        <f t="shared" si="0"/>
        <v>7.4702880244942437E-3</v>
      </c>
    </row>
    <row r="17" spans="1:6" x14ac:dyDescent="0.15">
      <c r="A17" s="6" t="s">
        <v>13</v>
      </c>
      <c r="B17" s="7">
        <v>1170503</v>
      </c>
      <c r="C17" s="7">
        <v>223572</v>
      </c>
      <c r="D17" s="7">
        <v>1394075</v>
      </c>
      <c r="E17" s="8">
        <v>9.4E-2</v>
      </c>
      <c r="F17" s="12">
        <f t="shared" si="0"/>
        <v>2.2404869405844061E-2</v>
      </c>
    </row>
    <row r="18" spans="1:6" x14ac:dyDescent="0.15">
      <c r="A18" s="6" t="s">
        <v>19</v>
      </c>
      <c r="B18" s="7">
        <v>661100</v>
      </c>
      <c r="C18" s="7">
        <v>182139</v>
      </c>
      <c r="D18" s="7">
        <v>843239</v>
      </c>
      <c r="E18" s="8">
        <v>-0.17599999999999999</v>
      </c>
      <c r="F18" s="12">
        <f t="shared" si="0"/>
        <v>1.3552111380603296E-2</v>
      </c>
    </row>
    <row r="19" spans="1:6" x14ac:dyDescent="0.15">
      <c r="A19" s="6" t="s">
        <v>5</v>
      </c>
      <c r="B19" s="7">
        <v>6862161</v>
      </c>
      <c r="C19" s="7">
        <v>1071896</v>
      </c>
      <c r="D19" s="7">
        <v>7934057</v>
      </c>
      <c r="E19" s="8">
        <v>-0.315</v>
      </c>
      <c r="F19" s="12">
        <f t="shared" si="0"/>
        <v>0.12751215748329389</v>
      </c>
    </row>
    <row r="20" spans="1:6" x14ac:dyDescent="0.15">
      <c r="A20" s="6" t="s">
        <v>24</v>
      </c>
      <c r="B20" s="7">
        <v>447002</v>
      </c>
      <c r="C20" s="7">
        <v>42267</v>
      </c>
      <c r="D20" s="7">
        <v>489269</v>
      </c>
      <c r="E20" s="8">
        <v>-7.8E-2</v>
      </c>
      <c r="F20" s="12">
        <f t="shared" si="0"/>
        <v>7.8632842919698857E-3</v>
      </c>
    </row>
    <row r="21" spans="1:6" x14ac:dyDescent="0.15">
      <c r="A21" s="6" t="s">
        <v>16</v>
      </c>
      <c r="B21" s="7">
        <v>942876</v>
      </c>
      <c r="C21" s="7">
        <v>618176</v>
      </c>
      <c r="D21" s="7">
        <v>1561052</v>
      </c>
      <c r="E21" s="8">
        <v>-0.28000000000000003</v>
      </c>
      <c r="F21" s="12">
        <f t="shared" si="0"/>
        <v>2.508843942810228E-2</v>
      </c>
    </row>
    <row r="22" spans="1:6" x14ac:dyDescent="0.15">
      <c r="A22" s="6" t="s">
        <v>41</v>
      </c>
      <c r="B22" s="7">
        <v>50620</v>
      </c>
      <c r="C22" s="7">
        <v>26131</v>
      </c>
      <c r="D22" s="7">
        <v>76751</v>
      </c>
      <c r="E22" s="8">
        <v>-0.42099999999999999</v>
      </c>
      <c r="F22" s="12">
        <f t="shared" si="0"/>
        <v>1.2335033135003049E-3</v>
      </c>
    </row>
    <row r="23" spans="1:6" x14ac:dyDescent="0.15">
      <c r="A23" s="6" t="s">
        <v>18</v>
      </c>
      <c r="B23" s="7">
        <v>818800</v>
      </c>
      <c r="C23" s="7">
        <v>60198</v>
      </c>
      <c r="D23" s="7">
        <v>878998</v>
      </c>
      <c r="E23" s="8">
        <v>-7.6999999999999999E-2</v>
      </c>
      <c r="F23" s="12">
        <f t="shared" si="0"/>
        <v>1.4126811970660199E-2</v>
      </c>
    </row>
    <row r="24" spans="1:6" x14ac:dyDescent="0.15">
      <c r="A24" s="6" t="s">
        <v>37</v>
      </c>
      <c r="B24" s="7">
        <v>101680</v>
      </c>
      <c r="C24" s="7">
        <v>24335</v>
      </c>
      <c r="D24" s="7">
        <v>126015</v>
      </c>
      <c r="E24" s="8">
        <v>-0.28100000000000003</v>
      </c>
      <c r="F24" s="12">
        <f t="shared" si="0"/>
        <v>2.025249443665111E-3</v>
      </c>
    </row>
    <row r="25" spans="1:6" x14ac:dyDescent="0.15">
      <c r="A25" s="6" t="s">
        <v>29</v>
      </c>
      <c r="B25" s="7">
        <v>279320</v>
      </c>
      <c r="C25" s="7">
        <v>17178</v>
      </c>
      <c r="D25" s="7">
        <v>296498</v>
      </c>
      <c r="E25" s="8">
        <v>0.20899999999999999</v>
      </c>
      <c r="F25" s="12">
        <f t="shared" si="0"/>
        <v>4.7651661274278299E-3</v>
      </c>
    </row>
    <row r="26" spans="1:6" x14ac:dyDescent="0.15">
      <c r="A26" s="6" t="s">
        <v>20</v>
      </c>
      <c r="B26" s="7">
        <v>599265</v>
      </c>
      <c r="C26" s="7">
        <v>125747</v>
      </c>
      <c r="D26" s="7">
        <v>725012</v>
      </c>
      <c r="E26" s="8">
        <v>-0.59499999999999997</v>
      </c>
      <c r="F26" s="12">
        <f t="shared" si="0"/>
        <v>1.1652026740074827E-2</v>
      </c>
    </row>
    <row r="27" spans="1:6" x14ac:dyDescent="0.15">
      <c r="A27" s="6" t="s">
        <v>42</v>
      </c>
      <c r="B27" s="7">
        <v>16337</v>
      </c>
      <c r="C27" s="6">
        <v>401</v>
      </c>
      <c r="D27" s="7">
        <v>16738</v>
      </c>
      <c r="E27" s="8">
        <v>0.439</v>
      </c>
      <c r="F27" s="12">
        <f t="shared" si="0"/>
        <v>2.6900468347471827E-4</v>
      </c>
    </row>
    <row r="28" spans="1:6" x14ac:dyDescent="0.15">
      <c r="A28" s="6" t="s">
        <v>23</v>
      </c>
      <c r="B28" s="7">
        <v>461340</v>
      </c>
      <c r="C28" s="7">
        <v>0</v>
      </c>
      <c r="D28" s="7">
        <v>461340</v>
      </c>
      <c r="E28" s="8">
        <v>-0.19900000000000001</v>
      </c>
      <c r="F28" s="12">
        <f t="shared" si="0"/>
        <v>7.4144235078400372E-3</v>
      </c>
    </row>
    <row r="29" spans="1:6" x14ac:dyDescent="0.15">
      <c r="A29" s="6" t="s">
        <v>32</v>
      </c>
      <c r="B29" s="7">
        <v>202570</v>
      </c>
      <c r="C29" s="6">
        <v>10179</v>
      </c>
      <c r="D29" s="7">
        <v>212749</v>
      </c>
      <c r="E29" s="8">
        <v>7.4999999999999997E-2</v>
      </c>
      <c r="F29" s="12">
        <f t="shared" si="0"/>
        <v>3.4191944918486581E-3</v>
      </c>
    </row>
    <row r="30" spans="1:6" x14ac:dyDescent="0.15">
      <c r="A30" s="6" t="s">
        <v>30</v>
      </c>
      <c r="B30" s="7">
        <v>222981</v>
      </c>
      <c r="C30" s="7">
        <v>150942</v>
      </c>
      <c r="D30" s="7">
        <v>373923</v>
      </c>
      <c r="E30" s="8">
        <v>-0.33600000000000002</v>
      </c>
      <c r="F30" s="12">
        <f t="shared" si="0"/>
        <v>6.0095016285647684E-3</v>
      </c>
    </row>
    <row r="31" spans="1:6" x14ac:dyDescent="0.15">
      <c r="A31" s="6" t="s">
        <v>7</v>
      </c>
      <c r="B31" s="7">
        <v>3158417</v>
      </c>
      <c r="C31" s="7">
        <v>354509</v>
      </c>
      <c r="D31" s="7">
        <v>3512926</v>
      </c>
      <c r="E31" s="8">
        <v>-8.2000000000000003E-2</v>
      </c>
      <c r="F31" s="12">
        <f t="shared" si="0"/>
        <v>5.6457972678940628E-2</v>
      </c>
    </row>
    <row r="32" spans="1:6" x14ac:dyDescent="0.15">
      <c r="A32" s="6" t="s">
        <v>12</v>
      </c>
      <c r="B32" s="7">
        <v>1812688</v>
      </c>
      <c r="C32" s="7">
        <v>357390</v>
      </c>
      <c r="D32" s="7">
        <v>2170078</v>
      </c>
      <c r="E32" s="8">
        <v>-0.14599999999999999</v>
      </c>
      <c r="F32" s="12">
        <f t="shared" si="0"/>
        <v>3.4876397747965693E-2</v>
      </c>
    </row>
    <row r="33" spans="1:6" x14ac:dyDescent="0.15">
      <c r="A33" s="6" t="s">
        <v>28</v>
      </c>
      <c r="B33" s="7">
        <v>302354</v>
      </c>
      <c r="C33" s="7">
        <v>107079</v>
      </c>
      <c r="D33" s="7">
        <v>409433</v>
      </c>
      <c r="E33" s="8">
        <v>-0.23</v>
      </c>
      <c r="F33" s="12">
        <f t="shared" si="0"/>
        <v>6.5802004163642213E-3</v>
      </c>
    </row>
    <row r="34" spans="1:6" x14ac:dyDescent="0.15">
      <c r="A34" s="6" t="s">
        <v>35</v>
      </c>
      <c r="B34" s="7">
        <v>128738</v>
      </c>
      <c r="C34" s="7">
        <v>27698</v>
      </c>
      <c r="D34" s="7">
        <v>156436</v>
      </c>
      <c r="E34" s="8">
        <v>-0.49299999999999999</v>
      </c>
      <c r="F34" s="12">
        <f t="shared" si="0"/>
        <v>2.5141603933594831E-3</v>
      </c>
    </row>
    <row r="35" spans="1:6" x14ac:dyDescent="0.15">
      <c r="A35" s="6" t="s">
        <v>34</v>
      </c>
      <c r="B35" s="7">
        <v>183986</v>
      </c>
      <c r="C35" s="7">
        <v>42370</v>
      </c>
      <c r="D35" s="7">
        <v>226356</v>
      </c>
      <c r="E35" s="8">
        <v>0.23699999999999999</v>
      </c>
      <c r="F35" s="12">
        <f t="shared" si="0"/>
        <v>3.6378793244475644E-3</v>
      </c>
    </row>
    <row r="36" spans="1:6" x14ac:dyDescent="0.15">
      <c r="A36" s="6" t="s">
        <v>27</v>
      </c>
      <c r="B36" s="7">
        <v>313442</v>
      </c>
      <c r="C36" s="7">
        <v>685936</v>
      </c>
      <c r="D36" s="7">
        <v>999378</v>
      </c>
      <c r="E36" s="8">
        <v>-0.28299999999999997</v>
      </c>
      <c r="F36" s="12">
        <f t="shared" si="0"/>
        <v>1.6061498539944857E-2</v>
      </c>
    </row>
    <row r="37" spans="1:6" x14ac:dyDescent="0.15">
      <c r="A37" s="6" t="s">
        <v>22</v>
      </c>
      <c r="B37" s="7">
        <v>510931</v>
      </c>
      <c r="C37" s="6">
        <v>358674</v>
      </c>
      <c r="D37" s="7">
        <v>869605</v>
      </c>
      <c r="E37" s="8">
        <v>-0.24199999999999999</v>
      </c>
      <c r="F37" s="12">
        <f t="shared" si="0"/>
        <v>1.3975852418032763E-2</v>
      </c>
    </row>
    <row r="38" spans="1:6" x14ac:dyDescent="0.15">
      <c r="A38" s="6" t="s">
        <v>14</v>
      </c>
      <c r="B38" s="7">
        <v>999460</v>
      </c>
      <c r="C38" s="7">
        <v>90679</v>
      </c>
      <c r="D38" s="7">
        <v>1090139</v>
      </c>
      <c r="E38" s="8">
        <v>-0.33900000000000002</v>
      </c>
      <c r="F38" s="12">
        <f t="shared" si="0"/>
        <v>1.7520163498533033E-2</v>
      </c>
    </row>
    <row r="39" spans="1:6" x14ac:dyDescent="0.15">
      <c r="A39" s="6" t="s">
        <v>38</v>
      </c>
      <c r="B39" s="7">
        <v>65646</v>
      </c>
      <c r="C39" s="7">
        <v>3649</v>
      </c>
      <c r="D39" s="7">
        <v>69295</v>
      </c>
      <c r="E39" s="8">
        <v>-0.83599999999999997</v>
      </c>
      <c r="F39" s="12">
        <f t="shared" si="0"/>
        <v>1.1136742467069305E-3</v>
      </c>
    </row>
    <row r="40" spans="1:6" x14ac:dyDescent="0.15">
      <c r="A40" s="6" t="s">
        <v>9</v>
      </c>
      <c r="B40" s="7">
        <v>2195588</v>
      </c>
      <c r="C40" s="7">
        <v>3535809</v>
      </c>
      <c r="D40" s="7">
        <v>5731397</v>
      </c>
      <c r="E40" s="8">
        <v>-0.34100000000000003</v>
      </c>
      <c r="F40" s="12">
        <f t="shared" si="0"/>
        <v>9.2112118284917555E-2</v>
      </c>
    </row>
    <row r="41" spans="1:6" x14ac:dyDescent="0.15">
      <c r="A41" s="6" t="s">
        <v>36</v>
      </c>
      <c r="B41" s="7">
        <v>110200</v>
      </c>
      <c r="C41" s="7">
        <v>7700</v>
      </c>
      <c r="D41" s="7">
        <v>117900</v>
      </c>
      <c r="E41" s="8">
        <v>-0.433</v>
      </c>
      <c r="F41" s="12">
        <f t="shared" si="0"/>
        <v>1.8948292616602514E-3</v>
      </c>
    </row>
    <row r="42" spans="1:6" x14ac:dyDescent="0.15">
      <c r="A42" s="9" t="s">
        <v>3</v>
      </c>
      <c r="B42" s="10">
        <v>59897273</v>
      </c>
      <c r="C42" s="10">
        <v>20147802</v>
      </c>
      <c r="D42" s="10">
        <f>SUM(D2:D41)</f>
        <v>62221965</v>
      </c>
      <c r="E42" s="11">
        <v>3.2000000000000001E-2</v>
      </c>
      <c r="F42" s="13">
        <f t="shared" ref="F42" si="1">D42/$D$42</f>
        <v>1</v>
      </c>
    </row>
  </sheetData>
  <sortState ref="A2:F41">
    <sortCondition ref="A1"/>
  </sortState>
  <pageMargins left="0.75" right="0.75" top="1" bottom="1" header="0.5" footer="0.5"/>
  <pageSetup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18" sqref="A1:F42"/>
    </sheetView>
  </sheetViews>
  <sheetFormatPr baseColWidth="10" defaultRowHeight="14" x14ac:dyDescent="0.15"/>
  <cols>
    <col min="1" max="1" width="13.6640625" style="6" bestFit="1" customWidth="1"/>
    <col min="2" max="2" width="10.5" style="6" bestFit="1" customWidth="1"/>
    <col min="3" max="3" width="19.5" style="6" bestFit="1" customWidth="1"/>
    <col min="4" max="4" width="10.5" style="6" bestFit="1" customWidth="1"/>
    <col min="5" max="5" width="10.1640625" style="6" bestFit="1" customWidth="1"/>
    <col min="6" max="6" width="13.1640625" style="6" bestFit="1" customWidth="1"/>
    <col min="7" max="16384" width="10.83203125" style="6"/>
  </cols>
  <sheetData>
    <row r="1" spans="1:6" ht="16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94</v>
      </c>
      <c r="F1" s="5" t="s">
        <v>44</v>
      </c>
    </row>
    <row r="2" spans="1:6" x14ac:dyDescent="0.15">
      <c r="A2" s="6" t="s">
        <v>25</v>
      </c>
      <c r="B2" s="7">
        <v>508401</v>
      </c>
      <c r="C2" s="7">
        <v>208139</v>
      </c>
      <c r="D2" s="7">
        <v>716540</v>
      </c>
      <c r="E2" s="8">
        <v>0.39700000000000002</v>
      </c>
      <c r="F2" s="12">
        <f t="shared" ref="F2:F41" si="0">D2/$D$42</f>
        <v>9.2054072665573843E-3</v>
      </c>
    </row>
    <row r="3" spans="1:6" x14ac:dyDescent="0.15">
      <c r="A3" s="6" t="s">
        <v>33</v>
      </c>
      <c r="B3" s="7">
        <v>205334</v>
      </c>
      <c r="C3" s="7">
        <v>38161</v>
      </c>
      <c r="D3" s="7">
        <v>243495</v>
      </c>
      <c r="E3" s="8">
        <v>7.0999999999999994E-2</v>
      </c>
      <c r="F3" s="12">
        <f t="shared" si="0"/>
        <v>3.128186343219346E-3</v>
      </c>
    </row>
    <row r="4" spans="1:6" x14ac:dyDescent="0.15">
      <c r="A4" s="6" t="s">
        <v>40</v>
      </c>
      <c r="B4" s="7">
        <v>86183</v>
      </c>
      <c r="C4" s="7">
        <v>18814</v>
      </c>
      <c r="D4" s="7">
        <v>104814</v>
      </c>
      <c r="E4" s="8">
        <v>0.45200000000000001</v>
      </c>
      <c r="F4" s="12">
        <f t="shared" si="0"/>
        <v>1.3465480744088894E-3</v>
      </c>
    </row>
    <row r="5" spans="1:6" x14ac:dyDescent="0.15">
      <c r="A5" s="6" t="s">
        <v>21</v>
      </c>
      <c r="B5" s="7">
        <v>528996</v>
      </c>
      <c r="C5" s="7">
        <v>26306</v>
      </c>
      <c r="D5" s="7">
        <v>338290</v>
      </c>
      <c r="E5" s="8">
        <v>3.3000000000000002E-2</v>
      </c>
      <c r="F5" s="12">
        <f t="shared" si="0"/>
        <v>4.3460200745299594E-3</v>
      </c>
    </row>
    <row r="6" spans="1:6" x14ac:dyDescent="0.15">
      <c r="A6" s="6" t="s">
        <v>8</v>
      </c>
      <c r="B6" s="7">
        <v>2828273</v>
      </c>
      <c r="C6" s="7">
        <v>820085</v>
      </c>
      <c r="D6" s="7">
        <v>3648358</v>
      </c>
      <c r="E6" s="8">
        <v>0.14599999999999999</v>
      </c>
      <c r="F6" s="12">
        <f t="shared" si="0"/>
        <v>4.6870546297768115E-2</v>
      </c>
    </row>
    <row r="7" spans="1:6" x14ac:dyDescent="0.15">
      <c r="A7" s="6" t="s">
        <v>17</v>
      </c>
      <c r="B7" s="7">
        <v>968860</v>
      </c>
      <c r="C7" s="7">
        <v>1102166</v>
      </c>
      <c r="D7" s="7">
        <v>2071026</v>
      </c>
      <c r="E7" s="8">
        <v>0.39</v>
      </c>
      <c r="F7" s="12">
        <f t="shared" si="0"/>
        <v>2.6606522719777363E-2</v>
      </c>
    </row>
    <row r="8" spans="1:6" x14ac:dyDescent="0.15">
      <c r="A8" s="6" t="s">
        <v>4</v>
      </c>
      <c r="B8" s="7">
        <v>13897083</v>
      </c>
      <c r="C8" s="7">
        <v>4367584</v>
      </c>
      <c r="D8" s="7">
        <v>18264667</v>
      </c>
      <c r="E8" s="8">
        <v>0.32400000000000001</v>
      </c>
      <c r="F8" s="12">
        <f t="shared" si="0"/>
        <v>0.23464663287890536</v>
      </c>
    </row>
    <row r="9" spans="1:6" x14ac:dyDescent="0.15">
      <c r="A9" s="6" t="s">
        <v>15</v>
      </c>
      <c r="B9" s="7">
        <v>1069518</v>
      </c>
      <c r="C9" s="6">
        <v>6867</v>
      </c>
      <c r="D9" s="7">
        <v>1076385</v>
      </c>
      <c r="E9" s="8">
        <v>9.5000000000000001E-2</v>
      </c>
      <c r="F9" s="12">
        <f t="shared" si="0"/>
        <v>1.3828344964151855E-2</v>
      </c>
    </row>
    <row r="10" spans="1:6" x14ac:dyDescent="0.15">
      <c r="A10" s="6" t="s">
        <v>39</v>
      </c>
      <c r="B10" s="7">
        <v>92249</v>
      </c>
      <c r="C10" s="7">
        <v>32090</v>
      </c>
      <c r="D10" s="7">
        <v>69060</v>
      </c>
      <c r="E10" s="8">
        <v>0</v>
      </c>
      <c r="F10" s="12">
        <f t="shared" si="0"/>
        <v>8.872155439032754E-4</v>
      </c>
    </row>
    <row r="11" spans="1:6" x14ac:dyDescent="0.15">
      <c r="A11" s="6" t="s">
        <v>43</v>
      </c>
      <c r="B11" s="7">
        <v>6385</v>
      </c>
      <c r="C11" s="6">
        <v>280</v>
      </c>
      <c r="D11" s="7">
        <v>6500</v>
      </c>
      <c r="E11" s="8">
        <v>-0.39200000000000002</v>
      </c>
      <c r="F11" s="12">
        <f t="shared" si="0"/>
        <v>8.3505662255593539E-5</v>
      </c>
    </row>
    <row r="12" spans="1:6" x14ac:dyDescent="0.15">
      <c r="A12" s="6" t="s">
        <v>11</v>
      </c>
      <c r="B12" s="7">
        <v>1924171</v>
      </c>
      <c r="C12" s="7">
        <v>305250</v>
      </c>
      <c r="D12" s="7">
        <v>2227742</v>
      </c>
      <c r="E12" s="8">
        <v>8.8999999999999996E-2</v>
      </c>
      <c r="F12" s="12">
        <f t="shared" si="0"/>
        <v>2.8619857083784686E-2</v>
      </c>
    </row>
    <row r="13" spans="1:6" x14ac:dyDescent="0.15">
      <c r="A13" s="6" t="s">
        <v>6</v>
      </c>
      <c r="B13" s="7">
        <v>5552409</v>
      </c>
      <c r="C13" s="7">
        <v>353576</v>
      </c>
      <c r="D13" s="7">
        <v>5905985</v>
      </c>
      <c r="E13" s="8">
        <v>0.13400000000000001</v>
      </c>
      <c r="F13" s="12">
        <f t="shared" si="0"/>
        <v>7.58743367225541E-2</v>
      </c>
    </row>
    <row r="14" spans="1:6" x14ac:dyDescent="0.15">
      <c r="A14" s="6" t="s">
        <v>31</v>
      </c>
      <c r="B14" s="7">
        <v>165000</v>
      </c>
      <c r="C14" s="7">
        <v>2890</v>
      </c>
      <c r="D14" s="7">
        <v>167890</v>
      </c>
      <c r="E14" s="8">
        <v>0.58599999999999997</v>
      </c>
      <c r="F14" s="12">
        <f t="shared" si="0"/>
        <v>2.1568870209371692E-3</v>
      </c>
    </row>
    <row r="15" spans="1:6" x14ac:dyDescent="0.15">
      <c r="A15" s="6" t="s">
        <v>10</v>
      </c>
      <c r="B15" s="7">
        <v>2814584</v>
      </c>
      <c r="C15" s="7">
        <v>722199</v>
      </c>
      <c r="D15" s="7">
        <v>3536783</v>
      </c>
      <c r="E15" s="8">
        <v>0.33900000000000002</v>
      </c>
      <c r="F15" s="12">
        <f t="shared" si="0"/>
        <v>4.5437139487588443E-2</v>
      </c>
    </row>
    <row r="16" spans="1:6" x14ac:dyDescent="0.15">
      <c r="A16" s="6" t="s">
        <v>26</v>
      </c>
      <c r="B16" s="7">
        <v>496524</v>
      </c>
      <c r="C16" s="7">
        <v>205984</v>
      </c>
      <c r="D16" s="7">
        <v>704715</v>
      </c>
      <c r="E16" s="8">
        <v>0.51100000000000001</v>
      </c>
      <c r="F16" s="12">
        <f t="shared" si="0"/>
        <v>9.0534911963770157E-3</v>
      </c>
    </row>
    <row r="17" spans="1:6" x14ac:dyDescent="0.15">
      <c r="A17" s="6" t="s">
        <v>13</v>
      </c>
      <c r="B17" s="7">
        <v>1367014</v>
      </c>
      <c r="C17" s="7">
        <v>232440</v>
      </c>
      <c r="D17" s="7">
        <v>1599454</v>
      </c>
      <c r="E17" s="8">
        <v>0.14699999999999999</v>
      </c>
      <c r="F17" s="12">
        <f t="shared" si="0"/>
        <v>2.0548225464208938E-2</v>
      </c>
    </row>
    <row r="18" spans="1:6" x14ac:dyDescent="0.15">
      <c r="A18" s="6" t="s">
        <v>19</v>
      </c>
      <c r="B18" s="7">
        <v>573169</v>
      </c>
      <c r="C18" s="7">
        <v>265231</v>
      </c>
      <c r="D18" s="7">
        <v>857359</v>
      </c>
      <c r="E18" s="8">
        <v>-6.0000000000000001E-3</v>
      </c>
      <c r="F18" s="12">
        <f t="shared" si="0"/>
        <v>1.101451247473745E-2</v>
      </c>
    </row>
    <row r="19" spans="1:6" x14ac:dyDescent="0.15">
      <c r="A19" s="6" t="s">
        <v>5</v>
      </c>
      <c r="B19" s="7">
        <v>8307382</v>
      </c>
      <c r="C19" s="7">
        <v>1318558</v>
      </c>
      <c r="D19" s="7">
        <v>9625940</v>
      </c>
      <c r="E19" s="8">
        <v>0.21299999999999999</v>
      </c>
      <c r="F19" s="12">
        <f t="shared" si="0"/>
        <v>0.12366469146655509</v>
      </c>
    </row>
    <row r="20" spans="1:6" x14ac:dyDescent="0.15">
      <c r="A20" s="6" t="s">
        <v>24</v>
      </c>
      <c r="B20" s="7">
        <v>522568</v>
      </c>
      <c r="C20" s="7">
        <v>45147</v>
      </c>
      <c r="D20" s="7">
        <v>567715</v>
      </c>
      <c r="E20" s="8">
        <v>0.16</v>
      </c>
      <c r="F20" s="12">
        <f t="shared" si="0"/>
        <v>7.2934487765283522E-3</v>
      </c>
    </row>
    <row r="21" spans="1:6" x14ac:dyDescent="0.15">
      <c r="A21" s="6" t="s">
        <v>16</v>
      </c>
      <c r="B21" s="7">
        <v>1390163</v>
      </c>
      <c r="C21" s="7">
        <v>954961</v>
      </c>
      <c r="D21" s="7">
        <v>2345124</v>
      </c>
      <c r="E21" s="8">
        <v>0.502</v>
      </c>
      <c r="F21" s="12">
        <f t="shared" si="0"/>
        <v>3.0127866567921009E-2</v>
      </c>
    </row>
    <row r="22" spans="1:6" x14ac:dyDescent="0.15">
      <c r="A22" s="6" t="s">
        <v>41</v>
      </c>
      <c r="B22" s="7">
        <v>48025</v>
      </c>
      <c r="C22" s="7">
        <v>46081</v>
      </c>
      <c r="D22" s="7">
        <v>94106</v>
      </c>
      <c r="E22" s="8">
        <v>0.22600000000000001</v>
      </c>
      <c r="F22" s="12">
        <f t="shared" si="0"/>
        <v>1.2089821311115209E-3</v>
      </c>
    </row>
    <row r="23" spans="1:6" x14ac:dyDescent="0.15">
      <c r="A23" s="6" t="s">
        <v>18</v>
      </c>
      <c r="B23" s="7">
        <v>785000</v>
      </c>
      <c r="C23" s="7">
        <v>84376</v>
      </c>
      <c r="D23" s="7">
        <v>869376</v>
      </c>
      <c r="E23" s="8">
        <v>-1.0999999999999999E-2</v>
      </c>
      <c r="F23" s="12">
        <f t="shared" si="0"/>
        <v>1.1168895173710598E-2</v>
      </c>
    </row>
    <row r="24" spans="1:6" x14ac:dyDescent="0.15">
      <c r="A24" s="6" t="s">
        <v>37</v>
      </c>
      <c r="B24" s="7">
        <v>114563</v>
      </c>
      <c r="C24" s="7">
        <v>44160</v>
      </c>
      <c r="D24" s="7">
        <v>158723</v>
      </c>
      <c r="E24" s="8">
        <v>0.26</v>
      </c>
      <c r="F24" s="12">
        <f t="shared" si="0"/>
        <v>2.0391183431068575E-3</v>
      </c>
    </row>
    <row r="25" spans="1:6" x14ac:dyDescent="0.15">
      <c r="A25" s="6" t="s">
        <v>29</v>
      </c>
      <c r="B25" s="7">
        <v>323587</v>
      </c>
      <c r="C25" s="7">
        <v>27325</v>
      </c>
      <c r="D25" s="7">
        <v>350912</v>
      </c>
      <c r="E25" s="8">
        <v>0.184</v>
      </c>
      <c r="F25" s="12">
        <f t="shared" si="0"/>
        <v>4.5081752236053605E-3</v>
      </c>
    </row>
    <row r="26" spans="1:6" x14ac:dyDescent="0.15">
      <c r="A26" s="6" t="s">
        <v>20</v>
      </c>
      <c r="B26" s="7">
        <v>1208362</v>
      </c>
      <c r="C26" s="7">
        <v>194882</v>
      </c>
      <c r="D26" s="7">
        <v>1403244</v>
      </c>
      <c r="E26" s="8">
        <v>0.93500000000000005</v>
      </c>
      <c r="F26" s="12">
        <f t="shared" si="0"/>
        <v>1.8027510696336631E-2</v>
      </c>
    </row>
    <row r="27" spans="1:6" x14ac:dyDescent="0.15">
      <c r="A27" s="6" t="s">
        <v>42</v>
      </c>
      <c r="B27" s="7">
        <v>17384</v>
      </c>
      <c r="C27" s="6">
        <v>649</v>
      </c>
      <c r="D27" s="7">
        <v>6470</v>
      </c>
      <c r="E27" s="8">
        <v>0.79</v>
      </c>
      <c r="F27" s="12">
        <f t="shared" si="0"/>
        <v>8.3120251506721567E-5</v>
      </c>
    </row>
    <row r="28" spans="1:6" x14ac:dyDescent="0.15">
      <c r="A28" s="6" t="s">
        <v>23</v>
      </c>
      <c r="B28" s="7">
        <v>556941</v>
      </c>
      <c r="C28" s="7">
        <v>0</v>
      </c>
      <c r="D28" s="7">
        <v>556941</v>
      </c>
      <c r="E28" s="8">
        <v>0.20699999999999999</v>
      </c>
      <c r="F28" s="12">
        <f t="shared" si="0"/>
        <v>7.1550349295834651E-3</v>
      </c>
    </row>
    <row r="29" spans="1:6" x14ac:dyDescent="0.15">
      <c r="A29" s="6" t="s">
        <v>32</v>
      </c>
      <c r="B29" s="7">
        <v>201039</v>
      </c>
      <c r="C29" s="6">
        <v>10301</v>
      </c>
      <c r="D29" s="7">
        <v>205711</v>
      </c>
      <c r="E29" s="8">
        <v>-7.0000000000000001E-3</v>
      </c>
      <c r="F29" s="12">
        <f t="shared" si="0"/>
        <v>2.6427743520400621E-3</v>
      </c>
    </row>
    <row r="30" spans="1:6" x14ac:dyDescent="0.15">
      <c r="A30" s="6" t="s">
        <v>30</v>
      </c>
      <c r="B30" s="7">
        <v>295394</v>
      </c>
      <c r="C30" s="7">
        <v>176655</v>
      </c>
      <c r="D30" s="7">
        <v>472049</v>
      </c>
      <c r="E30" s="8">
        <v>0.26200000000000001</v>
      </c>
      <c r="F30" s="12">
        <f t="shared" si="0"/>
        <v>6.0644252864754883E-3</v>
      </c>
    </row>
    <row r="31" spans="1:6" x14ac:dyDescent="0.15">
      <c r="A31" s="6" t="s">
        <v>7</v>
      </c>
      <c r="B31" s="7">
        <v>3866206</v>
      </c>
      <c r="C31" s="7">
        <v>405735</v>
      </c>
      <c r="D31" s="7">
        <v>4271941</v>
      </c>
      <c r="E31" s="8">
        <v>0.216</v>
      </c>
      <c r="F31" s="12">
        <f t="shared" si="0"/>
        <v>5.4881732664895773E-2</v>
      </c>
    </row>
    <row r="32" spans="1:6" x14ac:dyDescent="0.15">
      <c r="A32" s="6" t="s">
        <v>12</v>
      </c>
      <c r="B32" s="7">
        <v>1913513</v>
      </c>
      <c r="C32" s="7">
        <v>474387</v>
      </c>
      <c r="D32" s="7">
        <v>2387900</v>
      </c>
      <c r="E32" s="8">
        <v>0.1</v>
      </c>
      <c r="F32" s="12">
        <f t="shared" si="0"/>
        <v>3.0677410907712588E-2</v>
      </c>
    </row>
    <row r="33" spans="1:6" x14ac:dyDescent="0.15">
      <c r="A33" s="6" t="s">
        <v>28</v>
      </c>
      <c r="B33" s="7">
        <v>367587</v>
      </c>
      <c r="C33" s="7">
        <v>98319</v>
      </c>
      <c r="D33" s="7">
        <v>329289</v>
      </c>
      <c r="E33" s="8">
        <v>0.55300000000000005</v>
      </c>
      <c r="F33" s="12">
        <f t="shared" si="0"/>
        <v>4.2303840028434063E-3</v>
      </c>
    </row>
    <row r="34" spans="1:6" x14ac:dyDescent="0.15">
      <c r="A34" s="6" t="s">
        <v>35</v>
      </c>
      <c r="B34" s="7">
        <v>177084</v>
      </c>
      <c r="C34" s="7">
        <v>40000</v>
      </c>
      <c r="D34" s="7">
        <v>217084</v>
      </c>
      <c r="E34" s="8">
        <v>0.38800000000000001</v>
      </c>
      <c r="F34" s="12">
        <f t="shared" si="0"/>
        <v>2.7888835669374256E-3</v>
      </c>
    </row>
    <row r="35" spans="1:6" x14ac:dyDescent="0.15">
      <c r="A35" s="6" t="s">
        <v>34</v>
      </c>
      <c r="B35" s="7">
        <v>251490</v>
      </c>
      <c r="C35" s="7">
        <v>51966</v>
      </c>
      <c r="D35" s="7">
        <v>303456</v>
      </c>
      <c r="E35" s="8">
        <v>0.34100000000000003</v>
      </c>
      <c r="F35" s="12">
        <f t="shared" si="0"/>
        <v>3.8985068069897527E-3</v>
      </c>
    </row>
    <row r="36" spans="1:6" x14ac:dyDescent="0.15">
      <c r="A36" s="6" t="s">
        <v>27</v>
      </c>
      <c r="B36" s="7">
        <v>554387</v>
      </c>
      <c r="C36" s="7">
        <v>1090126</v>
      </c>
      <c r="D36" s="7">
        <v>1644513</v>
      </c>
      <c r="E36" s="8">
        <v>0.64600000000000002</v>
      </c>
      <c r="F36" s="12">
        <f t="shared" si="0"/>
        <v>2.1127099561989677E-2</v>
      </c>
    </row>
    <row r="37" spans="1:6" x14ac:dyDescent="0.15">
      <c r="A37" s="6" t="s">
        <v>22</v>
      </c>
      <c r="B37" s="7">
        <v>603394</v>
      </c>
      <c r="C37" s="7">
        <v>491163</v>
      </c>
      <c r="D37" s="7">
        <v>1094557</v>
      </c>
      <c r="E37" s="8">
        <v>0.25900000000000001</v>
      </c>
      <c r="F37" s="12">
        <f t="shared" si="0"/>
        <v>1.406180110176857E-2</v>
      </c>
    </row>
    <row r="38" spans="1:6" x14ac:dyDescent="0.15">
      <c r="A38" s="6" t="s">
        <v>14</v>
      </c>
      <c r="B38" s="7">
        <v>1270444</v>
      </c>
      <c r="C38" s="7">
        <v>123019</v>
      </c>
      <c r="D38" s="7">
        <v>1393463</v>
      </c>
      <c r="E38" s="8">
        <v>0.27800000000000002</v>
      </c>
      <c r="F38" s="12">
        <f t="shared" si="0"/>
        <v>1.7901853945179406E-2</v>
      </c>
    </row>
    <row r="39" spans="1:6" x14ac:dyDescent="0.15">
      <c r="A39" s="6" t="s">
        <v>38</v>
      </c>
      <c r="B39" s="7">
        <v>75261</v>
      </c>
      <c r="C39" s="7">
        <v>7872</v>
      </c>
      <c r="D39" s="7">
        <v>83133</v>
      </c>
      <c r="E39" s="8">
        <v>0.2</v>
      </c>
      <c r="F39" s="12">
        <f t="shared" si="0"/>
        <v>1.0680117261991167E-3</v>
      </c>
    </row>
    <row r="40" spans="1:6" x14ac:dyDescent="0.15">
      <c r="A40" s="6" t="s">
        <v>9</v>
      </c>
      <c r="B40" s="7">
        <v>2731105</v>
      </c>
      <c r="C40" s="7">
        <v>5030335</v>
      </c>
      <c r="D40" s="7">
        <v>7761443</v>
      </c>
      <c r="E40" s="8">
        <v>0.35399999999999998</v>
      </c>
      <c r="F40" s="12">
        <f t="shared" si="0"/>
        <v>9.9711451965237036E-2</v>
      </c>
    </row>
    <row r="41" spans="1:6" x14ac:dyDescent="0.15">
      <c r="A41" s="6" t="s">
        <v>36</v>
      </c>
      <c r="B41" s="7">
        <v>130400</v>
      </c>
      <c r="C41" s="7">
        <v>26480</v>
      </c>
      <c r="D41" s="7">
        <v>156880</v>
      </c>
      <c r="E41" s="8">
        <v>0.33100000000000002</v>
      </c>
      <c r="F41" s="12">
        <f t="shared" si="0"/>
        <v>2.015441276101156E-3</v>
      </c>
    </row>
    <row r="42" spans="1:6" s="9" customFormat="1" x14ac:dyDescent="0.15">
      <c r="A42" s="9" t="s">
        <v>3</v>
      </c>
      <c r="B42" s="10">
        <v>58795432</v>
      </c>
      <c r="C42" s="10">
        <v>19450559</v>
      </c>
      <c r="D42" s="10">
        <f>SUM(D2:D41)</f>
        <v>77839033</v>
      </c>
      <c r="E42" s="11" t="s">
        <v>49</v>
      </c>
      <c r="F42" s="13">
        <f t="shared" ref="F42" si="1">D42/$D$42</f>
        <v>1</v>
      </c>
    </row>
  </sheetData>
  <sortState ref="A2:F41">
    <sortCondition ref="A1"/>
  </sortState>
  <pageMargins left="0.75" right="0.75" top="1" bottom="1" header="0.5" footer="0.5"/>
  <pageSetup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9" workbookViewId="0">
      <selection activeCell="F33" sqref="A1:F42"/>
    </sheetView>
  </sheetViews>
  <sheetFormatPr baseColWidth="10" defaultRowHeight="14" x14ac:dyDescent="0.15"/>
  <cols>
    <col min="1" max="1" width="11.5" style="6" bestFit="1" customWidth="1"/>
    <col min="2" max="2" width="10.5" style="6" bestFit="1" customWidth="1"/>
    <col min="3" max="3" width="19.5" style="6" bestFit="1" customWidth="1"/>
    <col min="4" max="4" width="10.5" style="6" bestFit="1" customWidth="1"/>
    <col min="5" max="5" width="10.1640625" style="6" bestFit="1" customWidth="1"/>
    <col min="6" max="6" width="13.1640625" style="6" bestFit="1" customWidth="1"/>
    <col min="7" max="16384" width="10.83203125" style="6"/>
  </cols>
  <sheetData>
    <row r="1" spans="1:6" ht="16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94</v>
      </c>
      <c r="F1" s="5" t="s">
        <v>44</v>
      </c>
    </row>
    <row r="2" spans="1:6" x14ac:dyDescent="0.15">
      <c r="A2" s="6" t="s">
        <v>25</v>
      </c>
      <c r="B2" s="7">
        <v>577233</v>
      </c>
      <c r="C2" s="7">
        <v>251538</v>
      </c>
      <c r="D2" s="7">
        <v>828771</v>
      </c>
      <c r="E2" s="8">
        <v>0.157</v>
      </c>
      <c r="F2" s="12">
        <f t="shared" ref="F2:F41" si="0">D2/$D$42</f>
        <v>1.0290959751005689E-2</v>
      </c>
    </row>
    <row r="3" spans="1:6" x14ac:dyDescent="0.15">
      <c r="A3" s="6" t="s">
        <v>33</v>
      </c>
      <c r="B3" s="7">
        <v>189503</v>
      </c>
      <c r="C3" s="7">
        <v>34690</v>
      </c>
      <c r="D3" s="7">
        <v>224193</v>
      </c>
      <c r="E3" s="8">
        <v>-8.1000000000000003E-2</v>
      </c>
      <c r="F3" s="12">
        <f t="shared" si="0"/>
        <v>2.7838343033928774E-3</v>
      </c>
    </row>
    <row r="4" spans="1:6" x14ac:dyDescent="0.15">
      <c r="A4" s="6" t="s">
        <v>40</v>
      </c>
      <c r="B4" s="7">
        <v>130343</v>
      </c>
      <c r="C4" s="7">
        <v>22162</v>
      </c>
      <c r="D4" s="7">
        <v>152505</v>
      </c>
      <c r="E4" s="8">
        <v>0.45200000000000001</v>
      </c>
      <c r="F4" s="12">
        <f t="shared" si="0"/>
        <v>1.8936748713783693E-3</v>
      </c>
    </row>
    <row r="5" spans="1:6" x14ac:dyDescent="0.15">
      <c r="A5" s="6" t="s">
        <v>21</v>
      </c>
      <c r="B5" s="7">
        <v>560779</v>
      </c>
      <c r="C5" s="7">
        <v>34305</v>
      </c>
      <c r="D5" s="7">
        <v>595084</v>
      </c>
      <c r="E5" s="8">
        <v>7.1999999999999995E-2</v>
      </c>
      <c r="F5" s="12">
        <f t="shared" si="0"/>
        <v>7.3892371867107674E-3</v>
      </c>
    </row>
    <row r="6" spans="1:6" x14ac:dyDescent="0.15">
      <c r="A6" s="6" t="s">
        <v>8</v>
      </c>
      <c r="B6" s="7">
        <v>2519389</v>
      </c>
      <c r="C6" s="7">
        <v>888472</v>
      </c>
      <c r="D6" s="7">
        <v>3407861</v>
      </c>
      <c r="E6" s="8">
        <v>8.0000000000000002E-3</v>
      </c>
      <c r="F6" s="12">
        <f t="shared" si="0"/>
        <v>4.2315863354318618E-2</v>
      </c>
    </row>
    <row r="7" spans="1:6" x14ac:dyDescent="0.15">
      <c r="A7" s="6" t="s">
        <v>17</v>
      </c>
      <c r="B7" s="7">
        <v>990482</v>
      </c>
      <c r="C7" s="7">
        <v>1144639</v>
      </c>
      <c r="D7" s="7">
        <v>2135121</v>
      </c>
      <c r="E7" s="8">
        <v>3.2000000000000001E-2</v>
      </c>
      <c r="F7" s="12">
        <f t="shared" si="0"/>
        <v>2.6512081473081244E-2</v>
      </c>
    </row>
    <row r="8" spans="1:6" x14ac:dyDescent="0.15">
      <c r="A8" s="6" t="s">
        <v>4</v>
      </c>
      <c r="B8" s="7">
        <v>14485326</v>
      </c>
      <c r="C8" s="7">
        <v>3933550</v>
      </c>
      <c r="D8" s="7">
        <v>18418876</v>
      </c>
      <c r="E8" s="8">
        <v>8.0000000000000002E-3</v>
      </c>
      <c r="F8" s="12">
        <f t="shared" si="0"/>
        <v>0.22870963339060446</v>
      </c>
    </row>
    <row r="9" spans="1:6" x14ac:dyDescent="0.15">
      <c r="A9" s="6" t="s">
        <v>15</v>
      </c>
      <c r="B9" s="7">
        <v>1191968</v>
      </c>
      <c r="C9" s="7">
        <v>7877</v>
      </c>
      <c r="D9" s="7">
        <v>1199845</v>
      </c>
      <c r="E9" s="8">
        <v>0.115</v>
      </c>
      <c r="F9" s="12">
        <f t="shared" si="0"/>
        <v>1.4898634969666435E-2</v>
      </c>
    </row>
    <row r="10" spans="1:6" x14ac:dyDescent="0.15">
      <c r="A10" s="6" t="s">
        <v>39</v>
      </c>
      <c r="B10" s="7">
        <v>53072</v>
      </c>
      <c r="C10" s="7">
        <v>28659</v>
      </c>
      <c r="D10" s="7">
        <v>81731</v>
      </c>
      <c r="E10" s="8">
        <v>-0.3</v>
      </c>
      <c r="F10" s="12">
        <f t="shared" si="0"/>
        <v>1.0148646989451198E-3</v>
      </c>
    </row>
    <row r="11" spans="1:6" x14ac:dyDescent="0.15">
      <c r="A11" s="6" t="s">
        <v>43</v>
      </c>
      <c r="B11" s="7">
        <v>2540</v>
      </c>
      <c r="C11" s="6">
        <v>91</v>
      </c>
      <c r="D11" s="7">
        <v>2631</v>
      </c>
      <c r="E11" s="8">
        <v>-0.60499999999999998</v>
      </c>
      <c r="F11" s="12">
        <f t="shared" si="0"/>
        <v>3.2669476978436703E-5</v>
      </c>
    </row>
    <row r="12" spans="1:6" x14ac:dyDescent="0.15">
      <c r="A12" s="6" t="s">
        <v>11</v>
      </c>
      <c r="B12" s="7">
        <v>1931030</v>
      </c>
      <c r="C12" s="7">
        <v>311898</v>
      </c>
      <c r="D12" s="7">
        <v>2242928</v>
      </c>
      <c r="E12" s="8">
        <v>6.0000000000000001E-3</v>
      </c>
      <c r="F12" s="12">
        <f t="shared" si="0"/>
        <v>2.7850735332683802E-2</v>
      </c>
    </row>
    <row r="13" spans="1:6" x14ac:dyDescent="0.15">
      <c r="A13" s="6" t="s">
        <v>6</v>
      </c>
      <c r="B13" s="7">
        <v>5871918</v>
      </c>
      <c r="C13" s="7">
        <v>439185</v>
      </c>
      <c r="D13" s="7">
        <v>6311103</v>
      </c>
      <c r="E13" s="8">
        <v>6.9000000000000006E-2</v>
      </c>
      <c r="F13" s="12">
        <f t="shared" si="0"/>
        <v>7.8365805460677618E-2</v>
      </c>
    </row>
    <row r="14" spans="1:6" x14ac:dyDescent="0.15">
      <c r="A14" s="6" t="s">
        <v>31</v>
      </c>
      <c r="B14" s="7">
        <v>211218</v>
      </c>
      <c r="C14" s="7">
        <v>2313</v>
      </c>
      <c r="D14" s="7">
        <v>213531</v>
      </c>
      <c r="E14" s="8">
        <v>0.01</v>
      </c>
      <c r="F14" s="12">
        <f t="shared" si="0"/>
        <v>2.6514428311222226E-3</v>
      </c>
    </row>
    <row r="15" spans="1:6" x14ac:dyDescent="0.15">
      <c r="A15" s="6" t="s">
        <v>10</v>
      </c>
      <c r="B15" s="7">
        <v>3040144</v>
      </c>
      <c r="C15" s="7">
        <v>887267</v>
      </c>
      <c r="D15" s="7">
        <v>3927411</v>
      </c>
      <c r="E15" s="8">
        <v>0.104</v>
      </c>
      <c r="F15" s="12">
        <f t="shared" si="0"/>
        <v>4.8767184815415844E-2</v>
      </c>
    </row>
    <row r="16" spans="1:6" x14ac:dyDescent="0.15">
      <c r="A16" s="6" t="s">
        <v>26</v>
      </c>
      <c r="B16" s="7">
        <v>562250</v>
      </c>
      <c r="C16" s="7">
        <v>276138</v>
      </c>
      <c r="D16" s="7">
        <v>838388</v>
      </c>
      <c r="E16" s="8">
        <v>0.193</v>
      </c>
      <c r="F16" s="12">
        <f t="shared" si="0"/>
        <v>1.0410375319269324E-2</v>
      </c>
    </row>
    <row r="17" spans="1:6" x14ac:dyDescent="0.15">
      <c r="A17" s="6" t="s">
        <v>13</v>
      </c>
      <c r="B17" s="7">
        <v>1412803</v>
      </c>
      <c r="C17" s="7">
        <v>236508</v>
      </c>
      <c r="D17" s="7">
        <v>1649311</v>
      </c>
      <c r="E17" s="8">
        <v>3.1E-2</v>
      </c>
      <c r="F17" s="12">
        <f t="shared" si="0"/>
        <v>2.0479714080114945E-2</v>
      </c>
    </row>
    <row r="18" spans="1:6" x14ac:dyDescent="0.15">
      <c r="A18" s="6" t="s">
        <v>19</v>
      </c>
      <c r="B18" s="7">
        <v>485606</v>
      </c>
      <c r="C18" s="7">
        <v>304742</v>
      </c>
      <c r="D18" s="7">
        <v>790348</v>
      </c>
      <c r="E18" s="8">
        <v>-5.7000000000000002E-2</v>
      </c>
      <c r="F18" s="12">
        <f t="shared" si="0"/>
        <v>9.8138562489370942E-3</v>
      </c>
    </row>
    <row r="19" spans="1:6" x14ac:dyDescent="0.15">
      <c r="A19" s="6" t="s">
        <v>5</v>
      </c>
      <c r="B19" s="7">
        <v>7158525</v>
      </c>
      <c r="C19" s="7">
        <v>1240105</v>
      </c>
      <c r="D19" s="7">
        <v>8398630</v>
      </c>
      <c r="E19" s="8">
        <v>-0.128</v>
      </c>
      <c r="F19" s="12">
        <f t="shared" si="0"/>
        <v>0.10428690590475403</v>
      </c>
    </row>
    <row r="20" spans="1:6" x14ac:dyDescent="0.15">
      <c r="A20" s="6" t="s">
        <v>24</v>
      </c>
      <c r="B20" s="7">
        <v>488441</v>
      </c>
      <c r="C20" s="7">
        <v>45254</v>
      </c>
      <c r="D20" s="7">
        <v>533695</v>
      </c>
      <c r="E20" s="8">
        <v>-0.06</v>
      </c>
      <c r="F20" s="12">
        <f t="shared" si="0"/>
        <v>6.6269618076802653E-3</v>
      </c>
    </row>
    <row r="21" spans="1:6" x14ac:dyDescent="0.15">
      <c r="A21" s="6" t="s">
        <v>16</v>
      </c>
      <c r="B21" s="7">
        <v>1657080</v>
      </c>
      <c r="C21" s="7">
        <v>1023970</v>
      </c>
      <c r="D21" s="7">
        <v>2681050</v>
      </c>
      <c r="E21" s="8">
        <v>0.14499999999999999</v>
      </c>
      <c r="F21" s="12">
        <f t="shared" si="0"/>
        <v>3.3290954486141285E-2</v>
      </c>
    </row>
    <row r="22" spans="1:6" x14ac:dyDescent="0.15">
      <c r="A22" s="6" t="s">
        <v>41</v>
      </c>
      <c r="B22" s="7">
        <v>40772</v>
      </c>
      <c r="C22" s="7">
        <v>32379</v>
      </c>
      <c r="D22" s="7">
        <v>73151</v>
      </c>
      <c r="E22" s="8">
        <v>-0.223</v>
      </c>
      <c r="F22" s="12">
        <f t="shared" si="0"/>
        <v>9.0832569762433425E-4</v>
      </c>
    </row>
    <row r="23" spans="1:6" x14ac:dyDescent="0.15">
      <c r="A23" s="6" t="s">
        <v>48</v>
      </c>
      <c r="B23" s="7">
        <v>367138</v>
      </c>
      <c r="C23" s="7">
        <v>145444</v>
      </c>
      <c r="D23" s="7">
        <v>495147</v>
      </c>
      <c r="E23" s="8">
        <v>6.8000000000000005E-2</v>
      </c>
      <c r="F23" s="12">
        <f t="shared" si="0"/>
        <v>6.1483061639840365E-3</v>
      </c>
    </row>
    <row r="24" spans="1:6" x14ac:dyDescent="0.15">
      <c r="A24" s="6" t="s">
        <v>18</v>
      </c>
      <c r="B24" s="7">
        <v>741000</v>
      </c>
      <c r="C24" s="7">
        <v>97133</v>
      </c>
      <c r="D24" s="7">
        <v>838133</v>
      </c>
      <c r="E24" s="8">
        <v>-3.5999999999999997E-2</v>
      </c>
      <c r="F24" s="12">
        <f t="shared" si="0"/>
        <v>1.0407208950348952E-2</v>
      </c>
    </row>
    <row r="25" spans="1:6" x14ac:dyDescent="0.15">
      <c r="A25" s="6" t="s">
        <v>37</v>
      </c>
      <c r="B25" s="7">
        <v>141779</v>
      </c>
      <c r="C25" s="7">
        <v>50463</v>
      </c>
      <c r="D25" s="7">
        <v>192242</v>
      </c>
      <c r="E25" s="8">
        <v>0.21099999999999999</v>
      </c>
      <c r="F25" s="12">
        <f t="shared" si="0"/>
        <v>2.387094486236651E-3</v>
      </c>
    </row>
    <row r="26" spans="1:6" x14ac:dyDescent="0.15">
      <c r="A26" s="6" t="s">
        <v>29</v>
      </c>
      <c r="B26" s="7">
        <v>310243</v>
      </c>
      <c r="C26" s="7">
        <v>24989</v>
      </c>
      <c r="D26" s="7">
        <v>335232</v>
      </c>
      <c r="E26" s="8">
        <v>-4.4999999999999998E-2</v>
      </c>
      <c r="F26" s="12">
        <f t="shared" si="0"/>
        <v>4.1626203369195336E-3</v>
      </c>
    </row>
    <row r="27" spans="1:6" x14ac:dyDescent="0.15">
      <c r="A27" s="6" t="s">
        <v>20</v>
      </c>
      <c r="B27" s="7">
        <v>1744097</v>
      </c>
      <c r="C27" s="7">
        <v>246058</v>
      </c>
      <c r="D27" s="7">
        <v>1990155</v>
      </c>
      <c r="E27" s="8">
        <v>0.41799999999999998</v>
      </c>
      <c r="F27" s="12">
        <f t="shared" si="0"/>
        <v>2.4712019367548726E-2</v>
      </c>
    </row>
    <row r="28" spans="1:6" x14ac:dyDescent="0.15">
      <c r="A28" s="6" t="s">
        <v>42</v>
      </c>
      <c r="B28" s="7">
        <v>10227</v>
      </c>
      <c r="C28" s="6">
        <v>796</v>
      </c>
      <c r="D28" s="7">
        <v>11023</v>
      </c>
      <c r="E28" s="8">
        <v>-0.27500000000000002</v>
      </c>
      <c r="F28" s="12">
        <f t="shared" si="0"/>
        <v>1.3687405729126103E-4</v>
      </c>
    </row>
    <row r="29" spans="1:6" x14ac:dyDescent="0.15">
      <c r="A29" s="6" t="s">
        <v>23</v>
      </c>
      <c r="B29" s="7">
        <v>639763</v>
      </c>
      <c r="C29" s="6">
        <v>0</v>
      </c>
      <c r="D29" s="7">
        <v>639763</v>
      </c>
      <c r="E29" s="8">
        <v>0.13900000000000001</v>
      </c>
      <c r="F29" s="12">
        <f t="shared" si="0"/>
        <v>7.9440222729591798E-3</v>
      </c>
    </row>
    <row r="30" spans="1:6" x14ac:dyDescent="0.15">
      <c r="A30" s="6" t="s">
        <v>32</v>
      </c>
      <c r="B30" s="7">
        <v>168955</v>
      </c>
      <c r="C30" s="7">
        <v>5164</v>
      </c>
      <c r="D30" s="7">
        <v>174119</v>
      </c>
      <c r="E30" s="8">
        <v>-0.17599999999999999</v>
      </c>
      <c r="F30" s="12">
        <f t="shared" si="0"/>
        <v>2.1620587844957888E-3</v>
      </c>
    </row>
    <row r="31" spans="1:6" x14ac:dyDescent="0.15">
      <c r="A31" s="6" t="s">
        <v>30</v>
      </c>
      <c r="B31" s="7">
        <v>312265</v>
      </c>
      <c r="C31" s="7">
        <v>220280</v>
      </c>
      <c r="D31" s="7">
        <v>532545</v>
      </c>
      <c r="E31" s="8">
        <v>0.128</v>
      </c>
      <c r="F31" s="12">
        <f t="shared" si="0"/>
        <v>6.6126821047060337E-3</v>
      </c>
    </row>
    <row r="32" spans="1:6" x14ac:dyDescent="0.15">
      <c r="A32" s="6" t="s">
        <v>7</v>
      </c>
      <c r="B32" s="7">
        <v>4221617</v>
      </c>
      <c r="C32" s="7">
        <v>435477</v>
      </c>
      <c r="D32" s="7">
        <v>4657094</v>
      </c>
      <c r="E32" s="8">
        <v>0.09</v>
      </c>
      <c r="F32" s="12">
        <f t="shared" si="0"/>
        <v>5.7827755689629688E-2</v>
      </c>
    </row>
    <row r="33" spans="1:6" x14ac:dyDescent="0.15">
      <c r="A33" s="6" t="s">
        <v>12</v>
      </c>
      <c r="B33" s="7">
        <v>1839068</v>
      </c>
      <c r="C33" s="7">
        <v>534261</v>
      </c>
      <c r="D33" s="7">
        <v>2373329</v>
      </c>
      <c r="E33" s="8">
        <v>-6.0000000000000001E-3</v>
      </c>
      <c r="F33" s="12">
        <f t="shared" si="0"/>
        <v>2.9469941895764427E-2</v>
      </c>
    </row>
    <row r="34" spans="1:6" x14ac:dyDescent="0.15">
      <c r="A34" s="6" t="s">
        <v>35</v>
      </c>
      <c r="B34" s="7">
        <v>188969</v>
      </c>
      <c r="C34" s="6">
        <v>0</v>
      </c>
      <c r="D34" s="7">
        <v>188969</v>
      </c>
      <c r="E34" s="8">
        <v>-0.13</v>
      </c>
      <c r="F34" s="12">
        <f t="shared" si="0"/>
        <v>2.3464532098586869E-3</v>
      </c>
    </row>
    <row r="35" spans="1:6" x14ac:dyDescent="0.15">
      <c r="A35" s="6" t="s">
        <v>34</v>
      </c>
      <c r="B35" s="7">
        <v>288523</v>
      </c>
      <c r="C35" s="7">
        <v>54773</v>
      </c>
      <c r="D35" s="7">
        <v>343296</v>
      </c>
      <c r="E35" s="8">
        <v>0.13100000000000001</v>
      </c>
      <c r="F35" s="12">
        <f t="shared" si="0"/>
        <v>4.2627520976014468E-3</v>
      </c>
    </row>
    <row r="36" spans="1:6" x14ac:dyDescent="0.15">
      <c r="A36" s="6" t="s">
        <v>27</v>
      </c>
      <c r="B36" s="7">
        <v>537987</v>
      </c>
      <c r="C36" s="7">
        <v>919811</v>
      </c>
      <c r="D36" s="7">
        <v>1457798</v>
      </c>
      <c r="E36" s="8">
        <v>-0.114</v>
      </c>
      <c r="F36" s="12">
        <f t="shared" si="0"/>
        <v>1.8101671683850653E-2</v>
      </c>
    </row>
    <row r="37" spans="1:6" x14ac:dyDescent="0.15">
      <c r="A37" s="6" t="s">
        <v>22</v>
      </c>
      <c r="B37" s="7">
        <v>639734</v>
      </c>
      <c r="C37" s="7">
        <v>549397</v>
      </c>
      <c r="D37" s="7">
        <v>1189131</v>
      </c>
      <c r="E37" s="8">
        <v>8.5999999999999993E-2</v>
      </c>
      <c r="F37" s="12">
        <f t="shared" si="0"/>
        <v>1.4765597806478684E-2</v>
      </c>
    </row>
    <row r="38" spans="1:6" x14ac:dyDescent="0.15">
      <c r="A38" s="6" t="s">
        <v>14</v>
      </c>
      <c r="B38" s="7">
        <v>1343810</v>
      </c>
      <c r="C38" s="7">
        <v>120189</v>
      </c>
      <c r="D38" s="7">
        <v>1463999</v>
      </c>
      <c r="E38" s="8">
        <v>5.0999999999999997E-2</v>
      </c>
      <c r="F38" s="12">
        <f t="shared" si="0"/>
        <v>1.8178670325714314E-2</v>
      </c>
    </row>
    <row r="39" spans="1:6" x14ac:dyDescent="0.15">
      <c r="A39" s="6" t="s">
        <v>38</v>
      </c>
      <c r="B39" s="7">
        <v>97585</v>
      </c>
      <c r="C39" s="7">
        <v>7069</v>
      </c>
      <c r="D39" s="7">
        <v>104654</v>
      </c>
      <c r="E39" s="8">
        <v>0.25900000000000001</v>
      </c>
      <c r="F39" s="12">
        <f t="shared" si="0"/>
        <v>1.2995026391871209E-3</v>
      </c>
    </row>
    <row r="40" spans="1:6" x14ac:dyDescent="0.15">
      <c r="A40" s="6" t="s">
        <v>9</v>
      </c>
      <c r="B40" s="7">
        <v>2976991</v>
      </c>
      <c r="C40" s="7">
        <v>5684544</v>
      </c>
      <c r="D40" s="7">
        <v>8661535</v>
      </c>
      <c r="E40" s="8">
        <v>0.11899999999999999</v>
      </c>
      <c r="F40" s="12">
        <f t="shared" si="0"/>
        <v>0.1075514322616586</v>
      </c>
    </row>
    <row r="41" spans="1:6" x14ac:dyDescent="0.15">
      <c r="A41" s="6" t="s">
        <v>36</v>
      </c>
      <c r="B41" s="7">
        <v>146300</v>
      </c>
      <c r="C41" s="7">
        <v>33260</v>
      </c>
      <c r="D41" s="7">
        <v>179560</v>
      </c>
      <c r="E41" s="8">
        <v>0.14499999999999999</v>
      </c>
      <c r="F41" s="12">
        <f t="shared" si="0"/>
        <v>2.2296204052634338E-3</v>
      </c>
    </row>
    <row r="42" spans="1:6" x14ac:dyDescent="0.15">
      <c r="A42" s="9" t="s">
        <v>3</v>
      </c>
      <c r="B42" s="10">
        <v>59897273</v>
      </c>
      <c r="C42" s="10">
        <v>20147802</v>
      </c>
      <c r="D42" s="10">
        <f>SUM(D2:D41)</f>
        <v>80533888</v>
      </c>
      <c r="E42" s="11">
        <v>3.2000000000000001E-2</v>
      </c>
      <c r="F42" s="13">
        <f t="shared" ref="F42" si="1">D42/$D$42</f>
        <v>1</v>
      </c>
    </row>
  </sheetData>
  <sortState ref="A2:F41">
    <sortCondition ref="A1"/>
  </sortState>
  <pageMargins left="0.75" right="0.75" top="1" bottom="1" header="0.5" footer="0.5"/>
  <pageSetup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22" workbookViewId="0">
      <selection activeCell="J23" sqref="J23"/>
    </sheetView>
  </sheetViews>
  <sheetFormatPr baseColWidth="10" defaultRowHeight="14" x14ac:dyDescent="0.15"/>
  <cols>
    <col min="1" max="1" width="11.5" style="6" bestFit="1" customWidth="1"/>
    <col min="2" max="2" width="10.5" style="6" bestFit="1" customWidth="1"/>
    <col min="3" max="3" width="19.5" style="6" bestFit="1" customWidth="1"/>
    <col min="4" max="4" width="10.5" style="6" bestFit="1" customWidth="1"/>
    <col min="5" max="5" width="10.1640625" style="6" bestFit="1" customWidth="1"/>
    <col min="6" max="6" width="13.1640625" style="6" bestFit="1" customWidth="1"/>
    <col min="7" max="16384" width="10.83203125" style="6"/>
  </cols>
  <sheetData>
    <row r="1" spans="1:6" ht="16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94</v>
      </c>
      <c r="F1" s="5" t="s">
        <v>44</v>
      </c>
    </row>
    <row r="2" spans="1:6" x14ac:dyDescent="0.15">
      <c r="A2" s="6" t="s">
        <v>25</v>
      </c>
      <c r="B2" s="7">
        <v>497376</v>
      </c>
      <c r="C2" s="7">
        <v>267119</v>
      </c>
      <c r="D2" s="7">
        <v>764495</v>
      </c>
      <c r="E2" s="8">
        <v>-7.8E-2</v>
      </c>
      <c r="F2" s="12">
        <f t="shared" ref="F2:F41" si="0">D2/$D$42</f>
        <v>9.0452814007814346E-3</v>
      </c>
    </row>
    <row r="3" spans="1:6" x14ac:dyDescent="0.15">
      <c r="A3" s="6" t="s">
        <v>33</v>
      </c>
      <c r="B3" s="7">
        <v>178480</v>
      </c>
      <c r="C3" s="7">
        <v>31250</v>
      </c>
      <c r="D3" s="7">
        <v>209730</v>
      </c>
      <c r="E3" s="8">
        <v>-6.5000000000000002E-2</v>
      </c>
      <c r="F3" s="12">
        <f t="shared" si="0"/>
        <v>2.4814640621402236E-3</v>
      </c>
    </row>
    <row r="4" spans="1:6" x14ac:dyDescent="0.15">
      <c r="A4" s="6" t="s">
        <v>40</v>
      </c>
      <c r="B4" s="7">
        <v>123602</v>
      </c>
      <c r="C4" s="7">
        <v>19060</v>
      </c>
      <c r="D4" s="7">
        <v>142662</v>
      </c>
      <c r="E4" s="8">
        <v>-6.5000000000000002E-2</v>
      </c>
      <c r="F4" s="12">
        <f t="shared" si="0"/>
        <v>1.6879350881278243E-3</v>
      </c>
    </row>
    <row r="5" spans="1:6" x14ac:dyDescent="0.15">
      <c r="A5" s="6" t="s">
        <v>21</v>
      </c>
      <c r="B5" s="7">
        <v>507204</v>
      </c>
      <c r="C5" s="7">
        <v>34670</v>
      </c>
      <c r="D5" s="7">
        <v>541874</v>
      </c>
      <c r="E5" s="8">
        <v>-8.8999999999999996E-2</v>
      </c>
      <c r="F5" s="12">
        <f t="shared" si="0"/>
        <v>6.4112947942982484E-3</v>
      </c>
    </row>
    <row r="6" spans="1:6" x14ac:dyDescent="0.15">
      <c r="A6" s="6" t="s">
        <v>8</v>
      </c>
      <c r="B6" s="7">
        <v>2623704</v>
      </c>
      <c r="C6" s="7">
        <v>718913</v>
      </c>
      <c r="D6" s="7">
        <v>3342617</v>
      </c>
      <c r="E6" s="8">
        <v>-1.9E-2</v>
      </c>
      <c r="F6" s="12">
        <f t="shared" si="0"/>
        <v>3.9548867396171118E-2</v>
      </c>
    </row>
    <row r="7" spans="1:6" x14ac:dyDescent="0.15">
      <c r="A7" s="6" t="s">
        <v>17</v>
      </c>
      <c r="B7" s="7">
        <v>1040298</v>
      </c>
      <c r="C7" s="7">
        <v>1423434</v>
      </c>
      <c r="D7" s="7">
        <v>2463732</v>
      </c>
      <c r="E7" s="8">
        <v>0.154</v>
      </c>
      <c r="F7" s="12">
        <f t="shared" si="0"/>
        <v>2.915015694819462E-2</v>
      </c>
    </row>
    <row r="8" spans="1:6" x14ac:dyDescent="0.15">
      <c r="A8" s="6" t="s">
        <v>4</v>
      </c>
      <c r="B8" s="7">
        <v>15523658</v>
      </c>
      <c r="C8" s="7">
        <v>3748150</v>
      </c>
      <c r="D8" s="7">
        <v>19271808</v>
      </c>
      <c r="E8" s="8">
        <v>4.5999999999999999E-2</v>
      </c>
      <c r="F8" s="12">
        <f t="shared" si="0"/>
        <v>0.2280183996779977</v>
      </c>
    </row>
    <row r="9" spans="1:6" x14ac:dyDescent="0.15">
      <c r="A9" s="6" t="s">
        <v>15</v>
      </c>
      <c r="B9" s="7">
        <v>1171774</v>
      </c>
      <c r="C9" s="7">
        <v>7164</v>
      </c>
      <c r="D9" s="7">
        <v>1178938</v>
      </c>
      <c r="E9" s="8">
        <v>-1.7000000000000001E-2</v>
      </c>
      <c r="F9" s="12">
        <f t="shared" si="0"/>
        <v>1.3948849847382211E-2</v>
      </c>
    </row>
    <row r="10" spans="1:6" x14ac:dyDescent="0.15">
      <c r="A10" s="6" t="s">
        <v>39</v>
      </c>
      <c r="B10" s="7">
        <v>36880</v>
      </c>
      <c r="C10" s="7">
        <v>19600</v>
      </c>
      <c r="D10" s="7">
        <v>56480</v>
      </c>
      <c r="E10" s="8">
        <v>-0.309</v>
      </c>
      <c r="F10" s="12">
        <f t="shared" si="0"/>
        <v>6.6825485257082835E-4</v>
      </c>
    </row>
    <row r="11" spans="1:6" x14ac:dyDescent="0.15">
      <c r="A11" s="6" t="s">
        <v>43</v>
      </c>
      <c r="B11" s="7">
        <v>2900</v>
      </c>
      <c r="D11" s="7">
        <v>2900</v>
      </c>
      <c r="E11" s="6">
        <v>14.2</v>
      </c>
      <c r="F11" s="12">
        <f t="shared" si="0"/>
        <v>3.431195241599508E-5</v>
      </c>
    </row>
    <row r="12" spans="1:6" x14ac:dyDescent="0.15">
      <c r="A12" s="6" t="s">
        <v>11</v>
      </c>
      <c r="B12" s="7">
        <v>1682814</v>
      </c>
      <c r="C12" s="7">
        <v>284951</v>
      </c>
      <c r="D12" s="7">
        <v>1967765</v>
      </c>
      <c r="E12" s="8">
        <v>-0.123</v>
      </c>
      <c r="F12" s="12">
        <f t="shared" si="0"/>
        <v>2.3282020360641573E-2</v>
      </c>
    </row>
    <row r="13" spans="1:6" x14ac:dyDescent="0.15">
      <c r="A13" s="6" t="s">
        <v>6</v>
      </c>
      <c r="B13" s="7">
        <v>5388456</v>
      </c>
      <c r="C13" s="7">
        <v>260813</v>
      </c>
      <c r="D13" s="7">
        <v>5649269</v>
      </c>
      <c r="E13" s="8">
        <v>-8.1000000000000003E-2</v>
      </c>
      <c r="F13" s="12">
        <f t="shared" si="0"/>
        <v>6.6840499694191771E-2</v>
      </c>
    </row>
    <row r="14" spans="1:6" x14ac:dyDescent="0.15">
      <c r="A14" s="6" t="s">
        <v>31</v>
      </c>
      <c r="B14" s="7">
        <v>215440</v>
      </c>
      <c r="C14" s="7">
        <v>2400</v>
      </c>
      <c r="D14" s="7">
        <v>217840</v>
      </c>
      <c r="E14" s="8">
        <v>0.02</v>
      </c>
      <c r="F14" s="12">
        <f t="shared" si="0"/>
        <v>2.5774192118277134E-3</v>
      </c>
    </row>
    <row r="15" spans="1:6" x14ac:dyDescent="0.15">
      <c r="A15" s="6" t="s">
        <v>10</v>
      </c>
      <c r="B15" s="7">
        <v>3285496</v>
      </c>
      <c r="C15" s="7">
        <v>859698</v>
      </c>
      <c r="D15" s="7">
        <v>4145194</v>
      </c>
      <c r="E15" s="8">
        <v>5.5E-2</v>
      </c>
      <c r="F15" s="12">
        <f t="shared" si="0"/>
        <v>4.904472389071321E-2</v>
      </c>
    </row>
    <row r="16" spans="1:6" x14ac:dyDescent="0.15">
      <c r="A16" s="6" t="s">
        <v>26</v>
      </c>
      <c r="B16" s="7">
        <v>743501</v>
      </c>
      <c r="C16" s="7">
        <v>322056</v>
      </c>
      <c r="D16" s="7">
        <v>1065557</v>
      </c>
      <c r="E16" s="8">
        <v>0.27100000000000002</v>
      </c>
      <c r="F16" s="12">
        <f t="shared" si="0"/>
        <v>1.2607358993286369E-2</v>
      </c>
    </row>
    <row r="17" spans="1:6" x14ac:dyDescent="0.15">
      <c r="A17" s="6" t="s">
        <v>13</v>
      </c>
      <c r="B17" s="7">
        <v>871997</v>
      </c>
      <c r="C17" s="7">
        <v>141564</v>
      </c>
      <c r="D17" s="7">
        <v>1013561</v>
      </c>
      <c r="E17" s="8">
        <v>-0.38500000000000001</v>
      </c>
      <c r="F17" s="12">
        <f t="shared" si="0"/>
        <v>1.1992157518175308E-2</v>
      </c>
    </row>
    <row r="18" spans="1:6" x14ac:dyDescent="0.15">
      <c r="A18" s="6" t="s">
        <v>19</v>
      </c>
      <c r="B18" s="7">
        <v>396817</v>
      </c>
      <c r="C18" s="7">
        <v>274951</v>
      </c>
      <c r="D18" s="7">
        <v>671768</v>
      </c>
      <c r="E18" s="8">
        <v>-0.15</v>
      </c>
      <c r="F18" s="12">
        <f t="shared" si="0"/>
        <v>7.9481626381338565E-3</v>
      </c>
    </row>
    <row r="19" spans="1:6" x14ac:dyDescent="0.15">
      <c r="A19" s="6" t="s">
        <v>5</v>
      </c>
      <c r="B19" s="7">
        <v>8554219</v>
      </c>
      <c r="C19" s="7">
        <v>1388492</v>
      </c>
      <c r="D19" s="7">
        <v>9942711</v>
      </c>
      <c r="E19" s="8">
        <v>0.184</v>
      </c>
      <c r="F19" s="12">
        <f t="shared" si="0"/>
        <v>0.11763925059241065</v>
      </c>
    </row>
    <row r="20" spans="1:6" x14ac:dyDescent="0.15">
      <c r="A20" s="6" t="s">
        <v>24</v>
      </c>
      <c r="B20" s="7">
        <v>509621</v>
      </c>
      <c r="C20" s="7">
        <v>59999</v>
      </c>
      <c r="D20" s="7">
        <v>569620</v>
      </c>
      <c r="E20" s="8">
        <v>6.7000000000000004E-2</v>
      </c>
      <c r="F20" s="12">
        <f t="shared" si="0"/>
        <v>6.7395773569652135E-3</v>
      </c>
    </row>
    <row r="21" spans="1:6" x14ac:dyDescent="0.15">
      <c r="A21" s="6" t="s">
        <v>16</v>
      </c>
      <c r="B21" s="7">
        <v>1810007</v>
      </c>
      <c r="C21" s="7">
        <v>1191967</v>
      </c>
      <c r="D21" s="7">
        <v>3001974</v>
      </c>
      <c r="E21" s="8">
        <v>0.12</v>
      </c>
      <c r="F21" s="12">
        <f t="shared" si="0"/>
        <v>3.5518478980018767E-2</v>
      </c>
    </row>
    <row r="22" spans="1:6" x14ac:dyDescent="0.15">
      <c r="A22" s="6" t="s">
        <v>41</v>
      </c>
      <c r="B22" s="7">
        <v>28000</v>
      </c>
      <c r="C22" s="7">
        <v>22862</v>
      </c>
      <c r="D22" s="7">
        <v>50862</v>
      </c>
      <c r="E22" s="8">
        <v>-0.30499999999999999</v>
      </c>
      <c r="F22" s="12">
        <f t="shared" si="0"/>
        <v>6.0178431854563514E-4</v>
      </c>
    </row>
    <row r="23" spans="1:6" x14ac:dyDescent="0.15">
      <c r="A23" s="6" t="s">
        <v>48</v>
      </c>
      <c r="B23" s="7">
        <v>463990</v>
      </c>
      <c r="C23" s="7">
        <v>130467</v>
      </c>
      <c r="D23" s="7">
        <v>594457</v>
      </c>
      <c r="E23" s="8">
        <v>0.35799999999999998</v>
      </c>
      <c r="F23" s="12">
        <f t="shared" si="0"/>
        <v>7.0334414818466169E-3</v>
      </c>
    </row>
    <row r="24" spans="1:6" x14ac:dyDescent="0.15">
      <c r="A24" s="6" t="s">
        <v>18</v>
      </c>
      <c r="B24" s="7">
        <v>540000</v>
      </c>
      <c r="C24" s="7">
        <v>107803</v>
      </c>
      <c r="D24" s="7">
        <v>647803</v>
      </c>
      <c r="E24" s="8">
        <v>-0.22700000000000001</v>
      </c>
      <c r="F24" s="12">
        <f t="shared" si="0"/>
        <v>7.6646157623927111E-3</v>
      </c>
    </row>
    <row r="25" spans="1:6" x14ac:dyDescent="0.15">
      <c r="A25" s="6" t="s">
        <v>37</v>
      </c>
      <c r="B25" s="7">
        <v>115735</v>
      </c>
      <c r="C25" s="7">
        <v>47826</v>
      </c>
      <c r="D25" s="7">
        <v>163561</v>
      </c>
      <c r="E25" s="8">
        <v>-0.14899999999999999</v>
      </c>
      <c r="F25" s="12">
        <f t="shared" si="0"/>
        <v>1.9352059479698523E-3</v>
      </c>
    </row>
    <row r="26" spans="1:6" x14ac:dyDescent="0.15">
      <c r="A26" s="6" t="s">
        <v>29</v>
      </c>
      <c r="B26" s="7">
        <v>326556</v>
      </c>
      <c r="C26" s="7">
        <v>11209</v>
      </c>
      <c r="D26" s="7">
        <v>337765</v>
      </c>
      <c r="E26" s="8">
        <v>8.0000000000000002E-3</v>
      </c>
      <c r="F26" s="12">
        <f t="shared" si="0"/>
        <v>3.9963367613064064E-3</v>
      </c>
    </row>
    <row r="27" spans="1:6" x14ac:dyDescent="0.15">
      <c r="A27" s="6" t="s">
        <v>20</v>
      </c>
      <c r="B27" s="7">
        <v>1968789</v>
      </c>
      <c r="C27" s="7">
        <v>262948</v>
      </c>
      <c r="D27" s="7">
        <v>2231737</v>
      </c>
      <c r="E27" s="8">
        <v>0.121</v>
      </c>
      <c r="F27" s="12">
        <f t="shared" si="0"/>
        <v>2.640525991345366E-2</v>
      </c>
    </row>
    <row r="28" spans="1:6" x14ac:dyDescent="0.15">
      <c r="A28" s="6" t="s">
        <v>42</v>
      </c>
      <c r="B28" s="7">
        <v>10227</v>
      </c>
      <c r="C28" s="6">
        <v>805</v>
      </c>
      <c r="D28" s="7">
        <v>11032</v>
      </c>
      <c r="E28" s="8">
        <v>1E-3</v>
      </c>
      <c r="F28" s="12">
        <f t="shared" si="0"/>
        <v>1.3052739967353715E-4</v>
      </c>
    </row>
    <row r="29" spans="1:6" x14ac:dyDescent="0.15">
      <c r="A29" s="6" t="s">
        <v>23</v>
      </c>
      <c r="B29" s="7">
        <v>900000</v>
      </c>
      <c r="C29" s="6">
        <v>0</v>
      </c>
      <c r="D29" s="7">
        <v>900000</v>
      </c>
      <c r="E29" s="8">
        <v>0.40699999999999997</v>
      </c>
      <c r="F29" s="12">
        <f t="shared" si="0"/>
        <v>1.0648536956688128E-2</v>
      </c>
    </row>
    <row r="30" spans="1:6" x14ac:dyDescent="0.15">
      <c r="A30" s="6" t="s">
        <v>32</v>
      </c>
      <c r="B30" s="7">
        <v>126836</v>
      </c>
      <c r="C30" s="7">
        <v>4113</v>
      </c>
      <c r="D30" s="7">
        <v>130949</v>
      </c>
      <c r="E30" s="8">
        <v>-0.248</v>
      </c>
      <c r="F30" s="12">
        <f t="shared" si="0"/>
        <v>1.5493502954903931E-3</v>
      </c>
    </row>
    <row r="31" spans="1:6" x14ac:dyDescent="0.15">
      <c r="A31" s="6" t="s">
        <v>30</v>
      </c>
      <c r="B31" s="7">
        <v>274873</v>
      </c>
      <c r="C31" s="7">
        <v>264551</v>
      </c>
      <c r="D31" s="7">
        <v>539424</v>
      </c>
      <c r="E31" s="8">
        <v>1.2999999999999999E-2</v>
      </c>
      <c r="F31" s="12">
        <f t="shared" si="0"/>
        <v>6.3823071103605968E-3</v>
      </c>
    </row>
    <row r="32" spans="1:6" x14ac:dyDescent="0.15">
      <c r="A32" s="6" t="s">
        <v>7</v>
      </c>
      <c r="B32" s="7">
        <v>4167089</v>
      </c>
      <c r="C32" s="7">
        <v>394677</v>
      </c>
      <c r="D32" s="7">
        <v>4561766</v>
      </c>
      <c r="E32" s="8">
        <v>-0.02</v>
      </c>
      <c r="F32" s="12">
        <f t="shared" si="0"/>
        <v>5.3973482043070418E-2</v>
      </c>
    </row>
    <row r="33" spans="1:6" x14ac:dyDescent="0.15">
      <c r="A33" s="6" t="s">
        <v>12</v>
      </c>
      <c r="B33" s="7">
        <v>1539680</v>
      </c>
      <c r="C33" s="7">
        <v>439499</v>
      </c>
      <c r="D33" s="7">
        <v>1979179</v>
      </c>
      <c r="E33" s="8">
        <v>-0.16600000000000001</v>
      </c>
      <c r="F33" s="12">
        <f t="shared" si="0"/>
        <v>2.3417067472667839E-2</v>
      </c>
    </row>
    <row r="34" spans="1:6" x14ac:dyDescent="0.15">
      <c r="A34" s="6" t="s">
        <v>35</v>
      </c>
      <c r="B34" s="7">
        <v>162814</v>
      </c>
      <c r="C34" s="6" t="s">
        <v>93</v>
      </c>
      <c r="D34" s="7">
        <v>162814</v>
      </c>
      <c r="E34" s="8">
        <v>-0.13800000000000001</v>
      </c>
      <c r="F34" s="12">
        <f t="shared" si="0"/>
        <v>1.9263676622958011E-3</v>
      </c>
    </row>
    <row r="35" spans="1:6" x14ac:dyDescent="0.15">
      <c r="A35" s="6" t="s">
        <v>34</v>
      </c>
      <c r="B35" s="7">
        <v>278043</v>
      </c>
      <c r="C35" s="7">
        <v>60995</v>
      </c>
      <c r="D35" s="7">
        <v>339038</v>
      </c>
      <c r="E35" s="8">
        <v>-1.2E-2</v>
      </c>
      <c r="F35" s="12">
        <f t="shared" si="0"/>
        <v>4.0113985252462556E-3</v>
      </c>
    </row>
    <row r="36" spans="1:6" x14ac:dyDescent="0.15">
      <c r="A36" s="6" t="s">
        <v>27</v>
      </c>
      <c r="B36" s="7">
        <v>945100</v>
      </c>
      <c r="C36" s="7">
        <v>1484042</v>
      </c>
      <c r="D36" s="7">
        <v>2429142</v>
      </c>
      <c r="E36" s="8">
        <v>0.66600000000000004</v>
      </c>
      <c r="F36" s="12">
        <f t="shared" si="0"/>
        <v>2.8740898177825904E-2</v>
      </c>
    </row>
    <row r="37" spans="1:6" x14ac:dyDescent="0.15">
      <c r="A37" s="6" t="s">
        <v>22</v>
      </c>
      <c r="B37" s="7">
        <v>576660</v>
      </c>
      <c r="C37" s="7">
        <v>495679</v>
      </c>
      <c r="D37" s="7">
        <v>1072339</v>
      </c>
      <c r="E37" s="8">
        <v>-9.8000000000000004E-2</v>
      </c>
      <c r="F37" s="12">
        <f t="shared" si="0"/>
        <v>1.268760163510888E-2</v>
      </c>
    </row>
    <row r="38" spans="1:6" x14ac:dyDescent="0.15">
      <c r="A38" s="6" t="s">
        <v>14</v>
      </c>
      <c r="B38" s="7">
        <v>1464906</v>
      </c>
      <c r="C38" s="7">
        <v>112039</v>
      </c>
      <c r="D38" s="7">
        <v>1576945</v>
      </c>
      <c r="E38" s="8">
        <v>7.6999999999999999E-2</v>
      </c>
      <c r="F38" s="12">
        <f t="shared" si="0"/>
        <v>1.8657952345738402E-2</v>
      </c>
    </row>
    <row r="39" spans="1:6" x14ac:dyDescent="0.15">
      <c r="A39" s="6" t="s">
        <v>38</v>
      </c>
      <c r="B39" s="7">
        <v>69687</v>
      </c>
      <c r="C39" s="7">
        <v>6594</v>
      </c>
      <c r="D39" s="7">
        <v>76281</v>
      </c>
      <c r="E39" s="8">
        <v>-0.27100000000000002</v>
      </c>
      <c r="F39" s="12">
        <f t="shared" si="0"/>
        <v>9.0253449732569688E-4</v>
      </c>
    </row>
    <row r="40" spans="1:6" x14ac:dyDescent="0.15">
      <c r="A40" s="6" t="s">
        <v>9</v>
      </c>
      <c r="B40" s="7">
        <v>4105853</v>
      </c>
      <c r="C40" s="7">
        <v>6223031</v>
      </c>
      <c r="D40" s="7">
        <v>10328884</v>
      </c>
      <c r="E40" s="8">
        <v>0.193</v>
      </c>
      <c r="F40" s="12">
        <f t="shared" si="0"/>
        <v>0.12220833666149412</v>
      </c>
    </row>
    <row r="41" spans="1:6" x14ac:dyDescent="0.15">
      <c r="A41" s="6" t="s">
        <v>36</v>
      </c>
      <c r="B41" s="7">
        <v>144980</v>
      </c>
      <c r="C41" s="7">
        <v>19200</v>
      </c>
      <c r="D41" s="7">
        <v>164180</v>
      </c>
      <c r="E41" s="8">
        <v>-8.5999999999999993E-2</v>
      </c>
      <c r="F41" s="12">
        <f t="shared" si="0"/>
        <v>1.9425297750545077E-3</v>
      </c>
    </row>
    <row r="42" spans="1:6" x14ac:dyDescent="0.15">
      <c r="A42" s="9" t="s">
        <v>3</v>
      </c>
      <c r="B42" s="10">
        <v>63074662</v>
      </c>
      <c r="C42" s="10">
        <v>21025505</v>
      </c>
      <c r="D42" s="10">
        <f>SUM(D2:D41)</f>
        <v>84518653</v>
      </c>
      <c r="E42" s="11">
        <v>5.0999999999999997E-2</v>
      </c>
      <c r="F42" s="13">
        <f t="shared" ref="F42" si="1">D42/$D$42</f>
        <v>1</v>
      </c>
    </row>
  </sheetData>
  <sortState ref="A2:F41">
    <sortCondition ref="A1"/>
  </sortState>
  <pageMargins left="0.75" right="0.75" top="1" bottom="1" header="0.5" footer="0.5"/>
  <pageSetup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K29" sqref="K29"/>
    </sheetView>
  </sheetViews>
  <sheetFormatPr baseColWidth="10" defaultRowHeight="14" x14ac:dyDescent="0.15"/>
  <cols>
    <col min="1" max="1" width="11.5" style="6" bestFit="1" customWidth="1"/>
    <col min="2" max="2" width="10.5" style="6" bestFit="1" customWidth="1"/>
    <col min="3" max="3" width="19.5" style="6" bestFit="1" customWidth="1"/>
    <col min="4" max="4" width="10.33203125" style="6" bestFit="1" customWidth="1"/>
    <col min="5" max="5" width="10.1640625" style="6" bestFit="1" customWidth="1"/>
    <col min="6" max="6" width="13.1640625" style="6" bestFit="1" customWidth="1"/>
    <col min="7" max="16384" width="10.83203125" style="6"/>
  </cols>
  <sheetData>
    <row r="1" spans="1:6" x14ac:dyDescent="0.15">
      <c r="A1" s="16" t="s">
        <v>0</v>
      </c>
      <c r="B1" s="16" t="s">
        <v>1</v>
      </c>
      <c r="C1" s="16" t="s">
        <v>2</v>
      </c>
      <c r="D1" s="16" t="s">
        <v>3</v>
      </c>
      <c r="E1" s="16" t="s">
        <v>94</v>
      </c>
      <c r="F1" s="5" t="s">
        <v>44</v>
      </c>
    </row>
    <row r="2" spans="1:6" x14ac:dyDescent="0.15">
      <c r="A2" s="17" t="s">
        <v>25</v>
      </c>
      <c r="B2" s="18">
        <v>506539</v>
      </c>
      <c r="C2" s="18">
        <v>284468</v>
      </c>
      <c r="D2" s="18">
        <v>791007</v>
      </c>
      <c r="E2" s="19">
        <v>3.5000000000000003E-2</v>
      </c>
      <c r="F2" s="12">
        <f t="shared" ref="F2:F42" si="0">D2/$D$42</f>
        <v>9.0607784422735288E-3</v>
      </c>
    </row>
    <row r="3" spans="1:6" x14ac:dyDescent="0.15">
      <c r="A3" s="17" t="s">
        <v>33</v>
      </c>
      <c r="B3" s="18">
        <v>185427</v>
      </c>
      <c r="C3" s="18">
        <v>30499</v>
      </c>
      <c r="D3" s="18">
        <v>215926</v>
      </c>
      <c r="E3" s="19">
        <v>-4.7E-2</v>
      </c>
      <c r="F3" s="12">
        <f t="shared" si="0"/>
        <v>2.4733758941783753E-3</v>
      </c>
    </row>
    <row r="4" spans="1:6" x14ac:dyDescent="0.15">
      <c r="A4" s="17" t="s">
        <v>40</v>
      </c>
      <c r="B4" s="18">
        <v>148320</v>
      </c>
      <c r="C4" s="18">
        <v>22900</v>
      </c>
      <c r="D4" s="18">
        <v>171220</v>
      </c>
      <c r="E4" s="19">
        <v>0.2</v>
      </c>
      <c r="F4" s="12">
        <f t="shared" si="0"/>
        <v>1.9612803488288648E-3</v>
      </c>
    </row>
    <row r="5" spans="1:6" x14ac:dyDescent="0.15">
      <c r="A5" s="17" t="s">
        <v>21</v>
      </c>
      <c r="B5" s="18">
        <v>449600</v>
      </c>
      <c r="C5" s="18">
        <v>30564</v>
      </c>
      <c r="D5" s="18">
        <v>480164</v>
      </c>
      <c r="E5" s="19">
        <v>-0.108</v>
      </c>
      <c r="F5" s="12">
        <f t="shared" si="0"/>
        <v>5.5001531212186833E-3</v>
      </c>
    </row>
    <row r="6" spans="1:6" x14ac:dyDescent="0.15">
      <c r="A6" s="17" t="s">
        <v>8</v>
      </c>
      <c r="B6" s="18">
        <v>2742309</v>
      </c>
      <c r="C6" s="18">
        <v>998109</v>
      </c>
      <c r="D6" s="18">
        <v>3740418</v>
      </c>
      <c r="E6" s="19">
        <v>9.9000000000000005E-2</v>
      </c>
      <c r="F6" s="12">
        <f t="shared" si="0"/>
        <v>4.284551057006053E-2</v>
      </c>
    </row>
    <row r="7" spans="1:6" x14ac:dyDescent="0.15">
      <c r="A7" s="17" t="s">
        <v>17</v>
      </c>
      <c r="B7" s="18">
        <v>965191</v>
      </c>
      <c r="C7" s="18">
        <v>1414615</v>
      </c>
      <c r="D7" s="18">
        <v>2379806</v>
      </c>
      <c r="E7" s="19">
        <v>-3.4000000000000002E-2</v>
      </c>
      <c r="F7" s="12">
        <f t="shared" si="0"/>
        <v>2.7260055728448924E-2</v>
      </c>
    </row>
    <row r="8" spans="1:6" x14ac:dyDescent="0.15">
      <c r="A8" s="17" t="s">
        <v>4</v>
      </c>
      <c r="B8" s="18">
        <v>18085213</v>
      </c>
      <c r="C8" s="18">
        <v>4031612</v>
      </c>
      <c r="D8" s="18">
        <v>22116825</v>
      </c>
      <c r="E8" s="19">
        <v>0.14799999999999999</v>
      </c>
      <c r="F8" s="12">
        <f t="shared" si="0"/>
        <v>0.25334244977798714</v>
      </c>
    </row>
    <row r="9" spans="1:6" x14ac:dyDescent="0.15">
      <c r="A9" s="17" t="s">
        <v>15</v>
      </c>
      <c r="B9" s="18">
        <v>1128473</v>
      </c>
      <c r="C9" s="18">
        <v>4458</v>
      </c>
      <c r="D9" s="18">
        <v>1132931</v>
      </c>
      <c r="E9" s="19">
        <v>-3.9E-2</v>
      </c>
      <c r="F9" s="12">
        <f t="shared" si="0"/>
        <v>1.297742849479637E-2</v>
      </c>
    </row>
    <row r="10" spans="1:6" x14ac:dyDescent="0.15">
      <c r="A10" s="17" t="s">
        <v>39</v>
      </c>
      <c r="B10" s="18">
        <v>25650</v>
      </c>
      <c r="C10" s="18">
        <v>13400</v>
      </c>
      <c r="D10" s="18">
        <v>39050</v>
      </c>
      <c r="E10" s="19">
        <v>-0.309</v>
      </c>
      <c r="F10" s="12">
        <f t="shared" si="0"/>
        <v>4.4730754363840185E-4</v>
      </c>
    </row>
    <row r="11" spans="1:6" x14ac:dyDescent="0.15">
      <c r="A11" s="17" t="s">
        <v>43</v>
      </c>
      <c r="B11" s="18">
        <v>3330</v>
      </c>
      <c r="C11" s="17">
        <v>0</v>
      </c>
      <c r="D11" s="18">
        <v>3330</v>
      </c>
      <c r="E11" s="19">
        <v>0.14799999999999999</v>
      </c>
      <c r="F11" s="12">
        <f t="shared" si="0"/>
        <v>3.8144279649574344E-5</v>
      </c>
    </row>
    <row r="12" spans="1:6" x14ac:dyDescent="0.15">
      <c r="A12" s="17" t="s">
        <v>11</v>
      </c>
      <c r="B12" s="18">
        <v>1460000</v>
      </c>
      <c r="C12" s="18">
        <v>280000</v>
      </c>
      <c r="D12" s="18">
        <v>1740000</v>
      </c>
      <c r="E12" s="19">
        <v>-0.11600000000000001</v>
      </c>
      <c r="F12" s="12">
        <f t="shared" si="0"/>
        <v>1.9931245222300109E-2</v>
      </c>
    </row>
    <row r="13" spans="1:6" x14ac:dyDescent="0.15">
      <c r="A13" s="17" t="s">
        <v>6</v>
      </c>
      <c r="B13" s="18">
        <v>5439904</v>
      </c>
      <c r="C13" s="18">
        <v>278318</v>
      </c>
      <c r="D13" s="18">
        <v>5718222</v>
      </c>
      <c r="E13" s="19">
        <v>1.2E-2</v>
      </c>
      <c r="F13" s="12">
        <f t="shared" si="0"/>
        <v>6.550073845836285E-2</v>
      </c>
    </row>
    <row r="14" spans="1:6" x14ac:dyDescent="0.15">
      <c r="A14" s="17" t="s">
        <v>31</v>
      </c>
      <c r="B14" s="18">
        <v>220000</v>
      </c>
      <c r="C14" s="18">
        <v>2400</v>
      </c>
      <c r="D14" s="18">
        <v>222400</v>
      </c>
      <c r="E14" s="19">
        <v>2.1000000000000001E-2</v>
      </c>
      <c r="F14" s="12">
        <f t="shared" si="0"/>
        <v>2.5475338720916921E-3</v>
      </c>
    </row>
    <row r="15" spans="1:6" x14ac:dyDescent="0.15">
      <c r="A15" s="17" t="s">
        <v>10</v>
      </c>
      <c r="B15" s="18">
        <v>3138988</v>
      </c>
      <c r="C15" s="18">
        <v>741950</v>
      </c>
      <c r="D15" s="18">
        <v>3880938</v>
      </c>
      <c r="E15" s="19">
        <v>-7.0000000000000007E-2</v>
      </c>
      <c r="F15" s="12">
        <f t="shared" si="0"/>
        <v>4.4455130442840766E-2</v>
      </c>
    </row>
    <row r="16" spans="1:6" x14ac:dyDescent="0.15">
      <c r="A16" s="17" t="s">
        <v>26</v>
      </c>
      <c r="B16" s="18">
        <v>925111</v>
      </c>
      <c r="C16" s="18">
        <v>283100</v>
      </c>
      <c r="D16" s="18">
        <v>1208211</v>
      </c>
      <c r="E16" s="19">
        <v>0.13400000000000001</v>
      </c>
      <c r="F16" s="12">
        <f t="shared" si="0"/>
        <v>1.3839741219126686E-2</v>
      </c>
    </row>
    <row r="17" spans="1:6" x14ac:dyDescent="0.15">
      <c r="A17" s="17" t="s">
        <v>13</v>
      </c>
      <c r="B17" s="18">
        <v>630639</v>
      </c>
      <c r="C17" s="18">
        <v>113041</v>
      </c>
      <c r="D17" s="18">
        <v>743680</v>
      </c>
      <c r="E17" s="19">
        <v>-0.25600000000000001</v>
      </c>
      <c r="F17" s="12">
        <f t="shared" si="0"/>
        <v>8.5186600269656007E-3</v>
      </c>
    </row>
    <row r="18" spans="1:6" x14ac:dyDescent="0.15">
      <c r="A18" s="17" t="s">
        <v>19</v>
      </c>
      <c r="B18" s="18">
        <v>388465</v>
      </c>
      <c r="C18" s="18">
        <v>269742</v>
      </c>
      <c r="D18" s="18">
        <v>658207</v>
      </c>
      <c r="E18" s="19">
        <v>-0.02</v>
      </c>
      <c r="F18" s="12">
        <f t="shared" si="0"/>
        <v>7.5395891517439579E-3</v>
      </c>
    </row>
    <row r="19" spans="1:6" x14ac:dyDescent="0.15">
      <c r="A19" s="17" t="s">
        <v>5</v>
      </c>
      <c r="B19" s="18">
        <v>8189323</v>
      </c>
      <c r="C19" s="18">
        <v>1440747</v>
      </c>
      <c r="D19" s="18">
        <v>9630070</v>
      </c>
      <c r="E19" s="19">
        <v>-3.1E-2</v>
      </c>
      <c r="F19" s="12">
        <f t="shared" si="0"/>
        <v>0.11030993487236529</v>
      </c>
    </row>
    <row r="20" spans="1:6" x14ac:dyDescent="0.15">
      <c r="A20" s="17" t="s">
        <v>24</v>
      </c>
      <c r="B20" s="18">
        <v>540200</v>
      </c>
      <c r="C20" s="18">
        <v>55970</v>
      </c>
      <c r="D20" s="18">
        <v>596170</v>
      </c>
      <c r="E20" s="19">
        <v>4.7E-2</v>
      </c>
      <c r="F20" s="12">
        <f t="shared" si="0"/>
        <v>6.8289715311371582E-3</v>
      </c>
    </row>
    <row r="21" spans="1:6" x14ac:dyDescent="0.15">
      <c r="A21" s="17" t="s">
        <v>16</v>
      </c>
      <c r="B21" s="18">
        <v>1771987</v>
      </c>
      <c r="C21" s="18">
        <v>1280408</v>
      </c>
      <c r="D21" s="18">
        <v>3052395</v>
      </c>
      <c r="E21" s="19">
        <v>1.7000000000000001E-2</v>
      </c>
      <c r="F21" s="12">
        <f t="shared" si="0"/>
        <v>3.4964386931219962E-2</v>
      </c>
    </row>
    <row r="22" spans="1:6" x14ac:dyDescent="0.15">
      <c r="A22" s="17" t="s">
        <v>41</v>
      </c>
      <c r="B22" s="17">
        <v>0</v>
      </c>
      <c r="C22" s="17">
        <v>0</v>
      </c>
      <c r="D22" s="17">
        <v>0</v>
      </c>
      <c r="E22" s="19">
        <v>-1</v>
      </c>
      <c r="F22" s="12">
        <f t="shared" si="0"/>
        <v>0</v>
      </c>
    </row>
    <row r="23" spans="1:6" x14ac:dyDescent="0.15">
      <c r="A23" s="17" t="s">
        <v>48</v>
      </c>
      <c r="B23" s="18">
        <v>474188</v>
      </c>
      <c r="C23" s="18">
        <v>127950</v>
      </c>
      <c r="D23" s="18">
        <v>602138</v>
      </c>
      <c r="E23" s="19">
        <v>4.0000000000000001E-3</v>
      </c>
      <c r="F23" s="12">
        <f t="shared" si="0"/>
        <v>6.8973334113019208E-3</v>
      </c>
    </row>
    <row r="24" spans="1:6" x14ac:dyDescent="0.15">
      <c r="A24" s="17" t="s">
        <v>18</v>
      </c>
      <c r="B24" s="18">
        <v>475000</v>
      </c>
      <c r="C24" s="18">
        <v>108258</v>
      </c>
      <c r="D24" s="18">
        <v>583258</v>
      </c>
      <c r="E24" s="19">
        <v>-0.109</v>
      </c>
      <c r="F24" s="12">
        <f t="shared" si="0"/>
        <v>6.681067945901331E-3</v>
      </c>
    </row>
    <row r="25" spans="1:6" x14ac:dyDescent="0.15">
      <c r="A25" s="17" t="s">
        <v>37</v>
      </c>
      <c r="B25" s="18">
        <v>109698</v>
      </c>
      <c r="C25" s="18">
        <v>44318</v>
      </c>
      <c r="D25" s="18">
        <v>154016</v>
      </c>
      <c r="E25" s="19">
        <v>-5.8000000000000003E-2</v>
      </c>
      <c r="F25" s="12">
        <f t="shared" si="0"/>
        <v>1.7642130253780308E-3</v>
      </c>
    </row>
    <row r="26" spans="1:6" x14ac:dyDescent="0.15">
      <c r="A26" s="17" t="s">
        <v>29</v>
      </c>
      <c r="B26" s="18">
        <v>410959</v>
      </c>
      <c r="C26" s="17">
        <v>38</v>
      </c>
      <c r="D26" s="18">
        <v>410997</v>
      </c>
      <c r="E26" s="19">
        <v>0.217</v>
      </c>
      <c r="F26" s="12">
        <f t="shared" si="0"/>
        <v>4.7078632141549868E-3</v>
      </c>
    </row>
    <row r="27" spans="1:6" x14ac:dyDescent="0.15">
      <c r="A27" s="17" t="s">
        <v>20</v>
      </c>
      <c r="B27" s="18">
        <v>1919636</v>
      </c>
      <c r="C27" s="18">
        <v>255675</v>
      </c>
      <c r="D27" s="18">
        <v>2175311</v>
      </c>
      <c r="E27" s="19">
        <v>-2.5999999999999999E-2</v>
      </c>
      <c r="F27" s="12">
        <f t="shared" si="0"/>
        <v>2.4917618951590156E-2</v>
      </c>
    </row>
    <row r="28" spans="1:6" x14ac:dyDescent="0.15">
      <c r="A28" s="17" t="s">
        <v>42</v>
      </c>
      <c r="B28" s="18">
        <v>10100</v>
      </c>
      <c r="C28" s="17">
        <v>805</v>
      </c>
      <c r="D28" s="18">
        <v>10905</v>
      </c>
      <c r="E28" s="19">
        <v>-1.2E-2</v>
      </c>
      <c r="F28" s="12">
        <f t="shared" si="0"/>
        <v>1.2491392479838085E-4</v>
      </c>
    </row>
    <row r="29" spans="1:6" x14ac:dyDescent="0.15">
      <c r="A29" s="17" t="s">
        <v>23</v>
      </c>
      <c r="B29" s="18">
        <v>975000</v>
      </c>
      <c r="C29" s="17">
        <v>0</v>
      </c>
      <c r="D29" s="18">
        <v>975000</v>
      </c>
      <c r="E29" s="19">
        <v>5.1999999999999998E-2</v>
      </c>
      <c r="F29" s="12">
        <f t="shared" si="0"/>
        <v>1.1168370167668164E-2</v>
      </c>
    </row>
    <row r="30" spans="1:6" x14ac:dyDescent="0.15">
      <c r="A30" s="17" t="s">
        <v>32</v>
      </c>
      <c r="B30" s="18">
        <v>89395</v>
      </c>
      <c r="C30" s="18">
        <v>4339</v>
      </c>
      <c r="D30" s="18">
        <v>93734</v>
      </c>
      <c r="E30" s="19">
        <v>-0.28399999999999997</v>
      </c>
      <c r="F30" s="12">
        <f t="shared" si="0"/>
        <v>1.0736984710730335E-3</v>
      </c>
    </row>
    <row r="31" spans="1:6" x14ac:dyDescent="0.15">
      <c r="A31" s="17" t="s">
        <v>30</v>
      </c>
      <c r="B31" s="18">
        <v>265257</v>
      </c>
      <c r="C31" s="18">
        <v>280656</v>
      </c>
      <c r="D31" s="18">
        <v>545913</v>
      </c>
      <c r="E31" s="19">
        <v>1.2E-2</v>
      </c>
      <c r="F31" s="12">
        <f t="shared" si="0"/>
        <v>6.253290731633057E-3</v>
      </c>
    </row>
    <row r="32" spans="1:6" x14ac:dyDescent="0.15">
      <c r="A32" s="17" t="s">
        <v>7</v>
      </c>
      <c r="B32" s="18">
        <v>4122604</v>
      </c>
      <c r="C32" s="18">
        <v>398825</v>
      </c>
      <c r="D32" s="18">
        <v>4521429</v>
      </c>
      <c r="E32" s="19">
        <v>-8.9999999999999993E-3</v>
      </c>
      <c r="F32" s="12">
        <f t="shared" si="0"/>
        <v>5.1791787444953538E-2</v>
      </c>
    </row>
    <row r="33" spans="1:6" x14ac:dyDescent="0.15">
      <c r="A33" s="17" t="s">
        <v>12</v>
      </c>
      <c r="B33" s="18">
        <v>1719700</v>
      </c>
      <c r="C33" s="18">
        <v>443638</v>
      </c>
      <c r="D33" s="18">
        <v>2163338</v>
      </c>
      <c r="E33" s="19">
        <v>9.2999999999999999E-2</v>
      </c>
      <c r="F33" s="12">
        <f t="shared" si="0"/>
        <v>2.478047136593119E-2</v>
      </c>
    </row>
    <row r="34" spans="1:6" x14ac:dyDescent="0.15">
      <c r="A34" s="17" t="s">
        <v>35</v>
      </c>
      <c r="B34" s="18">
        <v>161080</v>
      </c>
      <c r="C34" s="17" t="s">
        <v>93</v>
      </c>
      <c r="D34" s="18">
        <v>161080</v>
      </c>
      <c r="E34" s="19">
        <v>-1.0999999999999999E-2</v>
      </c>
      <c r="F34" s="12">
        <f t="shared" si="0"/>
        <v>1.8451292990851157E-3</v>
      </c>
    </row>
    <row r="35" spans="1:6" x14ac:dyDescent="0.15">
      <c r="A35" s="17" t="s">
        <v>34</v>
      </c>
      <c r="B35" s="18">
        <v>291037</v>
      </c>
      <c r="C35" s="18">
        <v>47683</v>
      </c>
      <c r="D35" s="18">
        <v>338720</v>
      </c>
      <c r="E35" s="19">
        <v>-1E-3</v>
      </c>
      <c r="F35" s="12">
        <f t="shared" si="0"/>
        <v>3.8799490699410878E-3</v>
      </c>
    </row>
    <row r="36" spans="1:6" x14ac:dyDescent="0.15">
      <c r="A36" s="17" t="s">
        <v>27</v>
      </c>
      <c r="B36" s="18">
        <v>1122780</v>
      </c>
      <c r="C36" s="18">
        <v>1409797</v>
      </c>
      <c r="D36" s="18">
        <v>2532577</v>
      </c>
      <c r="E36" s="19">
        <v>4.2999999999999997E-2</v>
      </c>
      <c r="F36" s="12">
        <f t="shared" si="0"/>
        <v>2.9010007604228241E-2</v>
      </c>
    </row>
    <row r="37" spans="1:6" x14ac:dyDescent="0.15">
      <c r="A37" s="17" t="s">
        <v>22</v>
      </c>
      <c r="B37" s="18">
        <v>633604</v>
      </c>
      <c r="C37" s="18">
        <v>491930</v>
      </c>
      <c r="D37" s="18">
        <v>1125534</v>
      </c>
      <c r="E37" s="19">
        <v>4.9000000000000002E-2</v>
      </c>
      <c r="F37" s="12">
        <f t="shared" si="0"/>
        <v>1.2892697793124328E-2</v>
      </c>
    </row>
    <row r="38" spans="1:6" x14ac:dyDescent="0.15">
      <c r="A38" s="17" t="s">
        <v>14</v>
      </c>
      <c r="B38" s="18">
        <v>1509762</v>
      </c>
      <c r="C38" s="18">
        <v>87671</v>
      </c>
      <c r="D38" s="18">
        <v>1597433</v>
      </c>
      <c r="E38" s="19">
        <v>1.2999999999999999E-2</v>
      </c>
      <c r="F38" s="12">
        <f t="shared" si="0"/>
        <v>1.8298177499537084E-2</v>
      </c>
    </row>
    <row r="39" spans="1:6" x14ac:dyDescent="0.15">
      <c r="A39" s="17" t="s">
        <v>38</v>
      </c>
      <c r="B39" s="18">
        <v>45758</v>
      </c>
      <c r="C39" s="18">
        <v>4691</v>
      </c>
      <c r="D39" s="18">
        <v>50449</v>
      </c>
      <c r="E39" s="19">
        <v>-0.33900000000000002</v>
      </c>
      <c r="F39" s="12">
        <f t="shared" si="0"/>
        <v>5.7788010932173462E-4</v>
      </c>
    </row>
    <row r="40" spans="1:6" x14ac:dyDescent="0.15">
      <c r="A40" s="17" t="s">
        <v>9</v>
      </c>
      <c r="B40" s="18">
        <v>4346958</v>
      </c>
      <c r="C40" s="18">
        <v>6698944</v>
      </c>
      <c r="D40" s="18">
        <v>11045902</v>
      </c>
      <c r="E40" s="19">
        <v>6.9000000000000006E-2</v>
      </c>
      <c r="F40" s="12">
        <f t="shared" si="0"/>
        <v>0.12652792038131908</v>
      </c>
    </row>
    <row r="41" spans="1:6" x14ac:dyDescent="0.15">
      <c r="A41" s="17" t="s">
        <v>36</v>
      </c>
      <c r="B41" s="18">
        <v>133740</v>
      </c>
      <c r="C41" s="18">
        <v>21020</v>
      </c>
      <c r="D41" s="18">
        <v>154760</v>
      </c>
      <c r="E41" s="19">
        <v>-5.7000000000000002E-2</v>
      </c>
      <c r="F41" s="12">
        <f t="shared" si="0"/>
        <v>1.7727353509213591E-3</v>
      </c>
    </row>
    <row r="42" spans="1:6" x14ac:dyDescent="0.15">
      <c r="A42" s="16" t="s">
        <v>3</v>
      </c>
      <c r="B42" s="20">
        <v>65433287</v>
      </c>
      <c r="C42" s="20">
        <v>21866828</v>
      </c>
      <c r="D42" s="20">
        <v>87300115</v>
      </c>
      <c r="E42" s="21">
        <v>3.6999999999999998E-2</v>
      </c>
      <c r="F42" s="13">
        <f t="shared" si="0"/>
        <v>1</v>
      </c>
    </row>
  </sheetData>
  <pageMargins left="0.75" right="0.75" top="1" bottom="1" header="0.5" footer="0.5"/>
  <pageSetup orientation="portrait" horizontalDpi="4294967292" verticalDpi="429496729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13" workbookViewId="0">
      <selection activeCell="D46" sqref="D46"/>
    </sheetView>
  </sheetViews>
  <sheetFormatPr baseColWidth="10" defaultRowHeight="14" x14ac:dyDescent="0.15"/>
  <cols>
    <col min="1" max="1" width="11.5" style="6" bestFit="1" customWidth="1"/>
    <col min="2" max="2" width="11.1640625" style="6" bestFit="1" customWidth="1"/>
    <col min="3" max="3" width="19.5" style="6" bestFit="1" customWidth="1"/>
    <col min="4" max="4" width="11.1640625" style="6" bestFit="1" customWidth="1"/>
    <col min="5" max="5" width="10.1640625" style="6" bestFit="1" customWidth="1"/>
    <col min="6" max="6" width="13.1640625" style="6" bestFit="1" customWidth="1"/>
    <col min="7" max="8" width="10.33203125" style="6" customWidth="1"/>
    <col min="9" max="16384" width="10.83203125" style="6"/>
  </cols>
  <sheetData>
    <row r="1" spans="1:14" x14ac:dyDescent="0.15">
      <c r="A1" s="16" t="s">
        <v>0</v>
      </c>
      <c r="B1" s="16" t="s">
        <v>1</v>
      </c>
      <c r="C1" s="16" t="s">
        <v>2</v>
      </c>
      <c r="D1" s="16" t="s">
        <v>3</v>
      </c>
      <c r="E1" s="16" t="s">
        <v>94</v>
      </c>
      <c r="F1" s="5" t="s">
        <v>44</v>
      </c>
    </row>
    <row r="2" spans="1:14" x14ac:dyDescent="0.15">
      <c r="A2" s="17" t="s">
        <v>25</v>
      </c>
      <c r="B2" s="18">
        <v>363711</v>
      </c>
      <c r="C2" s="18">
        <v>253618</v>
      </c>
      <c r="D2" s="18">
        <v>617329</v>
      </c>
      <c r="E2" s="19">
        <v>-0.22</v>
      </c>
      <c r="F2" s="12">
        <f>D2/$D$42</f>
        <v>6.8493260875978667E-3</v>
      </c>
    </row>
    <row r="3" spans="1:14" ht="16" x14ac:dyDescent="0.2">
      <c r="A3" s="17" t="s">
        <v>33</v>
      </c>
      <c r="B3" s="18">
        <v>145607</v>
      </c>
      <c r="C3" s="18">
        <v>34704</v>
      </c>
      <c r="D3" s="18">
        <v>180311</v>
      </c>
      <c r="E3" s="19">
        <v>-0.16500000000000001</v>
      </c>
      <c r="F3" s="12">
        <f t="shared" ref="F3:F41" si="0">D3/$D$42</f>
        <v>2.0005683131374989E-3</v>
      </c>
      <c r="J3" s="22"/>
      <c r="K3" s="23"/>
      <c r="L3" s="23"/>
      <c r="M3" s="23"/>
      <c r="N3" s="24"/>
    </row>
    <row r="4" spans="1:14" ht="16" x14ac:dyDescent="0.2">
      <c r="A4" s="17" t="s">
        <v>40</v>
      </c>
      <c r="B4" s="18">
        <v>136000</v>
      </c>
      <c r="C4" s="18">
        <v>18340</v>
      </c>
      <c r="D4" s="18">
        <v>154340</v>
      </c>
      <c r="E4" s="19">
        <v>-7.2999999999999995E-2</v>
      </c>
      <c r="F4" s="12">
        <f t="shared" si="0"/>
        <v>1.7124175089131641E-3</v>
      </c>
      <c r="J4" s="22"/>
      <c r="K4" s="23"/>
      <c r="L4" s="23"/>
      <c r="M4" s="23"/>
      <c r="N4" s="24"/>
    </row>
    <row r="5" spans="1:14" ht="16" x14ac:dyDescent="0.2">
      <c r="A5" s="17" t="s">
        <v>21</v>
      </c>
      <c r="B5" s="18">
        <v>481637</v>
      </c>
      <c r="C5" s="18">
        <v>35195</v>
      </c>
      <c r="D5" s="18">
        <v>516832</v>
      </c>
      <c r="E5" s="19">
        <v>2.5999999999999999E-2</v>
      </c>
      <c r="F5" s="12">
        <f t="shared" si="0"/>
        <v>5.7343019694609853E-3</v>
      </c>
      <c r="J5" s="22"/>
      <c r="K5" s="23"/>
      <c r="L5" s="23"/>
      <c r="M5" s="23"/>
      <c r="N5" s="24"/>
    </row>
    <row r="6" spans="1:14" ht="16" x14ac:dyDescent="0.2">
      <c r="A6" s="17" t="s">
        <v>8</v>
      </c>
      <c r="B6" s="18">
        <v>2314789</v>
      </c>
      <c r="C6" s="18">
        <v>831329</v>
      </c>
      <c r="D6" s="18">
        <v>3146118</v>
      </c>
      <c r="E6" s="19">
        <v>-0.153</v>
      </c>
      <c r="F6" s="12">
        <f t="shared" si="0"/>
        <v>3.4906489233554917E-2</v>
      </c>
      <c r="J6" s="22"/>
      <c r="K6" s="23"/>
      <c r="L6" s="23"/>
      <c r="M6" s="23"/>
      <c r="N6" s="24"/>
    </row>
    <row r="7" spans="1:14" ht="16" x14ac:dyDescent="0.2">
      <c r="A7" s="17" t="s">
        <v>17</v>
      </c>
      <c r="B7" s="18">
        <v>913533</v>
      </c>
      <c r="C7" s="18">
        <v>1480357</v>
      </c>
      <c r="D7" s="18">
        <v>2393890</v>
      </c>
      <c r="E7" s="19">
        <v>6.0000000000000001E-3</v>
      </c>
      <c r="F7" s="12">
        <f t="shared" si="0"/>
        <v>2.6560445447791466E-2</v>
      </c>
      <c r="J7" s="22"/>
      <c r="K7" s="23"/>
      <c r="L7" s="23"/>
      <c r="M7" s="23"/>
      <c r="N7" s="24"/>
    </row>
    <row r="8" spans="1:14" ht="16" x14ac:dyDescent="0.2">
      <c r="A8" s="17" t="s">
        <v>4</v>
      </c>
      <c r="B8" s="18">
        <v>19919795</v>
      </c>
      <c r="C8" s="18">
        <v>3803095</v>
      </c>
      <c r="D8" s="18">
        <v>23722890</v>
      </c>
      <c r="E8" s="19">
        <v>7.2999999999999995E-2</v>
      </c>
      <c r="F8" s="12">
        <f t="shared" si="0"/>
        <v>0.26320780224193996</v>
      </c>
      <c r="J8" s="22"/>
      <c r="K8" s="23"/>
      <c r="L8" s="23"/>
      <c r="M8" s="23"/>
      <c r="N8" s="24"/>
    </row>
    <row r="9" spans="1:14" ht="16" x14ac:dyDescent="0.2">
      <c r="A9" s="17" t="s">
        <v>15</v>
      </c>
      <c r="B9" s="18">
        <v>1246506</v>
      </c>
      <c r="C9" s="18">
        <v>4714</v>
      </c>
      <c r="D9" s="18">
        <v>1251220</v>
      </c>
      <c r="E9" s="19">
        <v>0.104</v>
      </c>
      <c r="F9" s="12">
        <f t="shared" si="0"/>
        <v>1.3882409197241994E-2</v>
      </c>
      <c r="J9" s="22"/>
      <c r="K9" s="23"/>
      <c r="L9" s="23"/>
      <c r="M9" s="23"/>
      <c r="N9" s="24"/>
    </row>
    <row r="10" spans="1:14" ht="16" x14ac:dyDescent="0.2">
      <c r="A10" s="17" t="s">
        <v>39</v>
      </c>
      <c r="B10" s="18">
        <v>17830</v>
      </c>
      <c r="C10" s="18">
        <v>9190</v>
      </c>
      <c r="D10" s="18">
        <v>27020</v>
      </c>
      <c r="E10" s="19">
        <v>-0.308</v>
      </c>
      <c r="F10" s="12">
        <f t="shared" si="0"/>
        <v>2.997895625944907E-4</v>
      </c>
      <c r="J10" s="22"/>
      <c r="K10" s="23"/>
      <c r="L10" s="23"/>
      <c r="M10" s="23"/>
      <c r="N10" s="24"/>
    </row>
    <row r="11" spans="1:14" ht="16" x14ac:dyDescent="0.2">
      <c r="A11" s="17" t="s">
        <v>43</v>
      </c>
      <c r="B11" s="18">
        <v>45000</v>
      </c>
      <c r="C11" s="17">
        <v>35</v>
      </c>
      <c r="D11" s="18">
        <v>45035</v>
      </c>
      <c r="E11" s="19">
        <v>4.8460000000000001</v>
      </c>
      <c r="F11" s="12">
        <f t="shared" si="0"/>
        <v>4.9966776282172058E-4</v>
      </c>
      <c r="J11" s="22"/>
      <c r="K11" s="23"/>
      <c r="L11" s="23"/>
      <c r="M11" s="23"/>
      <c r="N11" s="24"/>
    </row>
    <row r="12" spans="1:14" ht="16" x14ac:dyDescent="0.2">
      <c r="A12" s="17" t="s">
        <v>11</v>
      </c>
      <c r="B12" s="18">
        <v>1495000</v>
      </c>
      <c r="C12" s="18">
        <v>322000</v>
      </c>
      <c r="D12" s="18">
        <v>1817000</v>
      </c>
      <c r="E12" s="19">
        <v>4.3999999999999997E-2</v>
      </c>
      <c r="F12" s="12">
        <f t="shared" si="0"/>
        <v>2.0159794050118047E-2</v>
      </c>
      <c r="J12" s="22"/>
      <c r="K12" s="23"/>
      <c r="L12" s="22"/>
      <c r="M12" s="23"/>
      <c r="N12" s="24"/>
    </row>
    <row r="13" spans="1:14" ht="16" x14ac:dyDescent="0.2">
      <c r="A13" s="17" t="s">
        <v>6</v>
      </c>
      <c r="B13" s="18">
        <v>5604026</v>
      </c>
      <c r="C13" s="18">
        <v>303522</v>
      </c>
      <c r="D13" s="18">
        <v>5907548</v>
      </c>
      <c r="E13" s="19">
        <v>3.3000000000000002E-2</v>
      </c>
      <c r="F13" s="12">
        <f t="shared" si="0"/>
        <v>6.5544827199332287E-2</v>
      </c>
      <c r="J13" s="22"/>
      <c r="K13" s="23"/>
      <c r="L13" s="23"/>
      <c r="M13" s="23"/>
      <c r="N13" s="24"/>
    </row>
    <row r="14" spans="1:14" ht="16" x14ac:dyDescent="0.2">
      <c r="A14" s="17" t="s">
        <v>31</v>
      </c>
      <c r="B14" s="18">
        <v>224630</v>
      </c>
      <c r="C14" s="18">
        <v>2400</v>
      </c>
      <c r="D14" s="18">
        <v>227030</v>
      </c>
      <c r="E14" s="19">
        <v>2.1000000000000001E-2</v>
      </c>
      <c r="F14" s="12">
        <f t="shared" si="0"/>
        <v>2.5189202219033022E-3</v>
      </c>
      <c r="J14" s="22"/>
      <c r="K14" s="23"/>
      <c r="L14" s="23"/>
      <c r="M14" s="23"/>
      <c r="N14" s="24"/>
    </row>
    <row r="15" spans="1:14" ht="16" x14ac:dyDescent="0.2">
      <c r="A15" s="17" t="s">
        <v>10</v>
      </c>
      <c r="B15" s="18">
        <v>3158215</v>
      </c>
      <c r="C15" s="18">
        <v>681945</v>
      </c>
      <c r="D15" s="18">
        <v>3840160</v>
      </c>
      <c r="E15" s="19">
        <v>-1.4999999999999999E-2</v>
      </c>
      <c r="F15" s="12">
        <f t="shared" si="0"/>
        <v>4.260695361557585E-2</v>
      </c>
      <c r="J15" s="22"/>
      <c r="K15" s="23"/>
      <c r="L15" s="23"/>
      <c r="M15" s="23"/>
      <c r="N15" s="24"/>
    </row>
    <row r="16" spans="1:14" ht="16" x14ac:dyDescent="0.2">
      <c r="A16" s="17" t="s">
        <v>26</v>
      </c>
      <c r="B16" s="18">
        <v>1011260</v>
      </c>
      <c r="C16" s="18">
        <v>287263</v>
      </c>
      <c r="D16" s="18">
        <v>1298523</v>
      </c>
      <c r="E16" s="19">
        <v>7.5999999999999998E-2</v>
      </c>
      <c r="F16" s="12">
        <f t="shared" si="0"/>
        <v>1.4407240643556101E-2</v>
      </c>
      <c r="J16" s="22"/>
      <c r="K16" s="23"/>
      <c r="L16" s="23"/>
      <c r="M16" s="23"/>
      <c r="N16" s="24"/>
    </row>
    <row r="17" spans="1:14" ht="16" x14ac:dyDescent="0.2">
      <c r="A17" s="17" t="s">
        <v>13</v>
      </c>
      <c r="B17" s="18">
        <v>925975</v>
      </c>
      <c r="C17" s="18">
        <v>164871</v>
      </c>
      <c r="D17" s="18">
        <v>1090846</v>
      </c>
      <c r="E17" s="19">
        <v>0.46700000000000003</v>
      </c>
      <c r="F17" s="12">
        <f t="shared" si="0"/>
        <v>1.2103043863728713E-2</v>
      </c>
      <c r="J17" s="22"/>
      <c r="K17" s="23"/>
      <c r="L17" s="23"/>
      <c r="M17" s="23"/>
      <c r="N17" s="24"/>
    </row>
    <row r="18" spans="1:14" ht="16" x14ac:dyDescent="0.2">
      <c r="A18" s="17" t="s">
        <v>19</v>
      </c>
      <c r="B18" s="18">
        <v>401317</v>
      </c>
      <c r="C18" s="18">
        <v>296547</v>
      </c>
      <c r="D18" s="18">
        <v>697864</v>
      </c>
      <c r="E18" s="19">
        <v>0.06</v>
      </c>
      <c r="F18" s="12">
        <f t="shared" si="0"/>
        <v>7.7428698486469898E-3</v>
      </c>
      <c r="J18" s="22"/>
      <c r="K18" s="23"/>
      <c r="L18" s="23"/>
      <c r="M18" s="23"/>
      <c r="N18" s="24"/>
    </row>
    <row r="19" spans="1:14" ht="16" x14ac:dyDescent="0.2">
      <c r="A19" s="17" t="s">
        <v>5</v>
      </c>
      <c r="B19" s="18">
        <v>8277070</v>
      </c>
      <c r="C19" s="18">
        <v>1497488</v>
      </c>
      <c r="D19" s="18">
        <v>9774558</v>
      </c>
      <c r="E19" s="19">
        <v>1.4999999999999999E-2</v>
      </c>
      <c r="F19" s="12">
        <f t="shared" si="0"/>
        <v>0.10844968421075056</v>
      </c>
      <c r="J19" s="22"/>
      <c r="K19" s="23"/>
      <c r="L19" s="23"/>
      <c r="M19" s="23"/>
      <c r="N19" s="24"/>
    </row>
    <row r="20" spans="1:14" ht="16" x14ac:dyDescent="0.2">
      <c r="A20" s="17" t="s">
        <v>24</v>
      </c>
      <c r="B20" s="18">
        <v>547150</v>
      </c>
      <c r="C20" s="18">
        <v>49450</v>
      </c>
      <c r="D20" s="18">
        <v>596600</v>
      </c>
      <c r="E20" s="19">
        <v>-8.0000000000000002E-3</v>
      </c>
      <c r="F20" s="12">
        <f t="shared" si="0"/>
        <v>6.6193357899286881E-3</v>
      </c>
      <c r="J20" s="22"/>
      <c r="K20" s="23"/>
      <c r="L20" s="23"/>
      <c r="M20" s="23"/>
      <c r="N20" s="24"/>
    </row>
    <row r="21" spans="1:14" ht="16" x14ac:dyDescent="0.2">
      <c r="A21" s="17" t="s">
        <v>16</v>
      </c>
      <c r="B21" s="18">
        <v>1915709</v>
      </c>
      <c r="C21" s="18">
        <v>1449597</v>
      </c>
      <c r="D21" s="18">
        <v>3365306</v>
      </c>
      <c r="E21" s="19">
        <v>0.10199999999999999</v>
      </c>
      <c r="F21" s="12">
        <f t="shared" si="0"/>
        <v>3.733840169269486E-2</v>
      </c>
      <c r="J21" s="22"/>
      <c r="K21" s="23"/>
      <c r="L21" s="23"/>
      <c r="M21" s="23"/>
      <c r="N21" s="24"/>
    </row>
    <row r="22" spans="1:14" ht="16" x14ac:dyDescent="0.2">
      <c r="A22" s="17" t="s">
        <v>41</v>
      </c>
      <c r="B22" s="17">
        <v>0</v>
      </c>
      <c r="C22" s="18">
        <v>29807</v>
      </c>
      <c r="D22" s="18">
        <v>29807</v>
      </c>
      <c r="E22" s="19">
        <v>2.1000000000000001E-2</v>
      </c>
      <c r="F22" s="12">
        <f t="shared" si="0"/>
        <v>3.3071160222997723E-4</v>
      </c>
      <c r="J22" s="22"/>
      <c r="K22" s="23"/>
      <c r="L22" s="23"/>
      <c r="M22" s="23"/>
      <c r="N22" s="24"/>
    </row>
    <row r="23" spans="1:14" ht="16" x14ac:dyDescent="0.2">
      <c r="A23" s="17" t="s">
        <v>48</v>
      </c>
      <c r="B23" s="18">
        <v>554845</v>
      </c>
      <c r="C23" s="18">
        <v>107240</v>
      </c>
      <c r="D23" s="18">
        <v>662085</v>
      </c>
      <c r="E23" s="19">
        <v>2.9000000000000001E-2</v>
      </c>
      <c r="F23" s="12">
        <f t="shared" si="0"/>
        <v>7.345898317926476E-3</v>
      </c>
      <c r="J23" s="22"/>
      <c r="K23" s="22"/>
      <c r="L23" s="23"/>
      <c r="M23" s="23"/>
      <c r="N23" s="24"/>
    </row>
    <row r="24" spans="1:14" ht="16" x14ac:dyDescent="0.2">
      <c r="A24" s="17" t="s">
        <v>18</v>
      </c>
      <c r="B24" s="18">
        <v>473000</v>
      </c>
      <c r="C24" s="18">
        <v>120904</v>
      </c>
      <c r="D24" s="18">
        <v>593904</v>
      </c>
      <c r="E24" s="19">
        <v>6.0000000000000001E-3</v>
      </c>
      <c r="F24" s="12">
        <f t="shared" si="0"/>
        <v>6.5894234042604893E-3</v>
      </c>
      <c r="J24" s="22"/>
      <c r="K24" s="23"/>
      <c r="L24" s="23"/>
      <c r="M24" s="23"/>
      <c r="N24" s="24"/>
    </row>
    <row r="25" spans="1:14" ht="16" x14ac:dyDescent="0.2">
      <c r="A25" s="17" t="s">
        <v>37</v>
      </c>
      <c r="B25" s="18">
        <v>117744</v>
      </c>
      <c r="C25" s="18">
        <v>43765</v>
      </c>
      <c r="D25" s="18">
        <v>161509</v>
      </c>
      <c r="E25" s="19">
        <v>4.9000000000000002E-2</v>
      </c>
      <c r="F25" s="12">
        <f t="shared" si="0"/>
        <v>1.7919582703580163E-3</v>
      </c>
      <c r="J25" s="22"/>
      <c r="K25" s="23"/>
      <c r="L25" s="23"/>
      <c r="M25" s="23"/>
      <c r="N25" s="24"/>
    </row>
    <row r="26" spans="1:14" ht="16" x14ac:dyDescent="0.2">
      <c r="A26" s="17" t="s">
        <v>29</v>
      </c>
      <c r="B26" s="18">
        <v>391422</v>
      </c>
      <c r="C26" s="17">
        <v>0</v>
      </c>
      <c r="D26" s="18">
        <v>391422</v>
      </c>
      <c r="E26" s="19">
        <v>-4.8000000000000001E-2</v>
      </c>
      <c r="F26" s="12">
        <f t="shared" si="0"/>
        <v>4.3428656613568005E-3</v>
      </c>
      <c r="J26" s="22"/>
      <c r="K26" s="23"/>
      <c r="L26" s="22"/>
      <c r="M26" s="23"/>
      <c r="N26" s="24"/>
    </row>
    <row r="27" spans="1:14" ht="16" x14ac:dyDescent="0.2">
      <c r="A27" s="17" t="s">
        <v>20</v>
      </c>
      <c r="B27" s="18">
        <v>1683677</v>
      </c>
      <c r="C27" s="18">
        <v>202969</v>
      </c>
      <c r="D27" s="18">
        <v>1886646</v>
      </c>
      <c r="E27" s="19">
        <v>-0.13600000000000001</v>
      </c>
      <c r="F27" s="12">
        <f t="shared" si="0"/>
        <v>2.0932523283147503E-2</v>
      </c>
      <c r="J27" s="22"/>
      <c r="K27" s="23"/>
      <c r="L27" s="23"/>
      <c r="M27" s="23"/>
      <c r="N27" s="24"/>
    </row>
    <row r="28" spans="1:14" ht="16" x14ac:dyDescent="0.2">
      <c r="A28" s="17" t="s">
        <v>42</v>
      </c>
      <c r="B28" s="18">
        <v>9980</v>
      </c>
      <c r="C28" s="17">
        <v>695</v>
      </c>
      <c r="D28" s="18">
        <v>10675</v>
      </c>
      <c r="E28" s="19">
        <v>-2.1000000000000001E-2</v>
      </c>
      <c r="F28" s="12">
        <f t="shared" si="0"/>
        <v>1.1844017693176123E-4</v>
      </c>
      <c r="J28" s="22"/>
      <c r="K28" s="23"/>
      <c r="L28" s="22"/>
      <c r="M28" s="23"/>
      <c r="N28" s="24"/>
    </row>
    <row r="29" spans="1:14" ht="16" x14ac:dyDescent="0.2">
      <c r="A29" s="17" t="s">
        <v>23</v>
      </c>
      <c r="B29" s="18">
        <v>993000</v>
      </c>
      <c r="C29" s="17">
        <v>0</v>
      </c>
      <c r="D29" s="18">
        <v>993000</v>
      </c>
      <c r="E29" s="19">
        <v>1.7999999999999999E-2</v>
      </c>
      <c r="F29" s="12">
        <f t="shared" si="0"/>
        <v>1.1017432851825657E-2</v>
      </c>
      <c r="J29" s="22"/>
      <c r="K29" s="23"/>
      <c r="L29" s="22"/>
      <c r="M29" s="23"/>
      <c r="N29" s="24"/>
    </row>
    <row r="30" spans="1:14" ht="16" x14ac:dyDescent="0.2">
      <c r="A30" s="17" t="s">
        <v>32</v>
      </c>
      <c r="B30" s="18">
        <v>118533</v>
      </c>
      <c r="C30" s="17">
        <v>58</v>
      </c>
      <c r="D30" s="18">
        <v>118591</v>
      </c>
      <c r="E30" s="19">
        <v>0.26500000000000001</v>
      </c>
      <c r="F30" s="12">
        <f t="shared" si="0"/>
        <v>1.3157788311488989E-3</v>
      </c>
      <c r="J30" s="22"/>
      <c r="K30" s="23"/>
      <c r="L30" s="22"/>
      <c r="M30" s="23"/>
      <c r="N30" s="24"/>
    </row>
    <row r="31" spans="1:14" ht="16" x14ac:dyDescent="0.2">
      <c r="A31" s="17" t="s">
        <v>30</v>
      </c>
      <c r="B31" s="18">
        <v>277491</v>
      </c>
      <c r="C31" s="18">
        <v>288592</v>
      </c>
      <c r="D31" s="18">
        <v>566083</v>
      </c>
      <c r="E31" s="19">
        <v>3.6999999999999998E-2</v>
      </c>
      <c r="F31" s="12">
        <f t="shared" si="0"/>
        <v>6.2807466677341633E-3</v>
      </c>
      <c r="J31" s="22"/>
      <c r="K31" s="23"/>
      <c r="L31" s="23"/>
      <c r="M31" s="23"/>
      <c r="N31" s="24"/>
    </row>
    <row r="32" spans="1:14" ht="16" x14ac:dyDescent="0.2">
      <c r="A32" s="17" t="s">
        <v>7</v>
      </c>
      <c r="B32" s="18">
        <v>4124116</v>
      </c>
      <c r="C32" s="18">
        <v>400816</v>
      </c>
      <c r="D32" s="18">
        <v>4524932</v>
      </c>
      <c r="E32" s="19">
        <v>1E-3</v>
      </c>
      <c r="F32" s="12">
        <f t="shared" si="0"/>
        <v>5.0204566434115992E-2</v>
      </c>
      <c r="J32" s="22"/>
      <c r="K32" s="23"/>
      <c r="L32" s="23"/>
      <c r="M32" s="23"/>
      <c r="N32" s="24"/>
    </row>
    <row r="33" spans="1:14" ht="16" x14ac:dyDescent="0.2">
      <c r="A33" s="17" t="s">
        <v>12</v>
      </c>
      <c r="B33" s="18">
        <v>1898342</v>
      </c>
      <c r="C33" s="18">
        <v>504636</v>
      </c>
      <c r="D33" s="18">
        <v>2402978</v>
      </c>
      <c r="E33" s="19">
        <v>0.111</v>
      </c>
      <c r="F33" s="12">
        <f t="shared" si="0"/>
        <v>2.666127770333768E-2</v>
      </c>
      <c r="J33" s="22"/>
      <c r="K33" s="23"/>
      <c r="L33" s="23"/>
      <c r="M33" s="23"/>
      <c r="N33" s="24"/>
    </row>
    <row r="34" spans="1:14" ht="16" x14ac:dyDescent="0.2">
      <c r="A34" s="17" t="s">
        <v>35</v>
      </c>
      <c r="B34" s="18">
        <v>154173</v>
      </c>
      <c r="C34" s="17" t="s">
        <v>93</v>
      </c>
      <c r="D34" s="18">
        <v>154173</v>
      </c>
      <c r="E34" s="19">
        <v>-4.2999999999999997E-2</v>
      </c>
      <c r="F34" s="12">
        <f t="shared" si="0"/>
        <v>1.7105646274567141E-3</v>
      </c>
      <c r="J34" s="22"/>
      <c r="K34" s="23"/>
      <c r="L34" s="22"/>
      <c r="M34" s="23"/>
      <c r="N34" s="24"/>
    </row>
    <row r="35" spans="1:14" ht="16" x14ac:dyDescent="0.2">
      <c r="A35" s="17" t="s">
        <v>34</v>
      </c>
      <c r="B35" s="18">
        <v>332629</v>
      </c>
      <c r="C35" s="18">
        <v>46594</v>
      </c>
      <c r="D35" s="18">
        <v>379223</v>
      </c>
      <c r="E35" s="19">
        <v>0.12</v>
      </c>
      <c r="F35" s="12">
        <f t="shared" si="0"/>
        <v>4.2075165542476145E-3</v>
      </c>
      <c r="J35" s="22"/>
      <c r="K35" s="23"/>
      <c r="L35" s="23"/>
      <c r="M35" s="23"/>
      <c r="N35" s="24"/>
    </row>
    <row r="36" spans="1:14" ht="16" x14ac:dyDescent="0.2">
      <c r="A36" s="17" t="s">
        <v>27</v>
      </c>
      <c r="B36" s="18">
        <v>742678</v>
      </c>
      <c r="C36" s="18">
        <v>1137329</v>
      </c>
      <c r="D36" s="18">
        <v>1880007</v>
      </c>
      <c r="E36" s="19">
        <v>-0.23499999999999999</v>
      </c>
      <c r="F36" s="12">
        <f t="shared" si="0"/>
        <v>2.0858862923929709E-2</v>
      </c>
      <c r="J36" s="22"/>
      <c r="K36" s="23"/>
      <c r="L36" s="23"/>
      <c r="M36" s="23"/>
      <c r="N36" s="24"/>
    </row>
    <row r="37" spans="1:14" ht="16" x14ac:dyDescent="0.2">
      <c r="A37" s="17" t="s">
        <v>22</v>
      </c>
      <c r="B37" s="18">
        <v>733439</v>
      </c>
      <c r="C37" s="18">
        <v>437006</v>
      </c>
      <c r="D37" s="18">
        <v>1170445</v>
      </c>
      <c r="E37" s="19">
        <v>0.04</v>
      </c>
      <c r="F37" s="12">
        <f t="shared" si="0"/>
        <v>1.2986202612542883E-2</v>
      </c>
      <c r="J37" s="22"/>
      <c r="K37" s="23"/>
      <c r="L37" s="23"/>
      <c r="M37" s="23"/>
      <c r="N37" s="24"/>
    </row>
    <row r="38" spans="1:14" ht="16" x14ac:dyDescent="0.2">
      <c r="A38" s="17" t="s">
        <v>14</v>
      </c>
      <c r="B38" s="18">
        <v>25941</v>
      </c>
      <c r="C38" s="18">
        <v>2810</v>
      </c>
      <c r="D38" s="18">
        <v>28751</v>
      </c>
      <c r="E38" s="19">
        <v>-0.43</v>
      </c>
      <c r="F38" s="12">
        <f t="shared" si="0"/>
        <v>3.1899517817002971E-4</v>
      </c>
      <c r="J38" s="22"/>
      <c r="K38" s="23"/>
      <c r="L38" s="23"/>
      <c r="M38" s="23"/>
      <c r="N38" s="24"/>
    </row>
    <row r="39" spans="1:14" ht="16" x14ac:dyDescent="0.2">
      <c r="A39" s="17" t="s">
        <v>38</v>
      </c>
      <c r="B39" s="18">
        <v>1528148</v>
      </c>
      <c r="C39" s="18">
        <v>70731</v>
      </c>
      <c r="D39" s="18">
        <v>1598879</v>
      </c>
      <c r="E39" s="19">
        <v>1E-3</v>
      </c>
      <c r="F39" s="12">
        <f t="shared" si="0"/>
        <v>1.7739720061122011E-2</v>
      </c>
      <c r="J39" s="22"/>
      <c r="K39" s="23"/>
      <c r="L39" s="23"/>
      <c r="M39" s="23"/>
      <c r="N39" s="24"/>
    </row>
    <row r="40" spans="1:14" ht="16" x14ac:dyDescent="0.2">
      <c r="A40" s="17" t="s">
        <v>9</v>
      </c>
      <c r="B40" s="18">
        <v>4253098</v>
      </c>
      <c r="C40" s="18">
        <v>7407601</v>
      </c>
      <c r="D40" s="18">
        <v>11660699</v>
      </c>
      <c r="E40" s="19">
        <v>5.3999999999999999E-2</v>
      </c>
      <c r="F40" s="12">
        <f>D40/$D$42</f>
        <v>0.12937660446913454</v>
      </c>
      <c r="J40" s="22"/>
      <c r="K40" s="23"/>
      <c r="L40" s="23"/>
      <c r="M40" s="23"/>
      <c r="N40" s="24"/>
    </row>
    <row r="41" spans="1:14" ht="16" x14ac:dyDescent="0.2">
      <c r="A41" s="17" t="s">
        <v>36</v>
      </c>
      <c r="B41" s="18">
        <v>245660</v>
      </c>
      <c r="C41" s="17">
        <v>0</v>
      </c>
      <c r="D41" s="18">
        <v>245660</v>
      </c>
      <c r="E41" s="19">
        <v>-4.0000000000000001E-3</v>
      </c>
      <c r="F41" s="12">
        <f t="shared" si="0"/>
        <v>2.7256219077336267E-3</v>
      </c>
      <c r="J41" s="22"/>
      <c r="K41" s="23"/>
      <c r="L41" s="22"/>
      <c r="M41" s="23"/>
      <c r="N41" s="24"/>
    </row>
    <row r="42" spans="1:14" s="9" customFormat="1" ht="16" x14ac:dyDescent="0.2">
      <c r="A42" s="16" t="s">
        <v>3</v>
      </c>
      <c r="B42" s="10">
        <f>SUM(B2:B41)</f>
        <v>67802676</v>
      </c>
      <c r="C42" s="10">
        <f>SUM(C2:C41)</f>
        <v>22327213</v>
      </c>
      <c r="D42" s="10">
        <f t="shared" ref="D42" si="1">SUM(D2:D41)</f>
        <v>90129889</v>
      </c>
      <c r="E42" s="9">
        <v>2.6</v>
      </c>
      <c r="F42" s="13">
        <f>D42/$D$42</f>
        <v>1</v>
      </c>
      <c r="J42" s="25"/>
      <c r="K42" s="26"/>
      <c r="L42" s="26"/>
      <c r="M42" s="26"/>
      <c r="N42" s="27"/>
    </row>
    <row r="43" spans="1:14" x14ac:dyDescent="0.15">
      <c r="K43" s="7"/>
      <c r="L43" s="7"/>
    </row>
  </sheetData>
  <pageMargins left="0.75" right="0.75" top="1" bottom="1" header="0.5" footer="0.5"/>
  <pageSetup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16" workbookViewId="0">
      <selection activeCell="I10" sqref="I10"/>
    </sheetView>
  </sheetViews>
  <sheetFormatPr baseColWidth="10" defaultRowHeight="16" x14ac:dyDescent="0.2"/>
  <cols>
    <col min="1" max="1" width="11.33203125" bestFit="1" customWidth="1"/>
    <col min="2" max="2" width="10.33203125" bestFit="1" customWidth="1"/>
    <col min="3" max="3" width="19.33203125" bestFit="1" customWidth="1"/>
    <col min="4" max="4" width="10.33203125" bestFit="1" customWidth="1"/>
    <col min="5" max="5" width="9.6640625" bestFit="1" customWidth="1"/>
    <col min="6" max="6" width="12.83203125" bestFit="1" customWidth="1"/>
  </cols>
  <sheetData>
    <row r="1" spans="1:6" x14ac:dyDescent="0.2">
      <c r="A1" s="28" t="s">
        <v>0</v>
      </c>
      <c r="B1" s="28" t="s">
        <v>1</v>
      </c>
      <c r="C1" s="28" t="s">
        <v>2</v>
      </c>
      <c r="D1" s="28" t="s">
        <v>3</v>
      </c>
      <c r="E1" s="28" t="s">
        <v>96</v>
      </c>
      <c r="F1" s="5" t="s">
        <v>44</v>
      </c>
    </row>
    <row r="2" spans="1:6" x14ac:dyDescent="0.2">
      <c r="A2" s="29" t="s">
        <v>25</v>
      </c>
      <c r="B2" s="30">
        <v>308756</v>
      </c>
      <c r="C2" s="30">
        <v>224927</v>
      </c>
      <c r="D2" s="30">
        <v>533683</v>
      </c>
      <c r="E2" s="31">
        <v>-0.13500000000000001</v>
      </c>
      <c r="F2" s="32">
        <f>D2/$D$42</f>
        <v>5.8375914999422625E-3</v>
      </c>
    </row>
    <row r="3" spans="1:6" x14ac:dyDescent="0.2">
      <c r="A3" s="29" t="s">
        <v>33</v>
      </c>
      <c r="B3" s="30">
        <v>159872</v>
      </c>
      <c r="C3" s="30">
        <v>13137</v>
      </c>
      <c r="D3" s="30">
        <v>173009</v>
      </c>
      <c r="E3" s="31">
        <v>-0.04</v>
      </c>
      <c r="F3" s="32">
        <f t="shared" ref="F3:F42" si="0">D3/$D$42</f>
        <v>1.8924265300065972E-3</v>
      </c>
    </row>
    <row r="4" spans="1:6" x14ac:dyDescent="0.2">
      <c r="A4" s="29" t="s">
        <v>40</v>
      </c>
      <c r="B4" s="30">
        <v>109000</v>
      </c>
      <c r="C4" s="30">
        <v>16500</v>
      </c>
      <c r="D4" s="30">
        <v>125500</v>
      </c>
      <c r="E4" s="31">
        <v>-0.17399999999999999</v>
      </c>
      <c r="F4" s="32">
        <f t="shared" si="0"/>
        <v>1.3727582352122025E-3</v>
      </c>
    </row>
    <row r="5" spans="1:6" x14ac:dyDescent="0.2">
      <c r="A5" s="29" t="s">
        <v>21</v>
      </c>
      <c r="B5" s="30">
        <v>369172</v>
      </c>
      <c r="C5" s="30">
        <v>40168</v>
      </c>
      <c r="D5" s="30">
        <v>409340</v>
      </c>
      <c r="E5" s="31">
        <v>-0.20799999999999999</v>
      </c>
      <c r="F5" s="32">
        <f t="shared" si="0"/>
        <v>4.4774888924443267E-3</v>
      </c>
    </row>
    <row r="6" spans="1:6" x14ac:dyDescent="0.2">
      <c r="A6" s="29" t="s">
        <v>8</v>
      </c>
      <c r="B6" s="30">
        <v>2018954</v>
      </c>
      <c r="C6" s="30">
        <v>410509</v>
      </c>
      <c r="D6" s="30">
        <v>2429463</v>
      </c>
      <c r="E6" s="31">
        <v>-0.22800000000000001</v>
      </c>
      <c r="F6" s="32">
        <f t="shared" si="0"/>
        <v>2.6574225819867278E-2</v>
      </c>
    </row>
    <row r="7" spans="1:6" x14ac:dyDescent="0.2">
      <c r="A7" s="29" t="s">
        <v>17</v>
      </c>
      <c r="B7" s="30">
        <v>888565</v>
      </c>
      <c r="C7" s="30">
        <v>1394909</v>
      </c>
      <c r="D7" s="30">
        <v>2283474</v>
      </c>
      <c r="E7" s="31">
        <v>-4.5999999999999999E-2</v>
      </c>
      <c r="F7" s="32">
        <f t="shared" si="0"/>
        <v>2.4977352497154971E-2</v>
      </c>
    </row>
    <row r="8" spans="1:6" x14ac:dyDescent="0.2">
      <c r="A8" s="29" t="s">
        <v>4</v>
      </c>
      <c r="B8" s="30">
        <v>21079427</v>
      </c>
      <c r="C8" s="30">
        <v>3423899</v>
      </c>
      <c r="D8" s="30">
        <v>24503326</v>
      </c>
      <c r="E8" s="31">
        <v>3.3000000000000002E-2</v>
      </c>
      <c r="F8" s="32">
        <f>D8/$D$42</f>
        <v>0.26802504029154806</v>
      </c>
    </row>
    <row r="9" spans="1:6" x14ac:dyDescent="0.2">
      <c r="A9" s="29" t="s">
        <v>15</v>
      </c>
      <c r="B9" s="30">
        <v>1298236</v>
      </c>
      <c r="C9" s="30">
        <v>5367</v>
      </c>
      <c r="D9" s="30">
        <v>1303603</v>
      </c>
      <c r="E9" s="31">
        <v>4.2000000000000003E-2</v>
      </c>
      <c r="F9" s="32">
        <f t="shared" si="0"/>
        <v>1.4259217160934923E-2</v>
      </c>
    </row>
    <row r="10" spans="1:6" x14ac:dyDescent="0.2">
      <c r="A10" s="29" t="s">
        <v>39</v>
      </c>
      <c r="B10" s="30">
        <v>12000</v>
      </c>
      <c r="C10" s="30">
        <v>24000</v>
      </c>
      <c r="D10" s="30">
        <v>36000</v>
      </c>
      <c r="E10" s="31">
        <v>-0.153</v>
      </c>
      <c r="F10" s="32">
        <f t="shared" si="0"/>
        <v>3.9377925472222543E-4</v>
      </c>
    </row>
    <row r="11" spans="1:6" x14ac:dyDescent="0.2">
      <c r="A11" s="29" t="s">
        <v>43</v>
      </c>
      <c r="B11" s="30">
        <v>69000</v>
      </c>
      <c r="C11" s="29">
        <v>53</v>
      </c>
      <c r="D11" s="30">
        <v>69053</v>
      </c>
      <c r="E11" s="31">
        <v>0.53300000000000003</v>
      </c>
      <c r="F11" s="32">
        <f t="shared" si="0"/>
        <v>7.5532330212038428E-4</v>
      </c>
    </row>
    <row r="12" spans="1:6" x14ac:dyDescent="0.2">
      <c r="A12" s="29" t="s">
        <v>11</v>
      </c>
      <c r="B12" s="30">
        <v>1553800</v>
      </c>
      <c r="C12" s="30">
        <v>416200</v>
      </c>
      <c r="D12" s="30">
        <v>1970000</v>
      </c>
      <c r="E12" s="31">
        <v>8.2000000000000003E-2</v>
      </c>
      <c r="F12" s="32">
        <f t="shared" si="0"/>
        <v>2.1548475883410668E-2</v>
      </c>
    </row>
    <row r="13" spans="1:6" x14ac:dyDescent="0.2">
      <c r="A13" s="29" t="s">
        <v>6</v>
      </c>
      <c r="B13" s="30">
        <v>5707938</v>
      </c>
      <c r="C13" s="30">
        <v>325226</v>
      </c>
      <c r="D13" s="30">
        <v>6033164</v>
      </c>
      <c r="E13" s="31">
        <v>2.1000000000000001E-2</v>
      </c>
      <c r="F13" s="32">
        <f t="shared" si="0"/>
        <v>6.5992633987137797E-2</v>
      </c>
    </row>
    <row r="14" spans="1:6" x14ac:dyDescent="0.2">
      <c r="A14" s="29" t="s">
        <v>31</v>
      </c>
      <c r="B14" s="30">
        <v>491720</v>
      </c>
      <c r="C14" s="30">
        <v>3650</v>
      </c>
      <c r="D14" s="30">
        <v>495370</v>
      </c>
      <c r="E14" s="31">
        <v>0.13200000000000001</v>
      </c>
      <c r="F14" s="32">
        <f t="shared" si="0"/>
        <v>5.4185119281041335E-3</v>
      </c>
    </row>
    <row r="15" spans="1:6" x14ac:dyDescent="0.2">
      <c r="A15" s="29" t="s">
        <v>10</v>
      </c>
      <c r="B15" s="30">
        <v>3378063</v>
      </c>
      <c r="C15" s="30">
        <v>747681</v>
      </c>
      <c r="D15" s="30">
        <v>4125744</v>
      </c>
      <c r="E15" s="31">
        <v>7.2999999999999995E-2</v>
      </c>
      <c r="F15" s="32">
        <f t="shared" si="0"/>
        <v>4.5128677708185926E-2</v>
      </c>
    </row>
    <row r="16" spans="1:6" x14ac:dyDescent="0.2">
      <c r="A16" s="29" t="s">
        <v>26</v>
      </c>
      <c r="B16" s="30">
        <v>824445</v>
      </c>
      <c r="C16" s="30">
        <v>274335</v>
      </c>
      <c r="D16" s="30">
        <v>1098780</v>
      </c>
      <c r="E16" s="31">
        <v>-0.154</v>
      </c>
      <c r="F16" s="32">
        <f t="shared" si="0"/>
        <v>1.2018799152880191E-2</v>
      </c>
    </row>
    <row r="17" spans="1:6" x14ac:dyDescent="0.2">
      <c r="A17" s="29" t="s">
        <v>13</v>
      </c>
      <c r="B17" s="30">
        <v>884866</v>
      </c>
      <c r="C17" s="30">
        <v>97471</v>
      </c>
      <c r="D17" s="30">
        <v>982337</v>
      </c>
      <c r="E17" s="31">
        <v>-9.9000000000000005E-2</v>
      </c>
      <c r="F17" s="32">
        <f t="shared" si="0"/>
        <v>1.0745109215168521E-2</v>
      </c>
    </row>
    <row r="18" spans="1:6" x14ac:dyDescent="0.2">
      <c r="A18" s="29" t="s">
        <v>19</v>
      </c>
      <c r="B18" s="30">
        <v>663139</v>
      </c>
      <c r="C18" s="30">
        <v>351084</v>
      </c>
      <c r="D18" s="30">
        <v>1014223</v>
      </c>
      <c r="E18" s="31">
        <v>0.45300000000000001</v>
      </c>
      <c r="F18" s="32">
        <f t="shared" si="0"/>
        <v>1.1093888251726101E-2</v>
      </c>
    </row>
    <row r="19" spans="1:6" x14ac:dyDescent="0.2">
      <c r="A19" s="29" t="s">
        <v>5</v>
      </c>
      <c r="B19" s="30">
        <v>7830722</v>
      </c>
      <c r="C19" s="30">
        <v>1447516</v>
      </c>
      <c r="D19" s="30">
        <v>9278238</v>
      </c>
      <c r="E19" s="31">
        <v>-5.0999999999999997E-2</v>
      </c>
      <c r="F19" s="32">
        <f t="shared" si="0"/>
        <v>0.10148826791042866</v>
      </c>
    </row>
    <row r="20" spans="1:6" x14ac:dyDescent="0.2">
      <c r="A20" s="29" t="s">
        <v>24</v>
      </c>
      <c r="B20" s="30">
        <v>558324</v>
      </c>
      <c r="C20" s="30">
        <v>56347</v>
      </c>
      <c r="D20" s="30">
        <v>614671</v>
      </c>
      <c r="E20" s="31">
        <v>3.3000000000000002E-2</v>
      </c>
      <c r="F20" s="32">
        <f t="shared" si="0"/>
        <v>6.7234635633156951E-3</v>
      </c>
    </row>
    <row r="21" spans="1:6" x14ac:dyDescent="0.2">
      <c r="A21" s="29" t="s">
        <v>16</v>
      </c>
      <c r="B21" s="30">
        <v>1968054</v>
      </c>
      <c r="C21" s="30">
        <v>1597415</v>
      </c>
      <c r="D21" s="30">
        <v>3565469</v>
      </c>
      <c r="E21" s="31">
        <v>5.8999999999999997E-2</v>
      </c>
      <c r="F21" s="32">
        <f t="shared" si="0"/>
        <v>3.9000214598755509E-2</v>
      </c>
    </row>
    <row r="22" spans="1:6" x14ac:dyDescent="0.2">
      <c r="A22" s="29" t="s">
        <v>41</v>
      </c>
      <c r="B22" s="30">
        <v>41870</v>
      </c>
      <c r="C22" s="30">
        <v>2252</v>
      </c>
      <c r="D22" s="30">
        <v>44122</v>
      </c>
      <c r="E22" s="31">
        <v>0.40400000000000003</v>
      </c>
      <c r="F22" s="32">
        <f t="shared" si="0"/>
        <v>4.8262022991261196E-4</v>
      </c>
    </row>
    <row r="23" spans="1:6" x14ac:dyDescent="0.2">
      <c r="A23" s="29" t="s">
        <v>48</v>
      </c>
      <c r="B23" s="30">
        <v>693817</v>
      </c>
      <c r="C23" s="30">
        <v>138866</v>
      </c>
      <c r="D23" s="30">
        <v>832683</v>
      </c>
      <c r="E23" s="31">
        <v>0.191</v>
      </c>
      <c r="F23" s="32">
        <f t="shared" si="0"/>
        <v>9.1081469766629685E-3</v>
      </c>
    </row>
    <row r="24" spans="1:6" x14ac:dyDescent="0.2">
      <c r="A24" s="29" t="s">
        <v>18</v>
      </c>
      <c r="B24" s="30">
        <v>534700</v>
      </c>
      <c r="C24" s="30">
        <v>125903</v>
      </c>
      <c r="D24" s="30">
        <v>660603</v>
      </c>
      <c r="E24" s="31">
        <v>0.113</v>
      </c>
      <c r="F24" s="32">
        <f t="shared" si="0"/>
        <v>7.2258821390907306E-3</v>
      </c>
    </row>
    <row r="25" spans="1:6" x14ac:dyDescent="0.2">
      <c r="A25" s="29" t="s">
        <v>37</v>
      </c>
      <c r="B25" s="30">
        <v>115468</v>
      </c>
      <c r="C25" s="30">
        <v>41158</v>
      </c>
      <c r="D25" s="30">
        <v>156626</v>
      </c>
      <c r="E25" s="31">
        <v>-0.03</v>
      </c>
      <c r="F25" s="32">
        <f t="shared" si="0"/>
        <v>1.7132241541700911E-3</v>
      </c>
    </row>
    <row r="26" spans="1:6" x14ac:dyDescent="0.2">
      <c r="A26" s="29" t="s">
        <v>29</v>
      </c>
      <c r="B26" s="30">
        <v>387171</v>
      </c>
      <c r="C26" s="29">
        <v>6</v>
      </c>
      <c r="D26" s="30">
        <v>387177</v>
      </c>
      <c r="E26" s="31">
        <v>-1.0999999999999999E-2</v>
      </c>
      <c r="F26" s="32">
        <f t="shared" si="0"/>
        <v>4.235063069599641E-3</v>
      </c>
    </row>
    <row r="27" spans="1:6" x14ac:dyDescent="0.2">
      <c r="A27" s="29" t="s">
        <v>20</v>
      </c>
      <c r="B27" s="30">
        <v>1214849</v>
      </c>
      <c r="C27" s="30">
        <v>169550</v>
      </c>
      <c r="D27" s="30">
        <v>1384399</v>
      </c>
      <c r="E27" s="31">
        <v>-0.26600000000000001</v>
      </c>
      <c r="F27" s="32">
        <f t="shared" si="0"/>
        <v>1.5142989068283172E-2</v>
      </c>
    </row>
    <row r="28" spans="1:6" x14ac:dyDescent="0.2">
      <c r="A28" s="29" t="s">
        <v>42</v>
      </c>
      <c r="B28" s="30">
        <v>82400</v>
      </c>
      <c r="C28" s="30">
        <v>1230</v>
      </c>
      <c r="D28" s="30">
        <v>83630</v>
      </c>
      <c r="E28" s="31">
        <v>-0.189</v>
      </c>
      <c r="F28" s="32">
        <f t="shared" si="0"/>
        <v>9.1477108534499202E-4</v>
      </c>
    </row>
    <row r="29" spans="1:6" x14ac:dyDescent="0.2">
      <c r="A29" s="29" t="s">
        <v>23</v>
      </c>
      <c r="B29" s="30">
        <v>1000001</v>
      </c>
      <c r="C29" s="29">
        <v>0</v>
      </c>
      <c r="D29" s="30">
        <v>1000001</v>
      </c>
      <c r="E29" s="31">
        <v>0.03</v>
      </c>
      <c r="F29" s="32">
        <f t="shared" si="0"/>
        <v>1.0938323569485559E-2</v>
      </c>
    </row>
    <row r="30" spans="1:6" x14ac:dyDescent="0.2">
      <c r="A30" s="29" t="s">
        <v>32</v>
      </c>
      <c r="B30" s="30">
        <v>133092</v>
      </c>
      <c r="C30" s="29">
        <v>0</v>
      </c>
      <c r="D30" s="30">
        <v>133092</v>
      </c>
      <c r="E30" s="31">
        <v>0.122</v>
      </c>
      <c r="F30" s="32">
        <f t="shared" si="0"/>
        <v>1.4558019047080674E-3</v>
      </c>
    </row>
    <row r="31" spans="1:6" x14ac:dyDescent="0.2">
      <c r="A31" s="29" t="s">
        <v>30</v>
      </c>
      <c r="B31" s="30">
        <v>341025</v>
      </c>
      <c r="C31" s="30">
        <v>274633</v>
      </c>
      <c r="D31" s="30">
        <v>615658</v>
      </c>
      <c r="E31" s="31">
        <v>8.7999999999999995E-2</v>
      </c>
      <c r="F31" s="32">
        <f t="shared" si="0"/>
        <v>6.7342596778826626E-3</v>
      </c>
    </row>
    <row r="32" spans="1:6" x14ac:dyDescent="0.2">
      <c r="A32" s="29" t="s">
        <v>7</v>
      </c>
      <c r="B32" s="30">
        <v>4135108</v>
      </c>
      <c r="C32" s="30">
        <v>420849</v>
      </c>
      <c r="D32" s="30">
        <v>4555957</v>
      </c>
      <c r="E32" s="31">
        <v>7.0000000000000001E-3</v>
      </c>
      <c r="F32" s="32">
        <f t="shared" si="0"/>
        <v>4.9834482000180723E-2</v>
      </c>
    </row>
    <row r="33" spans="1:6" x14ac:dyDescent="0.2">
      <c r="A33" s="29" t="s">
        <v>12</v>
      </c>
      <c r="B33" s="30">
        <v>2218980</v>
      </c>
      <c r="C33" s="30">
        <v>514221</v>
      </c>
      <c r="D33" s="30">
        <v>2733201</v>
      </c>
      <c r="E33" s="31">
        <v>0.13700000000000001</v>
      </c>
      <c r="F33" s="32">
        <f t="shared" si="0"/>
        <v>2.9896607021834481E-2</v>
      </c>
    </row>
    <row r="34" spans="1:6" x14ac:dyDescent="0.2">
      <c r="A34" s="29" t="s">
        <v>35</v>
      </c>
      <c r="B34" s="30">
        <v>188987</v>
      </c>
      <c r="C34" s="29" t="s">
        <v>93</v>
      </c>
      <c r="D34" s="30">
        <v>188987</v>
      </c>
      <c r="E34" s="31">
        <v>0.22600000000000001</v>
      </c>
      <c r="F34" s="32">
        <f t="shared" si="0"/>
        <v>2.0671988892274782E-3</v>
      </c>
    </row>
    <row r="35" spans="1:6" x14ac:dyDescent="0.2">
      <c r="A35" s="29" t="s">
        <v>34</v>
      </c>
      <c r="B35" s="30">
        <v>298418</v>
      </c>
      <c r="C35" s="30">
        <v>52667</v>
      </c>
      <c r="D35" s="30">
        <v>351085</v>
      </c>
      <c r="E35" s="31">
        <v>-7.3999999999999996E-2</v>
      </c>
      <c r="F35" s="32">
        <f t="shared" si="0"/>
        <v>3.8402774901153476E-3</v>
      </c>
    </row>
    <row r="36" spans="1:6" x14ac:dyDescent="0.2">
      <c r="A36" s="29" t="s">
        <v>27</v>
      </c>
      <c r="B36" s="30">
        <v>772250</v>
      </c>
      <c r="C36" s="30">
        <v>1143170</v>
      </c>
      <c r="D36" s="30">
        <v>1915420</v>
      </c>
      <c r="E36" s="31">
        <v>1.9E-2</v>
      </c>
      <c r="F36" s="32">
        <f t="shared" si="0"/>
        <v>2.0951462780001252E-2</v>
      </c>
    </row>
    <row r="37" spans="1:6" x14ac:dyDescent="0.2">
      <c r="A37" s="29" t="s">
        <v>22</v>
      </c>
      <c r="B37" s="30">
        <v>791027</v>
      </c>
      <c r="C37" s="30">
        <v>567769</v>
      </c>
      <c r="D37" s="30">
        <v>1358796</v>
      </c>
      <c r="E37" s="31">
        <v>0.161</v>
      </c>
      <c r="F37" s="32">
        <f t="shared" si="0"/>
        <v>1.4862935449987251E-2</v>
      </c>
    </row>
    <row r="38" spans="1:6" x14ac:dyDescent="0.2">
      <c r="A38" s="29" t="s">
        <v>14</v>
      </c>
      <c r="B38" s="30">
        <v>1587677</v>
      </c>
      <c r="C38" s="30">
        <v>94479</v>
      </c>
      <c r="D38" s="30">
        <v>1682156</v>
      </c>
      <c r="E38" s="31">
        <v>5.1999999999999998E-2</v>
      </c>
      <c r="F38" s="32">
        <f t="shared" si="0"/>
        <v>1.8399948222403328E-2</v>
      </c>
    </row>
    <row r="39" spans="1:6" x14ac:dyDescent="0.2">
      <c r="A39" s="29" t="s">
        <v>38</v>
      </c>
      <c r="B39" s="30">
        <v>5654</v>
      </c>
      <c r="C39" s="30">
        <v>2590</v>
      </c>
      <c r="D39" s="30">
        <v>8244</v>
      </c>
      <c r="E39" s="31">
        <v>-0.71299999999999997</v>
      </c>
      <c r="F39" s="32">
        <f t="shared" si="0"/>
        <v>9.0175449331389624E-5</v>
      </c>
    </row>
    <row r="40" spans="1:6" x14ac:dyDescent="0.2">
      <c r="A40" s="29" t="s">
        <v>9</v>
      </c>
      <c r="B40" s="30">
        <v>4163679</v>
      </c>
      <c r="C40" s="30">
        <v>7936416</v>
      </c>
      <c r="D40" s="30">
        <v>12100095</v>
      </c>
      <c r="E40" s="31">
        <v>3.7999999999999999E-2</v>
      </c>
      <c r="F40" s="32">
        <f t="shared" si="0"/>
        <v>0.13235462197689241</v>
      </c>
    </row>
    <row r="41" spans="1:6" x14ac:dyDescent="0.2">
      <c r="A41" s="29" t="s">
        <v>36</v>
      </c>
      <c r="B41" s="30">
        <v>185400</v>
      </c>
      <c r="C41" s="29">
        <v>0</v>
      </c>
      <c r="D41" s="30">
        <v>185400</v>
      </c>
      <c r="E41" s="31">
        <v>-0.245</v>
      </c>
      <c r="F41" s="32">
        <f t="shared" si="0"/>
        <v>2.0279631618194609E-3</v>
      </c>
    </row>
    <row r="42" spans="1:6" x14ac:dyDescent="0.2">
      <c r="A42" s="28" t="s">
        <v>3</v>
      </c>
      <c r="B42" s="33">
        <f>SUM(B2:B41)</f>
        <v>69065626</v>
      </c>
      <c r="C42" s="33">
        <f>SUM(C2:C41)</f>
        <v>22356153</v>
      </c>
      <c r="D42" s="33">
        <f>SUM(D2:D41)</f>
        <v>91421779</v>
      </c>
      <c r="E42" s="34">
        <v>1.0999999999999999E-2</v>
      </c>
      <c r="F42" s="32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/>
  </sheetViews>
  <sheetFormatPr baseColWidth="10" defaultRowHeight="16" x14ac:dyDescent="0.2"/>
  <cols>
    <col min="1" max="16384" width="10.83203125" style="3"/>
  </cols>
  <sheetData>
    <row r="1" spans="1:19" x14ac:dyDescent="0.2">
      <c r="A1" s="3" t="s">
        <v>97</v>
      </c>
      <c r="B1" s="3">
        <v>1999</v>
      </c>
      <c r="C1" s="3">
        <v>2000</v>
      </c>
      <c r="D1" s="3">
        <v>2001</v>
      </c>
      <c r="E1" s="3">
        <v>2002</v>
      </c>
      <c r="F1" s="3">
        <v>2003</v>
      </c>
      <c r="G1" s="3">
        <v>2004</v>
      </c>
      <c r="H1" s="3">
        <v>2005</v>
      </c>
      <c r="I1" s="3">
        <v>2006</v>
      </c>
      <c r="J1" s="3">
        <v>2007</v>
      </c>
      <c r="K1" s="3">
        <v>2008</v>
      </c>
      <c r="L1" s="3">
        <v>2009</v>
      </c>
      <c r="M1" s="3">
        <v>2010</v>
      </c>
      <c r="N1" s="3">
        <v>2011</v>
      </c>
      <c r="O1" s="3">
        <v>2012</v>
      </c>
      <c r="P1" s="3">
        <v>2013</v>
      </c>
      <c r="Q1" s="3">
        <v>2014</v>
      </c>
      <c r="R1" s="3">
        <v>2015</v>
      </c>
      <c r="S1" s="3">
        <v>2016</v>
      </c>
    </row>
    <row r="2" spans="1:19" x14ac:dyDescent="0.2">
      <c r="A2" s="3" t="s">
        <v>25</v>
      </c>
      <c r="B2" s="35">
        <f>VLOOKUP(A2,'1999'!$A$2:$D$41,4)</f>
        <v>304809</v>
      </c>
      <c r="C2" s="35">
        <f>VLOOKUP(A2,'2000'!$A$2:$D$41,4)</f>
        <v>339632</v>
      </c>
      <c r="D2" s="35">
        <f>VLOOKUP(A2,'2001'!$A$2:$D$41,4)</f>
        <v>235558</v>
      </c>
      <c r="E2" s="35">
        <f>VLOOKUP(A2,'2002'!$A$2:$D$41,4)</f>
        <v>159401</v>
      </c>
      <c r="F2" s="35">
        <f>VLOOKUP(A2,'2003'!$A$2:$D$41,4)</f>
        <v>169176</v>
      </c>
      <c r="G2" s="35">
        <f>VLOOKUP(A2,'2004'!$A$2:$D$41,4)</f>
        <v>260402</v>
      </c>
      <c r="H2" s="35">
        <f>VLOOKUP(A2,'2005'!$A$2:$D$41,4)</f>
        <v>319755</v>
      </c>
      <c r="I2" s="35">
        <f>VLOOKUP(A2,'2006'!$A$2:$D$41,4)</f>
        <v>432101</v>
      </c>
      <c r="J2" s="35">
        <f>VLOOKUP(A2,'2007'!$A$2:$D$41,4)</f>
        <v>544647</v>
      </c>
      <c r="K2" s="35">
        <f>VLOOKUP(A2,'2008'!$A$2:$D$41,4)</f>
        <v>597086</v>
      </c>
      <c r="L2" s="35">
        <f>VLOOKUP(A2,'2009'!$A$2:$D$41,4)</f>
        <v>512924</v>
      </c>
      <c r="M2" s="35">
        <f>VLOOKUP(A2,'2010'!$A$2:$D$41,4)</f>
        <v>716540</v>
      </c>
      <c r="N2" s="35">
        <f>VLOOKUP(A2,'2011'!$A$2:$D$41,4)</f>
        <v>828771</v>
      </c>
      <c r="O2" s="35">
        <f>VLOOKUP(A2,'2012'!$A$2:$D$41,4)</f>
        <v>764495</v>
      </c>
      <c r="P2" s="35">
        <f>VLOOKUP(A2,'2013'!$A$2:$D$41,4)</f>
        <v>791007</v>
      </c>
      <c r="Q2" s="35">
        <f>VLOOKUP(A2,'2014'!$A$2:$D$41,4)</f>
        <v>617329</v>
      </c>
      <c r="R2" s="35">
        <f>VLOOKUP(A2,'2015'!$A$2:$D$41,4)</f>
        <v>533683</v>
      </c>
      <c r="S2" s="3">
        <f>VLOOKUP(A2,'2016'!$A$2:$D$41,4)</f>
        <v>472776</v>
      </c>
    </row>
    <row r="3" spans="1:19" x14ac:dyDescent="0.2">
      <c r="A3" s="3" t="s">
        <v>33</v>
      </c>
      <c r="B3" s="35">
        <f>VLOOKUP(A3,'1999'!$A$2:$D$41,4)</f>
        <v>302925</v>
      </c>
      <c r="C3" s="35">
        <f>VLOOKUP(A3,'2000'!$A$2:$D$41,4)</f>
        <v>347122</v>
      </c>
      <c r="D3" s="35">
        <f>VLOOKUP(A3,'2001'!$A$2:$D$41,4)</f>
        <v>319375</v>
      </c>
      <c r="E3" s="35">
        <f>VLOOKUP(A3,'2002'!$A$2:$D$41,4)</f>
        <v>343872</v>
      </c>
      <c r="F3" s="35">
        <f>VLOOKUP(A3,'2003'!$A$2:$D$41,4)</f>
        <v>413261</v>
      </c>
      <c r="G3" s="35">
        <f>VLOOKUP(A3,'2004'!$A$2:$D$41,4)</f>
        <v>411406</v>
      </c>
      <c r="H3" s="35">
        <f>VLOOKUP(A3,'2005'!$A$2:$D$41,4)</f>
        <v>394713</v>
      </c>
      <c r="I3" s="35">
        <f>VLOOKUP(A3,'2006'!$A$2:$D$41,4)</f>
        <v>330900</v>
      </c>
      <c r="J3" s="35">
        <f>VLOOKUP(A3,'2007'!$A$2:$D$41,4)</f>
        <v>334617</v>
      </c>
      <c r="K3" s="35">
        <f>VLOOKUP(A3,'2008'!$A$2:$D$41,4)</f>
        <v>329556</v>
      </c>
      <c r="L3" s="35">
        <f>VLOOKUP(A3,'2009'!$A$2:$D$41,4)</f>
        <v>227283</v>
      </c>
      <c r="M3" s="35">
        <f>VLOOKUP(A3,'2010'!$A$2:$D$41,4)</f>
        <v>243495</v>
      </c>
      <c r="N3" s="35">
        <f>VLOOKUP(A3,'2011'!$A$2:$D$41,4)</f>
        <v>224193</v>
      </c>
      <c r="O3" s="35">
        <f>VLOOKUP(A3,'2012'!$A$2:$D$41,4)</f>
        <v>209730</v>
      </c>
      <c r="P3" s="35">
        <f>VLOOKUP(A3,'2013'!$A$2:$D$41,4)</f>
        <v>215926</v>
      </c>
      <c r="Q3" s="35">
        <f>VLOOKUP(A3,'2014'!$A$2:$D$41,4)</f>
        <v>180311</v>
      </c>
      <c r="R3" s="35">
        <f>VLOOKUP(A3,'2015'!$A$2:$D$41,4)</f>
        <v>173009</v>
      </c>
      <c r="S3" s="3">
        <f>VLOOKUP(A3,'2016'!$A$2:$D$41,4)</f>
        <v>161294</v>
      </c>
    </row>
    <row r="4" spans="1:19" x14ac:dyDescent="0.2">
      <c r="A4" s="3" t="s">
        <v>40</v>
      </c>
      <c r="B4" s="35">
        <f>VLOOKUP(A4,'1999'!$A$2:$D$41,4)</f>
        <v>139331</v>
      </c>
      <c r="C4" s="35">
        <f>VLOOKUP(A4,'2000'!$A$2:$D$41,4)</f>
        <v>141026</v>
      </c>
      <c r="D4" s="35">
        <f>VLOOKUP(A4,'2001'!$A$2:$D$41,4)</f>
        <v>155403</v>
      </c>
      <c r="E4" s="35">
        <f>VLOOKUP(A4,'2002'!$A$2:$D$41,4)</f>
        <v>152619</v>
      </c>
      <c r="F4" s="35">
        <f>VLOOKUP(A4,'2003'!$A$2:$D$41,4)</f>
        <v>139656</v>
      </c>
      <c r="G4" s="35">
        <f>VLOOKUP(A4,'2004'!$A$2:$D$41,4)</f>
        <v>248718</v>
      </c>
      <c r="H4" s="35">
        <f>VLOOKUP(A4,'2005'!$A$2:$D$41,4)</f>
        <v>253279</v>
      </c>
      <c r="I4" s="35">
        <f>VLOOKUP(A4,'2006'!$A$2:$D$41,4)</f>
        <v>274932</v>
      </c>
      <c r="J4" s="35">
        <f>VLOOKUP(A4,'2007'!$A$2:$D$41,4)</f>
        <v>228066</v>
      </c>
      <c r="K4" s="35">
        <f>VLOOKUP(A4,'2008'!$A$2:$D$41,4)</f>
        <v>151277</v>
      </c>
      <c r="L4" s="35">
        <f>VLOOKUP(A4,'2009'!$A$2:$D$41,4)</f>
        <v>72334</v>
      </c>
      <c r="M4" s="35">
        <f>VLOOKUP(A4,'2010'!$A$2:$D$41,4)</f>
        <v>104814</v>
      </c>
      <c r="N4" s="35">
        <f>VLOOKUP(A4,'2011'!$A$2:$D$41,4)</f>
        <v>152505</v>
      </c>
      <c r="O4" s="35">
        <f>VLOOKUP(A4,'2012'!$A$2:$D$41,4)</f>
        <v>142662</v>
      </c>
      <c r="P4" s="35">
        <f>VLOOKUP(A4,'2013'!$A$2:$D$41,4)</f>
        <v>171220</v>
      </c>
      <c r="Q4" s="35">
        <f>VLOOKUP(A4,'2014'!$A$2:$D$41,4)</f>
        <v>154340</v>
      </c>
      <c r="R4" s="35">
        <f>VLOOKUP(A4,'2015'!$A$2:$D$41,4)</f>
        <v>125500</v>
      </c>
      <c r="S4" s="3">
        <f>VLOOKUP(A4,'2016'!$A$2:$D$41,4)</f>
        <v>108000</v>
      </c>
    </row>
    <row r="5" spans="1:19" x14ac:dyDescent="0.2">
      <c r="A5" s="3" t="s">
        <v>21</v>
      </c>
      <c r="B5" s="35">
        <f>VLOOKUP(A5,'1999'!$A$2:$D$41,4)</f>
        <v>1017061</v>
      </c>
      <c r="C5" s="35">
        <f>VLOOKUP(A5,'2000'!$A$2:$D$41,4)</f>
        <v>1033294</v>
      </c>
      <c r="D5" s="35">
        <f>VLOOKUP(A5,'2001'!$A$2:$D$41,4)</f>
        <v>1187257</v>
      </c>
      <c r="E5" s="35">
        <f>VLOOKUP(A5,'2002'!$A$2:$D$41,4)</f>
        <v>1057189</v>
      </c>
      <c r="F5" s="35">
        <f>VLOOKUP(A5,'2003'!$A$2:$D$41,4)</f>
        <v>909383</v>
      </c>
      <c r="G5" s="35">
        <f>VLOOKUP(A5,'2004'!$A$2:$D$41,4)</f>
        <v>900273</v>
      </c>
      <c r="H5" s="35">
        <f>VLOOKUP(A5,'2005'!$A$2:$D$41,4)</f>
        <v>926528</v>
      </c>
      <c r="I5" s="35">
        <f>VLOOKUP(A5,'2006'!$A$2:$D$41,4)</f>
        <v>918056</v>
      </c>
      <c r="J5" s="35">
        <f>VLOOKUP(A5,'2007'!$A$2:$D$41,4)</f>
        <v>834403</v>
      </c>
      <c r="K5" s="35">
        <f>VLOOKUP(A5,'2008'!$A$2:$D$41,4)</f>
        <v>724498</v>
      </c>
      <c r="L5" s="35">
        <f>VLOOKUP(A5,'2009'!$A$2:$D$41,4)</f>
        <v>537354</v>
      </c>
      <c r="M5" s="35">
        <f>VLOOKUP(A5,'2010'!$A$2:$D$41,4)</f>
        <v>338290</v>
      </c>
      <c r="N5" s="35">
        <f>VLOOKUP(A5,'2011'!$A$2:$D$41,4)</f>
        <v>595084</v>
      </c>
      <c r="O5" s="35">
        <f>VLOOKUP(A5,'2012'!$A$2:$D$41,4)</f>
        <v>541874</v>
      </c>
      <c r="P5" s="35">
        <f>VLOOKUP(A5,'2013'!$A$2:$D$41,4)</f>
        <v>480164</v>
      </c>
      <c r="Q5" s="35">
        <f>VLOOKUP(A5,'2014'!$A$2:$D$41,4)</f>
        <v>516832</v>
      </c>
      <c r="R5" s="35">
        <f>VLOOKUP(A5,'2015'!$A$2:$D$41,4)</f>
        <v>409340</v>
      </c>
      <c r="S5" s="3">
        <f>VLOOKUP(A5,'2016'!$A$2:$D$41,4)</f>
        <v>399427</v>
      </c>
    </row>
    <row r="6" spans="1:19" x14ac:dyDescent="0.2">
      <c r="A6" s="3" t="s">
        <v>8</v>
      </c>
      <c r="B6" s="35">
        <f>VLOOKUP(A6,'1999'!$A$2:$D$41,4)</f>
        <v>1350828</v>
      </c>
      <c r="C6" s="35">
        <f>VLOOKUP(A6,'2000'!$A$2:$D$41,4)</f>
        <v>1681517</v>
      </c>
      <c r="D6" s="35">
        <f>VLOOKUP(A6,'2001'!$A$2:$D$41,4)</f>
        <v>1817237</v>
      </c>
      <c r="E6" s="35">
        <f>VLOOKUP(A6,'2002'!$A$2:$D$41,4)</f>
        <v>1791530</v>
      </c>
      <c r="F6" s="35">
        <f>VLOOKUP(A6,'2003'!$A$2:$D$41,4)</f>
        <v>1827791</v>
      </c>
      <c r="G6" s="35">
        <f>VLOOKUP(A6,'2004'!$A$2:$D$41,4)</f>
        <v>2317227</v>
      </c>
      <c r="H6" s="35">
        <f>VLOOKUP(A6,'2005'!$A$2:$D$41,4)</f>
        <v>2530840</v>
      </c>
      <c r="I6" s="35">
        <f>VLOOKUP(A6,'2006'!$A$2:$D$41,4)</f>
        <v>2611034</v>
      </c>
      <c r="J6" s="35">
        <f>VLOOKUP(A6,'2007'!$A$2:$D$41,4)</f>
        <v>2977150</v>
      </c>
      <c r="K6" s="35">
        <f>VLOOKUP(A6,'2008'!$A$2:$D$41,4)</f>
        <v>3215976</v>
      </c>
      <c r="L6" s="35">
        <f>VLOOKUP(A6,'2009'!$A$2:$D$41,4)</f>
        <v>3182923</v>
      </c>
      <c r="M6" s="35">
        <f>VLOOKUP(A6,'2010'!$A$2:$D$41,4)</f>
        <v>3648358</v>
      </c>
      <c r="N6" s="35">
        <f>VLOOKUP(A6,'2011'!$A$2:$D$41,4)</f>
        <v>3407861</v>
      </c>
      <c r="O6" s="35">
        <f>VLOOKUP(A6,'2012'!$A$2:$D$41,4)</f>
        <v>3342617</v>
      </c>
      <c r="P6" s="35">
        <f>VLOOKUP(A6,'2013'!$A$2:$D$41,4)</f>
        <v>3740418</v>
      </c>
      <c r="Q6" s="35">
        <f>VLOOKUP(A6,'2014'!$A$2:$D$41,4)</f>
        <v>3146118</v>
      </c>
      <c r="R6" s="35">
        <f>VLOOKUP(A6,'2015'!$A$2:$D$41,4)</f>
        <v>2429463</v>
      </c>
      <c r="S6" s="3">
        <f>VLOOKUP(A6,'2016'!$A$2:$D$41,4)</f>
        <v>2156356</v>
      </c>
    </row>
    <row r="7" spans="1:19" x14ac:dyDescent="0.2">
      <c r="A7" s="3" t="s">
        <v>17</v>
      </c>
      <c r="B7" s="35">
        <f>VLOOKUP(A7,'1999'!$A$2:$D$41,4)</f>
        <v>3058813</v>
      </c>
      <c r="C7" s="35">
        <f>VLOOKUP(A7,'2000'!$A$2:$D$41,4)</f>
        <v>2961636</v>
      </c>
      <c r="D7" s="35">
        <f>VLOOKUP(A7,'2001'!$A$2:$D$41,4)</f>
        <v>2532742</v>
      </c>
      <c r="E7" s="35">
        <f>VLOOKUP(A7,'2002'!$A$2:$D$41,4)</f>
        <v>2629437</v>
      </c>
      <c r="F7" s="35">
        <f>VLOOKUP(A7,'2003'!$A$2:$D$41,4)</f>
        <v>2552862</v>
      </c>
      <c r="G7" s="35">
        <f>VLOOKUP(A7,'2004'!$A$2:$D$41,4)</f>
        <v>2711536</v>
      </c>
      <c r="H7" s="35">
        <f>VLOOKUP(A7,'2005'!$A$2:$D$41,4)</f>
        <v>2687892</v>
      </c>
      <c r="I7" s="35">
        <f>VLOOKUP(A7,'2006'!$A$2:$D$41,4)</f>
        <v>2572292</v>
      </c>
      <c r="J7" s="35">
        <f>VLOOKUP(A7,'2007'!$A$2:$D$41,4)</f>
        <v>2578790</v>
      </c>
      <c r="K7" s="35">
        <f>VLOOKUP(A7,'2008'!$A$2:$D$41,4)</f>
        <v>2082241</v>
      </c>
      <c r="L7" s="35">
        <f>VLOOKUP(A7,'2009'!$A$2:$D$41,4)</f>
        <v>1490482</v>
      </c>
      <c r="M7" s="35">
        <f>VLOOKUP(A7,'2010'!$A$2:$D$41,4)</f>
        <v>2071026</v>
      </c>
      <c r="N7" s="35">
        <f>VLOOKUP(A7,'2011'!$A$2:$D$41,4)</f>
        <v>2135121</v>
      </c>
      <c r="O7" s="35">
        <f>VLOOKUP(A7,'2012'!$A$2:$D$41,4)</f>
        <v>2463732</v>
      </c>
      <c r="P7" s="35">
        <f>VLOOKUP(A7,'2013'!$A$2:$D$41,4)</f>
        <v>2379806</v>
      </c>
      <c r="Q7" s="35">
        <f>VLOOKUP(A7,'2014'!$A$2:$D$41,4)</f>
        <v>2393890</v>
      </c>
      <c r="R7" s="35">
        <f>VLOOKUP(A7,'2015'!$A$2:$D$41,4)</f>
        <v>2283474</v>
      </c>
      <c r="S7" s="3">
        <f>VLOOKUP(A7,'2016'!$A$2:$D$41,4)</f>
        <v>2370271</v>
      </c>
    </row>
    <row r="8" spans="1:19" x14ac:dyDescent="0.2">
      <c r="A8" s="3" t="s">
        <v>4</v>
      </c>
      <c r="B8" s="35">
        <f>VLOOKUP(A8,'1999'!$A$2:$D$41,4)</f>
        <v>1829953</v>
      </c>
      <c r="C8" s="35">
        <f>VLOOKUP(A8,'2000'!$A$2:$D$41,4)</f>
        <v>2069069</v>
      </c>
      <c r="D8" s="35">
        <f>VLOOKUP(A8,'2001'!$A$2:$D$41,4)</f>
        <v>2334440</v>
      </c>
      <c r="E8" s="35">
        <f>VLOOKUP(A8,'2002'!$A$2:$D$41,4)</f>
        <v>3286804</v>
      </c>
      <c r="F8" s="35">
        <f>VLOOKUP(A8,'2003'!$A$2:$D$41,4)</f>
        <v>4443686</v>
      </c>
      <c r="G8" s="35">
        <f>VLOOKUP(A8,'2004'!$A$2:$D$41,4)</f>
        <v>5234496</v>
      </c>
      <c r="H8" s="35">
        <f>VLOOKUP(A8,'2005'!$A$2:$D$41,4)</f>
        <v>5708421</v>
      </c>
      <c r="I8" s="35">
        <f>VLOOKUP(A8,'2006'!$A$2:$D$41,4)</f>
        <v>7188708</v>
      </c>
      <c r="J8" s="35">
        <f>VLOOKUP(A8,'2007'!$A$2:$D$41,4)</f>
        <v>8882456</v>
      </c>
      <c r="K8" s="35">
        <f>VLOOKUP(A8,'2008'!$A$2:$D$41,4)</f>
        <v>9299180</v>
      </c>
      <c r="L8" s="35">
        <f>VLOOKUP(A8,'2009'!$A$2:$D$41,4)</f>
        <v>13790994</v>
      </c>
      <c r="M8" s="35">
        <f>VLOOKUP(A8,'2010'!$A$2:$D$41,4)</f>
        <v>18264667</v>
      </c>
      <c r="N8" s="35">
        <f>VLOOKUP(A8,'2011'!$A$2:$D$41,4)</f>
        <v>18418876</v>
      </c>
      <c r="O8" s="35">
        <f>VLOOKUP(A8,'2012'!$A$2:$D$41,4)</f>
        <v>19271808</v>
      </c>
      <c r="P8" s="35">
        <f>VLOOKUP(A8,'2013'!$A$2:$D$41,4)</f>
        <v>22116825</v>
      </c>
      <c r="Q8" s="35">
        <f>VLOOKUP(A8,'2014'!$A$2:$D$41,4)</f>
        <v>23722890</v>
      </c>
      <c r="R8" s="35">
        <f>VLOOKUP(A8,'2015'!$A$2:$D$41,4)</f>
        <v>24503326</v>
      </c>
      <c r="S8" s="3">
        <f>VLOOKUP(A8,'2016'!$A$2:$D$41,4)</f>
        <v>28118794</v>
      </c>
    </row>
    <row r="9" spans="1:19" x14ac:dyDescent="0.2">
      <c r="A9" s="3" t="s">
        <v>15</v>
      </c>
      <c r="B9" s="35">
        <f>VLOOKUP(A9,'1999'!$A$2:$D$41,4)</f>
        <v>376261</v>
      </c>
      <c r="C9" s="35">
        <f>VLOOKUP(A9,'2000'!$A$2:$D$41,4)</f>
        <v>455492</v>
      </c>
      <c r="D9" s="35">
        <f>VLOOKUP(A9,'2001'!$A$2:$D$41,4)</f>
        <v>465268</v>
      </c>
      <c r="E9" s="35">
        <f>VLOOKUP(A9,'2002'!$A$2:$D$41,4)</f>
        <v>447088</v>
      </c>
      <c r="F9" s="35">
        <f>VLOOKUP(A9,'2003'!$A$2:$D$41,4)</f>
        <v>441699</v>
      </c>
      <c r="G9" s="35">
        <f>VLOOKUP(A9,'2004'!$A$2:$D$41,4)</f>
        <v>448360</v>
      </c>
      <c r="H9" s="35">
        <f>VLOOKUP(A9,'2005'!$A$2:$D$41,4)</f>
        <v>602237</v>
      </c>
      <c r="I9" s="35">
        <f>VLOOKUP(A9,'2006'!$A$2:$D$41,4)</f>
        <v>854907</v>
      </c>
      <c r="J9" s="35">
        <f>VLOOKUP(A9,'2007'!$A$2:$D$41,4)</f>
        <v>938648</v>
      </c>
      <c r="K9" s="35">
        <f>VLOOKUP(A9,'2008'!$A$2:$D$41,4)</f>
        <v>946567</v>
      </c>
      <c r="L9" s="35">
        <f>VLOOKUP(A9,'2009'!$A$2:$D$41,4)</f>
        <v>983243</v>
      </c>
      <c r="M9" s="35">
        <f>VLOOKUP(A9,'2010'!$A$2:$D$41,4)</f>
        <v>1076385</v>
      </c>
      <c r="N9" s="35">
        <f>VLOOKUP(A9,'2011'!$A$2:$D$41,4)</f>
        <v>1199845</v>
      </c>
      <c r="O9" s="35">
        <f>VLOOKUP(A9,'2012'!$A$2:$D$41,4)</f>
        <v>1178938</v>
      </c>
      <c r="P9" s="35">
        <f>VLOOKUP(A9,'2013'!$A$2:$D$41,4)</f>
        <v>1132931</v>
      </c>
      <c r="Q9" s="35">
        <f>VLOOKUP(A9,'2014'!$A$2:$D$41,4)</f>
        <v>1251220</v>
      </c>
      <c r="R9" s="35">
        <f>VLOOKUP(A9,'2015'!$A$2:$D$41,4)</f>
        <v>1303603</v>
      </c>
      <c r="S9" s="3">
        <f>VLOOKUP(A9,'2016'!$A$2:$D$41,4)</f>
        <v>1349896</v>
      </c>
    </row>
    <row r="10" spans="1:19" x14ac:dyDescent="0.2">
      <c r="A10" s="3" t="s">
        <v>39</v>
      </c>
      <c r="B10" s="35">
        <f>VLOOKUP(A10,'1999'!$A$2:$D$41,4)</f>
        <v>76048</v>
      </c>
      <c r="C10" s="35">
        <f>VLOOKUP(A10,'2000'!$A$2:$D$41,4)</f>
        <v>59765</v>
      </c>
      <c r="D10" s="35">
        <f>VLOOKUP(A10,'2001'!$A$2:$D$41,4)</f>
        <v>56097</v>
      </c>
      <c r="E10" s="35">
        <f>VLOOKUP(A10,'2002'!$A$2:$D$41,4)</f>
        <v>45173</v>
      </c>
      <c r="F10" s="35">
        <f>VLOOKUP(A10,'2003'!$A$2:$D$41,4)</f>
        <v>50012</v>
      </c>
      <c r="G10" s="35">
        <f>VLOOKUP(A10,'2004'!$A$2:$D$41,4)</f>
        <v>49335</v>
      </c>
      <c r="H10" s="35">
        <f>VLOOKUP(A10,'2005'!$A$2:$D$41,4)</f>
        <v>64549</v>
      </c>
      <c r="I10" s="35">
        <f>VLOOKUP(A10,'2006'!$A$2:$D$41,4)</f>
        <v>91518</v>
      </c>
      <c r="J10" s="35">
        <f>VLOOKUP(A10,'2007'!$A$2:$D$41,4)</f>
        <v>104473</v>
      </c>
      <c r="K10" s="35">
        <f>VLOOKUP(A10,'2008'!$A$2:$D$41,4)</f>
        <v>114782</v>
      </c>
      <c r="L10" s="35">
        <f>VLOOKUP(A10,'2009'!$A$2:$D$41,4)</f>
        <v>92339</v>
      </c>
      <c r="M10" s="35">
        <f>VLOOKUP(A10,'2010'!$A$2:$D$41,4)</f>
        <v>69060</v>
      </c>
      <c r="N10" s="35">
        <f>VLOOKUP(A10,'2011'!$A$2:$D$41,4)</f>
        <v>81731</v>
      </c>
      <c r="O10" s="35">
        <f>VLOOKUP(A10,'2012'!$A$2:$D$41,4)</f>
        <v>56480</v>
      </c>
      <c r="P10" s="35">
        <f>VLOOKUP(A10,'2013'!$A$2:$D$41,4)</f>
        <v>39050</v>
      </c>
      <c r="Q10" s="35">
        <f>VLOOKUP(A10,'2014'!$A$2:$D$41,4)</f>
        <v>27020</v>
      </c>
      <c r="R10" s="35">
        <f>VLOOKUP(A10,'2015'!$A$2:$D$41,4)</f>
        <v>36000</v>
      </c>
      <c r="S10" s="3">
        <f>VLOOKUP(A10,'2016'!$A$2:$D$41,4)</f>
        <v>36230</v>
      </c>
    </row>
    <row r="11" spans="1:19" x14ac:dyDescent="0.2">
      <c r="A11" s="3" t="s">
        <v>43</v>
      </c>
      <c r="B11" s="35">
        <f>VLOOKUP(A11,'1999'!$A$2:$D$41,4)</f>
        <v>34375</v>
      </c>
      <c r="C11" s="35">
        <f>VLOOKUP(A11,'2000'!$A$2:$D$41,4)</f>
        <v>38926</v>
      </c>
      <c r="D11" s="35">
        <f>VLOOKUP(A11,'2001'!$A$2:$D$41,4)</f>
        <v>42320</v>
      </c>
      <c r="E11" s="35">
        <f>VLOOKUP(A11,'2002'!$A$2:$D$41,4)</f>
        <v>41461</v>
      </c>
      <c r="F11" s="35">
        <f>VLOOKUP(A11,'2003'!$A$2:$D$41,4)</f>
        <v>19658</v>
      </c>
      <c r="G11" s="35">
        <f>VLOOKUP(A11,'2004'!$A$2:$D$41,4)</f>
        <v>10510</v>
      </c>
      <c r="H11" s="35">
        <f>VLOOKUP(A11,'2005'!$A$2:$D$41,4)</f>
        <v>21644</v>
      </c>
      <c r="I11" s="35">
        <f>VLOOKUP(A11,'2006'!$A$2:$D$41,4)</f>
        <v>32770</v>
      </c>
      <c r="J11" s="35">
        <f>VLOOKUP(A11,'2007'!$A$2:$D$41,4)</f>
        <v>24303</v>
      </c>
      <c r="K11" s="35">
        <f>VLOOKUP(A11,'2008'!$A$2:$D$41,4)</f>
        <v>17895</v>
      </c>
      <c r="L11" s="35">
        <f>VLOOKUP(A11,'2009'!$A$2:$D$41,4)</f>
        <v>10971</v>
      </c>
      <c r="M11" s="35">
        <f>VLOOKUP(A11,'2010'!$A$2:$D$41,4)</f>
        <v>6500</v>
      </c>
      <c r="N11" s="35">
        <f>VLOOKUP(A11,'2011'!$A$2:$D$41,4)</f>
        <v>2631</v>
      </c>
      <c r="O11" s="35">
        <f>VLOOKUP(A11,'2012'!$A$2:$D$41,4)</f>
        <v>2900</v>
      </c>
      <c r="P11" s="35">
        <f>VLOOKUP(A11,'2013'!$A$2:$D$41,4)</f>
        <v>3330</v>
      </c>
      <c r="Q11" s="35">
        <f>VLOOKUP(A11,'2014'!$A$2:$D$41,4)</f>
        <v>45035</v>
      </c>
      <c r="R11" s="35">
        <f>VLOOKUP(A11,'2015'!$A$2:$D$41,4)</f>
        <v>69053</v>
      </c>
      <c r="S11" s="3">
        <f>VLOOKUP(A11,'2016'!$A$2:$D$41,4)</f>
        <v>55280</v>
      </c>
    </row>
    <row r="12" spans="1:19" x14ac:dyDescent="0.2">
      <c r="A12" s="3" t="s">
        <v>11</v>
      </c>
      <c r="B12" s="35">
        <f>VLOOKUP(A12,'1999'!$A$2:$D$41,4)</f>
        <v>3180193</v>
      </c>
      <c r="C12" s="35">
        <f>VLOOKUP(A12,'2000'!$A$2:$D$41,4)</f>
        <v>3348361</v>
      </c>
      <c r="D12" s="35">
        <f>VLOOKUP(A12,'2001'!$A$2:$D$41,4)</f>
        <v>3628418</v>
      </c>
      <c r="E12" s="35">
        <f>VLOOKUP(A12,'2002'!$A$2:$D$41,4)</f>
        <v>3601870</v>
      </c>
      <c r="F12" s="35">
        <f>VLOOKUP(A12,'2003'!$A$2:$D$41,4)</f>
        <v>3620066</v>
      </c>
      <c r="G12" s="35">
        <f>VLOOKUP(A12,'2004'!$A$2:$D$41,4)</f>
        <v>3665990</v>
      </c>
      <c r="H12" s="35">
        <f>VLOOKUP(A12,'2005'!$A$2:$D$41,4)</f>
        <v>3549008</v>
      </c>
      <c r="I12" s="35">
        <f>VLOOKUP(A12,'2006'!$A$2:$D$41,4)</f>
        <v>3169219</v>
      </c>
      <c r="J12" s="35">
        <f>VLOOKUP(A12,'2007'!$A$2:$D$41,4)</f>
        <v>3015854</v>
      </c>
      <c r="K12" s="35">
        <f>VLOOKUP(A12,'2008'!$A$2:$D$41,4)</f>
        <v>2568978</v>
      </c>
      <c r="L12" s="35">
        <f>VLOOKUP(A12,'2009'!$A$2:$D$41,4)</f>
        <v>2047693</v>
      </c>
      <c r="M12" s="35">
        <f>VLOOKUP(A12,'2010'!$A$2:$D$41,4)</f>
        <v>2227742</v>
      </c>
      <c r="N12" s="35">
        <f>VLOOKUP(A12,'2011'!$A$2:$D$41,4)</f>
        <v>2242928</v>
      </c>
      <c r="O12" s="35">
        <f>VLOOKUP(A12,'2012'!$A$2:$D$41,4)</f>
        <v>1967765</v>
      </c>
      <c r="P12" s="35">
        <f>VLOOKUP(A12,'2013'!$A$2:$D$41,4)</f>
        <v>1740000</v>
      </c>
      <c r="Q12" s="35">
        <f>VLOOKUP(A12,'2014'!$A$2:$D$41,4)</f>
        <v>1817000</v>
      </c>
      <c r="R12" s="35">
        <f>VLOOKUP(A12,'2015'!$A$2:$D$41,4)</f>
        <v>1970000</v>
      </c>
      <c r="S12" s="3">
        <f>VLOOKUP(A12,'2016'!$A$2:$D$41,4)</f>
        <v>2082000</v>
      </c>
    </row>
    <row r="13" spans="1:19" x14ac:dyDescent="0.2">
      <c r="A13" s="3" t="s">
        <v>6</v>
      </c>
      <c r="B13" s="35">
        <f>VLOOKUP(A13,'1999'!$A$2:$D$41,4)</f>
        <v>5687692</v>
      </c>
      <c r="C13" s="35">
        <f>VLOOKUP(A13,'2000'!$A$2:$D$41,4)</f>
        <v>5526615</v>
      </c>
      <c r="D13" s="35">
        <f>VLOOKUP(A13,'2001'!$A$2:$D$41,4)</f>
        <v>5691677</v>
      </c>
      <c r="E13" s="35">
        <f>VLOOKUP(A13,'2002'!$A$2:$D$41,4)</f>
        <v>5469309</v>
      </c>
      <c r="F13" s="35">
        <f>VLOOKUP(A13,'2003'!$A$2:$D$41,4)</f>
        <v>5506629</v>
      </c>
      <c r="G13" s="35">
        <f>VLOOKUP(A13,'2004'!$A$2:$D$41,4)</f>
        <v>5569954</v>
      </c>
      <c r="H13" s="35">
        <f>VLOOKUP(A13,'2005'!$A$2:$D$41,4)</f>
        <v>5757710</v>
      </c>
      <c r="I13" s="35">
        <f>VLOOKUP(A13,'2006'!$A$2:$D$41,4)</f>
        <v>5819614</v>
      </c>
      <c r="J13" s="35">
        <f>VLOOKUP(A13,'2007'!$A$2:$D$41,4)</f>
        <v>6213460</v>
      </c>
      <c r="K13" s="35">
        <f>VLOOKUP(A13,'2008'!$A$2:$D$41,4)</f>
        <v>6045730</v>
      </c>
      <c r="L13" s="35">
        <f>VLOOKUP(A13,'2009'!$A$2:$D$41,4)</f>
        <v>5209857</v>
      </c>
      <c r="M13" s="35">
        <f>VLOOKUP(A13,'2010'!$A$2:$D$41,4)</f>
        <v>5905985</v>
      </c>
      <c r="N13" s="35">
        <f>VLOOKUP(A13,'2011'!$A$2:$D$41,4)</f>
        <v>6311103</v>
      </c>
      <c r="O13" s="35">
        <f>VLOOKUP(A13,'2012'!$A$2:$D$41,4)</f>
        <v>5649269</v>
      </c>
      <c r="P13" s="35">
        <f>VLOOKUP(A13,'2013'!$A$2:$D$41,4)</f>
        <v>5718222</v>
      </c>
      <c r="Q13" s="35">
        <f>VLOOKUP(A13,'2014'!$A$2:$D$41,4)</f>
        <v>5907548</v>
      </c>
      <c r="R13" s="35">
        <f>VLOOKUP(A13,'2015'!$A$2:$D$41,4)</f>
        <v>6033164</v>
      </c>
      <c r="S13" s="3">
        <f>VLOOKUP(A13,'2016'!$A$2:$D$41,4)</f>
        <v>6062562</v>
      </c>
    </row>
    <row r="14" spans="1:19" x14ac:dyDescent="0.2">
      <c r="A14" s="3" t="s">
        <v>31</v>
      </c>
      <c r="B14" s="35">
        <f>VLOOKUP(A14,'1999'!$A$2:$D$41,4)</f>
        <v>128186</v>
      </c>
      <c r="C14" s="35">
        <f>VLOOKUP(A14,'2000'!$A$2:$D$41,4)</f>
        <v>137398</v>
      </c>
      <c r="D14" s="35">
        <f>VLOOKUP(A14,'2001'!$A$2:$D$41,4)</f>
        <v>144313</v>
      </c>
      <c r="E14" s="35">
        <f>VLOOKUP(A14,'2002'!$A$2:$D$41,4)</f>
        <v>141513</v>
      </c>
      <c r="F14" s="35">
        <f>VLOOKUP(A14,'2003'!$A$2:$D$41,4)</f>
        <v>126116</v>
      </c>
      <c r="G14" s="35">
        <f>VLOOKUP(A14,'2004'!$A$2:$D$41,4)</f>
        <v>122666</v>
      </c>
      <c r="H14" s="35">
        <f>VLOOKUP(A14,'2005'!$A$2:$D$41,4)</f>
        <v>152015</v>
      </c>
      <c r="I14" s="35">
        <f>VLOOKUP(A14,'2006'!$A$2:$D$41,4)</f>
        <v>190823</v>
      </c>
      <c r="J14" s="35">
        <f>VLOOKUP(A14,'2007'!$A$2:$D$41,4)</f>
        <v>292027</v>
      </c>
      <c r="K14" s="35">
        <f>VLOOKUP(A14,'2008'!$A$2:$D$41,4)</f>
        <v>346055</v>
      </c>
      <c r="L14" s="35">
        <f>VLOOKUP(A14,'2009'!$A$2:$D$41,4)</f>
        <v>214543</v>
      </c>
      <c r="M14" s="35">
        <f>VLOOKUP(A14,'2010'!$A$2:$D$41,4)</f>
        <v>167890</v>
      </c>
      <c r="N14" s="35">
        <f>VLOOKUP(A14,'2011'!$A$2:$D$41,4)</f>
        <v>213531</v>
      </c>
      <c r="O14" s="35">
        <f>VLOOKUP(A14,'2012'!$A$2:$D$41,4)</f>
        <v>217840</v>
      </c>
      <c r="P14" s="35">
        <f>VLOOKUP(A14,'2013'!$A$2:$D$41,4)</f>
        <v>222400</v>
      </c>
      <c r="Q14" s="35">
        <f>VLOOKUP(A14,'2014'!$A$2:$D$41,4)</f>
        <v>227030</v>
      </c>
      <c r="R14" s="35">
        <f>VLOOKUP(A14,'2015'!$A$2:$D$41,4)</f>
        <v>495370</v>
      </c>
      <c r="S14" s="3">
        <f>VLOOKUP(A14,'2016'!$A$2:$D$41,4)</f>
        <v>472000</v>
      </c>
    </row>
    <row r="15" spans="1:19" x14ac:dyDescent="0.2">
      <c r="A15" s="3" t="s">
        <v>10</v>
      </c>
      <c r="B15" s="35">
        <f>VLOOKUP(A15,'1999'!$A$2:$D$41,4)</f>
        <v>818193</v>
      </c>
      <c r="C15" s="35">
        <f>VLOOKUP(A15,'2000'!$A$2:$D$41,4)</f>
        <v>801360</v>
      </c>
      <c r="D15" s="35">
        <f>VLOOKUP(A15,'2001'!$A$2:$D$41,4)</f>
        <v>814611</v>
      </c>
      <c r="E15" s="35">
        <f>VLOOKUP(A15,'2002'!$A$2:$D$41,4)</f>
        <v>894796</v>
      </c>
      <c r="F15" s="35">
        <f>VLOOKUP(A15,'2003'!$A$2:$D$41,4)</f>
        <v>1161523</v>
      </c>
      <c r="G15" s="35">
        <f>VLOOKUP(A15,'2004'!$A$2:$D$41,4)</f>
        <v>1511157</v>
      </c>
      <c r="H15" s="35">
        <f>VLOOKUP(A15,'2005'!$A$2:$D$41,4)</f>
        <v>1638674</v>
      </c>
      <c r="I15" s="35">
        <f>VLOOKUP(A15,'2006'!$A$2:$D$41,4)</f>
        <v>2019808</v>
      </c>
      <c r="J15" s="35">
        <f>VLOOKUP(A15,'2007'!$A$2:$D$41,4)</f>
        <v>2253729</v>
      </c>
      <c r="K15" s="35">
        <f>VLOOKUP(A15,'2008'!$A$2:$D$41,4)</f>
        <v>2332328</v>
      </c>
      <c r="L15" s="35">
        <f>VLOOKUP(A15,'2009'!$A$2:$D$41,4)</f>
        <v>2641550</v>
      </c>
      <c r="M15" s="35">
        <f>VLOOKUP(A15,'2010'!$A$2:$D$41,4)</f>
        <v>3536783</v>
      </c>
      <c r="N15" s="35">
        <f>VLOOKUP(A15,'2011'!$A$2:$D$41,4)</f>
        <v>3927411</v>
      </c>
      <c r="O15" s="35">
        <f>VLOOKUP(A15,'2012'!$A$2:$D$41,4)</f>
        <v>4145194</v>
      </c>
      <c r="P15" s="35">
        <f>VLOOKUP(A15,'2013'!$A$2:$D$41,4)</f>
        <v>3880938</v>
      </c>
      <c r="Q15" s="35">
        <f>VLOOKUP(A15,'2014'!$A$2:$D$41,4)</f>
        <v>3840160</v>
      </c>
      <c r="R15" s="35">
        <f>VLOOKUP(A15,'2015'!$A$2:$D$41,4)</f>
        <v>4125744</v>
      </c>
      <c r="S15" s="3">
        <f>VLOOKUP(A15,'2016'!$A$2:$D$41,4)</f>
        <v>4488965</v>
      </c>
    </row>
    <row r="16" spans="1:19" x14ac:dyDescent="0.2">
      <c r="A16" s="3" t="s">
        <v>26</v>
      </c>
      <c r="B16" s="35">
        <f>VLOOKUP(A16,'1999'!$A$2:$D$41,4)</f>
        <v>89007</v>
      </c>
      <c r="C16" s="35">
        <f>VLOOKUP(A16,'2000'!$A$2:$D$41,4)</f>
        <v>292710</v>
      </c>
      <c r="D16" s="35">
        <f>VLOOKUP(A16,'2001'!$A$2:$D$41,4)</f>
        <v>279187</v>
      </c>
      <c r="E16" s="35">
        <f>VLOOKUP(A16,'2002'!$A$2:$D$41,4)</f>
        <v>299257</v>
      </c>
      <c r="F16" s="35">
        <f>VLOOKUP(A16,'2003'!$A$2:$D$41,4)</f>
        <v>322044</v>
      </c>
      <c r="G16" s="35">
        <f>VLOOKUP(A16,'2004'!$A$2:$D$41,4)</f>
        <v>408311</v>
      </c>
      <c r="H16" s="35">
        <f>VLOOKUP(A16,'2005'!$A$2:$D$41,4)</f>
        <v>500710</v>
      </c>
      <c r="I16" s="35">
        <f>VLOOKUP(A16,'2006'!$A$2:$D$41,4)</f>
        <v>297062</v>
      </c>
      <c r="J16" s="35">
        <f>VLOOKUP(A16,'2007'!$A$2:$D$41,4)</f>
        <v>411638</v>
      </c>
      <c r="K16" s="35">
        <f>VLOOKUP(A16,'2008'!$A$2:$D$41,4)</f>
        <v>600628</v>
      </c>
      <c r="L16" s="35">
        <f>VLOOKUP(A16,'2009'!$A$2:$D$41,4)</f>
        <v>464816</v>
      </c>
      <c r="M16" s="35">
        <f>VLOOKUP(A16,'2010'!$A$2:$D$41,4)</f>
        <v>704715</v>
      </c>
      <c r="N16" s="35">
        <f>VLOOKUP(A16,'2011'!$A$2:$D$41,4)</f>
        <v>838388</v>
      </c>
      <c r="O16" s="35">
        <f>VLOOKUP(A16,'2012'!$A$2:$D$41,4)</f>
        <v>1065557</v>
      </c>
      <c r="P16" s="35">
        <f>VLOOKUP(A16,'2013'!$A$2:$D$41,4)</f>
        <v>1208211</v>
      </c>
      <c r="Q16" s="35">
        <f>VLOOKUP(A16,'2014'!$A$2:$D$41,4)</f>
        <v>1298523</v>
      </c>
      <c r="R16" s="35">
        <f>VLOOKUP(A16,'2015'!$A$2:$D$41,4)</f>
        <v>1098780</v>
      </c>
      <c r="S16" s="3">
        <f>VLOOKUP(A16,'2016'!$A$2:$D$41,4)</f>
        <v>1177389</v>
      </c>
    </row>
    <row r="17" spans="1:19" x14ac:dyDescent="0.2">
      <c r="A17" s="3" t="s">
        <v>13</v>
      </c>
      <c r="B17" s="35">
        <f>VLOOKUP(A17,'1999'!$A$2:$D$41,4)</f>
        <v>119419</v>
      </c>
      <c r="C17" s="35">
        <f>VLOOKUP(A17,'2000'!$A$2:$D$41,4)</f>
        <v>277985</v>
      </c>
      <c r="D17" s="35">
        <f>VLOOKUP(A17,'2001'!$A$2:$D$41,4)</f>
        <v>323216</v>
      </c>
      <c r="E17" s="35">
        <f>VLOOKUP(A17,'2002'!$A$2:$D$41,4)</f>
        <v>452075</v>
      </c>
      <c r="F17" s="35">
        <f>VLOOKUP(A17,'2003'!$A$2:$D$41,4)</f>
        <v>582099</v>
      </c>
      <c r="G17" s="35">
        <f>VLOOKUP(A17,'2004'!$A$2:$D$41,4)</f>
        <v>788658</v>
      </c>
      <c r="H17" s="35">
        <f>VLOOKUP(A17,'2005'!$A$2:$D$41,4)</f>
        <v>817200</v>
      </c>
      <c r="I17" s="35">
        <f>VLOOKUP(A17,'2006'!$A$2:$D$41,4)</f>
        <v>904500</v>
      </c>
      <c r="J17" s="35">
        <f>VLOOKUP(A17,'2007'!$A$2:$D$41,4)</f>
        <v>997240</v>
      </c>
      <c r="K17" s="35">
        <f>VLOOKUP(A17,'2008'!$A$2:$D$41,4)</f>
        <v>1051430</v>
      </c>
      <c r="L17" s="35">
        <f>VLOOKUP(A17,'2009'!$A$2:$D$41,4)</f>
        <v>1394075</v>
      </c>
      <c r="M17" s="35">
        <f>VLOOKUP(A17,'2010'!$A$2:$D$41,4)</f>
        <v>1599454</v>
      </c>
      <c r="N17" s="35">
        <f>VLOOKUP(A17,'2011'!$A$2:$D$41,4)</f>
        <v>1649311</v>
      </c>
      <c r="O17" s="35">
        <f>VLOOKUP(A17,'2012'!$A$2:$D$41,4)</f>
        <v>1013561</v>
      </c>
      <c r="P17" s="35">
        <f>VLOOKUP(A17,'2013'!$A$2:$D$41,4)</f>
        <v>743680</v>
      </c>
      <c r="Q17" s="35">
        <f>VLOOKUP(A17,'2014'!$A$2:$D$41,4)</f>
        <v>1090846</v>
      </c>
      <c r="R17" s="35">
        <f>VLOOKUP(A17,'2015'!$A$2:$D$41,4)</f>
        <v>982337</v>
      </c>
      <c r="S17" s="3">
        <f>VLOOKUP(A17,'2016'!$A$2:$D$41,4)</f>
        <v>1164710</v>
      </c>
    </row>
    <row r="18" spans="1:19" x14ac:dyDescent="0.2">
      <c r="A18" s="3" t="s">
        <v>19</v>
      </c>
      <c r="B18" s="35">
        <f>VLOOKUP(A18,'1999'!$A$2:$D$41,4)</f>
        <v>1701256</v>
      </c>
      <c r="C18" s="35">
        <f>VLOOKUP(A18,'2000'!$A$2:$D$41,4)</f>
        <v>1738315</v>
      </c>
      <c r="D18" s="35">
        <f>VLOOKUP(A18,'2001'!$A$2:$D$41,4)</f>
        <v>1579696</v>
      </c>
      <c r="E18" s="35">
        <f>VLOOKUP(A18,'2002'!$A$2:$D$41,4)</f>
        <v>1427081</v>
      </c>
      <c r="F18" s="35">
        <f>VLOOKUP(A18,'2003'!$A$2:$D$41,4)</f>
        <v>1321631</v>
      </c>
      <c r="G18" s="35">
        <f>VLOOKUP(A18,'2004'!$A$2:$D$41,4)</f>
        <v>1142105</v>
      </c>
      <c r="H18" s="35">
        <f>VLOOKUP(A18,'2005'!$A$2:$D$41,4)</f>
        <v>1038352</v>
      </c>
      <c r="I18" s="35">
        <f>VLOOKUP(A18,'2006'!$A$2:$D$41,4)</f>
        <v>1211594</v>
      </c>
      <c r="J18" s="35">
        <f>VLOOKUP(A18,'2007'!$A$2:$D$41,4)</f>
        <v>1284312</v>
      </c>
      <c r="K18" s="35">
        <f>VLOOKUP(A18,'2008'!$A$2:$D$41,4)</f>
        <v>1023774</v>
      </c>
      <c r="L18" s="35">
        <f>VLOOKUP(A18,'2009'!$A$2:$D$41,4)</f>
        <v>843239</v>
      </c>
      <c r="M18" s="35">
        <f>VLOOKUP(A18,'2010'!$A$2:$D$41,4)</f>
        <v>857359</v>
      </c>
      <c r="N18" s="35">
        <f>VLOOKUP(A18,'2011'!$A$2:$D$41,4)</f>
        <v>790348</v>
      </c>
      <c r="O18" s="35">
        <f>VLOOKUP(A18,'2012'!$A$2:$D$41,4)</f>
        <v>671768</v>
      </c>
      <c r="P18" s="35">
        <f>VLOOKUP(A18,'2013'!$A$2:$D$41,4)</f>
        <v>658207</v>
      </c>
      <c r="Q18" s="35">
        <f>VLOOKUP(A18,'2014'!$A$2:$D$41,4)</f>
        <v>697864</v>
      </c>
      <c r="R18" s="35">
        <f>VLOOKUP(A18,'2015'!$A$2:$D$41,4)</f>
        <v>1014223</v>
      </c>
      <c r="S18" s="3">
        <f>VLOOKUP(A18,'2016'!$A$2:$D$41,4)</f>
        <v>1103516</v>
      </c>
    </row>
    <row r="19" spans="1:19" x14ac:dyDescent="0.2">
      <c r="A19" s="3" t="s">
        <v>5</v>
      </c>
      <c r="B19" s="35">
        <f>VLOOKUP(A19,'1999'!$A$2:$D$41,4)</f>
        <v>9895476</v>
      </c>
      <c r="C19" s="35">
        <f>VLOOKUP(A19,'2000'!$A$2:$D$41,4)</f>
        <v>10140796</v>
      </c>
      <c r="D19" s="35">
        <f>VLOOKUP(A19,'2001'!$A$2:$D$41,4)</f>
        <v>9777191</v>
      </c>
      <c r="E19" s="35">
        <f>VLOOKUP(A19,'2002'!$A$2:$D$41,4)</f>
        <v>10257315</v>
      </c>
      <c r="F19" s="35">
        <f>VLOOKUP(A19,'2003'!$A$2:$D$41,4)</f>
        <v>10286218</v>
      </c>
      <c r="G19" s="35">
        <f>VLOOKUP(A19,'2004'!$A$2:$D$41,4)</f>
        <v>10511518</v>
      </c>
      <c r="H19" s="35">
        <f>VLOOKUP(A19,'2005'!$A$2:$D$41,4)</f>
        <v>10799659</v>
      </c>
      <c r="I19" s="35">
        <f>VLOOKUP(A19,'2006'!$A$2:$D$41,4)</f>
        <v>11484233</v>
      </c>
      <c r="J19" s="35">
        <f>VLOOKUP(A19,'2007'!$A$2:$D$41,4)</f>
        <v>11596327</v>
      </c>
      <c r="K19" s="35">
        <f>VLOOKUP(A19,'2008'!$A$2:$D$41,4)</f>
        <v>11575644</v>
      </c>
      <c r="L19" s="35">
        <f>VLOOKUP(A19,'2009'!$A$2:$D$41,4)</f>
        <v>7934057</v>
      </c>
      <c r="M19" s="35">
        <f>VLOOKUP(A19,'2010'!$A$2:$D$41,4)</f>
        <v>9625940</v>
      </c>
      <c r="N19" s="35">
        <f>VLOOKUP(A19,'2011'!$A$2:$D$41,4)</f>
        <v>8398630</v>
      </c>
      <c r="O19" s="35">
        <f>VLOOKUP(A19,'2012'!$A$2:$D$41,4)</f>
        <v>9942711</v>
      </c>
      <c r="P19" s="35">
        <f>VLOOKUP(A19,'2013'!$A$2:$D$41,4)</f>
        <v>9630070</v>
      </c>
      <c r="Q19" s="35">
        <f>VLOOKUP(A19,'2014'!$A$2:$D$41,4)</f>
        <v>9774558</v>
      </c>
      <c r="R19" s="35">
        <f>VLOOKUP(A19,'2015'!$A$2:$D$41,4)</f>
        <v>9278238</v>
      </c>
      <c r="S19" s="3">
        <f>VLOOKUP(A19,'2016'!$A$2:$D$41,4)</f>
        <v>9204590</v>
      </c>
    </row>
    <row r="20" spans="1:19" x14ac:dyDescent="0.2">
      <c r="A20" s="3" t="s">
        <v>24</v>
      </c>
      <c r="B20" s="35">
        <f>VLOOKUP(A20,'1999'!$A$2:$D$41,4)</f>
        <v>254090</v>
      </c>
      <c r="C20" s="35">
        <f>VLOOKUP(A20,'2000'!$A$2:$D$41,4)</f>
        <v>282830</v>
      </c>
      <c r="D20" s="35">
        <f>VLOOKUP(A20,'2001'!$A$2:$D$41,4)</f>
        <v>358785</v>
      </c>
      <c r="E20" s="35">
        <f>VLOOKUP(A20,'2002'!$A$2:$D$41,4)</f>
        <v>395380</v>
      </c>
      <c r="F20" s="35">
        <f>VLOOKUP(A20,'2003'!$A$2:$D$41,4)</f>
        <v>344284</v>
      </c>
      <c r="G20" s="35">
        <f>VLOOKUP(A20,'2004'!$A$2:$D$41,4)</f>
        <v>471975</v>
      </c>
      <c r="H20" s="35">
        <f>VLOOKUP(A20,'2005'!$A$2:$D$41,4)</f>
        <v>563408</v>
      </c>
      <c r="I20" s="35">
        <f>VLOOKUP(A20,'2006'!$A$2:$D$41,4)</f>
        <v>502973</v>
      </c>
      <c r="J20" s="35">
        <f>VLOOKUP(A20,'2007'!$A$2:$D$41,4)</f>
        <v>441661</v>
      </c>
      <c r="K20" s="35">
        <f>VLOOKUP(A20,'2008'!$A$2:$D$41,4)</f>
        <v>530810</v>
      </c>
      <c r="L20" s="35">
        <f>VLOOKUP(A20,'2009'!$A$2:$D$41,4)</f>
        <v>489269</v>
      </c>
      <c r="M20" s="35">
        <f>VLOOKUP(A20,'2010'!$A$2:$D$41,4)</f>
        <v>567715</v>
      </c>
      <c r="N20" s="35">
        <f>VLOOKUP(A20,'2011'!$A$2:$D$41,4)</f>
        <v>533695</v>
      </c>
      <c r="O20" s="35">
        <f>VLOOKUP(A20,'2012'!$A$2:$D$41,4)</f>
        <v>569620</v>
      </c>
      <c r="P20" s="35">
        <f>VLOOKUP(A20,'2013'!$A$2:$D$41,4)</f>
        <v>596170</v>
      </c>
      <c r="Q20" s="35">
        <f>VLOOKUP(A20,'2014'!$A$2:$D$41,4)</f>
        <v>596600</v>
      </c>
      <c r="R20" s="35">
        <f>VLOOKUP(A20,'2015'!$A$2:$D$41,4)</f>
        <v>614671</v>
      </c>
      <c r="S20" s="3">
        <f>VLOOKUP(A20,'2016'!$A$2:$D$41,4)</f>
        <v>513445</v>
      </c>
    </row>
    <row r="21" spans="1:19" x14ac:dyDescent="0.2">
      <c r="A21" s="3" t="s">
        <v>16</v>
      </c>
      <c r="B21" s="35">
        <f>VLOOKUP(A21,'1999'!$A$2:$D$41,4)</f>
        <v>1549925</v>
      </c>
      <c r="C21" s="35">
        <f>VLOOKUP(A21,'2000'!$A$2:$D$41,4)</f>
        <v>1935527</v>
      </c>
      <c r="D21" s="35">
        <f>VLOOKUP(A21,'2001'!$A$2:$D$41,4)</f>
        <v>1841008</v>
      </c>
      <c r="E21" s="35">
        <f>VLOOKUP(A21,'2002'!$A$2:$D$41,4)</f>
        <v>1804670</v>
      </c>
      <c r="F21" s="35">
        <f>VLOOKUP(A21,'2003'!$A$2:$D$41,4)</f>
        <v>1575447</v>
      </c>
      <c r="G21" s="35">
        <f>VLOOKUP(A21,'2004'!$A$2:$D$41,4)</f>
        <v>1577159</v>
      </c>
      <c r="H21" s="35">
        <f>VLOOKUP(A21,'2005'!$A$2:$D$41,4)</f>
        <v>1684238</v>
      </c>
      <c r="I21" s="35">
        <f>VLOOKUP(A21,'2006'!$A$2:$D$41,4)</f>
        <v>2045518</v>
      </c>
      <c r="J21" s="35">
        <f>VLOOKUP(A21,'2007'!$A$2:$D$41,4)</f>
        <v>2095245</v>
      </c>
      <c r="K21" s="35">
        <f>VLOOKUP(A21,'2008'!$A$2:$D$41,4)</f>
        <v>2167944</v>
      </c>
      <c r="L21" s="35">
        <f>VLOOKUP(A21,'2009'!$A$2:$D$41,4)</f>
        <v>1561052</v>
      </c>
      <c r="M21" s="35">
        <f>VLOOKUP(A21,'2010'!$A$2:$D$41,4)</f>
        <v>2345124</v>
      </c>
      <c r="N21" s="35">
        <f>VLOOKUP(A21,'2011'!$A$2:$D$41,4)</f>
        <v>2681050</v>
      </c>
      <c r="O21" s="35">
        <f>VLOOKUP(A21,'2012'!$A$2:$D$41,4)</f>
        <v>3001974</v>
      </c>
      <c r="P21" s="35">
        <f>VLOOKUP(A21,'2013'!$A$2:$D$41,4)</f>
        <v>3052395</v>
      </c>
      <c r="Q21" s="35">
        <f>VLOOKUP(A21,'2014'!$A$2:$D$41,4)</f>
        <v>3365306</v>
      </c>
      <c r="R21" s="35">
        <f>VLOOKUP(A21,'2015'!$A$2:$D$41,4)</f>
        <v>3565469</v>
      </c>
      <c r="S21" s="3">
        <f>VLOOKUP(A21,'2016'!$A$2:$D$41,4)</f>
        <v>3597462</v>
      </c>
    </row>
    <row r="22" spans="1:19" x14ac:dyDescent="0.2">
      <c r="A22" s="3" t="s">
        <v>41</v>
      </c>
      <c r="B22" s="35">
        <f>VLOOKUP(A22,'1999'!$A$2:$D$41,4)</f>
        <v>307220</v>
      </c>
      <c r="C22" s="35">
        <f>VLOOKUP(A22,'2000'!$A$2:$D$41,4)</f>
        <v>267319</v>
      </c>
      <c r="D22" s="35">
        <f>VLOOKUP(A22,'2001'!$A$2:$D$41,4)</f>
        <v>238943</v>
      </c>
      <c r="E22" s="35">
        <f>VLOOKUP(A22,'2002'!$A$2:$D$41,4)</f>
        <v>231291</v>
      </c>
      <c r="F22" s="35">
        <f>VLOOKUP(A22,'2003'!$A$2:$D$41,4)</f>
        <v>215281</v>
      </c>
      <c r="G22" s="35">
        <f>VLOOKUP(A22,'2004'!$A$2:$D$41,4)</f>
        <v>247503</v>
      </c>
      <c r="H22" s="35">
        <f>VLOOKUP(A22,'2005'!$A$2:$D$41,4)</f>
        <v>180748</v>
      </c>
      <c r="I22" s="35">
        <f>VLOOKUP(A22,'2006'!$A$2:$D$41,4)</f>
        <v>159454</v>
      </c>
      <c r="J22" s="35">
        <f>VLOOKUP(A22,'2007'!$A$2:$D$41,4)</f>
        <v>138568</v>
      </c>
      <c r="K22" s="35">
        <f>VLOOKUP(A22,'2008'!$A$2:$D$41,4)</f>
        <v>132494</v>
      </c>
      <c r="L22" s="35">
        <f>VLOOKUP(A22,'2009'!$A$2:$D$41,4)</f>
        <v>76751</v>
      </c>
      <c r="M22" s="35">
        <f>VLOOKUP(A22,'2010'!$A$2:$D$41,4)</f>
        <v>94106</v>
      </c>
      <c r="N22" s="35">
        <f>VLOOKUP(A22,'2011'!$A$2:$D$41,4)</f>
        <v>73151</v>
      </c>
      <c r="O22" s="35">
        <f>VLOOKUP(A22,'2012'!$A$2:$D$41,4)</f>
        <v>50862</v>
      </c>
      <c r="P22" s="35">
        <f>VLOOKUP(A22,'2013'!$A$2:$D$41,4)</f>
        <v>0</v>
      </c>
      <c r="Q22" s="35">
        <f>VLOOKUP(A22,'2014'!$A$2:$D$41,4)</f>
        <v>29807</v>
      </c>
      <c r="R22" s="35">
        <f>VLOOKUP(A22,'2015'!$A$2:$D$41,4)</f>
        <v>44122</v>
      </c>
      <c r="S22" s="3">
        <f>VLOOKUP(A22,'2016'!$A$2:$D$41,4)</f>
        <v>44430</v>
      </c>
    </row>
    <row r="23" spans="1:19" x14ac:dyDescent="0.2">
      <c r="A23" s="3" t="s">
        <v>48</v>
      </c>
      <c r="B23" s="35">
        <f>VLOOKUP(A23,'1999'!$A$2:$D$41,4)</f>
        <v>119650</v>
      </c>
      <c r="C23" s="35">
        <f>VLOOKUP(A23,'2000'!$A$2:$D$41,4)</f>
        <v>190649</v>
      </c>
      <c r="D23" s="35">
        <f>VLOOKUP(A23,'2001'!$A$2:$D$41,4)</f>
        <v>174149</v>
      </c>
      <c r="E23" s="35">
        <f>VLOOKUP(A23,'2002'!$A$2:$D$41,4)</f>
        <v>168361</v>
      </c>
      <c r="F23" s="35">
        <f>VLOOKUP(A23,'2003'!$A$2:$D$41,4)</f>
        <v>211753</v>
      </c>
      <c r="G23" s="35">
        <f>VLOOKUP(A23,'2004'!$A$2:$D$41,4)</f>
        <v>311050</v>
      </c>
      <c r="H23" s="35">
        <f>VLOOKUP(A23,'2005'!$A$2:$D$41,4)</f>
        <v>519802</v>
      </c>
      <c r="I23" s="35">
        <f>VLOOKUP(A23,'2006'!$A$2:$D$41,4)</f>
        <v>531606</v>
      </c>
      <c r="J23" s="35">
        <f>VLOOKUP(A23,'2007'!$A$2:$D$41,4)</f>
        <v>702789</v>
      </c>
      <c r="K23" s="35">
        <f>VLOOKUP(A23,'2008'!$A$2:$D$41,4)</f>
        <v>132494</v>
      </c>
      <c r="L23" s="35">
        <f>VLOOKUP(A23,'2009'!$A$2:$D$41,4)</f>
        <v>76751</v>
      </c>
      <c r="M23" s="35">
        <f>VLOOKUP(A23,'2010'!$A$2:$D$41,4)</f>
        <v>94106</v>
      </c>
      <c r="N23" s="35">
        <f>VLOOKUP(A23,'2011'!$A$2:$D$41,4)</f>
        <v>495147</v>
      </c>
      <c r="O23" s="35">
        <f>VLOOKUP(A23,'2012'!$A$2:$D$41,4)</f>
        <v>594457</v>
      </c>
      <c r="P23" s="35">
        <f>VLOOKUP(A23,'2013'!$A$2:$D$41,4)</f>
        <v>602138</v>
      </c>
      <c r="Q23" s="35">
        <f>VLOOKUP(A23,'2014'!$A$2:$D$41,4)</f>
        <v>662085</v>
      </c>
      <c r="R23" s="35">
        <f>VLOOKUP(A23,'2015'!$A$2:$D$41,4)</f>
        <v>832683</v>
      </c>
      <c r="S23" s="3">
        <f>VLOOKUP(A23,'2016'!$A$2:$D$41,4)</f>
        <v>920162</v>
      </c>
    </row>
    <row r="24" spans="1:19" x14ac:dyDescent="0.2">
      <c r="A24" s="3" t="s">
        <v>18</v>
      </c>
      <c r="B24" s="35">
        <f>VLOOKUP(A24,'1999'!$A$2:$D$41,4)</f>
        <v>574834</v>
      </c>
      <c r="C24" s="35">
        <f>VLOOKUP(A24,'2000'!$A$2:$D$41,4)</f>
        <v>504972</v>
      </c>
      <c r="D24" s="35">
        <f>VLOOKUP(A24,'2001'!$A$2:$D$41,4)</f>
        <v>347875</v>
      </c>
      <c r="E24" s="35">
        <f>VLOOKUP(A24,'2002'!$A$2:$D$41,4)</f>
        <v>311132</v>
      </c>
      <c r="F24" s="35">
        <f>VLOOKUP(A24,'2003'!$A$2:$D$41,4)</f>
        <v>322061</v>
      </c>
      <c r="G24" s="35">
        <f>VLOOKUP(A24,'2004'!$A$2:$D$41,4)</f>
        <v>601000</v>
      </c>
      <c r="H24" s="35">
        <f>VLOOKUP(A24,'2005'!$A$2:$D$41,4)</f>
        <v>613200</v>
      </c>
      <c r="I24" s="35">
        <f>VLOOKUP(A24,'2006'!$A$2:$D$41,4)</f>
        <v>714600</v>
      </c>
      <c r="J24" s="35">
        <f>VLOOKUP(A24,'2007'!$A$2:$D$41,4)</f>
        <v>792703</v>
      </c>
      <c r="K24" s="35">
        <f>VLOOKUP(A24,'2008'!$A$2:$D$41,4)</f>
        <v>945959</v>
      </c>
      <c r="L24" s="35">
        <f>VLOOKUP(A24,'2009'!$A$2:$D$41,4)</f>
        <v>878998</v>
      </c>
      <c r="M24" s="35">
        <f>VLOOKUP(A24,'2010'!$A$2:$D$41,4)</f>
        <v>869376</v>
      </c>
      <c r="N24" s="35">
        <f>VLOOKUP(A24,'2011'!$A$2:$D$41,4)</f>
        <v>838133</v>
      </c>
      <c r="O24" s="35">
        <f>VLOOKUP(A24,'2012'!$A$2:$D$41,4)</f>
        <v>647803</v>
      </c>
      <c r="P24" s="35">
        <f>VLOOKUP(A24,'2013'!$A$2:$D$41,4)</f>
        <v>583258</v>
      </c>
      <c r="Q24" s="35">
        <f>VLOOKUP(A24,'2014'!$A$2:$D$41,4)</f>
        <v>593904</v>
      </c>
      <c r="R24" s="35">
        <f>VLOOKUP(A24,'2015'!$A$2:$D$41,4)</f>
        <v>660603</v>
      </c>
      <c r="S24" s="3">
        <f>VLOOKUP(A24,'2016'!$A$2:$D$41,4)</f>
        <v>681837</v>
      </c>
    </row>
    <row r="25" spans="1:19" x14ac:dyDescent="0.2">
      <c r="A25" s="3" t="s">
        <v>37</v>
      </c>
      <c r="B25" s="35">
        <f>VLOOKUP(A25,'1999'!$A$2:$D$41,4)</f>
        <v>252290</v>
      </c>
      <c r="C25" s="35">
        <f>VLOOKUP(A25,'2000'!$A$2:$D$41,4)</f>
        <v>246724</v>
      </c>
      <c r="D25" s="35">
        <f>VLOOKUP(A25,'2001'!$A$2:$D$41,4)</f>
        <v>239719</v>
      </c>
      <c r="E25" s="35">
        <f>VLOOKUP(A25,'2002'!$A$2:$D$41,4)</f>
        <v>250832</v>
      </c>
      <c r="F25" s="35">
        <f>VLOOKUP(A25,'2003'!$A$2:$D$41,4)</f>
        <v>239361</v>
      </c>
      <c r="G25" s="35">
        <f>VLOOKUP(A25,'2004'!$A$2:$D$41,4)</f>
        <v>226728</v>
      </c>
      <c r="H25" s="35">
        <f>VLOOKUP(A25,'2005'!$A$2:$D$41,4)</f>
        <v>221060</v>
      </c>
      <c r="I25" s="35">
        <f>VLOOKUP(A25,'2006'!$A$2:$D$41,4)</f>
        <v>227325</v>
      </c>
      <c r="J25" s="35">
        <f>VLOOKUP(A25,'2007'!$A$2:$D$41,4)</f>
        <v>176242</v>
      </c>
      <c r="K25" s="35">
        <f>VLOOKUP(A25,'2008'!$A$2:$D$41,4)</f>
        <v>175155</v>
      </c>
      <c r="L25" s="35">
        <f>VLOOKUP(A25,'2009'!$A$2:$D$41,4)</f>
        <v>126015</v>
      </c>
      <c r="M25" s="35">
        <f>VLOOKUP(A25,'2010'!$A$2:$D$41,4)</f>
        <v>158723</v>
      </c>
      <c r="N25" s="35">
        <f>VLOOKUP(A25,'2011'!$A$2:$D$41,4)</f>
        <v>192242</v>
      </c>
      <c r="O25" s="35">
        <f>VLOOKUP(A25,'2012'!$A$2:$D$41,4)</f>
        <v>163561</v>
      </c>
      <c r="P25" s="35">
        <f>VLOOKUP(A25,'2013'!$A$2:$D$41,4)</f>
        <v>154016</v>
      </c>
      <c r="Q25" s="35">
        <f>VLOOKUP(A25,'2014'!$A$2:$D$41,4)</f>
        <v>161509</v>
      </c>
      <c r="R25" s="35">
        <f>VLOOKUP(A25,'2015'!$A$2:$D$41,4)</f>
        <v>156626</v>
      </c>
      <c r="S25" s="3">
        <f>VLOOKUP(A25,'2016'!$A$2:$D$41,4)</f>
        <v>143096</v>
      </c>
    </row>
    <row r="26" spans="1:19" x14ac:dyDescent="0.2">
      <c r="A26" s="3" t="s">
        <v>29</v>
      </c>
      <c r="B26" s="35">
        <f>VLOOKUP(A26,'1999'!$A$2:$D$41,4)</f>
        <v>106897</v>
      </c>
      <c r="C26" s="35">
        <f>VLOOKUP(A26,'2000'!$A$2:$D$41,4)</f>
        <v>78165</v>
      </c>
      <c r="D26" s="35">
        <f>VLOOKUP(A26,'2001'!$A$2:$D$41,4)</f>
        <v>68761</v>
      </c>
      <c r="E26" s="35">
        <f>VLOOKUP(A26,'2002'!$A$2:$D$41,4)</f>
        <v>79456</v>
      </c>
      <c r="F26" s="35">
        <f>VLOOKUP(A26,'2003'!$A$2:$D$41,4)</f>
        <v>95247</v>
      </c>
      <c r="G26" s="35">
        <f>VLOOKUP(A26,'2004'!$A$2:$D$41,4)</f>
        <v>122185</v>
      </c>
      <c r="H26" s="35">
        <f>VLOOKUP(A26,'2005'!$A$2:$D$41,4)</f>
        <v>194802</v>
      </c>
      <c r="I26" s="35">
        <f>VLOOKUP(A26,'2006'!$A$2:$D$41,4)</f>
        <v>213597</v>
      </c>
      <c r="J26" s="35">
        <f>VLOOKUP(A26,'2007'!$A$2:$D$41,4)</f>
        <v>241712</v>
      </c>
      <c r="K26" s="35">
        <f>VLOOKUP(A26,'2008'!$A$2:$D$41,4)</f>
        <v>245308</v>
      </c>
      <c r="L26" s="35">
        <f>VLOOKUP(A26,'2009'!$A$2:$D$41,4)</f>
        <v>296498</v>
      </c>
      <c r="M26" s="35">
        <f>VLOOKUP(A26,'2010'!$A$2:$D$41,4)</f>
        <v>350912</v>
      </c>
      <c r="N26" s="35">
        <f>VLOOKUP(A26,'2011'!$A$2:$D$41,4)</f>
        <v>335232</v>
      </c>
      <c r="O26" s="35">
        <f>VLOOKUP(A26,'2012'!$A$2:$D$41,4)</f>
        <v>337765</v>
      </c>
      <c r="P26" s="35">
        <f>VLOOKUP(A26,'2013'!$A$2:$D$41,4)</f>
        <v>410997</v>
      </c>
      <c r="Q26" s="35">
        <f>VLOOKUP(A26,'2014'!$A$2:$D$41,4)</f>
        <v>391422</v>
      </c>
      <c r="R26" s="35">
        <f>VLOOKUP(A26,'2015'!$A$2:$D$41,4)</f>
        <v>387177</v>
      </c>
      <c r="S26" s="3">
        <f>VLOOKUP(A26,'2016'!$A$2:$D$41,4)</f>
        <v>359306</v>
      </c>
    </row>
    <row r="27" spans="1:19" x14ac:dyDescent="0.2">
      <c r="A27" s="3" t="s">
        <v>20</v>
      </c>
      <c r="B27" s="35">
        <f>VLOOKUP(A27,'1999'!$A$2:$D$41,4)</f>
        <v>1169708</v>
      </c>
      <c r="C27" s="35">
        <f>VLOOKUP(A27,'2000'!$A$2:$D$41,4)</f>
        <v>1205581</v>
      </c>
      <c r="D27" s="35">
        <f>VLOOKUP(A27,'2001'!$A$2:$D$41,4)</f>
        <v>1250682</v>
      </c>
      <c r="E27" s="35">
        <f>VLOOKUP(A27,'2002'!$A$2:$D$41,4)</f>
        <v>1219750</v>
      </c>
      <c r="F27" s="35">
        <f>VLOOKUP(A27,'2003'!$A$2:$D$41,4)</f>
        <v>1278792</v>
      </c>
      <c r="G27" s="35">
        <f>VLOOKUP(A27,'2004'!$A$2:$D$41,4)</f>
        <v>1386127</v>
      </c>
      <c r="H27" s="35">
        <f>VLOOKUP(A27,'2005'!$A$2:$D$41,4)</f>
        <v>1354504</v>
      </c>
      <c r="I27" s="35">
        <f>VLOOKUP(A27,'2006'!$A$2:$D$41,4)</f>
        <v>1508358</v>
      </c>
      <c r="J27" s="35">
        <f>VLOOKUP(A27,'2007'!$A$2:$D$41,4)</f>
        <v>1660120</v>
      </c>
      <c r="K27" s="35">
        <f>VLOOKUP(A27,'2008'!$A$2:$D$41,4)</f>
        <v>1790301</v>
      </c>
      <c r="L27" s="35">
        <f>VLOOKUP(A27,'2009'!$A$2:$D$41,4)</f>
        <v>725012</v>
      </c>
      <c r="M27" s="35">
        <f>VLOOKUP(A27,'2010'!$A$2:$D$41,4)</f>
        <v>1403244</v>
      </c>
      <c r="N27" s="35">
        <f>VLOOKUP(A27,'2011'!$A$2:$D$41,4)</f>
        <v>1990155</v>
      </c>
      <c r="O27" s="35">
        <f>VLOOKUP(A27,'2012'!$A$2:$D$41,4)</f>
        <v>2231737</v>
      </c>
      <c r="P27" s="35">
        <f>VLOOKUP(A27,'2013'!$A$2:$D$41,4)</f>
        <v>2175311</v>
      </c>
      <c r="Q27" s="35">
        <f>VLOOKUP(A27,'2014'!$A$2:$D$41,4)</f>
        <v>1886646</v>
      </c>
      <c r="R27" s="35">
        <f>VLOOKUP(A27,'2015'!$A$2:$D$41,4)</f>
        <v>1384399</v>
      </c>
      <c r="S27" s="3">
        <f>VLOOKUP(A27,'2016'!$A$2:$D$41,4)</f>
        <v>1303989</v>
      </c>
    </row>
    <row r="28" spans="1:19" x14ac:dyDescent="0.2">
      <c r="A28" s="3" t="s">
        <v>42</v>
      </c>
      <c r="B28" s="35">
        <f>VLOOKUP(A28,'1999'!$A$2:$D$41,4)</f>
        <v>5269</v>
      </c>
      <c r="C28" s="35">
        <f>VLOOKUP(A28,'2000'!$A$2:$D$41,4)</f>
        <v>12740</v>
      </c>
      <c r="D28" s="35">
        <f>VLOOKUP(A28,'2001'!$A$2:$D$41,4)</f>
        <v>8979</v>
      </c>
      <c r="E28" s="35">
        <f>VLOOKUP(A28,'2002'!$A$2:$D$41,4)</f>
        <v>11972</v>
      </c>
      <c r="F28" s="35">
        <f>VLOOKUP(A28,'2003'!$A$2:$D$41,4)</f>
        <v>13903</v>
      </c>
      <c r="G28" s="35">
        <f>VLOOKUP(A28,'2004'!$A$2:$D$41,4)</f>
        <v>15194</v>
      </c>
      <c r="H28" s="35">
        <f>VLOOKUP(A28,'2005'!$A$2:$D$41,4)</f>
        <v>14179</v>
      </c>
      <c r="I28" s="35">
        <f>VLOOKUP(A28,'2006'!$A$2:$D$41,4)</f>
        <v>11182</v>
      </c>
      <c r="J28" s="35">
        <f>VLOOKUP(A28,'2007'!$A$2:$D$41,4)</f>
        <v>9903</v>
      </c>
      <c r="K28" s="35">
        <f>VLOOKUP(A28,'2008'!$A$2:$D$41,4)</f>
        <v>11628</v>
      </c>
      <c r="L28" s="35">
        <f>VLOOKUP(A28,'2009'!$A$2:$D$41,4)</f>
        <v>16738</v>
      </c>
      <c r="M28" s="35">
        <f>VLOOKUP(A28,'2010'!$A$2:$D$41,4)</f>
        <v>6470</v>
      </c>
      <c r="N28" s="35">
        <f>VLOOKUP(A28,'2011'!$A$2:$D$41,4)</f>
        <v>11023</v>
      </c>
      <c r="O28" s="35">
        <f>VLOOKUP(A28,'2012'!$A$2:$D$41,4)</f>
        <v>11032</v>
      </c>
      <c r="P28" s="35">
        <f>VLOOKUP(A28,'2013'!$A$2:$D$41,4)</f>
        <v>10905</v>
      </c>
      <c r="Q28" s="35">
        <f>VLOOKUP(A28,'2014'!$A$2:$D$41,4)</f>
        <v>10675</v>
      </c>
      <c r="R28" s="35">
        <f>VLOOKUP(A28,'2015'!$A$2:$D$41,4)</f>
        <v>83630</v>
      </c>
      <c r="S28" s="3">
        <f>VLOOKUP(A28,'2016'!$A$2:$D$41,4)</f>
        <v>80320</v>
      </c>
    </row>
    <row r="29" spans="1:19" x14ac:dyDescent="0.2">
      <c r="A29" s="3" t="s">
        <v>23</v>
      </c>
      <c r="B29" s="35">
        <f>VLOOKUP(A29,'1999'!$A$2:$D$41,4)</f>
        <v>126831</v>
      </c>
      <c r="C29" s="35">
        <f>VLOOKUP(A29,'2000'!$A$2:$D$41,4)</f>
        <v>181783</v>
      </c>
      <c r="D29" s="35">
        <f>VLOOKUP(A29,'2001'!$A$2:$D$41,4)</f>
        <v>182003</v>
      </c>
      <c r="E29" s="35">
        <f>VLOOKUP(A29,'2002'!$A$2:$D$41,4)</f>
        <v>225718</v>
      </c>
      <c r="F29" s="35">
        <f>VLOOKUP(A29,'2003'!$A$2:$D$41,4)</f>
        <v>281347</v>
      </c>
      <c r="G29" s="35">
        <f>VLOOKUP(A29,'2004'!$A$2:$D$41,4)</f>
        <v>223542</v>
      </c>
      <c r="H29" s="35">
        <f>VLOOKUP(A29,'2005'!$A$2:$D$41,4)</f>
        <v>218349</v>
      </c>
      <c r="I29" s="35">
        <f>VLOOKUP(A29,'2006'!$A$2:$D$41,4)</f>
        <v>295391</v>
      </c>
      <c r="J29" s="35">
        <f>VLOOKUP(A29,'2007'!$A$2:$D$41,4)</f>
        <v>571071</v>
      </c>
      <c r="K29" s="35">
        <f>VLOOKUP(A29,'2008'!$A$2:$D$41,4)</f>
        <v>575776</v>
      </c>
      <c r="L29" s="35">
        <f>VLOOKUP(A29,'2009'!$A$2:$D$41,4)</f>
        <v>461340</v>
      </c>
      <c r="M29" s="35">
        <f>VLOOKUP(A29,'2010'!$A$2:$D$41,4)</f>
        <v>556941</v>
      </c>
      <c r="N29" s="35">
        <f>VLOOKUP(A29,'2011'!$A$2:$D$41,4)</f>
        <v>639763</v>
      </c>
      <c r="O29" s="35">
        <f>VLOOKUP(A29,'2012'!$A$2:$D$41,4)</f>
        <v>900000</v>
      </c>
      <c r="P29" s="35">
        <f>VLOOKUP(A29,'2013'!$A$2:$D$41,4)</f>
        <v>975000</v>
      </c>
      <c r="Q29" s="35">
        <f>VLOOKUP(A29,'2014'!$A$2:$D$41,4)</f>
        <v>993000</v>
      </c>
      <c r="R29" s="35">
        <f>VLOOKUP(A29,'2015'!$A$2:$D$41,4)</f>
        <v>1000001</v>
      </c>
      <c r="S29" s="3">
        <f>VLOOKUP(A29,'2016'!$A$2:$D$41,4)</f>
        <v>1040000</v>
      </c>
    </row>
    <row r="30" spans="1:19" x14ac:dyDescent="0.2">
      <c r="A30" s="3" t="s">
        <v>32</v>
      </c>
      <c r="B30" s="35">
        <f>VLOOKUP(A30,'1999'!$A$2:$D$41,4)</f>
        <v>118132</v>
      </c>
      <c r="C30" s="35">
        <f>VLOOKUP(A30,'2000'!$A$2:$D$41,4)</f>
        <v>122949</v>
      </c>
      <c r="D30" s="35">
        <f>VLOOKUP(A30,'2001'!$A$2:$D$41,4)</f>
        <v>116082</v>
      </c>
      <c r="E30" s="35">
        <f>VLOOKUP(A30,'2002'!$A$2:$D$41,4)</f>
        <v>126661</v>
      </c>
      <c r="F30" s="35">
        <f>VLOOKUP(A30,'2003'!$A$2:$D$41,4)</f>
        <v>118199</v>
      </c>
      <c r="G30" s="35">
        <f>VLOOKUP(A30,'2004'!$A$2:$D$41,4)</f>
        <v>131646</v>
      </c>
      <c r="H30" s="35">
        <f>VLOOKUP(A30,'2005'!$A$2:$D$41,4)</f>
        <v>177951</v>
      </c>
      <c r="I30" s="35">
        <f>VLOOKUP(A30,'2006'!$A$2:$D$41,4)</f>
        <v>150320</v>
      </c>
      <c r="J30" s="35">
        <f>VLOOKUP(A30,'2007'!$A$2:$D$41,4)</f>
        <v>198402</v>
      </c>
      <c r="K30" s="35">
        <f>VLOOKUP(A30,'2008'!$A$2:$D$41,4)</f>
        <v>197843</v>
      </c>
      <c r="L30" s="35">
        <f>VLOOKUP(A30,'2009'!$A$2:$D$41,4)</f>
        <v>212749</v>
      </c>
      <c r="M30" s="35">
        <f>VLOOKUP(A30,'2010'!$A$2:$D$41,4)</f>
        <v>205711</v>
      </c>
      <c r="N30" s="35">
        <f>VLOOKUP(A30,'2011'!$A$2:$D$41,4)</f>
        <v>174119</v>
      </c>
      <c r="O30" s="35">
        <f>VLOOKUP(A30,'2012'!$A$2:$D$41,4)</f>
        <v>130949</v>
      </c>
      <c r="P30" s="35">
        <f>VLOOKUP(A30,'2013'!$A$2:$D$41,4)</f>
        <v>93734</v>
      </c>
      <c r="Q30" s="35">
        <f>VLOOKUP(A30,'2014'!$A$2:$D$41,4)</f>
        <v>118591</v>
      </c>
      <c r="R30" s="35">
        <f>VLOOKUP(A30,'2015'!$A$2:$D$41,4)</f>
        <v>133092</v>
      </c>
      <c r="S30" s="3">
        <f>VLOOKUP(A30,'2016'!$A$2:$D$41,4)</f>
        <v>133702</v>
      </c>
    </row>
    <row r="31" spans="1:19" x14ac:dyDescent="0.2">
      <c r="A31" s="3" t="s">
        <v>30</v>
      </c>
      <c r="B31" s="35">
        <f>VLOOKUP(A31,'1999'!$A$2:$D$41,4)</f>
        <v>317367</v>
      </c>
      <c r="C31" s="35">
        <f>VLOOKUP(A31,'2000'!$A$2:$D$41,4)</f>
        <v>357364</v>
      </c>
      <c r="D31" s="35">
        <f>VLOOKUP(A31,'2001'!$A$2:$D$41,4)</f>
        <v>407036</v>
      </c>
      <c r="E31" s="35">
        <f>VLOOKUP(A31,'2002'!$A$2:$D$41,4)</f>
        <v>404441</v>
      </c>
      <c r="F31" s="35">
        <f>VLOOKUP(A31,'2003'!$A$2:$D$41,4)</f>
        <v>421335</v>
      </c>
      <c r="G31" s="35">
        <f>VLOOKUP(A31,'2004'!$A$2:$D$41,4)</f>
        <v>455702</v>
      </c>
      <c r="H31" s="35">
        <f>VLOOKUP(A31,'2005'!$A$2:$D$41,4)</f>
        <v>525227</v>
      </c>
      <c r="I31" s="35">
        <f>VLOOKUP(A31,'2006'!$A$2:$D$41,4)</f>
        <v>587719</v>
      </c>
      <c r="J31" s="35">
        <f>VLOOKUP(A31,'2007'!$A$2:$D$41,4)</f>
        <v>534490</v>
      </c>
      <c r="K31" s="35">
        <f>VLOOKUP(A31,'2008'!$A$2:$D$41,4)</f>
        <v>562965</v>
      </c>
      <c r="L31" s="35">
        <f>VLOOKUP(A31,'2009'!$A$2:$D$41,4)</f>
        <v>373923</v>
      </c>
      <c r="M31" s="35">
        <f>VLOOKUP(A31,'2010'!$A$2:$D$41,4)</f>
        <v>472049</v>
      </c>
      <c r="N31" s="35">
        <f>VLOOKUP(A31,'2011'!$A$2:$D$41,4)</f>
        <v>532545</v>
      </c>
      <c r="O31" s="35">
        <f>VLOOKUP(A31,'2012'!$A$2:$D$41,4)</f>
        <v>539424</v>
      </c>
      <c r="P31" s="35">
        <f>VLOOKUP(A31,'2013'!$A$2:$D$41,4)</f>
        <v>545913</v>
      </c>
      <c r="Q31" s="35">
        <f>VLOOKUP(A31,'2014'!$A$2:$D$41,4)</f>
        <v>566083</v>
      </c>
      <c r="R31" s="35">
        <f>VLOOKUP(A31,'2015'!$A$2:$D$41,4)</f>
        <v>615658</v>
      </c>
      <c r="S31" s="3">
        <f>VLOOKUP(A31,'2016'!$A$2:$D$41,4)</f>
        <v>599004</v>
      </c>
    </row>
    <row r="32" spans="1:19" x14ac:dyDescent="0.2">
      <c r="A32" s="3" t="s">
        <v>7</v>
      </c>
      <c r="B32" s="35">
        <f>VLOOKUP(A32,'1999'!$A$2:$D$41,4)</f>
        <v>2843114</v>
      </c>
      <c r="C32" s="35">
        <f>VLOOKUP(A32,'2000'!$A$2:$D$41,4)</f>
        <v>3114998</v>
      </c>
      <c r="D32" s="35">
        <f>VLOOKUP(A32,'2001'!$A$2:$D$41,4)</f>
        <v>2946329</v>
      </c>
      <c r="E32" s="35">
        <f>VLOOKUP(A32,'2002'!$A$2:$D$41,4)</f>
        <v>3147584</v>
      </c>
      <c r="F32" s="35">
        <f>VLOOKUP(A32,'2003'!$A$2:$D$41,4)</f>
        <v>3177870</v>
      </c>
      <c r="G32" s="35">
        <f>VLOOKUP(A32,'2004'!$A$2:$D$41,4)</f>
        <v>3469464</v>
      </c>
      <c r="H32" s="35">
        <f>VLOOKUP(A32,'2005'!$A$2:$D$41,4)</f>
        <v>3699350</v>
      </c>
      <c r="I32" s="35">
        <f>VLOOKUP(A32,'2006'!$A$2:$D$41,4)</f>
        <v>3840102</v>
      </c>
      <c r="J32" s="35">
        <f>VLOOKUP(A32,'2007'!$A$2:$D$41,4)</f>
        <v>4086308</v>
      </c>
      <c r="K32" s="35">
        <f>VLOOKUP(A32,'2008'!$A$2:$D$41,4)</f>
        <v>3826682</v>
      </c>
      <c r="L32" s="35">
        <f>VLOOKUP(A32,'2009'!$A$2:$D$41,4)</f>
        <v>3512926</v>
      </c>
      <c r="M32" s="35">
        <f>VLOOKUP(A32,'2010'!$A$2:$D$41,4)</f>
        <v>4271941</v>
      </c>
      <c r="N32" s="35">
        <f>VLOOKUP(A32,'2011'!$A$2:$D$41,4)</f>
        <v>4657094</v>
      </c>
      <c r="O32" s="35">
        <f>VLOOKUP(A32,'2012'!$A$2:$D$41,4)</f>
        <v>4561766</v>
      </c>
      <c r="P32" s="35">
        <f>VLOOKUP(A32,'2013'!$A$2:$D$41,4)</f>
        <v>4521429</v>
      </c>
      <c r="Q32" s="35">
        <f>VLOOKUP(A32,'2014'!$A$2:$D$41,4)</f>
        <v>4524932</v>
      </c>
      <c r="R32" s="35">
        <f>VLOOKUP(A32,'2015'!$A$2:$D$41,4)</f>
        <v>4555957</v>
      </c>
      <c r="S32" s="3">
        <f>VLOOKUP(A32,'2016'!$A$2:$D$41,4)</f>
        <v>4228509</v>
      </c>
    </row>
    <row r="33" spans="1:19" x14ac:dyDescent="0.2">
      <c r="A33" s="3" t="s">
        <v>12</v>
      </c>
      <c r="B33" s="35">
        <f>VLOOKUP(A33,'1999'!$A$2:$D$41,4)</f>
        <v>2852389</v>
      </c>
      <c r="C33" s="35">
        <f>VLOOKUP(A33,'2000'!$A$2:$D$41,4)</f>
        <v>3032874</v>
      </c>
      <c r="D33" s="35">
        <f>VLOOKUP(A33,'2001'!$A$2:$D$41,4)</f>
        <v>2849888</v>
      </c>
      <c r="E33" s="35">
        <f>VLOOKUP(A33,'2002'!$A$2:$D$41,4)</f>
        <v>2855239</v>
      </c>
      <c r="F33" s="35">
        <f>VLOOKUP(A33,'2003'!$A$2:$D$41,4)</f>
        <v>3029826</v>
      </c>
      <c r="G33" s="35">
        <f>VLOOKUP(A33,'2004'!$A$2:$D$41,4)</f>
        <v>3012174</v>
      </c>
      <c r="H33" s="35">
        <f>VLOOKUP(A33,'2005'!$A$2:$D$41,4)</f>
        <v>2752500</v>
      </c>
      <c r="I33" s="35">
        <f>VLOOKUP(A33,'2006'!$A$2:$D$41,4)</f>
        <v>2777435</v>
      </c>
      <c r="J33" s="35">
        <f>VLOOKUP(A33,'2007'!$A$2:$D$41,4)</f>
        <v>2889703</v>
      </c>
      <c r="K33" s="35">
        <f>VLOOKUP(A33,'2008'!$A$2:$D$41,4)</f>
        <v>2541644</v>
      </c>
      <c r="L33" s="35">
        <f>VLOOKUP(A33,'2009'!$A$2:$D$41,4)</f>
        <v>2170078</v>
      </c>
      <c r="M33" s="35">
        <f>VLOOKUP(A33,'2010'!$A$2:$D$41,4)</f>
        <v>2387900</v>
      </c>
      <c r="N33" s="35">
        <f>VLOOKUP(A33,'2011'!$A$2:$D$41,4)</f>
        <v>2373329</v>
      </c>
      <c r="O33" s="35">
        <f>VLOOKUP(A33,'2012'!$A$2:$D$41,4)</f>
        <v>1979179</v>
      </c>
      <c r="P33" s="35">
        <f>VLOOKUP(A33,'2013'!$A$2:$D$41,4)</f>
        <v>2163338</v>
      </c>
      <c r="Q33" s="35">
        <f>VLOOKUP(A33,'2014'!$A$2:$D$41,4)</f>
        <v>2402978</v>
      </c>
      <c r="R33" s="35">
        <f>VLOOKUP(A33,'2015'!$A$2:$D$41,4)</f>
        <v>2733201</v>
      </c>
      <c r="S33" s="3">
        <f>VLOOKUP(A33,'2016'!$A$2:$D$41,4)</f>
        <v>2885922</v>
      </c>
    </row>
    <row r="34" spans="1:19" x14ac:dyDescent="0.2">
      <c r="A34" s="3" t="s">
        <v>35</v>
      </c>
      <c r="B34" s="35">
        <f>VLOOKUP(A34,'1999'!$A$2:$D$41,4)</f>
        <v>250742</v>
      </c>
      <c r="C34" s="35">
        <f>VLOOKUP(A34,'2000'!$A$2:$D$41,4)</f>
        <v>301343</v>
      </c>
      <c r="D34" s="35">
        <f>VLOOKUP(A34,'2001'!$A$2:$D$41,4)</f>
        <v>289147</v>
      </c>
      <c r="E34" s="35">
        <f>VLOOKUP(A34,'2002'!$A$2:$D$41,4)</f>
        <v>276193</v>
      </c>
      <c r="F34" s="35">
        <f>VLOOKUP(A34,'2003'!$A$2:$D$41,4)</f>
        <v>323032</v>
      </c>
      <c r="G34" s="35">
        <f>VLOOKUP(A34,'2004'!$A$2:$D$41,4)</f>
        <v>340270</v>
      </c>
      <c r="H34" s="35">
        <f>VLOOKUP(A34,'2005'!$A$2:$D$41,4)</f>
        <v>339229</v>
      </c>
      <c r="I34" s="35">
        <f>VLOOKUP(A34,'2006'!$A$2:$D$41,4)</f>
        <v>333168</v>
      </c>
      <c r="J34" s="35">
        <f>VLOOKUP(A34,'2007'!$A$2:$D$41,4)</f>
        <v>366020</v>
      </c>
      <c r="K34" s="35">
        <f>VLOOKUP(A34,'2008'!$A$2:$D$41,4)</f>
        <v>308299</v>
      </c>
      <c r="L34" s="35">
        <f>VLOOKUP(A34,'2009'!$A$2:$D$41,4)</f>
        <v>156436</v>
      </c>
      <c r="M34" s="35">
        <f>VLOOKUP(A34,'2010'!$A$2:$D$41,4)</f>
        <v>217084</v>
      </c>
      <c r="N34" s="35">
        <f>VLOOKUP(A34,'2011'!$A$2:$D$41,4)</f>
        <v>188969</v>
      </c>
      <c r="O34" s="35">
        <f>VLOOKUP(A34,'2012'!$A$2:$D$41,4)</f>
        <v>162814</v>
      </c>
      <c r="P34" s="35">
        <f>VLOOKUP(A34,'2013'!$A$2:$D$41,4)</f>
        <v>161080</v>
      </c>
      <c r="Q34" s="35">
        <f>VLOOKUP(A34,'2014'!$A$2:$D$41,4)</f>
        <v>154173</v>
      </c>
      <c r="R34" s="35">
        <f>VLOOKUP(A34,'2015'!$A$2:$D$41,4)</f>
        <v>188987</v>
      </c>
      <c r="S34" s="3">
        <f>VLOOKUP(A34,'2016'!$A$2:$D$41,4)</f>
        <v>205374</v>
      </c>
    </row>
    <row r="35" spans="1:19" x14ac:dyDescent="0.2">
      <c r="A35" s="3" t="s">
        <v>34</v>
      </c>
      <c r="B35" s="35">
        <f>VLOOKUP(A35,'1999'!$A$2:$D$41,4)</f>
        <v>353000</v>
      </c>
      <c r="C35" s="35">
        <f>VLOOKUP(A35,'2000'!$A$2:$D$41,4)</f>
        <v>372613</v>
      </c>
      <c r="D35" s="35">
        <f>VLOOKUP(A35,'2001'!$A$2:$D$41,4)</f>
        <v>271704</v>
      </c>
      <c r="E35" s="35">
        <f>VLOOKUP(A35,'2002'!$A$2:$D$41,4)</f>
        <v>333699</v>
      </c>
      <c r="F35" s="35">
        <f>VLOOKUP(A35,'2003'!$A$2:$D$41,4)</f>
        <v>386686</v>
      </c>
      <c r="G35" s="35">
        <f>VLOOKUP(A35,'2004'!$A$2:$D$41,4)</f>
        <v>430814</v>
      </c>
      <c r="H35" s="35">
        <f>VLOOKUP(A35,'2005'!$A$2:$D$41,4)</f>
        <v>446345</v>
      </c>
      <c r="I35" s="35">
        <f>VLOOKUP(A35,'2006'!$A$2:$D$41,4)</f>
        <v>303221</v>
      </c>
      <c r="J35" s="35">
        <f>VLOOKUP(A35,'2007'!$A$2:$D$41,4)</f>
        <v>283039</v>
      </c>
      <c r="K35" s="35">
        <f>VLOOKUP(A35,'2008'!$A$2:$D$41,4)</f>
        <v>182974</v>
      </c>
      <c r="L35" s="35">
        <f>VLOOKUP(A35,'2009'!$A$2:$D$41,4)</f>
        <v>226356</v>
      </c>
      <c r="M35" s="35">
        <f>VLOOKUP(A35,'2010'!$A$2:$D$41,4)</f>
        <v>303456</v>
      </c>
      <c r="N35" s="35">
        <f>VLOOKUP(A35,'2011'!$A$2:$D$41,4)</f>
        <v>343296</v>
      </c>
      <c r="O35" s="35">
        <f>VLOOKUP(A35,'2012'!$A$2:$D$41,4)</f>
        <v>339038</v>
      </c>
      <c r="P35" s="35">
        <f>VLOOKUP(A35,'2013'!$A$2:$D$41,4)</f>
        <v>338720</v>
      </c>
      <c r="Q35" s="35">
        <f>VLOOKUP(A35,'2014'!$A$2:$D$41,4)</f>
        <v>379223</v>
      </c>
      <c r="R35" s="35">
        <f>VLOOKUP(A35,'2015'!$A$2:$D$41,4)</f>
        <v>351085</v>
      </c>
      <c r="S35" s="3">
        <f>VLOOKUP(A35,'2016'!$A$2:$D$41,4)</f>
        <v>309531</v>
      </c>
    </row>
    <row r="36" spans="1:19" x14ac:dyDescent="0.2">
      <c r="A36" s="3" t="s">
        <v>27</v>
      </c>
      <c r="B36" s="35">
        <f>VLOOKUP(A36,'1999'!$A$2:$D$41,4)</f>
        <v>322761</v>
      </c>
      <c r="C36" s="35">
        <f>VLOOKUP(A36,'2000'!$A$2:$D$41,4)</f>
        <v>411721</v>
      </c>
      <c r="D36" s="35">
        <f>VLOOKUP(A36,'2001'!$A$2:$D$41,4)</f>
        <v>459418</v>
      </c>
      <c r="E36" s="35">
        <f>VLOOKUP(A36,'2002'!$A$2:$D$41,4)</f>
        <v>584951</v>
      </c>
      <c r="F36" s="35">
        <f>VLOOKUP(A36,'2003'!$A$2:$D$41,4)</f>
        <v>742062</v>
      </c>
      <c r="G36" s="35">
        <f>VLOOKUP(A36,'2004'!$A$2:$D$41,4)</f>
        <v>927981</v>
      </c>
      <c r="H36" s="35">
        <f>VLOOKUP(A36,'2005'!$A$2:$D$41,4)</f>
        <v>1122712</v>
      </c>
      <c r="I36" s="35">
        <f>VLOOKUP(A36,'2006'!$A$2:$D$41,4)</f>
        <v>1194426</v>
      </c>
      <c r="J36" s="35">
        <f>VLOOKUP(A36,'2007'!$A$2:$D$41,4)</f>
        <v>1287346</v>
      </c>
      <c r="K36" s="35">
        <f>VLOOKUP(A36,'2008'!$A$2:$D$41,4)</f>
        <v>1393742</v>
      </c>
      <c r="L36" s="35">
        <f>VLOOKUP(A36,'2009'!$A$2:$D$41,4)</f>
        <v>999378</v>
      </c>
      <c r="M36" s="35">
        <f>VLOOKUP(A36,'2010'!$A$2:$D$41,4)</f>
        <v>1644513</v>
      </c>
      <c r="N36" s="35">
        <f>VLOOKUP(A36,'2011'!$A$2:$D$41,4)</f>
        <v>1457798</v>
      </c>
      <c r="O36" s="35">
        <f>VLOOKUP(A36,'2012'!$A$2:$D$41,4)</f>
        <v>2429142</v>
      </c>
      <c r="P36" s="35">
        <f>VLOOKUP(A36,'2013'!$A$2:$D$41,4)</f>
        <v>2532577</v>
      </c>
      <c r="Q36" s="35">
        <f>VLOOKUP(A36,'2014'!$A$2:$D$41,4)</f>
        <v>1880007</v>
      </c>
      <c r="R36" s="35">
        <f>VLOOKUP(A36,'2015'!$A$2:$D$41,4)</f>
        <v>1915420</v>
      </c>
      <c r="S36" s="3">
        <f>VLOOKUP(A36,'2016'!$A$2:$D$41,4)</f>
        <v>1944417</v>
      </c>
    </row>
    <row r="37" spans="1:19" x14ac:dyDescent="0.2">
      <c r="A37" s="3" t="s">
        <v>22</v>
      </c>
      <c r="B37" s="35">
        <f>VLOOKUP(A37,'1999'!$A$2:$D$41,4)</f>
        <v>297862</v>
      </c>
      <c r="C37" s="35">
        <f>VLOOKUP(A37,'2000'!$A$2:$D$41,4)</f>
        <v>430947</v>
      </c>
      <c r="D37" s="35">
        <f>VLOOKUP(A37,'2001'!$A$2:$D$41,4)</f>
        <v>270685</v>
      </c>
      <c r="E37" s="35">
        <f>VLOOKUP(A37,'2002'!$A$2:$D$41,4)</f>
        <v>346565</v>
      </c>
      <c r="F37" s="35">
        <f>VLOOKUP(A37,'2003'!$A$2:$D$41,4)</f>
        <v>533354</v>
      </c>
      <c r="G37" s="35">
        <f>VLOOKUP(A37,'2004'!$A$2:$D$41,4)</f>
        <v>823408</v>
      </c>
      <c r="H37" s="35">
        <f>VLOOKUP(A37,'2005'!$A$2:$D$41,4)</f>
        <v>879452</v>
      </c>
      <c r="I37" s="35">
        <f>VLOOKUP(A37,'2006'!$A$2:$D$41,4)</f>
        <v>987780</v>
      </c>
      <c r="J37" s="35">
        <f>VLOOKUP(A37,'2007'!$A$2:$D$41,4)</f>
        <v>1099413</v>
      </c>
      <c r="K37" s="35">
        <f>VLOOKUP(A37,'2008'!$A$2:$D$41,4)</f>
        <v>1147110</v>
      </c>
      <c r="L37" s="35">
        <f>VLOOKUP(A37,'2009'!$A$2:$D$41,4)</f>
        <v>869605</v>
      </c>
      <c r="M37" s="35">
        <f>VLOOKUP(A37,'2010'!$A$2:$D$41,4)</f>
        <v>1094557</v>
      </c>
      <c r="N37" s="35">
        <f>VLOOKUP(A37,'2011'!$A$2:$D$41,4)</f>
        <v>1189131</v>
      </c>
      <c r="O37" s="35">
        <f>VLOOKUP(A37,'2012'!$A$2:$D$41,4)</f>
        <v>1072339</v>
      </c>
      <c r="P37" s="35">
        <f>VLOOKUP(A37,'2013'!$A$2:$D$41,4)</f>
        <v>1125534</v>
      </c>
      <c r="Q37" s="35">
        <f>VLOOKUP(A37,'2014'!$A$2:$D$41,4)</f>
        <v>1170445</v>
      </c>
      <c r="R37" s="35">
        <f>VLOOKUP(A37,'2015'!$A$2:$D$41,4)</f>
        <v>1358796</v>
      </c>
      <c r="S37" s="3">
        <f>VLOOKUP(A37,'2016'!$A$2:$D$41,4)</f>
        <v>1485927</v>
      </c>
    </row>
    <row r="38" spans="1:19" x14ac:dyDescent="0.2">
      <c r="A38" s="3" t="s">
        <v>14</v>
      </c>
      <c r="B38" s="35">
        <f>VLOOKUP(A38,'1999'!$A$2:$D$41,4)</f>
        <v>1973519</v>
      </c>
      <c r="C38" s="35">
        <f>VLOOKUP(A38,'2000'!$A$2:$D$41,4)</f>
        <v>1813894</v>
      </c>
      <c r="D38" s="35">
        <f>VLOOKUP(A38,'2001'!$A$2:$D$41,4)</f>
        <v>1685238</v>
      </c>
      <c r="E38" s="35">
        <f>VLOOKUP(A38,'2002'!$A$2:$D$41,4)</f>
        <v>1823018</v>
      </c>
      <c r="F38" s="35">
        <f>VLOOKUP(A38,'2003'!$A$2:$D$41,4)</f>
        <v>1846429</v>
      </c>
      <c r="G38" s="35">
        <f>VLOOKUP(A38,'2004'!$A$2:$D$41,4)</f>
        <v>1856539</v>
      </c>
      <c r="H38" s="35">
        <f>VLOOKUP(A38,'2005'!$A$2:$D$41,4)</f>
        <v>1803109</v>
      </c>
      <c r="I38" s="35">
        <f>VLOOKUP(A38,'2006'!$A$2:$D$41,4)</f>
        <v>1648388</v>
      </c>
      <c r="J38" s="35">
        <f>VLOOKUP(A38,'2007'!$A$2:$D$41,4)</f>
        <v>1750253</v>
      </c>
      <c r="K38" s="35">
        <f>VLOOKUP(A38,'2008'!$A$2:$D$41,4)</f>
        <v>1649515</v>
      </c>
      <c r="L38" s="35">
        <f>VLOOKUP(A38,'2009'!$A$2:$D$41,4)</f>
        <v>1090139</v>
      </c>
      <c r="M38" s="35">
        <f>VLOOKUP(A38,'2010'!$A$2:$D$41,4)</f>
        <v>1393463</v>
      </c>
      <c r="N38" s="35">
        <f>VLOOKUP(A38,'2011'!$A$2:$D$41,4)</f>
        <v>1463999</v>
      </c>
      <c r="O38" s="35">
        <f>VLOOKUP(A38,'2012'!$A$2:$D$41,4)</f>
        <v>1576945</v>
      </c>
      <c r="P38" s="35">
        <f>VLOOKUP(A38,'2013'!$A$2:$D$41,4)</f>
        <v>1597433</v>
      </c>
      <c r="Q38" s="35">
        <f>VLOOKUP(A38,'2014'!$A$2:$D$41,4)</f>
        <v>28751</v>
      </c>
      <c r="R38" s="35">
        <f>VLOOKUP(A38,'2015'!$A$2:$D$41,4)</f>
        <v>1682156</v>
      </c>
      <c r="S38" s="3">
        <f>VLOOKUP(A38,'2016'!$A$2:$D$41,4)</f>
        <v>1816622</v>
      </c>
    </row>
    <row r="39" spans="1:19" x14ac:dyDescent="0.2">
      <c r="A39" s="3" t="s">
        <v>38</v>
      </c>
      <c r="B39" s="35">
        <f>VLOOKUP(A39,'1999'!$A$2:$D$41,4)</f>
        <v>19180</v>
      </c>
      <c r="C39" s="35">
        <f>VLOOKUP(A39,'2000'!$A$2:$D$41,4)</f>
        <v>31255</v>
      </c>
      <c r="D39" s="35">
        <f>VLOOKUP(A39,'2001'!$A$2:$D$41,4)</f>
        <v>31824</v>
      </c>
      <c r="E39" s="35">
        <f>VLOOKUP(A39,'2002'!$A$2:$D$41,4)</f>
        <v>53773</v>
      </c>
      <c r="F39" s="35">
        <f>VLOOKUP(A39,'2003'!$A$2:$D$41,4)</f>
        <v>107890</v>
      </c>
      <c r="G39" s="35">
        <f>VLOOKUP(A39,'2004'!$A$2:$D$41,4)</f>
        <v>186890</v>
      </c>
      <c r="H39" s="35">
        <f>VLOOKUP(A39,'2005'!$A$2:$D$41,4)</f>
        <v>215759</v>
      </c>
      <c r="I39" s="35">
        <f>VLOOKUP(A39,'2006'!$A$2:$D$41,4)</f>
        <v>295260</v>
      </c>
      <c r="J39" s="35">
        <f>VLOOKUP(A39,'2007'!$A$2:$D$41,4)</f>
        <v>402591</v>
      </c>
      <c r="K39" s="35">
        <f>VLOOKUP(A39,'2008'!$A$2:$D$41,4)</f>
        <v>423127</v>
      </c>
      <c r="L39" s="35">
        <f>VLOOKUP(A39,'2009'!$A$2:$D$41,4)</f>
        <v>69295</v>
      </c>
      <c r="M39" s="35">
        <f>VLOOKUP(A39,'2010'!$A$2:$D$41,4)</f>
        <v>83133</v>
      </c>
      <c r="N39" s="35">
        <f>VLOOKUP(A39,'2011'!$A$2:$D$41,4)</f>
        <v>104654</v>
      </c>
      <c r="O39" s="35">
        <f>VLOOKUP(A39,'2012'!$A$2:$D$41,4)</f>
        <v>76281</v>
      </c>
      <c r="P39" s="35">
        <f>VLOOKUP(A39,'2013'!$A$2:$D$41,4)</f>
        <v>50449</v>
      </c>
      <c r="Q39" s="35">
        <f>VLOOKUP(A39,'2014'!$A$2:$D$41,4)</f>
        <v>1598879</v>
      </c>
      <c r="R39" s="35">
        <f>VLOOKUP(A39,'2015'!$A$2:$D$41,4)</f>
        <v>8244</v>
      </c>
      <c r="S39" s="3">
        <f>VLOOKUP(A39,'2016'!$A$2:$D$41,4)</f>
        <v>5264</v>
      </c>
    </row>
    <row r="40" spans="1:19" x14ac:dyDescent="0.2">
      <c r="A40" s="3" t="s">
        <v>9</v>
      </c>
      <c r="B40" s="35">
        <f>VLOOKUP(A40,'1999'!$A$2:$D$41,4)</f>
        <v>13024978</v>
      </c>
      <c r="C40" s="35">
        <f>VLOOKUP(A40,'2000'!$A$2:$D$41,4)</f>
        <v>12799857</v>
      </c>
      <c r="D40" s="35">
        <f>VLOOKUP(A40,'2001'!$A$2:$D$41,4)</f>
        <v>11424689</v>
      </c>
      <c r="E40" s="35">
        <f>VLOOKUP(A40,'2002'!$A$2:$D$41,4)</f>
        <v>12279582</v>
      </c>
      <c r="F40" s="35">
        <f>VLOOKUP(A40,'2003'!$A$2:$D$41,4)</f>
        <v>12114971</v>
      </c>
      <c r="G40" s="35">
        <f>VLOOKUP(A40,'2004'!$A$2:$D$41,4)</f>
        <v>11989387</v>
      </c>
      <c r="H40" s="35">
        <f>VLOOKUP(A40,'2005'!$A$2:$D$41,4)</f>
        <v>11946653</v>
      </c>
      <c r="I40" s="35">
        <f>VLOOKUP(A40,'2006'!$A$2:$D$41,4)</f>
        <v>11263986</v>
      </c>
      <c r="J40" s="35">
        <f>VLOOKUP(A40,'2007'!$A$2:$D$41,4)</f>
        <v>10780729</v>
      </c>
      <c r="K40" s="35">
        <f>VLOOKUP(A40,'2008'!$A$2:$D$41,4)</f>
        <v>8693541</v>
      </c>
      <c r="L40" s="35">
        <f>VLOOKUP(A40,'2009'!$A$2:$D$41,4)</f>
        <v>5731397</v>
      </c>
      <c r="M40" s="35">
        <f>VLOOKUP(A40,'2010'!$A$2:$D$41,4)</f>
        <v>7761443</v>
      </c>
      <c r="N40" s="35">
        <f>VLOOKUP(A40,'2011'!$A$2:$D$41,4)</f>
        <v>8661535</v>
      </c>
      <c r="O40" s="35">
        <f>VLOOKUP(A40,'2012'!$A$2:$D$41,4)</f>
        <v>10328884</v>
      </c>
      <c r="P40" s="35">
        <f>VLOOKUP(A40,'2013'!$A$2:$D$41,4)</f>
        <v>11045902</v>
      </c>
      <c r="Q40" s="35">
        <f>VLOOKUP(A40,'2014'!$A$2:$D$41,4)</f>
        <v>11660699</v>
      </c>
      <c r="R40" s="35">
        <f>VLOOKUP(A40,'2015'!$A$2:$D$41,4)</f>
        <v>12100095</v>
      </c>
      <c r="S40" s="3">
        <f>VLOOKUP(A40,'2016'!$A$2:$D$41,4)</f>
        <v>12198137</v>
      </c>
    </row>
    <row r="41" spans="1:19" x14ac:dyDescent="0.2">
      <c r="A41" s="3" t="s">
        <v>36</v>
      </c>
      <c r="B41" s="35">
        <f>VLOOKUP(A41,'1999'!$A$2:$D$41,4)</f>
        <v>44433</v>
      </c>
      <c r="C41" s="35">
        <f>VLOOKUP(A41,'2000'!$A$2:$D$41,4)</f>
        <v>32273</v>
      </c>
      <c r="D41" s="35">
        <f>VLOOKUP(A41,'2001'!$A$2:$D$41,4)</f>
        <v>41005</v>
      </c>
      <c r="E41" s="35">
        <f>VLOOKUP(A41,'2002'!$A$2:$D$41,4)</f>
        <v>29554</v>
      </c>
      <c r="F41" s="35">
        <f>VLOOKUP(A41,'2003'!$A$2:$D$41,4)</f>
        <v>46474</v>
      </c>
      <c r="G41" s="35">
        <f>VLOOKUP(A41,'2004'!$A$2:$D$41,4)</f>
        <v>80729</v>
      </c>
      <c r="H41" s="35">
        <f>VLOOKUP(A41,'2005'!$A$2:$D$41,4)</f>
        <v>95814</v>
      </c>
      <c r="I41" s="35">
        <f>VLOOKUP(A41,'2006'!$A$2:$D$41,4)</f>
        <v>110000</v>
      </c>
      <c r="J41" s="35">
        <f>VLOOKUP(A41,'2007'!$A$2:$D$41,4)</f>
        <v>184900</v>
      </c>
      <c r="K41" s="35">
        <f>VLOOKUP(A41,'2008'!$A$2:$D$41,4)</f>
        <v>208038</v>
      </c>
      <c r="L41" s="35">
        <f>VLOOKUP(A41,'2009'!$A$2:$D$41,4)</f>
        <v>117900</v>
      </c>
      <c r="M41" s="35">
        <f>VLOOKUP(A41,'2010'!$A$2:$D$41,4)</f>
        <v>156880</v>
      </c>
      <c r="N41" s="35">
        <f>VLOOKUP(A41,'2011'!$A$2:$D$41,4)</f>
        <v>179560</v>
      </c>
      <c r="O41" s="35">
        <f>VLOOKUP(A41,'2012'!$A$2:$D$41,4)</f>
        <v>164180</v>
      </c>
      <c r="P41" s="35">
        <f>VLOOKUP(A41,'2013'!$A$2:$D$41,4)</f>
        <v>154760</v>
      </c>
      <c r="Q41" s="35">
        <f>VLOOKUP(A41,'2014'!$A$2:$D$41,4)</f>
        <v>245660</v>
      </c>
      <c r="R41" s="35">
        <f>VLOOKUP(A41,'2015'!$A$2:$D$41,4)</f>
        <v>185400</v>
      </c>
      <c r="S41" s="3">
        <f>VLOOKUP(A41,'2016'!$A$2:$D$41,4)</f>
        <v>88152</v>
      </c>
    </row>
    <row r="42" spans="1:19" x14ac:dyDescent="0.2">
      <c r="A42" s="3" t="s">
        <v>3</v>
      </c>
      <c r="B42" s="35">
        <f t="shared" ref="B42:S42" si="0">SUM(B2:B41)</f>
        <v>56994017</v>
      </c>
      <c r="C42" s="35">
        <f t="shared" si="0"/>
        <v>59119397</v>
      </c>
      <c r="D42" s="35">
        <f t="shared" si="0"/>
        <v>56887955</v>
      </c>
      <c r="E42" s="35">
        <f t="shared" si="0"/>
        <v>59457612</v>
      </c>
      <c r="F42" s="35">
        <f t="shared" si="0"/>
        <v>61319114</v>
      </c>
      <c r="G42" s="35">
        <f t="shared" si="0"/>
        <v>65200089</v>
      </c>
      <c r="H42" s="35">
        <f t="shared" si="0"/>
        <v>67331577</v>
      </c>
      <c r="I42" s="35">
        <f t="shared" si="0"/>
        <v>70105880</v>
      </c>
      <c r="J42" s="35">
        <f t="shared" si="0"/>
        <v>74205348</v>
      </c>
      <c r="K42" s="35">
        <f t="shared" si="0"/>
        <v>70866974</v>
      </c>
      <c r="L42" s="35">
        <f t="shared" si="0"/>
        <v>61889283</v>
      </c>
      <c r="M42" s="35">
        <f t="shared" si="0"/>
        <v>77603850</v>
      </c>
      <c r="N42" s="35">
        <f t="shared" si="0"/>
        <v>80533888</v>
      </c>
      <c r="O42" s="35">
        <f t="shared" si="0"/>
        <v>84518653</v>
      </c>
      <c r="P42" s="35">
        <f t="shared" si="0"/>
        <v>87763464</v>
      </c>
      <c r="Q42" s="35">
        <f t="shared" si="0"/>
        <v>90129889</v>
      </c>
      <c r="R42" s="35">
        <f t="shared" si="0"/>
        <v>91421779</v>
      </c>
      <c r="S42" s="35">
        <f t="shared" si="0"/>
        <v>95568664</v>
      </c>
    </row>
  </sheetData>
  <pageMargins left="0.75" right="0.75" top="1" bottom="1" header="0.5" footer="0.5"/>
  <pageSetup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10" workbookViewId="0">
      <selection activeCell="N36" sqref="N36"/>
    </sheetView>
  </sheetViews>
  <sheetFormatPr baseColWidth="10" defaultRowHeight="16" x14ac:dyDescent="0.2"/>
  <cols>
    <col min="1" max="1" width="11.33203125" style="3" bestFit="1" customWidth="1"/>
    <col min="2" max="2" width="10.33203125" style="3" bestFit="1" customWidth="1"/>
    <col min="3" max="3" width="19.33203125" style="3" bestFit="1" customWidth="1"/>
    <col min="4" max="4" width="10.33203125" style="3" bestFit="1" customWidth="1"/>
    <col min="5" max="5" width="9.6640625" style="3" bestFit="1" customWidth="1"/>
    <col min="6" max="6" width="12.83203125" style="3" bestFit="1" customWidth="1"/>
    <col min="7" max="16384" width="10.83203125" style="3"/>
  </cols>
  <sheetData>
    <row r="1" spans="1:6" x14ac:dyDescent="0.2">
      <c r="A1" s="28" t="s">
        <v>0</v>
      </c>
      <c r="B1" s="28" t="s">
        <v>1</v>
      </c>
      <c r="C1" s="28" t="s">
        <v>2</v>
      </c>
      <c r="D1" s="28" t="s">
        <v>3</v>
      </c>
      <c r="E1" s="28" t="s">
        <v>96</v>
      </c>
      <c r="F1" s="5" t="s">
        <v>44</v>
      </c>
    </row>
    <row r="2" spans="1:6" x14ac:dyDescent="0.2">
      <c r="A2" s="29" t="s">
        <v>25</v>
      </c>
      <c r="B2" s="30">
        <v>241315</v>
      </c>
      <c r="C2" s="30">
        <v>231461</v>
      </c>
      <c r="D2" s="30">
        <v>472776</v>
      </c>
      <c r="E2" s="31">
        <v>-0.10199999999999999</v>
      </c>
      <c r="F2" s="32">
        <f>D2/$D$42</f>
        <v>4.9469771807210778E-3</v>
      </c>
    </row>
    <row r="3" spans="1:6" x14ac:dyDescent="0.2">
      <c r="A3" s="29" t="s">
        <v>33</v>
      </c>
      <c r="B3" s="30">
        <v>149000</v>
      </c>
      <c r="C3" s="30">
        <v>12294</v>
      </c>
      <c r="D3" s="30">
        <v>161294</v>
      </c>
      <c r="E3" s="31">
        <v>-6.8000000000000005E-2</v>
      </c>
      <c r="F3" s="32">
        <f>D3/$D$42</f>
        <v>1.6877289401053049E-3</v>
      </c>
    </row>
    <row r="4" spans="1:6" x14ac:dyDescent="0.2">
      <c r="A4" s="29" t="s">
        <v>40</v>
      </c>
      <c r="B4" s="30">
        <v>90000</v>
      </c>
      <c r="C4" s="30">
        <v>18000</v>
      </c>
      <c r="D4" s="30">
        <v>108000</v>
      </c>
      <c r="E4" s="31">
        <v>-0.109</v>
      </c>
      <c r="F4" s="32">
        <f>D4/$D$42</f>
        <v>1.1300775325267705E-3</v>
      </c>
    </row>
    <row r="5" spans="1:6" x14ac:dyDescent="0.2">
      <c r="A5" s="29" t="s">
        <v>21</v>
      </c>
      <c r="B5" s="30">
        <v>354003</v>
      </c>
      <c r="C5" s="30">
        <v>45424</v>
      </c>
      <c r="D5" s="30">
        <v>399427</v>
      </c>
      <c r="E5" s="31">
        <v>-2.4E-2</v>
      </c>
      <c r="F5" s="32">
        <f>D5/$D$42</f>
        <v>4.1794766535608362E-3</v>
      </c>
    </row>
    <row r="6" spans="1:6" x14ac:dyDescent="0.2">
      <c r="A6" s="29" t="s">
        <v>8</v>
      </c>
      <c r="B6" s="30">
        <v>1778464</v>
      </c>
      <c r="C6" s="30">
        <v>377892</v>
      </c>
      <c r="D6" s="30">
        <v>2156356</v>
      </c>
      <c r="E6" s="31">
        <v>-0.112</v>
      </c>
      <c r="F6" s="32">
        <f>D6/$D$42</f>
        <v>2.2563420997493488E-2</v>
      </c>
    </row>
    <row r="7" spans="1:6" x14ac:dyDescent="0.2">
      <c r="A7" s="29" t="s">
        <v>17</v>
      </c>
      <c r="B7" s="30">
        <v>802057</v>
      </c>
      <c r="C7" s="30">
        <v>1568214</v>
      </c>
      <c r="D7" s="30">
        <v>2370271</v>
      </c>
      <c r="E7" s="31">
        <v>3.7999999999999999E-2</v>
      </c>
      <c r="F7" s="32">
        <f>D7/$D$42</f>
        <v>2.4801759287960749E-2</v>
      </c>
    </row>
    <row r="8" spans="1:6" x14ac:dyDescent="0.2">
      <c r="A8" s="29" t="s">
        <v>4</v>
      </c>
      <c r="B8" s="30">
        <v>24420744</v>
      </c>
      <c r="C8" s="30">
        <v>3698050</v>
      </c>
      <c r="D8" s="30">
        <v>28118794</v>
      </c>
      <c r="E8" s="31">
        <v>0.14499999999999999</v>
      </c>
      <c r="F8" s="32">
        <f>D8/$D$42</f>
        <v>0.29422608649211629</v>
      </c>
    </row>
    <row r="9" spans="1:6" x14ac:dyDescent="0.2">
      <c r="A9" s="29" t="s">
        <v>15</v>
      </c>
      <c r="B9" s="30">
        <v>1344182</v>
      </c>
      <c r="C9" s="30">
        <v>5714</v>
      </c>
      <c r="D9" s="30">
        <v>1349896</v>
      </c>
      <c r="E9" s="31">
        <v>8.3000000000000004E-2</v>
      </c>
      <c r="F9" s="32">
        <f>D9/$D$42</f>
        <v>1.4124880933775532E-2</v>
      </c>
    </row>
    <row r="10" spans="1:6" x14ac:dyDescent="0.2">
      <c r="A10" s="29" t="s">
        <v>39</v>
      </c>
      <c r="B10" s="30">
        <v>10930</v>
      </c>
      <c r="C10" s="30">
        <v>25300</v>
      </c>
      <c r="D10" s="30">
        <v>36230</v>
      </c>
      <c r="E10" s="31">
        <v>6.0000000000000001E-3</v>
      </c>
      <c r="F10" s="32">
        <f>D10/$D$42</f>
        <v>3.7909915743930458E-4</v>
      </c>
    </row>
    <row r="11" spans="1:6" x14ac:dyDescent="0.2">
      <c r="A11" s="29" t="s">
        <v>43</v>
      </c>
      <c r="B11" s="30">
        <v>55280</v>
      </c>
      <c r="C11" s="29">
        <v>0</v>
      </c>
      <c r="D11" s="30">
        <v>55280</v>
      </c>
      <c r="E11" s="31">
        <v>-0.19900000000000001</v>
      </c>
      <c r="F11" s="32">
        <f>D11/$D$42</f>
        <v>5.7843227775999885E-4</v>
      </c>
    </row>
    <row r="12" spans="1:6" x14ac:dyDescent="0.2">
      <c r="A12" s="29" t="s">
        <v>11</v>
      </c>
      <c r="B12" s="30">
        <v>1626000</v>
      </c>
      <c r="C12" s="30">
        <v>456000</v>
      </c>
      <c r="D12" s="30">
        <v>2082000</v>
      </c>
      <c r="E12" s="31">
        <v>5.6000000000000001E-2</v>
      </c>
      <c r="F12" s="32">
        <f>D12/$D$42</f>
        <v>2.1785383543710519E-2</v>
      </c>
    </row>
    <row r="13" spans="1:6" x14ac:dyDescent="0.2">
      <c r="A13" s="29" t="s">
        <v>6</v>
      </c>
      <c r="B13" s="30">
        <v>5746808</v>
      </c>
      <c r="C13" s="30">
        <v>315754</v>
      </c>
      <c r="D13" s="30">
        <v>6062562</v>
      </c>
      <c r="E13" s="31">
        <v>5.0000000000000001E-3</v>
      </c>
      <c r="F13" s="32">
        <f>D13/$D$42</f>
        <v>6.3436713942134834E-2</v>
      </c>
    </row>
    <row r="14" spans="1:6" x14ac:dyDescent="0.2">
      <c r="A14" s="29" t="s">
        <v>31</v>
      </c>
      <c r="B14" s="30">
        <v>472000</v>
      </c>
      <c r="C14" s="30">
        <v>0</v>
      </c>
      <c r="D14" s="30">
        <v>472000</v>
      </c>
      <c r="E14" s="31">
        <v>-4.7E-2</v>
      </c>
      <c r="F14" s="32">
        <f>D14/$D$42</f>
        <v>4.9388573643762562E-3</v>
      </c>
    </row>
    <row r="15" spans="1:6" x14ac:dyDescent="0.2">
      <c r="A15" s="29" t="s">
        <v>10</v>
      </c>
      <c r="B15" s="30">
        <v>3677605</v>
      </c>
      <c r="C15" s="30">
        <v>811360</v>
      </c>
      <c r="D15" s="30">
        <v>4488965</v>
      </c>
      <c r="E15" s="31">
        <v>7.9000000000000001E-2</v>
      </c>
      <c r="F15" s="32">
        <f>D15/$D$42</f>
        <v>4.6971097137028094E-2</v>
      </c>
    </row>
    <row r="16" spans="1:6" x14ac:dyDescent="0.2">
      <c r="A16" s="29" t="s">
        <v>26</v>
      </c>
      <c r="B16" s="30">
        <v>968101</v>
      </c>
      <c r="C16" s="30">
        <v>209288</v>
      </c>
      <c r="D16" s="30">
        <v>1177389</v>
      </c>
      <c r="E16" s="31">
        <v>7.1999999999999995E-2</v>
      </c>
      <c r="F16" s="32">
        <f>D16/$D$42</f>
        <v>1.231982274022372E-2</v>
      </c>
    </row>
    <row r="17" spans="1:6" x14ac:dyDescent="0.2">
      <c r="A17" s="29" t="s">
        <v>13</v>
      </c>
      <c r="B17" s="30">
        <v>1074000</v>
      </c>
      <c r="C17" s="30">
        <v>90710</v>
      </c>
      <c r="D17" s="30">
        <v>1164710</v>
      </c>
      <c r="E17" s="31">
        <v>0.186</v>
      </c>
      <c r="F17" s="32">
        <f>D17/$D$42</f>
        <v>1.2187153730641248E-2</v>
      </c>
    </row>
    <row r="18" spans="1:6" x14ac:dyDescent="0.2">
      <c r="A18" s="29" t="s">
        <v>19</v>
      </c>
      <c r="B18" s="30">
        <v>713182</v>
      </c>
      <c r="C18" s="30">
        <v>390334</v>
      </c>
      <c r="D18" s="30">
        <v>1103516</v>
      </c>
      <c r="E18" s="31">
        <v>8.7999999999999995E-2</v>
      </c>
      <c r="F18" s="32">
        <f>D18/$D$42</f>
        <v>1.1546839244294553E-2</v>
      </c>
    </row>
    <row r="19" spans="1:6" x14ac:dyDescent="0.2">
      <c r="A19" s="29" t="s">
        <v>5</v>
      </c>
      <c r="B19" s="30">
        <v>7873886</v>
      </c>
      <c r="C19" s="30">
        <v>1330704</v>
      </c>
      <c r="D19" s="30">
        <v>9204590</v>
      </c>
      <c r="E19" s="31">
        <v>-8.0000000000000002E-3</v>
      </c>
      <c r="F19" s="32">
        <f>D19/$D$42</f>
        <v>9.6313892177042462E-2</v>
      </c>
    </row>
    <row r="20" spans="1:6" x14ac:dyDescent="0.2">
      <c r="A20" s="29" t="s">
        <v>24</v>
      </c>
      <c r="B20" s="30">
        <v>469720</v>
      </c>
      <c r="C20" s="30">
        <v>43725</v>
      </c>
      <c r="D20" s="30">
        <v>513445</v>
      </c>
      <c r="E20" s="31">
        <v>-0.16500000000000001</v>
      </c>
      <c r="F20" s="32">
        <f>D20/$D$42</f>
        <v>5.3725246174834047E-3</v>
      </c>
    </row>
    <row r="21" spans="1:6" x14ac:dyDescent="0.2">
      <c r="A21" s="29" t="s">
        <v>16</v>
      </c>
      <c r="B21" s="30">
        <v>1993168</v>
      </c>
      <c r="C21" s="30">
        <v>1604294</v>
      </c>
      <c r="D21" s="30">
        <v>3597462</v>
      </c>
      <c r="E21" s="31">
        <v>8.9999999999999993E-3</v>
      </c>
      <c r="F21" s="32">
        <f>D21/$D$42</f>
        <v>3.7642694262211306E-2</v>
      </c>
    </row>
    <row r="22" spans="1:6" x14ac:dyDescent="0.2">
      <c r="A22" s="29" t="s">
        <v>41</v>
      </c>
      <c r="B22" s="30">
        <v>42150</v>
      </c>
      <c r="C22" s="30">
        <v>2280</v>
      </c>
      <c r="D22" s="30">
        <v>44430</v>
      </c>
      <c r="E22" s="31">
        <v>7.0000000000000001E-3</v>
      </c>
      <c r="F22" s="32">
        <f>D22/$D$42</f>
        <v>4.6490134046448531E-4</v>
      </c>
    </row>
    <row r="23" spans="1:6" x14ac:dyDescent="0.2">
      <c r="A23" s="29" t="s">
        <v>48</v>
      </c>
      <c r="B23" s="30">
        <v>781708</v>
      </c>
      <c r="C23" s="30">
        <v>138454</v>
      </c>
      <c r="D23" s="30">
        <v>920162</v>
      </c>
      <c r="E23" s="31">
        <v>0.106</v>
      </c>
      <c r="F23" s="32">
        <f>D23/$D$42</f>
        <v>9.6282815044897978E-3</v>
      </c>
    </row>
    <row r="24" spans="1:6" x14ac:dyDescent="0.2">
      <c r="A24" s="29" t="s">
        <v>18</v>
      </c>
      <c r="B24" s="30">
        <v>554600</v>
      </c>
      <c r="C24" s="30">
        <v>127237</v>
      </c>
      <c r="D24" s="30">
        <v>681837</v>
      </c>
      <c r="E24" s="31">
        <v>3.2000000000000001E-2</v>
      </c>
      <c r="F24" s="32">
        <f>D24/$D$42</f>
        <v>7.1345247643097741E-3</v>
      </c>
    </row>
    <row r="25" spans="1:6" x14ac:dyDescent="0.2">
      <c r="A25" s="29" t="s">
        <v>37</v>
      </c>
      <c r="B25" s="30">
        <v>99200</v>
      </c>
      <c r="C25" s="30">
        <v>43896</v>
      </c>
      <c r="D25" s="30">
        <v>143096</v>
      </c>
      <c r="E25" s="31">
        <v>-8.5999999999999993E-2</v>
      </c>
      <c r="F25" s="32">
        <f>D25/$D$42</f>
        <v>1.4973108758745441E-3</v>
      </c>
    </row>
    <row r="26" spans="1:6" x14ac:dyDescent="0.2">
      <c r="A26" s="29" t="s">
        <v>29</v>
      </c>
      <c r="B26" s="30">
        <v>358861</v>
      </c>
      <c r="C26" s="29">
        <v>445</v>
      </c>
      <c r="D26" s="30">
        <v>359306</v>
      </c>
      <c r="E26" s="31">
        <v>-7.1999999999999995E-2</v>
      </c>
      <c r="F26" s="32">
        <f>D26/$D$42</f>
        <v>3.759663313907998E-3</v>
      </c>
    </row>
    <row r="27" spans="1:6" x14ac:dyDescent="0.2">
      <c r="A27" s="29" t="s">
        <v>20</v>
      </c>
      <c r="B27" s="30">
        <v>1124774</v>
      </c>
      <c r="C27" s="30">
        <v>179215</v>
      </c>
      <c r="D27" s="30">
        <v>1303989</v>
      </c>
      <c r="E27" s="31">
        <v>-5.3999999999999999E-2</v>
      </c>
      <c r="F27" s="32">
        <f>D27/$D$42</f>
        <v>1.3644524736685657E-2</v>
      </c>
    </row>
    <row r="28" spans="1:6" x14ac:dyDescent="0.2">
      <c r="A28" s="29" t="s">
        <v>42</v>
      </c>
      <c r="B28" s="30">
        <v>79360</v>
      </c>
      <c r="C28" s="30">
        <v>960</v>
      </c>
      <c r="D28" s="30">
        <v>80320</v>
      </c>
      <c r="E28" s="31">
        <v>-0.04</v>
      </c>
      <c r="F28" s="32">
        <f>D28/$D$42</f>
        <v>8.4044284641250188E-4</v>
      </c>
    </row>
    <row r="29" spans="1:6" x14ac:dyDescent="0.2">
      <c r="A29" s="29" t="s">
        <v>23</v>
      </c>
      <c r="B29" s="30">
        <v>1040000</v>
      </c>
      <c r="C29" s="29">
        <v>0</v>
      </c>
      <c r="D29" s="30">
        <v>1040000</v>
      </c>
      <c r="E29" s="31">
        <v>1E-3</v>
      </c>
      <c r="F29" s="32">
        <f>D29/$D$42</f>
        <v>1.0882228090998531E-2</v>
      </c>
    </row>
    <row r="30" spans="1:6" x14ac:dyDescent="0.2">
      <c r="A30" s="29" t="s">
        <v>32</v>
      </c>
      <c r="B30" s="30">
        <v>133702</v>
      </c>
      <c r="C30" s="29">
        <v>0</v>
      </c>
      <c r="D30" s="30">
        <v>133702</v>
      </c>
      <c r="E30" s="31">
        <v>5.0000000000000001E-3</v>
      </c>
      <c r="F30" s="32">
        <f>D30/$D$42</f>
        <v>1.3990150579064283E-3</v>
      </c>
    </row>
    <row r="31" spans="1:6" x14ac:dyDescent="0.2">
      <c r="A31" s="29" t="s">
        <v>30</v>
      </c>
      <c r="B31" s="30">
        <v>335539</v>
      </c>
      <c r="C31" s="30">
        <v>263465</v>
      </c>
      <c r="D31" s="30">
        <v>599004</v>
      </c>
      <c r="E31" s="31">
        <v>-2.7E-2</v>
      </c>
      <c r="F31" s="32">
        <f>D31/$D$42</f>
        <v>6.2677866879043117E-3</v>
      </c>
    </row>
    <row r="32" spans="1:6" x14ac:dyDescent="0.2">
      <c r="A32" s="29" t="s">
        <v>7</v>
      </c>
      <c r="B32" s="30">
        <v>3859991</v>
      </c>
      <c r="C32" s="30">
        <v>368518</v>
      </c>
      <c r="D32" s="30">
        <v>4228509</v>
      </c>
      <c r="E32" s="31">
        <v>-7.1999999999999995E-2</v>
      </c>
      <c r="F32" s="32">
        <f>D32/$D$42</f>
        <v>4.4245768675807796E-2</v>
      </c>
    </row>
    <row r="33" spans="1:6" x14ac:dyDescent="0.2">
      <c r="A33" s="29" t="s">
        <v>12</v>
      </c>
      <c r="B33" s="30">
        <v>2354117</v>
      </c>
      <c r="C33" s="30">
        <v>531805</v>
      </c>
      <c r="D33" s="30">
        <v>2885922</v>
      </c>
      <c r="E33" s="31">
        <v>5.6000000000000001E-2</v>
      </c>
      <c r="F33" s="32">
        <f>D33/$D$42</f>
        <v>3.0197366785414098E-2</v>
      </c>
    </row>
    <row r="34" spans="1:6" x14ac:dyDescent="0.2">
      <c r="A34" s="29" t="s">
        <v>35</v>
      </c>
      <c r="B34" s="30">
        <v>205374</v>
      </c>
      <c r="C34" s="29" t="s">
        <v>93</v>
      </c>
      <c r="D34" s="30">
        <v>205374</v>
      </c>
      <c r="E34" s="31">
        <v>8.6999999999999994E-2</v>
      </c>
      <c r="F34" s="32">
        <f>D34/$D$42</f>
        <v>2.1489679922699349E-3</v>
      </c>
    </row>
    <row r="35" spans="1:6" x14ac:dyDescent="0.2">
      <c r="A35" s="29" t="s">
        <v>34</v>
      </c>
      <c r="B35" s="30">
        <v>251096</v>
      </c>
      <c r="C35" s="30">
        <v>58435</v>
      </c>
      <c r="D35" s="30">
        <v>309531</v>
      </c>
      <c r="E35" s="31">
        <v>-0.11799999999999999</v>
      </c>
      <c r="F35" s="32">
        <f>D35/$D$42</f>
        <v>3.2388335992642944E-3</v>
      </c>
    </row>
    <row r="36" spans="1:6" x14ac:dyDescent="0.2">
      <c r="A36" s="29" t="s">
        <v>27</v>
      </c>
      <c r="B36" s="30">
        <v>805033</v>
      </c>
      <c r="C36" s="30">
        <v>1139384</v>
      </c>
      <c r="D36" s="30">
        <v>1944417</v>
      </c>
      <c r="E36" s="31">
        <v>1.7999999999999999E-2</v>
      </c>
      <c r="F36" s="32">
        <f>D36/$D$42</f>
        <v>2.0345758940399125E-2</v>
      </c>
    </row>
    <row r="37" spans="1:6" x14ac:dyDescent="0.2">
      <c r="A37" s="29" t="s">
        <v>22</v>
      </c>
      <c r="B37" s="30">
        <v>950888</v>
      </c>
      <c r="C37" s="30">
        <v>535039</v>
      </c>
      <c r="D37" s="30">
        <v>1485927</v>
      </c>
      <c r="E37" s="31">
        <v>9.4E-2</v>
      </c>
      <c r="F37" s="32">
        <f>D37/$D$42</f>
        <v>1.5548265904397283E-2</v>
      </c>
    </row>
    <row r="38" spans="1:6" x14ac:dyDescent="0.2">
      <c r="A38" s="29" t="s">
        <v>14</v>
      </c>
      <c r="B38" s="30">
        <v>1722698</v>
      </c>
      <c r="C38" s="30">
        <v>93924</v>
      </c>
      <c r="D38" s="30">
        <v>1816622</v>
      </c>
      <c r="E38" s="31">
        <v>0.08</v>
      </c>
      <c r="F38" s="32">
        <f>D38/$D$42</f>
        <v>1.9008552845313397E-2</v>
      </c>
    </row>
    <row r="39" spans="1:6" x14ac:dyDescent="0.2">
      <c r="A39" s="29" t="s">
        <v>38</v>
      </c>
      <c r="B39" s="30">
        <v>4340</v>
      </c>
      <c r="C39" s="30">
        <v>924</v>
      </c>
      <c r="D39" s="30">
        <v>5264</v>
      </c>
      <c r="E39" s="31">
        <v>-0.36099999999999999</v>
      </c>
      <c r="F39" s="32">
        <f>D39/$D$42</f>
        <v>5.5080816029823332E-5</v>
      </c>
    </row>
    <row r="40" spans="1:6" x14ac:dyDescent="0.2">
      <c r="A40" s="29" t="s">
        <v>9</v>
      </c>
      <c r="B40" s="30">
        <v>3934357</v>
      </c>
      <c r="C40" s="30">
        <v>8263780</v>
      </c>
      <c r="D40" s="30">
        <v>12198137</v>
      </c>
      <c r="E40" s="31">
        <v>8.0000000000000002E-3</v>
      </c>
      <c r="F40" s="32">
        <f>D40/$D$42</f>
        <v>0.12763741261466205</v>
      </c>
    </row>
    <row r="41" spans="1:6" x14ac:dyDescent="0.2">
      <c r="A41" s="29" t="s">
        <v>36</v>
      </c>
      <c r="B41" s="30">
        <v>88152</v>
      </c>
      <c r="C41" s="29">
        <v>0</v>
      </c>
      <c r="D41" s="30">
        <v>88152</v>
      </c>
      <c r="E41" s="31">
        <v>-0.52500000000000002</v>
      </c>
      <c r="F41" s="32">
        <f>D41/$D$42</f>
        <v>9.2239439488240617E-4</v>
      </c>
    </row>
    <row r="42" spans="1:6" x14ac:dyDescent="0.2">
      <c r="A42" s="28" t="s">
        <v>3</v>
      </c>
      <c r="B42" s="33">
        <f>SUM(B2:B41)</f>
        <v>72586385</v>
      </c>
      <c r="C42" s="33">
        <f>SUM(C2:C41)</f>
        <v>22982279</v>
      </c>
      <c r="D42" s="33">
        <f>SUM(D2:D41)</f>
        <v>95568664</v>
      </c>
      <c r="E42" s="34">
        <v>4.4999999999999998E-2</v>
      </c>
      <c r="F42" s="32">
        <f>D42/$D$42</f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F30" sqref="F30"/>
    </sheetView>
  </sheetViews>
  <sheetFormatPr baseColWidth="10" defaultRowHeight="16" x14ac:dyDescent="0.2"/>
  <cols>
    <col min="1" max="1" width="10.83203125" style="3"/>
    <col min="2" max="2" width="13.83203125" style="3" bestFit="1" customWidth="1"/>
    <col min="3" max="3" width="18" style="3" bestFit="1" customWidth="1"/>
    <col min="4" max="16384" width="10.83203125" style="3"/>
  </cols>
  <sheetData>
    <row r="1" spans="1:4" x14ac:dyDescent="0.2">
      <c r="A1" s="3" t="s">
        <v>89</v>
      </c>
      <c r="B1" s="3" t="s">
        <v>95</v>
      </c>
      <c r="C1" s="3" t="s">
        <v>2</v>
      </c>
      <c r="D1" s="3" t="s">
        <v>3</v>
      </c>
    </row>
    <row r="2" spans="1:4" x14ac:dyDescent="0.2">
      <c r="A2" s="3">
        <v>1999</v>
      </c>
      <c r="B2" s="4">
        <f>'1999'!B8</f>
        <v>565366</v>
      </c>
      <c r="C2" s="4">
        <f>'1999'!C8</f>
        <v>1264587</v>
      </c>
      <c r="D2" s="4">
        <f>'1999'!D8</f>
        <v>1829953</v>
      </c>
    </row>
    <row r="3" spans="1:4" x14ac:dyDescent="0.2">
      <c r="A3" s="3">
        <f>A2+1</f>
        <v>2000</v>
      </c>
      <c r="B3" s="4">
        <f>'2000'!B8</f>
        <v>604677</v>
      </c>
      <c r="C3" s="4">
        <f>'2000'!C8</f>
        <v>1464392</v>
      </c>
      <c r="D3" s="4">
        <f>'2000'!D8</f>
        <v>2069069</v>
      </c>
    </row>
    <row r="4" spans="1:4" x14ac:dyDescent="0.2">
      <c r="A4" s="3">
        <f t="shared" ref="A4:A14" si="0">A3+1</f>
        <v>2001</v>
      </c>
      <c r="B4" s="4">
        <f>'2001'!B8</f>
        <v>703521</v>
      </c>
      <c r="C4" s="4">
        <f>'2001'!C8</f>
        <v>1630919</v>
      </c>
      <c r="D4" s="4">
        <f>'2001'!D8</f>
        <v>2334440</v>
      </c>
    </row>
    <row r="5" spans="1:4" x14ac:dyDescent="0.2">
      <c r="A5" s="3">
        <f t="shared" si="0"/>
        <v>2002</v>
      </c>
      <c r="B5" s="4">
        <f>'2002'!B8</f>
        <v>1101696</v>
      </c>
      <c r="C5" s="4">
        <f>'2002'!C8</f>
        <v>2185108</v>
      </c>
      <c r="D5" s="4">
        <f>'2002'!D8</f>
        <v>3286804</v>
      </c>
    </row>
    <row r="6" spans="1:4" x14ac:dyDescent="0.2">
      <c r="A6" s="3">
        <f t="shared" si="0"/>
        <v>2003</v>
      </c>
      <c r="B6" s="4">
        <f>'2003'!B8</f>
        <v>2018875</v>
      </c>
      <c r="C6" s="4">
        <f>'2003'!C8</f>
        <v>2424811</v>
      </c>
      <c r="D6" s="4">
        <f>'2003'!D8</f>
        <v>4443686</v>
      </c>
    </row>
    <row r="7" spans="1:4" x14ac:dyDescent="0.2">
      <c r="A7" s="3">
        <f t="shared" si="0"/>
        <v>2004</v>
      </c>
      <c r="B7" s="4">
        <f>'2004'!B8</f>
        <v>2480231</v>
      </c>
      <c r="C7" s="4">
        <f>'2004'!C8</f>
        <v>2754265</v>
      </c>
      <c r="D7" s="4">
        <f>'2004'!D8</f>
        <v>5234496</v>
      </c>
    </row>
    <row r="8" spans="1:4" x14ac:dyDescent="0.2">
      <c r="A8" s="3">
        <f t="shared" si="0"/>
        <v>2005</v>
      </c>
      <c r="B8" s="4">
        <f>'2005'!B8</f>
        <v>3078153</v>
      </c>
      <c r="C8" s="4">
        <f>'2005'!C8</f>
        <v>2629535</v>
      </c>
      <c r="D8" s="4">
        <f>'2005'!D8</f>
        <v>5708421</v>
      </c>
    </row>
    <row r="9" spans="1:4" x14ac:dyDescent="0.2">
      <c r="A9" s="3">
        <f t="shared" si="0"/>
        <v>2006</v>
      </c>
      <c r="B9" s="4">
        <f>'2006'!B8</f>
        <v>5233132</v>
      </c>
      <c r="C9" s="4">
        <f>'2006'!C8</f>
        <v>1955576</v>
      </c>
      <c r="D9" s="4">
        <f>'2006'!D8</f>
        <v>7188708</v>
      </c>
    </row>
    <row r="10" spans="1:4" x14ac:dyDescent="0.2">
      <c r="A10" s="3">
        <f t="shared" si="0"/>
        <v>2007</v>
      </c>
      <c r="B10" s="15">
        <f>'2007'!B8</f>
        <v>6381116</v>
      </c>
      <c r="C10" s="15">
        <f>'2007'!C8</f>
        <v>2501340</v>
      </c>
      <c r="D10" s="15">
        <f>'2007'!D8</f>
        <v>8882456</v>
      </c>
    </row>
    <row r="11" spans="1:4" x14ac:dyDescent="0.2">
      <c r="A11" s="3">
        <f>A10+1</f>
        <v>2008</v>
      </c>
      <c r="B11" s="15">
        <f>'2008'!B8</f>
        <v>6737745</v>
      </c>
      <c r="C11" s="15">
        <f>'2008'!C8</f>
        <v>2561435</v>
      </c>
      <c r="D11" s="15">
        <f>'2008'!D8</f>
        <v>9299180</v>
      </c>
    </row>
    <row r="12" spans="1:4" x14ac:dyDescent="0.2">
      <c r="A12" s="3">
        <f t="shared" si="0"/>
        <v>2009</v>
      </c>
      <c r="B12" s="15">
        <f>'2009'!B8</f>
        <v>10383831</v>
      </c>
      <c r="C12" s="15">
        <f>'2009'!C8</f>
        <v>3407163</v>
      </c>
      <c r="D12" s="15">
        <f>'2009'!D8</f>
        <v>13790994</v>
      </c>
    </row>
    <row r="13" spans="1:4" x14ac:dyDescent="0.2">
      <c r="A13" s="3">
        <f t="shared" si="0"/>
        <v>2010</v>
      </c>
      <c r="B13" s="15">
        <f>'2010'!B8</f>
        <v>13897083</v>
      </c>
      <c r="C13" s="15">
        <f>'2010'!C8</f>
        <v>4367584</v>
      </c>
      <c r="D13" s="15">
        <f>'2010'!D8</f>
        <v>18264667</v>
      </c>
    </row>
    <row r="14" spans="1:4" x14ac:dyDescent="0.2">
      <c r="A14" s="3">
        <f t="shared" si="0"/>
        <v>2011</v>
      </c>
      <c r="B14" s="15">
        <f>'2011'!B8</f>
        <v>14485326</v>
      </c>
      <c r="C14" s="15">
        <f>'2011'!C8</f>
        <v>3933550</v>
      </c>
      <c r="D14" s="15">
        <f>'2011'!D8</f>
        <v>18418876</v>
      </c>
    </row>
    <row r="15" spans="1:4" x14ac:dyDescent="0.2">
      <c r="A15" s="3">
        <f>A14+1</f>
        <v>2012</v>
      </c>
      <c r="B15" s="15">
        <f>'2012'!B8</f>
        <v>15523658</v>
      </c>
      <c r="C15" s="15">
        <f>'2012'!C8</f>
        <v>3748150</v>
      </c>
      <c r="D15" s="15">
        <f>'2012'!D8</f>
        <v>19271808</v>
      </c>
    </row>
    <row r="16" spans="1:4" x14ac:dyDescent="0.2">
      <c r="A16" s="3">
        <v>2013</v>
      </c>
      <c r="B16" s="4">
        <f>'2013'!B8</f>
        <v>18085213</v>
      </c>
      <c r="C16" s="4">
        <f>'2013'!C8</f>
        <v>4031612</v>
      </c>
      <c r="D16" s="4">
        <f>'2013'!D8</f>
        <v>22116825</v>
      </c>
    </row>
    <row r="17" spans="1:4" x14ac:dyDescent="0.2">
      <c r="A17" s="3">
        <v>2014</v>
      </c>
      <c r="B17" s="4">
        <f>'2014'!B8</f>
        <v>19919795</v>
      </c>
      <c r="C17" s="4">
        <f>'2014'!C8</f>
        <v>3803095</v>
      </c>
      <c r="D17" s="4">
        <f>'2014'!D8</f>
        <v>23722890</v>
      </c>
    </row>
    <row r="18" spans="1:4" x14ac:dyDescent="0.2">
      <c r="A18" s="3">
        <v>2015</v>
      </c>
      <c r="B18" s="4">
        <f>'2015'!B8</f>
        <v>21079427</v>
      </c>
      <c r="C18" s="4">
        <f>'2015'!C8</f>
        <v>3423899</v>
      </c>
      <c r="D18" s="4">
        <f>'2015'!D8</f>
        <v>24503326</v>
      </c>
    </row>
    <row r="19" spans="1:4" x14ac:dyDescent="0.2">
      <c r="A19" s="3">
        <v>2016</v>
      </c>
      <c r="B19" s="4">
        <f>'2016'!B8</f>
        <v>24420744</v>
      </c>
      <c r="C19" s="4">
        <f>'2016'!C8</f>
        <v>3698050</v>
      </c>
      <c r="D19" s="4">
        <f>'2016'!D8</f>
        <v>28118794</v>
      </c>
    </row>
  </sheetData>
  <pageMargins left="0.75" right="0.75" top="1" bottom="1" header="0.5" footer="0.5"/>
  <pageSetup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M39" sqref="M39"/>
    </sheetView>
  </sheetViews>
  <sheetFormatPr baseColWidth="10" defaultRowHeight="16" x14ac:dyDescent="0.2"/>
  <sheetData>
    <row r="1" spans="1:1" x14ac:dyDescent="0.2">
      <c r="A1" s="1" t="s">
        <v>46</v>
      </c>
    </row>
    <row r="2" spans="1:1" x14ac:dyDescent="0.2">
      <c r="A2" t="s">
        <v>45</v>
      </c>
    </row>
    <row r="5" spans="1:1" x14ac:dyDescent="0.2">
      <c r="A5" s="2" t="s">
        <v>47</v>
      </c>
    </row>
    <row r="8" spans="1:1" x14ac:dyDescent="0.2">
      <c r="A8" t="s">
        <v>91</v>
      </c>
    </row>
    <row r="9" spans="1:1" x14ac:dyDescent="0.2">
      <c r="A9" t="s">
        <v>92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H14" sqref="H14"/>
    </sheetView>
  </sheetViews>
  <sheetFormatPr baseColWidth="10" defaultRowHeight="14" x14ac:dyDescent="0.15"/>
  <cols>
    <col min="1" max="1" width="11.5" style="6" bestFit="1" customWidth="1"/>
    <col min="2" max="2" width="10.5" style="6" bestFit="1" customWidth="1"/>
    <col min="3" max="3" width="19.5" style="6" bestFit="1" customWidth="1"/>
    <col min="4" max="4" width="10.5" style="6" bestFit="1" customWidth="1"/>
    <col min="5" max="5" width="10.1640625" style="6" bestFit="1" customWidth="1"/>
    <col min="6" max="6" width="13.1640625" style="6" bestFit="1" customWidth="1"/>
    <col min="7" max="16384" width="10.83203125" style="6"/>
  </cols>
  <sheetData>
    <row r="1" spans="1:6" ht="16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94</v>
      </c>
      <c r="F1" s="5" t="s">
        <v>44</v>
      </c>
    </row>
    <row r="2" spans="1:6" x14ac:dyDescent="0.15">
      <c r="A2" s="6" t="s">
        <v>25</v>
      </c>
      <c r="B2" s="7">
        <v>224733</v>
      </c>
      <c r="C2" s="7">
        <v>80076</v>
      </c>
      <c r="D2" s="7">
        <v>304809</v>
      </c>
      <c r="E2" s="8">
        <v>5.3480876773433954E-3</v>
      </c>
      <c r="F2" s="12">
        <f t="shared" ref="F2:F41" si="0">D2/$D$42</f>
        <v>5.3480876773433954E-3</v>
      </c>
    </row>
    <row r="3" spans="1:6" x14ac:dyDescent="0.15">
      <c r="A3" s="6" t="s">
        <v>33</v>
      </c>
      <c r="B3" s="7">
        <v>281417</v>
      </c>
      <c r="C3" s="7">
        <v>21508</v>
      </c>
      <c r="D3" s="7">
        <v>302925</v>
      </c>
      <c r="E3" s="8">
        <v>5.3150315760336735E-3</v>
      </c>
      <c r="F3" s="12">
        <f t="shared" si="0"/>
        <v>5.3150315760336735E-3</v>
      </c>
    </row>
    <row r="4" spans="1:6" x14ac:dyDescent="0.15">
      <c r="A4" s="6" t="s">
        <v>40</v>
      </c>
      <c r="B4" s="7">
        <v>123586</v>
      </c>
      <c r="C4" s="7">
        <v>15745</v>
      </c>
      <c r="D4" s="7">
        <v>139331</v>
      </c>
      <c r="E4" s="8">
        <v>2.4446601123061743E-3</v>
      </c>
      <c r="F4" s="12">
        <f t="shared" si="0"/>
        <v>2.4446601123061743E-3</v>
      </c>
    </row>
    <row r="5" spans="1:6" x14ac:dyDescent="0.15">
      <c r="A5" s="6" t="s">
        <v>21</v>
      </c>
      <c r="B5" s="7">
        <v>917513</v>
      </c>
      <c r="C5" s="7">
        <v>99548</v>
      </c>
      <c r="D5" s="7">
        <v>1017061</v>
      </c>
      <c r="E5" s="8">
        <v>1.7845048542551405E-2</v>
      </c>
      <c r="F5" s="12">
        <f t="shared" si="0"/>
        <v>1.7845048542551405E-2</v>
      </c>
    </row>
    <row r="6" spans="1:6" x14ac:dyDescent="0.15">
      <c r="A6" s="6" t="s">
        <v>8</v>
      </c>
      <c r="B6" s="7">
        <v>1107751</v>
      </c>
      <c r="C6" s="7">
        <v>243077</v>
      </c>
      <c r="D6" s="7">
        <v>1350828</v>
      </c>
      <c r="E6" s="8">
        <v>2.3701224639070449E-2</v>
      </c>
      <c r="F6" s="12">
        <f t="shared" si="0"/>
        <v>2.3701224639070449E-2</v>
      </c>
    </row>
    <row r="7" spans="1:6" x14ac:dyDescent="0.15">
      <c r="A7" s="6" t="s">
        <v>17</v>
      </c>
      <c r="B7" s="7">
        <v>1626316</v>
      </c>
      <c r="C7" s="7">
        <v>1432497</v>
      </c>
      <c r="D7" s="7">
        <v>3058813</v>
      </c>
      <c r="E7" s="8">
        <v>5.3669019328818318E-2</v>
      </c>
      <c r="F7" s="12">
        <f t="shared" si="0"/>
        <v>5.3669019328818318E-2</v>
      </c>
    </row>
    <row r="8" spans="1:6" x14ac:dyDescent="0.15">
      <c r="A8" s="6" t="s">
        <v>4</v>
      </c>
      <c r="B8" s="7">
        <v>565366</v>
      </c>
      <c r="C8" s="7">
        <v>1264587</v>
      </c>
      <c r="D8" s="7">
        <v>1829953</v>
      </c>
      <c r="E8" s="8">
        <v>3.2107808789824374E-2</v>
      </c>
      <c r="F8" s="12">
        <f t="shared" si="0"/>
        <v>3.2107808789824374E-2</v>
      </c>
    </row>
    <row r="9" spans="1:6" x14ac:dyDescent="0.15">
      <c r="A9" s="6" t="s">
        <v>15</v>
      </c>
      <c r="B9" s="7">
        <v>348482</v>
      </c>
      <c r="C9" s="6">
        <v>27779</v>
      </c>
      <c r="D9" s="7">
        <v>376261</v>
      </c>
      <c r="E9" s="8">
        <v>6.601763128926322E-3</v>
      </c>
      <c r="F9" s="12">
        <f t="shared" si="0"/>
        <v>6.601763128926322E-3</v>
      </c>
    </row>
    <row r="10" spans="1:6" x14ac:dyDescent="0.15">
      <c r="A10" s="6" t="s">
        <v>39</v>
      </c>
      <c r="B10" s="7">
        <v>45416</v>
      </c>
      <c r="C10" s="7">
        <v>30632</v>
      </c>
      <c r="D10" s="7">
        <v>76048</v>
      </c>
      <c r="E10" s="8">
        <v>1.3343154949053688E-3</v>
      </c>
      <c r="F10" s="12">
        <f t="shared" si="0"/>
        <v>1.3343154949053688E-3</v>
      </c>
    </row>
    <row r="11" spans="1:6" x14ac:dyDescent="0.15">
      <c r="A11" s="6" t="s">
        <v>43</v>
      </c>
      <c r="B11" s="7">
        <v>33903</v>
      </c>
      <c r="C11" s="7">
        <v>472</v>
      </c>
      <c r="D11" s="7">
        <v>34375</v>
      </c>
      <c r="E11" s="8">
        <v>6.0313348329176376E-4</v>
      </c>
      <c r="F11" s="12">
        <f t="shared" si="0"/>
        <v>6.0313348329176376E-4</v>
      </c>
    </row>
    <row r="12" spans="1:6" x14ac:dyDescent="0.15">
      <c r="A12" s="6" t="s">
        <v>11</v>
      </c>
      <c r="B12" s="7">
        <v>2784469</v>
      </c>
      <c r="C12" s="7">
        <v>395724</v>
      </c>
      <c r="D12" s="7">
        <v>3180193</v>
      </c>
      <c r="E12" s="8">
        <v>5.5798716556511536E-2</v>
      </c>
      <c r="F12" s="12">
        <f t="shared" si="0"/>
        <v>5.5798716556511536E-2</v>
      </c>
    </row>
    <row r="13" spans="1:6" x14ac:dyDescent="0.15">
      <c r="A13" s="6" t="s">
        <v>6</v>
      </c>
      <c r="B13" s="7">
        <v>5309524</v>
      </c>
      <c r="C13" s="7">
        <v>378168</v>
      </c>
      <c r="D13" s="7">
        <v>5687692</v>
      </c>
      <c r="E13" s="8">
        <v>9.9794545101111229E-2</v>
      </c>
      <c r="F13" s="12">
        <f t="shared" si="0"/>
        <v>9.9794545101111229E-2</v>
      </c>
    </row>
    <row r="14" spans="1:6" x14ac:dyDescent="0.15">
      <c r="A14" s="6" t="s">
        <v>31</v>
      </c>
      <c r="B14" s="7">
        <v>125889</v>
      </c>
      <c r="C14" s="7">
        <v>2297</v>
      </c>
      <c r="D14" s="7">
        <v>128186</v>
      </c>
      <c r="E14" s="8">
        <v>2.2491132709596519E-3</v>
      </c>
      <c r="F14" s="12">
        <f t="shared" si="0"/>
        <v>2.2491132709596519E-3</v>
      </c>
    </row>
    <row r="15" spans="1:6" x14ac:dyDescent="0.15">
      <c r="A15" s="6" t="s">
        <v>10</v>
      </c>
      <c r="B15" s="7">
        <v>533149</v>
      </c>
      <c r="C15" s="7">
        <v>285044</v>
      </c>
      <c r="D15" s="7">
        <v>818193</v>
      </c>
      <c r="E15" s="8">
        <v>1.4355770010034562E-2</v>
      </c>
      <c r="F15" s="12">
        <f t="shared" si="0"/>
        <v>1.4355770010034562E-2</v>
      </c>
    </row>
    <row r="16" spans="1:6" x14ac:dyDescent="0.15">
      <c r="A16" s="6" t="s">
        <v>26</v>
      </c>
      <c r="B16" s="7">
        <v>76715</v>
      </c>
      <c r="C16" s="7">
        <v>12292</v>
      </c>
      <c r="D16" s="7">
        <v>89007</v>
      </c>
      <c r="E16" s="8">
        <v>1.5616902384683641E-3</v>
      </c>
      <c r="F16" s="12">
        <f t="shared" si="0"/>
        <v>1.5616902384683641E-3</v>
      </c>
    </row>
    <row r="17" spans="1:6" x14ac:dyDescent="0.15">
      <c r="A17" s="6" t="s">
        <v>13</v>
      </c>
      <c r="B17" s="7">
        <v>119419</v>
      </c>
      <c r="C17" s="7">
        <v>0</v>
      </c>
      <c r="D17" s="7">
        <v>119419</v>
      </c>
      <c r="E17" s="8">
        <v>2.0952901073809202E-3</v>
      </c>
      <c r="F17" s="12">
        <f t="shared" si="0"/>
        <v>2.0952901073809202E-3</v>
      </c>
    </row>
    <row r="18" spans="1:6" x14ac:dyDescent="0.15">
      <c r="A18" s="6" t="s">
        <v>19</v>
      </c>
      <c r="B18" s="7">
        <v>1410459</v>
      </c>
      <c r="C18" s="7">
        <v>290797</v>
      </c>
      <c r="D18" s="7">
        <v>1701256</v>
      </c>
      <c r="E18" s="8">
        <v>2.984972966548401E-2</v>
      </c>
      <c r="F18" s="12">
        <f t="shared" si="0"/>
        <v>2.984972966548401E-2</v>
      </c>
    </row>
    <row r="19" spans="1:6" x14ac:dyDescent="0.15">
      <c r="A19" s="6" t="s">
        <v>5</v>
      </c>
      <c r="B19" s="7">
        <v>8100169</v>
      </c>
      <c r="C19" s="7">
        <v>1795307</v>
      </c>
      <c r="D19" s="7">
        <v>9895476</v>
      </c>
      <c r="E19" s="8">
        <v>0.17362306643520142</v>
      </c>
      <c r="F19" s="12">
        <f t="shared" si="0"/>
        <v>0.17362306643520142</v>
      </c>
    </row>
    <row r="20" spans="1:6" x14ac:dyDescent="0.15">
      <c r="A20" s="6" t="s">
        <v>24</v>
      </c>
      <c r="B20" s="7">
        <v>237998</v>
      </c>
      <c r="C20" s="7">
        <v>16092</v>
      </c>
      <c r="D20" s="7">
        <v>254090</v>
      </c>
      <c r="E20" s="8">
        <v>4.4581872514793969E-3</v>
      </c>
      <c r="F20" s="12">
        <f t="shared" si="0"/>
        <v>4.4581872514793969E-3</v>
      </c>
    </row>
    <row r="21" spans="1:6" x14ac:dyDescent="0.15">
      <c r="A21" s="6" t="s">
        <v>16</v>
      </c>
      <c r="B21" s="7">
        <v>993772</v>
      </c>
      <c r="C21" s="7">
        <v>556153</v>
      </c>
      <c r="D21" s="7">
        <v>1549925</v>
      </c>
      <c r="E21" s="8">
        <v>2.7194521137192347E-2</v>
      </c>
      <c r="F21" s="12">
        <f t="shared" si="0"/>
        <v>2.7194521137192347E-2</v>
      </c>
    </row>
    <row r="22" spans="1:6" x14ac:dyDescent="0.15">
      <c r="A22" s="6" t="s">
        <v>41</v>
      </c>
      <c r="B22" s="7">
        <v>262242</v>
      </c>
      <c r="C22" s="7">
        <v>44978</v>
      </c>
      <c r="D22" s="7">
        <v>307220</v>
      </c>
      <c r="E22" s="8">
        <v>5.3903903632551466E-3</v>
      </c>
      <c r="F22" s="12">
        <f t="shared" si="0"/>
        <v>5.3903903632551466E-3</v>
      </c>
    </row>
    <row r="23" spans="1:6" x14ac:dyDescent="0.15">
      <c r="A23" s="6" t="s">
        <v>48</v>
      </c>
      <c r="B23" s="7">
        <v>86849</v>
      </c>
      <c r="C23" s="6">
        <v>32801</v>
      </c>
      <c r="D23" s="7">
        <v>119650</v>
      </c>
      <c r="E23" s="8">
        <v>2.0993431643886412E-3</v>
      </c>
      <c r="F23" s="12">
        <f t="shared" si="0"/>
        <v>2.0993431643886412E-3</v>
      </c>
    </row>
    <row r="24" spans="1:6" x14ac:dyDescent="0.15">
      <c r="A24" s="6" t="s">
        <v>18</v>
      </c>
      <c r="B24" s="7">
        <v>546843</v>
      </c>
      <c r="C24" s="7">
        <v>27991</v>
      </c>
      <c r="D24" s="7">
        <v>574834</v>
      </c>
      <c r="E24" s="8">
        <v>1.0085865679550188E-2</v>
      </c>
      <c r="F24" s="12">
        <f t="shared" si="0"/>
        <v>1.0085865679550188E-2</v>
      </c>
    </row>
    <row r="25" spans="1:6" x14ac:dyDescent="0.15">
      <c r="A25" s="6" t="s">
        <v>37</v>
      </c>
      <c r="B25" s="7">
        <v>186996</v>
      </c>
      <c r="C25" s="7">
        <v>65294</v>
      </c>
      <c r="D25" s="7">
        <v>252290</v>
      </c>
      <c r="E25" s="8">
        <v>4.4266049890815734E-3</v>
      </c>
      <c r="F25" s="12">
        <f t="shared" si="0"/>
        <v>4.4266049890815734E-3</v>
      </c>
    </row>
    <row r="26" spans="1:6" x14ac:dyDescent="0.15">
      <c r="A26" s="6" t="s">
        <v>29</v>
      </c>
      <c r="B26" s="7">
        <v>88313</v>
      </c>
      <c r="C26" s="7">
        <v>18584</v>
      </c>
      <c r="D26" s="7">
        <v>106897</v>
      </c>
      <c r="E26" s="8">
        <v>1.8755828353000633E-3</v>
      </c>
      <c r="F26" s="12">
        <f t="shared" si="0"/>
        <v>1.8755828353000633E-3</v>
      </c>
    </row>
    <row r="27" spans="1:6" x14ac:dyDescent="0.15">
      <c r="A27" s="6" t="s">
        <v>20</v>
      </c>
      <c r="B27" s="7">
        <v>943732</v>
      </c>
      <c r="C27" s="7">
        <v>225976</v>
      </c>
      <c r="D27" s="7">
        <v>1169708</v>
      </c>
      <c r="E27" s="8">
        <v>2.0523347213796141E-2</v>
      </c>
      <c r="F27" s="12">
        <f t="shared" si="0"/>
        <v>2.0523347213796141E-2</v>
      </c>
    </row>
    <row r="28" spans="1:6" x14ac:dyDescent="0.15">
      <c r="A28" s="6" t="s">
        <v>42</v>
      </c>
      <c r="B28" s="7">
        <v>3816</v>
      </c>
      <c r="C28" s="6">
        <v>1453</v>
      </c>
      <c r="D28" s="7">
        <v>5269</v>
      </c>
      <c r="E28" s="8">
        <v>9.2448300318961546E-5</v>
      </c>
      <c r="F28" s="12">
        <f t="shared" si="0"/>
        <v>9.2448300318961546E-5</v>
      </c>
    </row>
    <row r="29" spans="1:6" x14ac:dyDescent="0.15">
      <c r="A29" s="6" t="s">
        <v>23</v>
      </c>
      <c r="B29" s="7">
        <v>126503</v>
      </c>
      <c r="C29" s="7">
        <v>328</v>
      </c>
      <c r="D29" s="7">
        <v>126831</v>
      </c>
      <c r="E29" s="8">
        <v>2.2253388456546239E-3</v>
      </c>
      <c r="F29" s="12">
        <f t="shared" si="0"/>
        <v>2.2253388456546239E-3</v>
      </c>
    </row>
    <row r="30" spans="1:6" x14ac:dyDescent="0.15">
      <c r="A30" s="6" t="s">
        <v>32</v>
      </c>
      <c r="B30" s="7">
        <v>118132</v>
      </c>
      <c r="C30" s="7">
        <v>0</v>
      </c>
      <c r="D30" s="7">
        <v>118132</v>
      </c>
      <c r="E30" s="8">
        <v>2.0727087897664765E-3</v>
      </c>
      <c r="F30" s="12">
        <f t="shared" si="0"/>
        <v>2.0727087897664765E-3</v>
      </c>
    </row>
    <row r="31" spans="1:6" x14ac:dyDescent="0.15">
      <c r="A31" s="6" t="s">
        <v>30</v>
      </c>
      <c r="B31" s="7">
        <v>214694</v>
      </c>
      <c r="C31" s="7">
        <v>102673</v>
      </c>
      <c r="D31" s="7">
        <v>317367</v>
      </c>
      <c r="E31" s="8">
        <v>5.5684265946722095E-3</v>
      </c>
      <c r="F31" s="12">
        <f t="shared" si="0"/>
        <v>5.5684265946722095E-3</v>
      </c>
    </row>
    <row r="32" spans="1:6" x14ac:dyDescent="0.15">
      <c r="A32" s="6" t="s">
        <v>7</v>
      </c>
      <c r="B32" s="7">
        <v>2361735</v>
      </c>
      <c r="C32" s="7">
        <v>481379</v>
      </c>
      <c r="D32" s="7">
        <v>2843114</v>
      </c>
      <c r="E32" s="8">
        <v>4.9884429097180501E-2</v>
      </c>
      <c r="F32" s="12">
        <f t="shared" si="0"/>
        <v>4.9884429097180501E-2</v>
      </c>
    </row>
    <row r="33" spans="1:6" x14ac:dyDescent="0.15">
      <c r="A33" s="6" t="s">
        <v>12</v>
      </c>
      <c r="B33" s="7">
        <v>2281617</v>
      </c>
      <c r="C33" s="7">
        <v>570772</v>
      </c>
      <c r="D33" s="7">
        <v>2852389</v>
      </c>
      <c r="E33" s="8">
        <v>5.004716547703595E-2</v>
      </c>
      <c r="F33" s="12">
        <f t="shared" si="0"/>
        <v>5.004716547703595E-2</v>
      </c>
    </row>
    <row r="34" spans="1:6" x14ac:dyDescent="0.15">
      <c r="A34" s="6" t="s">
        <v>35</v>
      </c>
      <c r="B34" s="7">
        <v>213895</v>
      </c>
      <c r="C34" s="7">
        <v>36847</v>
      </c>
      <c r="D34" s="7">
        <v>250742</v>
      </c>
      <c r="E34" s="8">
        <v>4.3994442434194449E-3</v>
      </c>
      <c r="F34" s="12">
        <f t="shared" si="0"/>
        <v>4.3994442434194449E-3</v>
      </c>
    </row>
    <row r="35" spans="1:6" x14ac:dyDescent="0.15">
      <c r="A35" s="6" t="s">
        <v>34</v>
      </c>
      <c r="B35" s="7">
        <v>266000</v>
      </c>
      <c r="C35" s="7">
        <v>87000</v>
      </c>
      <c r="D35" s="7">
        <v>353000</v>
      </c>
      <c r="E35" s="8">
        <v>6.1936325702397852E-3</v>
      </c>
      <c r="F35" s="12">
        <f t="shared" si="0"/>
        <v>6.1936325702397852E-3</v>
      </c>
    </row>
    <row r="36" spans="1:6" x14ac:dyDescent="0.15">
      <c r="A36" s="6" t="s">
        <v>27</v>
      </c>
      <c r="B36" s="7">
        <v>63538</v>
      </c>
      <c r="C36" s="7">
        <v>259223</v>
      </c>
      <c r="D36" s="7">
        <v>322761</v>
      </c>
      <c r="E36" s="8">
        <v>5.663068107657686E-3</v>
      </c>
      <c r="F36" s="12">
        <f t="shared" si="0"/>
        <v>5.663068107657686E-3</v>
      </c>
    </row>
    <row r="37" spans="1:6" x14ac:dyDescent="0.15">
      <c r="A37" s="6" t="s">
        <v>22</v>
      </c>
      <c r="B37" s="7">
        <v>222041</v>
      </c>
      <c r="C37" s="7">
        <v>75821</v>
      </c>
      <c r="D37" s="7">
        <v>297862</v>
      </c>
      <c r="E37" s="8">
        <v>5.2261976901891299E-3</v>
      </c>
      <c r="F37" s="12">
        <f t="shared" si="0"/>
        <v>5.2261976901891299E-3</v>
      </c>
    </row>
    <row r="38" spans="1:6" x14ac:dyDescent="0.15">
      <c r="A38" s="6" t="s">
        <v>14</v>
      </c>
      <c r="B38" s="7">
        <v>1786624</v>
      </c>
      <c r="C38" s="7">
        <v>186895</v>
      </c>
      <c r="D38" s="7">
        <v>1973519</v>
      </c>
      <c r="E38" s="8">
        <v>3.46267749472721E-2</v>
      </c>
      <c r="F38" s="12">
        <f t="shared" si="0"/>
        <v>3.46267749472721E-2</v>
      </c>
    </row>
    <row r="39" spans="1:6" x14ac:dyDescent="0.15">
      <c r="A39" s="6" t="s">
        <v>38</v>
      </c>
      <c r="B39" s="7">
        <v>10136</v>
      </c>
      <c r="C39" s="6">
        <v>9044</v>
      </c>
      <c r="D39" s="7">
        <v>19180</v>
      </c>
      <c r="E39" s="8">
        <v>3.3652655155013903E-4</v>
      </c>
      <c r="F39" s="12">
        <f t="shared" si="0"/>
        <v>3.3652655155013903E-4</v>
      </c>
    </row>
    <row r="40" spans="1:6" x14ac:dyDescent="0.15">
      <c r="A40" s="6" t="s">
        <v>9</v>
      </c>
      <c r="B40" s="7">
        <v>5637949</v>
      </c>
      <c r="C40" s="7">
        <v>7387029</v>
      </c>
      <c r="D40" s="7">
        <v>13024978</v>
      </c>
      <c r="E40" s="8">
        <v>0.22853237384548628</v>
      </c>
      <c r="F40" s="12">
        <f t="shared" si="0"/>
        <v>0.22853237384548628</v>
      </c>
    </row>
    <row r="41" spans="1:6" x14ac:dyDescent="0.15">
      <c r="A41" s="6" t="s">
        <v>36</v>
      </c>
      <c r="B41" s="7">
        <v>44433</v>
      </c>
      <c r="C41" s="7">
        <v>0</v>
      </c>
      <c r="D41" s="7">
        <v>44433</v>
      </c>
      <c r="E41" s="8">
        <v>7.7960814729026732E-4</v>
      </c>
      <c r="F41" s="12">
        <f t="shared" si="0"/>
        <v>7.7960814729026732E-4</v>
      </c>
    </row>
    <row r="42" spans="1:6" x14ac:dyDescent="0.15">
      <c r="A42" s="9" t="s">
        <v>3</v>
      </c>
      <c r="B42" s="10">
        <v>40432134</v>
      </c>
      <c r="C42" s="10">
        <v>16561883</v>
      </c>
      <c r="D42" s="10">
        <f>SUM(D2:D41)</f>
        <v>56994017</v>
      </c>
      <c r="E42" s="11">
        <v>1</v>
      </c>
      <c r="F42" s="13">
        <f t="shared" ref="F42" si="1">D42/$D$42</f>
        <v>1</v>
      </c>
    </row>
  </sheetData>
  <sortState ref="A2:F41">
    <sortCondition ref="A2:A41"/>
  </sortState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C8" sqref="A1:F42"/>
    </sheetView>
  </sheetViews>
  <sheetFormatPr baseColWidth="10" defaultRowHeight="14" x14ac:dyDescent="0.15"/>
  <cols>
    <col min="1" max="1" width="11.5" style="6" bestFit="1" customWidth="1"/>
    <col min="2" max="2" width="10.5" style="6" bestFit="1" customWidth="1"/>
    <col min="3" max="3" width="19.5" style="6" bestFit="1" customWidth="1"/>
    <col min="4" max="4" width="10.5" style="6" bestFit="1" customWidth="1"/>
    <col min="5" max="5" width="10.1640625" style="6" bestFit="1" customWidth="1"/>
    <col min="6" max="6" width="13.1640625" style="6" bestFit="1" customWidth="1"/>
    <col min="7" max="16384" width="10.83203125" style="6"/>
  </cols>
  <sheetData>
    <row r="1" spans="1:6" ht="16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94</v>
      </c>
      <c r="F1" s="5" t="s">
        <v>44</v>
      </c>
    </row>
    <row r="2" spans="1:6" x14ac:dyDescent="0.15">
      <c r="A2" s="6" t="s">
        <v>25</v>
      </c>
      <c r="B2" s="7">
        <v>238921</v>
      </c>
      <c r="C2" s="7">
        <v>100711</v>
      </c>
      <c r="D2" s="7">
        <v>339632</v>
      </c>
      <c r="E2" s="8">
        <v>0.114</v>
      </c>
      <c r="F2" s="12">
        <f t="shared" ref="F2:F41" si="0">D2/$D$42</f>
        <v>5.744848852230343E-3</v>
      </c>
    </row>
    <row r="3" spans="1:6" x14ac:dyDescent="0.15">
      <c r="A3" s="6" t="s">
        <v>33</v>
      </c>
      <c r="B3" s="7">
        <v>323649</v>
      </c>
      <c r="C3" s="7">
        <v>23473</v>
      </c>
      <c r="D3" s="7">
        <v>347122</v>
      </c>
      <c r="E3" s="8">
        <v>0.14599999999999999</v>
      </c>
      <c r="F3" s="12">
        <f t="shared" si="0"/>
        <v>5.8715416194113079E-3</v>
      </c>
    </row>
    <row r="4" spans="1:6" x14ac:dyDescent="0.15">
      <c r="A4" s="6" t="s">
        <v>40</v>
      </c>
      <c r="B4" s="7">
        <v>115979</v>
      </c>
      <c r="C4" s="7">
        <v>25047</v>
      </c>
      <c r="D4" s="7">
        <v>141026</v>
      </c>
      <c r="E4" s="8">
        <v>1.2E-2</v>
      </c>
      <c r="F4" s="12">
        <f t="shared" si="0"/>
        <v>2.3854438163501564E-3</v>
      </c>
    </row>
    <row r="5" spans="1:6" x14ac:dyDescent="0.15">
      <c r="A5" s="6" t="s">
        <v>21</v>
      </c>
      <c r="B5" s="7">
        <v>912233</v>
      </c>
      <c r="C5" s="7">
        <v>121061</v>
      </c>
      <c r="D5" s="7">
        <v>1033294</v>
      </c>
      <c r="E5" s="8">
        <v>1.6E-2</v>
      </c>
      <c r="F5" s="12">
        <f t="shared" si="0"/>
        <v>1.7478087606340099E-2</v>
      </c>
    </row>
    <row r="6" spans="1:6" x14ac:dyDescent="0.15">
      <c r="A6" s="6" t="s">
        <v>8</v>
      </c>
      <c r="B6" s="7">
        <v>1351998</v>
      </c>
      <c r="C6" s="7">
        <v>329519</v>
      </c>
      <c r="D6" s="7">
        <v>1681517</v>
      </c>
      <c r="E6" s="8">
        <v>0.245</v>
      </c>
      <c r="F6" s="12">
        <f t="shared" si="0"/>
        <v>2.8442729211192733E-2</v>
      </c>
    </row>
    <row r="7" spans="1:6" x14ac:dyDescent="0.15">
      <c r="A7" s="6" t="s">
        <v>17</v>
      </c>
      <c r="B7" s="7">
        <v>1550500</v>
      </c>
      <c r="C7" s="7">
        <v>1411136</v>
      </c>
      <c r="D7" s="7">
        <v>2961636</v>
      </c>
      <c r="E7" s="8">
        <v>-3.2000000000000001E-2</v>
      </c>
      <c r="F7" s="12">
        <f t="shared" si="0"/>
        <v>5.0095842486350121E-2</v>
      </c>
    </row>
    <row r="8" spans="1:6" x14ac:dyDescent="0.15">
      <c r="A8" s="6" t="s">
        <v>4</v>
      </c>
      <c r="B8" s="7">
        <v>604677</v>
      </c>
      <c r="C8" s="7">
        <v>1464392</v>
      </c>
      <c r="D8" s="7">
        <v>2069069</v>
      </c>
      <c r="E8" s="8">
        <v>0.13100000000000001</v>
      </c>
      <c r="F8" s="12">
        <f t="shared" si="0"/>
        <v>3.4998141134626258E-2</v>
      </c>
    </row>
    <row r="9" spans="1:6" x14ac:dyDescent="0.15">
      <c r="A9" s="6" t="s">
        <v>15</v>
      </c>
      <c r="B9" s="7">
        <v>428224</v>
      </c>
      <c r="C9" s="6">
        <v>27268</v>
      </c>
      <c r="D9" s="7">
        <v>455492</v>
      </c>
      <c r="E9" s="8">
        <v>0.21099999999999999</v>
      </c>
      <c r="F9" s="12">
        <f t="shared" si="0"/>
        <v>7.7046117368213349E-3</v>
      </c>
    </row>
    <row r="10" spans="1:6" x14ac:dyDescent="0.15">
      <c r="A10" s="6" t="s">
        <v>39</v>
      </c>
      <c r="B10" s="7">
        <v>39616</v>
      </c>
      <c r="C10" s="7">
        <v>20149</v>
      </c>
      <c r="D10" s="7">
        <v>59765</v>
      </c>
      <c r="E10" s="8">
        <v>-0.214</v>
      </c>
      <c r="F10" s="12">
        <f t="shared" si="0"/>
        <v>1.0109203245087226E-3</v>
      </c>
    </row>
    <row r="11" spans="1:6" x14ac:dyDescent="0.15">
      <c r="A11" s="6" t="s">
        <v>43</v>
      </c>
      <c r="B11" s="7">
        <v>38468</v>
      </c>
      <c r="C11" s="7">
        <v>458</v>
      </c>
      <c r="D11" s="7">
        <v>38926</v>
      </c>
      <c r="E11" s="8">
        <v>0.13200000000000001</v>
      </c>
      <c r="F11" s="12">
        <f t="shared" si="0"/>
        <v>6.5843026105289945E-4</v>
      </c>
    </row>
    <row r="12" spans="1:6" x14ac:dyDescent="0.15">
      <c r="A12" s="6" t="s">
        <v>11</v>
      </c>
      <c r="B12" s="7">
        <v>2879810</v>
      </c>
      <c r="C12" s="7">
        <v>468551</v>
      </c>
      <c r="D12" s="7">
        <v>3348361</v>
      </c>
      <c r="E12" s="8">
        <v>5.2999999999999999E-2</v>
      </c>
      <c r="F12" s="12">
        <f t="shared" si="0"/>
        <v>5.6637265769134956E-2</v>
      </c>
    </row>
    <row r="13" spans="1:6" x14ac:dyDescent="0.15">
      <c r="A13" s="6" t="s">
        <v>6</v>
      </c>
      <c r="B13" s="7">
        <v>5131918</v>
      </c>
      <c r="C13" s="7">
        <v>394697</v>
      </c>
      <c r="D13" s="7">
        <v>5526615</v>
      </c>
      <c r="E13" s="8">
        <v>-2.8000000000000001E-2</v>
      </c>
      <c r="F13" s="12">
        <f t="shared" si="0"/>
        <v>9.3482262682753683E-2</v>
      </c>
    </row>
    <row r="14" spans="1:6" x14ac:dyDescent="0.15">
      <c r="A14" s="6" t="s">
        <v>31</v>
      </c>
      <c r="B14" s="7">
        <v>134029</v>
      </c>
      <c r="C14" s="7">
        <v>3369</v>
      </c>
      <c r="D14" s="7">
        <v>137398</v>
      </c>
      <c r="E14" s="8">
        <v>7.1999999999999995E-2</v>
      </c>
      <c r="F14" s="12">
        <f t="shared" si="0"/>
        <v>2.3240764786555588E-3</v>
      </c>
    </row>
    <row r="15" spans="1:6" x14ac:dyDescent="0.15">
      <c r="A15" s="6" t="s">
        <v>10</v>
      </c>
      <c r="B15" s="7">
        <v>517957</v>
      </c>
      <c r="C15" s="7">
        <v>283403</v>
      </c>
      <c r="D15" s="7">
        <v>801360</v>
      </c>
      <c r="E15" s="8">
        <v>-2.1000000000000001E-2</v>
      </c>
      <c r="F15" s="12">
        <f t="shared" si="0"/>
        <v>1.3554942043810088E-2</v>
      </c>
    </row>
    <row r="16" spans="1:6" x14ac:dyDescent="0.15">
      <c r="A16" s="6" t="s">
        <v>26</v>
      </c>
      <c r="B16" s="7">
        <v>257058</v>
      </c>
      <c r="C16" s="7">
        <v>35652</v>
      </c>
      <c r="D16" s="7">
        <v>292710</v>
      </c>
      <c r="E16" s="8">
        <v>2.2890000000000001</v>
      </c>
      <c r="F16" s="12">
        <f t="shared" si="0"/>
        <v>4.9511668733698347E-3</v>
      </c>
    </row>
    <row r="17" spans="1:6" x14ac:dyDescent="0.15">
      <c r="A17" s="6" t="s">
        <v>13</v>
      </c>
      <c r="B17" s="7">
        <v>274985</v>
      </c>
      <c r="C17" s="7">
        <v>3000</v>
      </c>
      <c r="D17" s="7">
        <v>277985</v>
      </c>
      <c r="E17" s="8">
        <v>1.3280000000000001</v>
      </c>
      <c r="F17" s="12">
        <f t="shared" si="0"/>
        <v>4.7020946441656023E-3</v>
      </c>
    </row>
    <row r="18" spans="1:6" x14ac:dyDescent="0.15">
      <c r="A18" s="6" t="s">
        <v>19</v>
      </c>
      <c r="B18" s="7">
        <v>1422284</v>
      </c>
      <c r="C18" s="7">
        <v>316031</v>
      </c>
      <c r="D18" s="7">
        <v>1738315</v>
      </c>
      <c r="E18" s="8">
        <v>2.1999999999999999E-2</v>
      </c>
      <c r="F18" s="12">
        <f t="shared" si="0"/>
        <v>2.9403462961572494E-2</v>
      </c>
    </row>
    <row r="19" spans="1:6" x14ac:dyDescent="0.15">
      <c r="A19" s="6" t="s">
        <v>5</v>
      </c>
      <c r="B19" s="7">
        <v>8359434</v>
      </c>
      <c r="C19" s="7">
        <v>1781362</v>
      </c>
      <c r="D19" s="7">
        <v>10140796</v>
      </c>
      <c r="E19" s="8">
        <v>2.5000000000000001E-2</v>
      </c>
      <c r="F19" s="12">
        <f t="shared" si="0"/>
        <v>0.17153077525469348</v>
      </c>
    </row>
    <row r="20" spans="1:6" x14ac:dyDescent="0.15">
      <c r="A20" s="6" t="s">
        <v>24</v>
      </c>
      <c r="B20" s="7">
        <v>280283</v>
      </c>
      <c r="C20" s="7">
        <v>2547</v>
      </c>
      <c r="D20" s="7">
        <v>282830</v>
      </c>
      <c r="E20" s="8">
        <v>0.113</v>
      </c>
      <c r="F20" s="12">
        <f t="shared" si="0"/>
        <v>4.7840474421618337E-3</v>
      </c>
    </row>
    <row r="21" spans="1:6" x14ac:dyDescent="0.15">
      <c r="A21" s="6" t="s">
        <v>16</v>
      </c>
      <c r="B21" s="7">
        <v>1279089</v>
      </c>
      <c r="C21" s="7">
        <v>656438</v>
      </c>
      <c r="D21" s="7">
        <v>1935527</v>
      </c>
      <c r="E21" s="8">
        <v>0.249</v>
      </c>
      <c r="F21" s="12">
        <f t="shared" si="0"/>
        <v>3.273928859592394E-2</v>
      </c>
    </row>
    <row r="22" spans="1:6" x14ac:dyDescent="0.15">
      <c r="A22" s="6" t="s">
        <v>41</v>
      </c>
      <c r="B22" s="7">
        <v>215085</v>
      </c>
      <c r="C22" s="7">
        <v>52234</v>
      </c>
      <c r="D22" s="7">
        <v>267319</v>
      </c>
      <c r="E22" s="8">
        <v>-0.13</v>
      </c>
      <c r="F22" s="12">
        <f t="shared" si="0"/>
        <v>4.5216800841185846E-3</v>
      </c>
    </row>
    <row r="23" spans="1:6" x14ac:dyDescent="0.15">
      <c r="A23" s="6" t="s">
        <v>48</v>
      </c>
      <c r="B23" s="7">
        <v>127445</v>
      </c>
      <c r="C23" s="7">
        <v>63204</v>
      </c>
      <c r="D23" s="7">
        <v>190649</v>
      </c>
      <c r="E23" s="8">
        <v>0.59299999999999997</v>
      </c>
      <c r="F23" s="12">
        <f t="shared" si="0"/>
        <v>3.2248130000378725E-3</v>
      </c>
    </row>
    <row r="24" spans="1:6" x14ac:dyDescent="0.15">
      <c r="A24" s="6" t="s">
        <v>18</v>
      </c>
      <c r="B24" s="7">
        <v>481689</v>
      </c>
      <c r="C24" s="7">
        <v>23283</v>
      </c>
      <c r="D24" s="7">
        <v>504972</v>
      </c>
      <c r="E24" s="8">
        <v>-0.122</v>
      </c>
      <c r="F24" s="12">
        <f t="shared" si="0"/>
        <v>8.5415620866363031E-3</v>
      </c>
    </row>
    <row r="25" spans="1:6" x14ac:dyDescent="0.15">
      <c r="A25" s="6" t="s">
        <v>37</v>
      </c>
      <c r="B25" s="7">
        <v>178509</v>
      </c>
      <c r="C25" s="7">
        <v>68215</v>
      </c>
      <c r="D25" s="7">
        <v>246724</v>
      </c>
      <c r="E25" s="8">
        <v>-2.1999999999999999E-2</v>
      </c>
      <c r="F25" s="12">
        <f t="shared" si="0"/>
        <v>4.1733172616764003E-3</v>
      </c>
    </row>
    <row r="26" spans="1:6" x14ac:dyDescent="0.15">
      <c r="A26" s="6" t="s">
        <v>29</v>
      </c>
      <c r="B26" s="7">
        <v>64181</v>
      </c>
      <c r="C26" s="7">
        <v>13984</v>
      </c>
      <c r="D26" s="7">
        <v>78165</v>
      </c>
      <c r="E26" s="8">
        <v>-0.26900000000000002</v>
      </c>
      <c r="F26" s="12">
        <f t="shared" si="0"/>
        <v>1.3221548927503438E-3</v>
      </c>
    </row>
    <row r="27" spans="1:6" x14ac:dyDescent="0.15">
      <c r="A27" s="6" t="s">
        <v>20</v>
      </c>
      <c r="B27" s="7">
        <v>969235</v>
      </c>
      <c r="C27" s="7">
        <v>236346</v>
      </c>
      <c r="D27" s="7">
        <v>1205581</v>
      </c>
      <c r="E27" s="8">
        <v>3.1E-2</v>
      </c>
      <c r="F27" s="12">
        <f t="shared" si="0"/>
        <v>2.0392308805179456E-2</v>
      </c>
    </row>
    <row r="28" spans="1:6" x14ac:dyDescent="0.15">
      <c r="A28" s="6" t="s">
        <v>42</v>
      </c>
      <c r="B28" s="7">
        <v>11091</v>
      </c>
      <c r="C28" s="6">
        <v>1649</v>
      </c>
      <c r="D28" s="7">
        <v>12740</v>
      </c>
      <c r="E28" s="8">
        <v>1.4179999999999999</v>
      </c>
      <c r="F28" s="12">
        <f t="shared" si="0"/>
        <v>2.1549610866294865E-4</v>
      </c>
    </row>
    <row r="29" spans="1:6" x14ac:dyDescent="0.15">
      <c r="A29" s="6" t="s">
        <v>23</v>
      </c>
      <c r="B29" s="7">
        <v>181333</v>
      </c>
      <c r="C29" s="6">
        <v>450</v>
      </c>
      <c r="D29" s="7">
        <v>181783</v>
      </c>
      <c r="E29" s="8">
        <v>0.433</v>
      </c>
      <c r="F29" s="12">
        <f t="shared" si="0"/>
        <v>3.0748452999275347E-3</v>
      </c>
    </row>
    <row r="30" spans="1:6" x14ac:dyDescent="0.15">
      <c r="A30" s="6" t="s">
        <v>32</v>
      </c>
      <c r="B30" s="7">
        <v>122949</v>
      </c>
      <c r="C30" s="7">
        <v>0</v>
      </c>
      <c r="D30" s="7">
        <v>122949</v>
      </c>
      <c r="E30" s="8">
        <v>4.1000000000000002E-2</v>
      </c>
      <c r="F30" s="12">
        <f t="shared" si="0"/>
        <v>2.0796727679749509E-3</v>
      </c>
    </row>
    <row r="31" spans="1:6" x14ac:dyDescent="0.15">
      <c r="A31" s="6" t="s">
        <v>30</v>
      </c>
      <c r="B31" s="7">
        <v>230577</v>
      </c>
      <c r="C31" s="7">
        <v>126787</v>
      </c>
      <c r="D31" s="7">
        <v>357364</v>
      </c>
      <c r="E31" s="8">
        <v>0.126</v>
      </c>
      <c r="F31" s="12">
        <f t="shared" si="0"/>
        <v>6.0447842524510185E-3</v>
      </c>
    </row>
    <row r="32" spans="1:6" x14ac:dyDescent="0.15">
      <c r="A32" s="6" t="s">
        <v>7</v>
      </c>
      <c r="B32" s="7">
        <v>2602008</v>
      </c>
      <c r="C32" s="7">
        <v>512990</v>
      </c>
      <c r="D32" s="7">
        <v>3114998</v>
      </c>
      <c r="E32" s="8">
        <v>9.6000000000000002E-2</v>
      </c>
      <c r="F32" s="12">
        <f t="shared" si="0"/>
        <v>5.2689948782799659E-2</v>
      </c>
    </row>
    <row r="33" spans="1:6" x14ac:dyDescent="0.15">
      <c r="A33" s="6" t="s">
        <v>12</v>
      </c>
      <c r="B33" s="7">
        <v>2366359</v>
      </c>
      <c r="C33" s="7">
        <v>666515</v>
      </c>
      <c r="D33" s="7">
        <v>3032874</v>
      </c>
      <c r="E33" s="8">
        <v>6.3E-2</v>
      </c>
      <c r="F33" s="12">
        <f t="shared" si="0"/>
        <v>5.1300827713110807E-2</v>
      </c>
    </row>
    <row r="34" spans="1:6" x14ac:dyDescent="0.15">
      <c r="A34" s="6" t="s">
        <v>35</v>
      </c>
      <c r="B34" s="7">
        <v>259959</v>
      </c>
      <c r="C34" s="7">
        <v>41384</v>
      </c>
      <c r="D34" s="7">
        <v>301343</v>
      </c>
      <c r="E34" s="8">
        <v>0.20200000000000001</v>
      </c>
      <c r="F34" s="12">
        <f t="shared" si="0"/>
        <v>5.0971933966105915E-3</v>
      </c>
    </row>
    <row r="35" spans="1:6" x14ac:dyDescent="0.15">
      <c r="A35" s="6" t="s">
        <v>34</v>
      </c>
      <c r="B35" s="7">
        <v>263013</v>
      </c>
      <c r="C35" s="7">
        <v>109600</v>
      </c>
      <c r="D35" s="7">
        <v>372613</v>
      </c>
      <c r="E35" s="8">
        <v>5.6000000000000001E-2</v>
      </c>
      <c r="F35" s="12">
        <f t="shared" si="0"/>
        <v>6.302719900881262E-3</v>
      </c>
    </row>
    <row r="36" spans="1:6" x14ac:dyDescent="0.15">
      <c r="A36" s="6" t="s">
        <v>27</v>
      </c>
      <c r="B36" s="7">
        <v>97129</v>
      </c>
      <c r="C36" s="7">
        <v>314592</v>
      </c>
      <c r="D36" s="7">
        <v>411721</v>
      </c>
      <c r="E36" s="8">
        <v>0.27600000000000002</v>
      </c>
      <c r="F36" s="12">
        <f t="shared" si="0"/>
        <v>6.9642286777722041E-3</v>
      </c>
    </row>
    <row r="37" spans="1:6" x14ac:dyDescent="0.15">
      <c r="A37" s="6" t="s">
        <v>22</v>
      </c>
      <c r="B37" s="7">
        <v>297476</v>
      </c>
      <c r="C37" s="7">
        <v>133471</v>
      </c>
      <c r="D37" s="7">
        <v>430947</v>
      </c>
      <c r="E37" s="8">
        <v>0.44700000000000001</v>
      </c>
      <c r="F37" s="12">
        <f t="shared" si="0"/>
        <v>7.2894349717403245E-3</v>
      </c>
    </row>
    <row r="38" spans="1:6" x14ac:dyDescent="0.15">
      <c r="A38" s="6" t="s">
        <v>14</v>
      </c>
      <c r="B38" s="7">
        <v>1641452</v>
      </c>
      <c r="C38" s="7">
        <v>172442</v>
      </c>
      <c r="D38" s="7">
        <v>1813894</v>
      </c>
      <c r="E38" s="8">
        <v>-8.1000000000000003E-2</v>
      </c>
      <c r="F38" s="12">
        <f t="shared" si="0"/>
        <v>3.0681875865547142E-2</v>
      </c>
    </row>
    <row r="39" spans="1:6" x14ac:dyDescent="0.15">
      <c r="A39" s="6" t="s">
        <v>38</v>
      </c>
      <c r="B39" s="7">
        <v>18124</v>
      </c>
      <c r="C39" s="6">
        <v>13131</v>
      </c>
      <c r="D39" s="7">
        <v>31255</v>
      </c>
      <c r="E39" s="8">
        <v>0.63</v>
      </c>
      <c r="F39" s="12">
        <f t="shared" si="0"/>
        <v>5.2867589295608E-4</v>
      </c>
    </row>
    <row r="40" spans="1:6" x14ac:dyDescent="0.15">
      <c r="A40" s="6" t="s">
        <v>9</v>
      </c>
      <c r="B40" s="7">
        <v>5542217</v>
      </c>
      <c r="C40" s="7">
        <v>7257640</v>
      </c>
      <c r="D40" s="7">
        <v>12799857</v>
      </c>
      <c r="E40" s="8">
        <v>-1.7000000000000001E-2</v>
      </c>
      <c r="F40" s="12">
        <f t="shared" si="0"/>
        <v>0.21650858516029858</v>
      </c>
    </row>
    <row r="41" spans="1:6" x14ac:dyDescent="0.15">
      <c r="A41" s="6" t="s">
        <v>36</v>
      </c>
      <c r="B41" s="7">
        <v>32273</v>
      </c>
      <c r="C41" s="7">
        <v>0</v>
      </c>
      <c r="D41" s="7">
        <v>32273</v>
      </c>
      <c r="E41" s="8">
        <v>-0.27400000000000002</v>
      </c>
      <c r="F41" s="12">
        <f t="shared" si="0"/>
        <v>5.4589528374249143E-4</v>
      </c>
    </row>
    <row r="42" spans="1:6" x14ac:dyDescent="0.15">
      <c r="A42" s="9" t="s">
        <v>3</v>
      </c>
      <c r="B42" s="10">
        <v>41843216</v>
      </c>
      <c r="C42" s="10">
        <v>17276181</v>
      </c>
      <c r="D42" s="10">
        <f>SUM(D2:D41)</f>
        <v>59119397</v>
      </c>
      <c r="E42" s="11" t="s">
        <v>49</v>
      </c>
      <c r="F42" s="13">
        <f t="shared" ref="F42" si="1">D42/$D$42</f>
        <v>1</v>
      </c>
    </row>
  </sheetData>
  <sortState ref="A2:F41">
    <sortCondition ref="A1"/>
  </sortState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B12" sqref="A1:F42"/>
    </sheetView>
  </sheetViews>
  <sheetFormatPr baseColWidth="10" defaultRowHeight="14" x14ac:dyDescent="0.15"/>
  <cols>
    <col min="1" max="1" width="11.5" style="6" bestFit="1" customWidth="1"/>
    <col min="2" max="2" width="10.5" style="6" bestFit="1" customWidth="1"/>
    <col min="3" max="3" width="19.5" style="6" bestFit="1" customWidth="1"/>
    <col min="4" max="4" width="10.5" style="6" bestFit="1" customWidth="1"/>
    <col min="5" max="5" width="10.1640625" style="6" bestFit="1" customWidth="1"/>
    <col min="6" max="6" width="13.1640625" style="6" bestFit="1" customWidth="1"/>
    <col min="7" max="16384" width="10.83203125" style="6"/>
  </cols>
  <sheetData>
    <row r="1" spans="1:6" ht="16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94</v>
      </c>
      <c r="F1" s="5" t="s">
        <v>44</v>
      </c>
    </row>
    <row r="2" spans="1:6" x14ac:dyDescent="0.15">
      <c r="A2" s="6" t="s">
        <v>25</v>
      </c>
      <c r="B2" s="7">
        <v>169580</v>
      </c>
      <c r="C2" s="7">
        <v>65978</v>
      </c>
      <c r="D2" s="7">
        <v>235558</v>
      </c>
      <c r="E2" s="8">
        <v>-0.30599999999999999</v>
      </c>
      <c r="F2" s="12">
        <f t="shared" ref="F2:F41" si="0">D2/$D$42</f>
        <v>4.1407359431359413E-3</v>
      </c>
    </row>
    <row r="3" spans="1:6" x14ac:dyDescent="0.15">
      <c r="A3" s="6" t="s">
        <v>33</v>
      </c>
      <c r="B3" s="7">
        <v>285870</v>
      </c>
      <c r="C3" s="7">
        <v>33505</v>
      </c>
      <c r="D3" s="7">
        <v>319375</v>
      </c>
      <c r="E3" s="8">
        <v>-0.08</v>
      </c>
      <c r="F3" s="12">
        <f t="shared" si="0"/>
        <v>5.614105833124077E-3</v>
      </c>
    </row>
    <row r="4" spans="1:6" x14ac:dyDescent="0.15">
      <c r="A4" s="6" t="s">
        <v>40</v>
      </c>
      <c r="B4" s="7">
        <v>131098</v>
      </c>
      <c r="C4" s="7">
        <v>24305</v>
      </c>
      <c r="D4" s="7">
        <v>155403</v>
      </c>
      <c r="E4" s="8">
        <v>0.10199999999999999</v>
      </c>
      <c r="F4" s="12">
        <f t="shared" si="0"/>
        <v>2.731738203632034E-3</v>
      </c>
    </row>
    <row r="5" spans="1:6" x14ac:dyDescent="0.15">
      <c r="A5" s="6" t="s">
        <v>21</v>
      </c>
      <c r="B5" s="7">
        <v>1058656</v>
      </c>
      <c r="C5" s="7">
        <v>128601</v>
      </c>
      <c r="D5" s="7">
        <v>1187257</v>
      </c>
      <c r="E5" s="8">
        <v>0.14899999999999999</v>
      </c>
      <c r="F5" s="12">
        <f t="shared" si="0"/>
        <v>2.0870094556923343E-2</v>
      </c>
    </row>
    <row r="6" spans="1:6" x14ac:dyDescent="0.15">
      <c r="A6" s="6" t="s">
        <v>8</v>
      </c>
      <c r="B6" s="7">
        <v>1501586</v>
      </c>
      <c r="C6" s="7">
        <v>315651</v>
      </c>
      <c r="D6" s="7">
        <v>1817237</v>
      </c>
      <c r="E6" s="8">
        <v>8.1000000000000003E-2</v>
      </c>
      <c r="F6" s="12">
        <f t="shared" si="0"/>
        <v>3.1944143536184418E-2</v>
      </c>
    </row>
    <row r="7" spans="1:6" x14ac:dyDescent="0.15">
      <c r="A7" s="6" t="s">
        <v>17</v>
      </c>
      <c r="B7" s="7">
        <v>1274853</v>
      </c>
      <c r="C7" s="7">
        <v>1257889</v>
      </c>
      <c r="D7" s="7">
        <v>2532742</v>
      </c>
      <c r="E7" s="8">
        <v>-0.14499999999999999</v>
      </c>
      <c r="F7" s="12">
        <f t="shared" si="0"/>
        <v>4.452158633580694E-2</v>
      </c>
    </row>
    <row r="8" spans="1:6" x14ac:dyDescent="0.15">
      <c r="A8" s="6" t="s">
        <v>4</v>
      </c>
      <c r="B8" s="7">
        <v>703521</v>
      </c>
      <c r="C8" s="7">
        <v>1630919</v>
      </c>
      <c r="D8" s="7">
        <v>2334440</v>
      </c>
      <c r="E8" s="8">
        <v>0.128</v>
      </c>
      <c r="F8" s="12">
        <f t="shared" si="0"/>
        <v>4.1035751768542218E-2</v>
      </c>
    </row>
    <row r="9" spans="1:6" x14ac:dyDescent="0.15">
      <c r="A9" s="6" t="s">
        <v>15</v>
      </c>
      <c r="B9" s="7">
        <v>456927</v>
      </c>
      <c r="C9" s="7">
        <v>8341</v>
      </c>
      <c r="D9" s="7">
        <v>465268</v>
      </c>
      <c r="E9" s="8">
        <v>2.1000000000000001E-2</v>
      </c>
      <c r="F9" s="12">
        <f t="shared" si="0"/>
        <v>8.1786733237290739E-3</v>
      </c>
    </row>
    <row r="10" spans="1:6" x14ac:dyDescent="0.15">
      <c r="A10" s="6" t="s">
        <v>39</v>
      </c>
      <c r="B10" s="7">
        <v>37006</v>
      </c>
      <c r="C10" s="7">
        <v>19091</v>
      </c>
      <c r="D10" s="7">
        <v>56097</v>
      </c>
      <c r="E10" s="8">
        <v>-6.0999999999999999E-2</v>
      </c>
      <c r="F10" s="12">
        <f t="shared" si="0"/>
        <v>9.8609626589670862E-4</v>
      </c>
    </row>
    <row r="11" spans="1:6" x14ac:dyDescent="0.15">
      <c r="A11" s="6" t="s">
        <v>43</v>
      </c>
      <c r="B11" s="7">
        <v>41916</v>
      </c>
      <c r="C11" s="7">
        <v>404</v>
      </c>
      <c r="D11" s="7">
        <v>42320</v>
      </c>
      <c r="E11" s="8">
        <v>8.6999999999999994E-2</v>
      </c>
      <c r="F11" s="12">
        <f t="shared" si="0"/>
        <v>7.4391846217709877E-4</v>
      </c>
    </row>
    <row r="12" spans="1:6" x14ac:dyDescent="0.15">
      <c r="A12" s="6" t="s">
        <v>11</v>
      </c>
      <c r="B12" s="7">
        <v>3181549</v>
      </c>
      <c r="C12" s="7">
        <v>446869</v>
      </c>
      <c r="D12" s="7">
        <v>3628418</v>
      </c>
      <c r="E12" s="8">
        <v>8.4000000000000005E-2</v>
      </c>
      <c r="F12" s="12">
        <f t="shared" si="0"/>
        <v>6.3781832199803989E-2</v>
      </c>
    </row>
    <row r="13" spans="1:6" x14ac:dyDescent="0.15">
      <c r="A13" s="6" t="s">
        <v>6</v>
      </c>
      <c r="B13" s="7">
        <v>5301189</v>
      </c>
      <c r="C13" s="7">
        <v>390488</v>
      </c>
      <c r="D13" s="7">
        <v>5691677</v>
      </c>
      <c r="E13" s="8">
        <v>0.03</v>
      </c>
      <c r="F13" s="12">
        <f t="shared" si="0"/>
        <v>0.10005065219869479</v>
      </c>
    </row>
    <row r="14" spans="1:6" x14ac:dyDescent="0.15">
      <c r="A14" s="6" t="s">
        <v>31</v>
      </c>
      <c r="B14" s="7">
        <v>140401</v>
      </c>
      <c r="C14" s="7">
        <v>3912</v>
      </c>
      <c r="D14" s="7">
        <v>144313</v>
      </c>
      <c r="E14" s="8">
        <v>0.05</v>
      </c>
      <c r="F14" s="12">
        <f t="shared" si="0"/>
        <v>2.5367935971683285E-3</v>
      </c>
    </row>
    <row r="15" spans="1:6" x14ac:dyDescent="0.15">
      <c r="A15" s="6" t="s">
        <v>10</v>
      </c>
      <c r="B15" s="7">
        <v>654557</v>
      </c>
      <c r="C15" s="7">
        <v>160054</v>
      </c>
      <c r="D15" s="7">
        <v>814611</v>
      </c>
      <c r="E15" s="8">
        <v>1.7000000000000001E-2</v>
      </c>
      <c r="F15" s="12">
        <f t="shared" si="0"/>
        <v>1.4319569054644344E-2</v>
      </c>
    </row>
    <row r="16" spans="1:6" x14ac:dyDescent="0.15">
      <c r="A16" s="6" t="s">
        <v>26</v>
      </c>
      <c r="B16" s="7">
        <v>32237</v>
      </c>
      <c r="C16" s="7">
        <v>246950</v>
      </c>
      <c r="D16" s="7">
        <v>279187</v>
      </c>
      <c r="E16" s="8">
        <v>-4.5999999999999999E-2</v>
      </c>
      <c r="F16" s="12">
        <f t="shared" si="0"/>
        <v>4.9076645486729135E-3</v>
      </c>
    </row>
    <row r="17" spans="1:6" x14ac:dyDescent="0.15">
      <c r="A17" s="6" t="s">
        <v>13</v>
      </c>
      <c r="B17" s="7">
        <v>316334</v>
      </c>
      <c r="C17" s="7">
        <v>6882</v>
      </c>
      <c r="D17" s="7">
        <v>323216</v>
      </c>
      <c r="E17" s="8">
        <v>0.16300000000000001</v>
      </c>
      <c r="F17" s="12">
        <f t="shared" si="0"/>
        <v>5.6816245196368896E-3</v>
      </c>
    </row>
    <row r="18" spans="1:6" x14ac:dyDescent="0.15">
      <c r="A18" s="6" t="s">
        <v>19</v>
      </c>
      <c r="B18" s="7">
        <v>1271780</v>
      </c>
      <c r="C18" s="7">
        <v>307916</v>
      </c>
      <c r="D18" s="7">
        <v>1579696</v>
      </c>
      <c r="E18" s="8">
        <v>-9.0999999999999998E-2</v>
      </c>
      <c r="F18" s="12">
        <f t="shared" si="0"/>
        <v>2.7768549598944099E-2</v>
      </c>
    </row>
    <row r="19" spans="1:6" x14ac:dyDescent="0.15">
      <c r="A19" s="6" t="s">
        <v>5</v>
      </c>
      <c r="B19" s="7">
        <v>8117563</v>
      </c>
      <c r="C19" s="7">
        <v>1659628</v>
      </c>
      <c r="D19" s="7">
        <v>9777191</v>
      </c>
      <c r="E19" s="8">
        <v>-3.5999999999999997E-2</v>
      </c>
      <c r="F19" s="12">
        <f t="shared" si="0"/>
        <v>0.17186750692655414</v>
      </c>
    </row>
    <row r="20" spans="1:6" x14ac:dyDescent="0.15">
      <c r="A20" s="6" t="s">
        <v>24</v>
      </c>
      <c r="B20" s="7">
        <v>344686</v>
      </c>
      <c r="C20" s="7">
        <v>14099</v>
      </c>
      <c r="D20" s="7">
        <v>358785</v>
      </c>
      <c r="E20" s="8">
        <v>0.26900000000000002</v>
      </c>
      <c r="F20" s="12">
        <f t="shared" si="0"/>
        <v>6.3068711118197162E-3</v>
      </c>
    </row>
    <row r="21" spans="1:6" x14ac:dyDescent="0.15">
      <c r="A21" s="6" t="s">
        <v>16</v>
      </c>
      <c r="B21" s="7">
        <v>1000715</v>
      </c>
      <c r="C21" s="7">
        <v>840293</v>
      </c>
      <c r="D21" s="7">
        <v>1841008</v>
      </c>
      <c r="E21" s="8">
        <v>-4.9000000000000002E-2</v>
      </c>
      <c r="F21" s="12">
        <f t="shared" si="0"/>
        <v>3.2362000005097737E-2</v>
      </c>
    </row>
    <row r="22" spans="1:6" x14ac:dyDescent="0.15">
      <c r="A22" s="6" t="s">
        <v>41</v>
      </c>
      <c r="B22" s="7">
        <v>189261</v>
      </c>
      <c r="C22" s="7">
        <v>49682</v>
      </c>
      <c r="D22" s="7">
        <v>238943</v>
      </c>
      <c r="E22" s="8">
        <v>-0.106</v>
      </c>
      <c r="F22" s="12">
        <f t="shared" si="0"/>
        <v>4.2002388730619693E-3</v>
      </c>
    </row>
    <row r="23" spans="1:6" x14ac:dyDescent="0.15">
      <c r="A23" s="6" t="s">
        <v>48</v>
      </c>
      <c r="B23" s="7">
        <v>121532</v>
      </c>
      <c r="C23" s="6">
        <v>52617</v>
      </c>
      <c r="D23" s="7">
        <v>174149</v>
      </c>
      <c r="E23" s="8">
        <v>-8.6999999999999994E-2</v>
      </c>
      <c r="F23" s="12">
        <f t="shared" si="0"/>
        <v>3.0612631443686102E-3</v>
      </c>
    </row>
    <row r="24" spans="1:6" x14ac:dyDescent="0.15">
      <c r="A24" s="6" t="s">
        <v>18</v>
      </c>
      <c r="B24" s="7">
        <v>335996</v>
      </c>
      <c r="C24" s="7">
        <v>11879</v>
      </c>
      <c r="D24" s="7">
        <v>347875</v>
      </c>
      <c r="E24" s="8">
        <v>-0.311</v>
      </c>
      <c r="F24" s="12">
        <f t="shared" si="0"/>
        <v>6.1150906197981626E-3</v>
      </c>
    </row>
    <row r="25" spans="1:6" x14ac:dyDescent="0.15">
      <c r="A25" s="6" t="s">
        <v>37</v>
      </c>
      <c r="B25" s="7">
        <v>177357</v>
      </c>
      <c r="C25" s="7">
        <v>62362</v>
      </c>
      <c r="D25" s="7">
        <v>239719</v>
      </c>
      <c r="E25" s="8">
        <v>-2.8000000000000001E-2</v>
      </c>
      <c r="F25" s="12">
        <f t="shared" si="0"/>
        <v>4.2138797219903584E-3</v>
      </c>
    </row>
    <row r="26" spans="1:6" x14ac:dyDescent="0.15">
      <c r="A26" s="6" t="s">
        <v>29</v>
      </c>
      <c r="B26" s="7">
        <v>56774</v>
      </c>
      <c r="C26" s="7">
        <v>11987</v>
      </c>
      <c r="D26" s="7">
        <v>68761</v>
      </c>
      <c r="E26" s="8">
        <v>-0.12</v>
      </c>
      <c r="F26" s="12">
        <f t="shared" si="0"/>
        <v>1.208709295315678E-3</v>
      </c>
    </row>
    <row r="27" spans="1:6" x14ac:dyDescent="0.15">
      <c r="A27" s="6" t="s">
        <v>20</v>
      </c>
      <c r="B27" s="7">
        <v>1021682</v>
      </c>
      <c r="C27" s="7">
        <v>229000</v>
      </c>
      <c r="D27" s="7">
        <v>1250682</v>
      </c>
      <c r="E27" s="8">
        <v>3.6999999999999998E-2</v>
      </c>
      <c r="F27" s="12">
        <f t="shared" si="0"/>
        <v>2.1985005437442778E-2</v>
      </c>
    </row>
    <row r="28" spans="1:6" x14ac:dyDescent="0.15">
      <c r="A28" s="6" t="s">
        <v>42</v>
      </c>
      <c r="B28" s="7">
        <v>7489</v>
      </c>
      <c r="C28" s="6">
        <v>1490</v>
      </c>
      <c r="D28" s="7">
        <v>8979</v>
      </c>
      <c r="E28" s="8">
        <v>-0.29499999999999998</v>
      </c>
      <c r="F28" s="12">
        <f t="shared" si="0"/>
        <v>1.5783657542268832E-4</v>
      </c>
    </row>
    <row r="29" spans="1:6" x14ac:dyDescent="0.15">
      <c r="A29" s="6" t="s">
        <v>23</v>
      </c>
      <c r="B29" s="7">
        <v>181644</v>
      </c>
      <c r="C29" s="7">
        <v>359</v>
      </c>
      <c r="D29" s="7">
        <v>182003</v>
      </c>
      <c r="E29" s="8">
        <v>1E-3</v>
      </c>
      <c r="F29" s="12">
        <f t="shared" si="0"/>
        <v>3.1993240045278476E-3</v>
      </c>
    </row>
    <row r="30" spans="1:6" x14ac:dyDescent="0.15">
      <c r="A30" s="6" t="s">
        <v>32</v>
      </c>
      <c r="B30" s="7">
        <v>116082</v>
      </c>
      <c r="C30" s="7">
        <v>0</v>
      </c>
      <c r="D30" s="7">
        <v>116082</v>
      </c>
      <c r="E30" s="8">
        <v>-5.6000000000000001E-2</v>
      </c>
      <c r="F30" s="12">
        <f t="shared" si="0"/>
        <v>2.0405374037439031E-3</v>
      </c>
    </row>
    <row r="31" spans="1:6" x14ac:dyDescent="0.15">
      <c r="A31" s="6" t="s">
        <v>30</v>
      </c>
      <c r="B31" s="7">
        <v>270538</v>
      </c>
      <c r="C31" s="7">
        <v>136498</v>
      </c>
      <c r="D31" s="7">
        <v>407036</v>
      </c>
      <c r="E31" s="8">
        <v>0.13900000000000001</v>
      </c>
      <c r="F31" s="12">
        <f t="shared" si="0"/>
        <v>7.1550471448657274E-3</v>
      </c>
    </row>
    <row r="32" spans="1:6" x14ac:dyDescent="0.15">
      <c r="A32" s="6" t="s">
        <v>7</v>
      </c>
      <c r="B32" s="7">
        <v>2471444</v>
      </c>
      <c r="C32" s="7">
        <v>474885</v>
      </c>
      <c r="D32" s="7">
        <v>2946329</v>
      </c>
      <c r="E32" s="8">
        <v>-5.3999999999999999E-2</v>
      </c>
      <c r="F32" s="12">
        <f t="shared" si="0"/>
        <v>5.1791789667953433E-2</v>
      </c>
    </row>
    <row r="33" spans="1:6" x14ac:dyDescent="0.15">
      <c r="A33" s="6" t="s">
        <v>12</v>
      </c>
      <c r="B33" s="7">
        <v>2211172</v>
      </c>
      <c r="C33" s="7">
        <v>638716</v>
      </c>
      <c r="D33" s="7">
        <v>2849888</v>
      </c>
      <c r="E33" s="8">
        <v>-0.06</v>
      </c>
      <c r="F33" s="12">
        <f t="shared" si="0"/>
        <v>5.0096509885089034E-2</v>
      </c>
    </row>
    <row r="34" spans="1:6" x14ac:dyDescent="0.15">
      <c r="A34" s="6" t="s">
        <v>35</v>
      </c>
      <c r="B34" s="7">
        <v>251035</v>
      </c>
      <c r="C34" s="7">
        <v>38112</v>
      </c>
      <c r="D34" s="7">
        <v>289147</v>
      </c>
      <c r="E34" s="8">
        <v>-0.04</v>
      </c>
      <c r="F34" s="12">
        <f t="shared" si="0"/>
        <v>5.0827455478053311E-3</v>
      </c>
    </row>
    <row r="35" spans="1:6" x14ac:dyDescent="0.15">
      <c r="A35" s="6" t="s">
        <v>34</v>
      </c>
      <c r="B35" s="7">
        <v>195109</v>
      </c>
      <c r="C35" s="7">
        <v>76595</v>
      </c>
      <c r="D35" s="7">
        <v>271704</v>
      </c>
      <c r="E35" s="8">
        <v>-0.27100000000000002</v>
      </c>
      <c r="F35" s="12">
        <f t="shared" si="0"/>
        <v>4.7761252799472225E-3</v>
      </c>
    </row>
    <row r="36" spans="1:6" x14ac:dyDescent="0.15">
      <c r="A36" s="6" t="s">
        <v>27</v>
      </c>
      <c r="B36" s="7">
        <v>156066</v>
      </c>
      <c r="C36" s="6">
        <v>303352</v>
      </c>
      <c r="D36" s="7">
        <v>459418</v>
      </c>
      <c r="E36" s="8">
        <v>0.11600000000000001</v>
      </c>
      <c r="F36" s="12">
        <f t="shared" si="0"/>
        <v>8.07583960435913E-3</v>
      </c>
    </row>
    <row r="37" spans="1:6" x14ac:dyDescent="0.15">
      <c r="A37" s="6" t="s">
        <v>22</v>
      </c>
      <c r="B37" s="7">
        <v>175343</v>
      </c>
      <c r="C37" s="7">
        <v>95342</v>
      </c>
      <c r="D37" s="7">
        <v>270685</v>
      </c>
      <c r="E37" s="8">
        <v>-0.372</v>
      </c>
      <c r="F37" s="12">
        <f t="shared" si="0"/>
        <v>4.7582128765219283E-3</v>
      </c>
    </row>
    <row r="38" spans="1:6" x14ac:dyDescent="0.15">
      <c r="A38" s="6" t="s">
        <v>14</v>
      </c>
      <c r="B38" s="7">
        <v>1492365</v>
      </c>
      <c r="C38" s="7">
        <v>192873</v>
      </c>
      <c r="D38" s="7">
        <v>1685238</v>
      </c>
      <c r="E38" s="8">
        <v>-7.0999999999999994E-2</v>
      </c>
      <c r="F38" s="12">
        <f t="shared" si="0"/>
        <v>2.9623810523686428E-2</v>
      </c>
    </row>
    <row r="39" spans="1:6" x14ac:dyDescent="0.15">
      <c r="A39" s="6" t="s">
        <v>38</v>
      </c>
      <c r="B39" s="7">
        <v>24995</v>
      </c>
      <c r="C39" s="6">
        <v>6829</v>
      </c>
      <c r="D39" s="7">
        <v>31824</v>
      </c>
      <c r="E39" s="8">
        <v>1.7999999999999999E-2</v>
      </c>
      <c r="F39" s="12">
        <f t="shared" si="0"/>
        <v>5.5941543337249507E-4</v>
      </c>
    </row>
    <row r="40" spans="1:6" x14ac:dyDescent="0.15">
      <c r="A40" s="6" t="s">
        <v>9</v>
      </c>
      <c r="B40" s="7">
        <v>4879119</v>
      </c>
      <c r="C40" s="7">
        <v>6545570</v>
      </c>
      <c r="D40" s="7">
        <v>11424689</v>
      </c>
      <c r="E40" s="8">
        <v>-0.107</v>
      </c>
      <c r="F40" s="12">
        <f t="shared" si="0"/>
        <v>0.20082790812220266</v>
      </c>
    </row>
    <row r="41" spans="1:6" x14ac:dyDescent="0.15">
      <c r="A41" s="6" t="s">
        <v>36</v>
      </c>
      <c r="B41" s="7">
        <v>32425</v>
      </c>
      <c r="C41" s="7">
        <v>8580</v>
      </c>
      <c r="D41" s="7">
        <v>41005</v>
      </c>
      <c r="E41" s="8">
        <v>0.27100000000000002</v>
      </c>
      <c r="F41" s="12">
        <f t="shared" si="0"/>
        <v>7.2080284833582085E-4</v>
      </c>
    </row>
    <row r="42" spans="1:6" x14ac:dyDescent="0.15">
      <c r="A42" s="9" t="s">
        <v>3</v>
      </c>
      <c r="B42" s="10">
        <v>40389452</v>
      </c>
      <c r="C42" s="10">
        <v>16498503</v>
      </c>
      <c r="D42" s="10">
        <f>SUM(D2:D41)</f>
        <v>56887955</v>
      </c>
      <c r="E42" s="11" t="s">
        <v>49</v>
      </c>
      <c r="F42" s="13">
        <f t="shared" ref="F42" si="1">D42/$D$42</f>
        <v>1</v>
      </c>
    </row>
  </sheetData>
  <sortState ref="A2:F41">
    <sortCondition ref="A1"/>
  </sortState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36" sqref="A1:F42"/>
    </sheetView>
  </sheetViews>
  <sheetFormatPr baseColWidth="10" defaultRowHeight="14" x14ac:dyDescent="0.15"/>
  <cols>
    <col min="1" max="1" width="11.5" style="6" bestFit="1" customWidth="1"/>
    <col min="2" max="2" width="10.5" style="6" bestFit="1" customWidth="1"/>
    <col min="3" max="3" width="19.5" style="6" bestFit="1" customWidth="1"/>
    <col min="4" max="4" width="10.5" style="6" bestFit="1" customWidth="1"/>
    <col min="5" max="5" width="10.1640625" style="6" bestFit="1" customWidth="1"/>
    <col min="6" max="6" width="13.1640625" style="6" bestFit="1" customWidth="1"/>
    <col min="7" max="16384" width="10.83203125" style="6"/>
  </cols>
  <sheetData>
    <row r="1" spans="1:6" ht="16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94</v>
      </c>
      <c r="F1" s="5" t="s">
        <v>44</v>
      </c>
    </row>
    <row r="2" spans="1:6" x14ac:dyDescent="0.15">
      <c r="A2" s="6" t="s">
        <v>25</v>
      </c>
      <c r="B2" s="7">
        <v>111340</v>
      </c>
      <c r="C2" s="6">
        <v>48061</v>
      </c>
      <c r="D2" s="7">
        <v>159401</v>
      </c>
      <c r="E2" s="8">
        <v>-0.32300000000000001</v>
      </c>
      <c r="F2" s="12">
        <f t="shared" ref="F2:F41" si="0">D2/$D$42</f>
        <v>2.6809182985687349E-3</v>
      </c>
    </row>
    <row r="3" spans="1:6" x14ac:dyDescent="0.15">
      <c r="A3" s="6" t="s">
        <v>33</v>
      </c>
      <c r="B3" s="7">
        <v>306876</v>
      </c>
      <c r="C3" s="7">
        <v>36996</v>
      </c>
      <c r="D3" s="7">
        <v>343872</v>
      </c>
      <c r="E3" s="8">
        <v>7.6999999999999999E-2</v>
      </c>
      <c r="F3" s="12">
        <f t="shared" si="0"/>
        <v>5.7834815162102369E-3</v>
      </c>
    </row>
    <row r="4" spans="1:6" x14ac:dyDescent="0.15">
      <c r="A4" s="6" t="s">
        <v>40</v>
      </c>
      <c r="B4" s="7">
        <v>132768</v>
      </c>
      <c r="C4" s="7">
        <v>19851</v>
      </c>
      <c r="D4" s="7">
        <v>152619</v>
      </c>
      <c r="E4" s="8">
        <v>-1.7999999999999999E-2</v>
      </c>
      <c r="F4" s="12">
        <f t="shared" si="0"/>
        <v>2.5668538453915706E-3</v>
      </c>
    </row>
    <row r="5" spans="1:6" x14ac:dyDescent="0.15">
      <c r="A5" s="6" t="s">
        <v>21</v>
      </c>
      <c r="B5" s="7">
        <v>936903</v>
      </c>
      <c r="C5" s="7">
        <v>120286</v>
      </c>
      <c r="D5" s="7">
        <v>1057189</v>
      </c>
      <c r="E5" s="8">
        <v>-0.11</v>
      </c>
      <c r="F5" s="12">
        <f t="shared" si="0"/>
        <v>1.7780549276011959E-2</v>
      </c>
    </row>
    <row r="6" spans="1:6" x14ac:dyDescent="0.15">
      <c r="A6" s="6" t="s">
        <v>8</v>
      </c>
      <c r="B6" s="7">
        <v>1520285</v>
      </c>
      <c r="C6" s="7">
        <v>271245</v>
      </c>
      <c r="D6" s="7">
        <v>1791530</v>
      </c>
      <c r="E6" s="8">
        <v>-1.4E-2</v>
      </c>
      <c r="F6" s="12">
        <f t="shared" si="0"/>
        <v>3.0131213476922013E-2</v>
      </c>
    </row>
    <row r="7" spans="1:6" x14ac:dyDescent="0.15">
      <c r="A7" s="6" t="s">
        <v>17</v>
      </c>
      <c r="B7" s="7">
        <v>1369042</v>
      </c>
      <c r="C7" s="7">
        <v>1260395</v>
      </c>
      <c r="D7" s="7">
        <v>2629437</v>
      </c>
      <c r="E7" s="8">
        <v>3.7999999999999999E-2</v>
      </c>
      <c r="F7" s="12">
        <f t="shared" si="0"/>
        <v>4.4223723616750706E-2</v>
      </c>
    </row>
    <row r="8" spans="1:6" x14ac:dyDescent="0.15">
      <c r="A8" s="6" t="s">
        <v>4</v>
      </c>
      <c r="B8" s="7">
        <v>1101696</v>
      </c>
      <c r="C8" s="7">
        <v>2185108</v>
      </c>
      <c r="D8" s="7">
        <v>3286804</v>
      </c>
      <c r="E8" s="8">
        <v>0.40799999999999997</v>
      </c>
      <c r="F8" s="12">
        <f t="shared" si="0"/>
        <v>5.5279784865897408E-2</v>
      </c>
    </row>
    <row r="9" spans="1:6" x14ac:dyDescent="0.15">
      <c r="A9" s="6" t="s">
        <v>15</v>
      </c>
      <c r="B9" s="7">
        <v>441312</v>
      </c>
      <c r="C9" s="7">
        <v>5776</v>
      </c>
      <c r="D9" s="7">
        <v>447088</v>
      </c>
      <c r="E9" s="8">
        <v>-3.9E-2</v>
      </c>
      <c r="F9" s="12">
        <f t="shared" si="0"/>
        <v>7.5194409085921577E-3</v>
      </c>
    </row>
    <row r="10" spans="1:6" x14ac:dyDescent="0.15">
      <c r="A10" s="6" t="s">
        <v>39</v>
      </c>
      <c r="B10" s="7">
        <v>27422</v>
      </c>
      <c r="C10" s="7">
        <v>17751</v>
      </c>
      <c r="D10" s="7">
        <v>45173</v>
      </c>
      <c r="E10" s="8">
        <v>-0.19500000000000001</v>
      </c>
      <c r="F10" s="12">
        <f t="shared" si="0"/>
        <v>7.5975133343734015E-4</v>
      </c>
    </row>
    <row r="11" spans="1:6" x14ac:dyDescent="0.15">
      <c r="A11" s="6" t="s">
        <v>43</v>
      </c>
      <c r="B11" s="7">
        <v>41068</v>
      </c>
      <c r="C11" s="7">
        <v>393</v>
      </c>
      <c r="D11" s="7">
        <v>41461</v>
      </c>
      <c r="E11" s="8">
        <v>-0.02</v>
      </c>
      <c r="F11" s="12">
        <f t="shared" si="0"/>
        <v>6.9732030273937E-4</v>
      </c>
    </row>
    <row r="12" spans="1:6" x14ac:dyDescent="0.15">
      <c r="A12" s="6" t="s">
        <v>11</v>
      </c>
      <c r="B12" s="7">
        <v>3292797</v>
      </c>
      <c r="C12" s="7">
        <v>309073</v>
      </c>
      <c r="D12" s="7">
        <v>3601870</v>
      </c>
      <c r="E12" s="8">
        <v>-7.0000000000000001E-3</v>
      </c>
      <c r="F12" s="12">
        <f t="shared" si="0"/>
        <v>6.0578786783431531E-2</v>
      </c>
    </row>
    <row r="13" spans="1:6" x14ac:dyDescent="0.15">
      <c r="A13" s="6" t="s">
        <v>6</v>
      </c>
      <c r="B13" s="7">
        <v>5123238</v>
      </c>
      <c r="C13" s="7">
        <v>346071</v>
      </c>
      <c r="D13" s="7">
        <v>5469309</v>
      </c>
      <c r="E13" s="8">
        <v>-3.9E-2</v>
      </c>
      <c r="F13" s="12">
        <f t="shared" si="0"/>
        <v>9.1986691291940884E-2</v>
      </c>
    </row>
    <row r="14" spans="1:6" x14ac:dyDescent="0.15">
      <c r="A14" s="6" t="s">
        <v>31</v>
      </c>
      <c r="B14" s="7">
        <v>138239</v>
      </c>
      <c r="C14" s="7">
        <v>3274</v>
      </c>
      <c r="D14" s="7">
        <v>141513</v>
      </c>
      <c r="E14" s="8">
        <v>-1.9E-2</v>
      </c>
      <c r="F14" s="12">
        <f t="shared" si="0"/>
        <v>2.3800653144293786E-3</v>
      </c>
    </row>
    <row r="15" spans="1:6" x14ac:dyDescent="0.15">
      <c r="A15" s="6" t="s">
        <v>10</v>
      </c>
      <c r="B15" s="7">
        <v>703948</v>
      </c>
      <c r="C15" s="7">
        <v>190848</v>
      </c>
      <c r="D15" s="7">
        <v>894796</v>
      </c>
      <c r="E15" s="8">
        <v>9.8000000000000004E-2</v>
      </c>
      <c r="F15" s="12">
        <f t="shared" si="0"/>
        <v>1.5049309413906498E-2</v>
      </c>
    </row>
    <row r="16" spans="1:6" x14ac:dyDescent="0.15">
      <c r="A16" s="6" t="s">
        <v>26</v>
      </c>
      <c r="B16" s="7">
        <v>193492</v>
      </c>
      <c r="C16" s="7">
        <v>105765</v>
      </c>
      <c r="D16" s="7">
        <v>299257</v>
      </c>
      <c r="E16" s="8">
        <v>7.1999999999999995E-2</v>
      </c>
      <c r="F16" s="12">
        <f t="shared" si="0"/>
        <v>5.0331150198228616E-3</v>
      </c>
    </row>
    <row r="17" spans="1:6" x14ac:dyDescent="0.15">
      <c r="A17" s="6" t="s">
        <v>13</v>
      </c>
      <c r="B17" s="7">
        <v>439116</v>
      </c>
      <c r="C17" s="6">
        <v>12959</v>
      </c>
      <c r="D17" s="7">
        <v>452075</v>
      </c>
      <c r="E17" s="8">
        <v>0.39900000000000002</v>
      </c>
      <c r="F17" s="12">
        <f t="shared" si="0"/>
        <v>7.6033157873881645E-3</v>
      </c>
    </row>
    <row r="18" spans="1:6" x14ac:dyDescent="0.15">
      <c r="A18" s="6" t="s">
        <v>19</v>
      </c>
      <c r="B18" s="7">
        <v>1125769</v>
      </c>
      <c r="C18" s="7">
        <v>301312</v>
      </c>
      <c r="D18" s="7">
        <v>1427081</v>
      </c>
      <c r="E18" s="8">
        <v>-9.7000000000000003E-2</v>
      </c>
      <c r="F18" s="12">
        <f t="shared" si="0"/>
        <v>2.400165348046605E-2</v>
      </c>
    </row>
    <row r="19" spans="1:6" x14ac:dyDescent="0.15">
      <c r="A19" s="6" t="s">
        <v>5</v>
      </c>
      <c r="B19" s="7">
        <v>8618354</v>
      </c>
      <c r="C19" s="7">
        <v>1638961</v>
      </c>
      <c r="D19" s="7">
        <v>10257315</v>
      </c>
      <c r="E19" s="8">
        <v>4.9000000000000002E-2</v>
      </c>
      <c r="F19" s="12">
        <f t="shared" si="0"/>
        <v>0.17251474882644127</v>
      </c>
    </row>
    <row r="20" spans="1:6" x14ac:dyDescent="0.15">
      <c r="A20" s="6" t="s">
        <v>24</v>
      </c>
      <c r="B20" s="7">
        <v>380000</v>
      </c>
      <c r="C20" s="7">
        <v>15380</v>
      </c>
      <c r="D20" s="7">
        <v>395380</v>
      </c>
      <c r="E20" s="8">
        <v>0.10199999999999999</v>
      </c>
      <c r="F20" s="12">
        <f t="shared" si="0"/>
        <v>6.6497793419621363E-3</v>
      </c>
    </row>
    <row r="21" spans="1:6" x14ac:dyDescent="0.15">
      <c r="A21" s="6" t="s">
        <v>16</v>
      </c>
      <c r="B21" s="7">
        <v>960097</v>
      </c>
      <c r="C21" s="7">
        <v>844573</v>
      </c>
      <c r="D21" s="7">
        <v>1804670</v>
      </c>
      <c r="E21" s="8">
        <v>-0.02</v>
      </c>
      <c r="F21" s="12">
        <f t="shared" si="0"/>
        <v>3.0352211252614721E-2</v>
      </c>
    </row>
    <row r="22" spans="1:6" x14ac:dyDescent="0.15">
      <c r="A22" s="6" t="s">
        <v>41</v>
      </c>
      <c r="B22" s="7">
        <v>182368</v>
      </c>
      <c r="C22" s="7">
        <v>48923</v>
      </c>
      <c r="D22" s="7">
        <v>231291</v>
      </c>
      <c r="E22" s="8">
        <v>-3.2000000000000001E-2</v>
      </c>
      <c r="F22" s="12">
        <f t="shared" si="0"/>
        <v>3.8900149572101885E-3</v>
      </c>
    </row>
    <row r="23" spans="1:6" x14ac:dyDescent="0.15">
      <c r="A23" s="6" t="s">
        <v>48</v>
      </c>
      <c r="B23" s="7">
        <v>119255</v>
      </c>
      <c r="C23" s="7">
        <v>49106</v>
      </c>
      <c r="D23" s="7">
        <v>168361</v>
      </c>
      <c r="E23" s="8">
        <v>-3.3000000000000002E-2</v>
      </c>
      <c r="F23" s="12">
        <f t="shared" si="0"/>
        <v>2.831613889908663E-3</v>
      </c>
    </row>
    <row r="24" spans="1:6" x14ac:dyDescent="0.15">
      <c r="A24" s="6" t="s">
        <v>18</v>
      </c>
      <c r="B24" s="7">
        <v>287534</v>
      </c>
      <c r="C24" s="7">
        <v>23598</v>
      </c>
      <c r="D24" s="7">
        <v>311132</v>
      </c>
      <c r="E24" s="8">
        <v>-0.106</v>
      </c>
      <c r="F24" s="12">
        <f t="shared" si="0"/>
        <v>5.2328371344614382E-3</v>
      </c>
    </row>
    <row r="25" spans="1:6" x14ac:dyDescent="0.15">
      <c r="A25" s="6" t="s">
        <v>37</v>
      </c>
      <c r="B25" s="7">
        <v>182573</v>
      </c>
      <c r="C25" s="7">
        <v>68259</v>
      </c>
      <c r="D25" s="7">
        <v>250832</v>
      </c>
      <c r="E25" s="8">
        <v>4.5999999999999999E-2</v>
      </c>
      <c r="F25" s="12">
        <f t="shared" si="0"/>
        <v>4.2186692597072344E-3</v>
      </c>
    </row>
    <row r="26" spans="1:6" x14ac:dyDescent="0.15">
      <c r="A26" s="6" t="s">
        <v>29</v>
      </c>
      <c r="B26" s="7">
        <v>65266</v>
      </c>
      <c r="C26" s="7">
        <v>14190</v>
      </c>
      <c r="D26" s="7">
        <v>79456</v>
      </c>
      <c r="E26" s="8">
        <v>0.156</v>
      </c>
      <c r="F26" s="12">
        <f t="shared" si="0"/>
        <v>1.3363469760608617E-3</v>
      </c>
    </row>
    <row r="27" spans="1:6" x14ac:dyDescent="0.15">
      <c r="A27" s="6" t="s">
        <v>20</v>
      </c>
      <c r="B27" s="7">
        <v>980061</v>
      </c>
      <c r="C27" s="7">
        <v>239689</v>
      </c>
      <c r="D27" s="7">
        <v>1219750</v>
      </c>
      <c r="E27" s="8">
        <v>-2.5000000000000001E-2</v>
      </c>
      <c r="F27" s="12">
        <f t="shared" si="0"/>
        <v>2.0514614680455043E-2</v>
      </c>
    </row>
    <row r="28" spans="1:6" x14ac:dyDescent="0.15">
      <c r="A28" s="6" t="s">
        <v>42</v>
      </c>
      <c r="B28" s="7">
        <v>10271</v>
      </c>
      <c r="C28" s="6">
        <v>1701</v>
      </c>
      <c r="D28" s="7">
        <v>11972</v>
      </c>
      <c r="E28" s="8">
        <v>0.33300000000000002</v>
      </c>
      <c r="F28" s="12">
        <f t="shared" si="0"/>
        <v>2.0135352896446631E-4</v>
      </c>
    </row>
    <row r="29" spans="1:6" x14ac:dyDescent="0.15">
      <c r="A29" s="6" t="s">
        <v>23</v>
      </c>
      <c r="B29" s="7">
        <v>225442</v>
      </c>
      <c r="C29" s="7">
        <v>276</v>
      </c>
      <c r="D29" s="7">
        <v>225718</v>
      </c>
      <c r="E29" s="8">
        <v>0.24</v>
      </c>
      <c r="F29" s="12">
        <f t="shared" si="0"/>
        <v>3.7962843176412805E-3</v>
      </c>
    </row>
    <row r="30" spans="1:6" x14ac:dyDescent="0.15">
      <c r="A30" s="6" t="s">
        <v>32</v>
      </c>
      <c r="B30" s="7">
        <v>126661</v>
      </c>
      <c r="C30" s="7">
        <v>0</v>
      </c>
      <c r="D30" s="7">
        <v>126661</v>
      </c>
      <c r="E30" s="8">
        <v>9.0999999999999998E-2</v>
      </c>
      <c r="F30" s="12">
        <f t="shared" si="0"/>
        <v>2.1302739168199353E-3</v>
      </c>
    </row>
    <row r="31" spans="1:6" x14ac:dyDescent="0.15">
      <c r="A31" s="6" t="s">
        <v>30</v>
      </c>
      <c r="B31" s="7">
        <v>276499</v>
      </c>
      <c r="C31" s="7">
        <v>127942</v>
      </c>
      <c r="D31" s="7">
        <v>404441</v>
      </c>
      <c r="E31" s="8">
        <v>-6.0000000000000001E-3</v>
      </c>
      <c r="F31" s="12">
        <f t="shared" si="0"/>
        <v>6.802173622445516E-3</v>
      </c>
    </row>
    <row r="32" spans="1:6" x14ac:dyDescent="0.15">
      <c r="A32" s="6" t="s">
        <v>7</v>
      </c>
      <c r="B32" s="7">
        <v>2651273</v>
      </c>
      <c r="C32" s="7">
        <v>496311</v>
      </c>
      <c r="D32" s="7">
        <v>3147584</v>
      </c>
      <c r="E32" s="8">
        <v>6.8000000000000005E-2</v>
      </c>
      <c r="F32" s="12">
        <f t="shared" si="0"/>
        <v>5.2938284840635709E-2</v>
      </c>
    </row>
    <row r="33" spans="1:6" x14ac:dyDescent="0.15">
      <c r="A33" s="6" t="s">
        <v>12</v>
      </c>
      <c r="B33" s="7">
        <v>2266902</v>
      </c>
      <c r="C33" s="7">
        <v>588337</v>
      </c>
      <c r="D33" s="7">
        <v>2855239</v>
      </c>
      <c r="E33" s="8">
        <v>2E-3</v>
      </c>
      <c r="F33" s="12">
        <f t="shared" si="0"/>
        <v>4.8021420705560793E-2</v>
      </c>
    </row>
    <row r="34" spans="1:6" x14ac:dyDescent="0.15">
      <c r="A34" s="6" t="s">
        <v>35</v>
      </c>
      <c r="B34" s="7">
        <v>237975</v>
      </c>
      <c r="C34" s="7">
        <v>38218</v>
      </c>
      <c r="D34" s="7">
        <v>276193</v>
      </c>
      <c r="E34" s="8">
        <v>-4.4999999999999998E-2</v>
      </c>
      <c r="F34" s="12">
        <f t="shared" si="0"/>
        <v>4.6452084217576718E-3</v>
      </c>
    </row>
    <row r="35" spans="1:6" x14ac:dyDescent="0.15">
      <c r="A35" s="6" t="s">
        <v>34</v>
      </c>
      <c r="B35" s="7">
        <v>231506</v>
      </c>
      <c r="C35" s="7">
        <v>102193</v>
      </c>
      <c r="D35" s="7">
        <v>333699</v>
      </c>
      <c r="E35" s="8">
        <v>0.22800000000000001</v>
      </c>
      <c r="F35" s="12">
        <f t="shared" si="0"/>
        <v>5.6123848364444907E-3</v>
      </c>
    </row>
    <row r="36" spans="1:6" x14ac:dyDescent="0.15">
      <c r="A36" s="6" t="s">
        <v>27</v>
      </c>
      <c r="B36" s="7">
        <v>169321</v>
      </c>
      <c r="C36" s="7">
        <v>415630</v>
      </c>
      <c r="D36" s="7">
        <v>584951</v>
      </c>
      <c r="E36" s="8">
        <v>0.27300000000000002</v>
      </c>
      <c r="F36" s="12">
        <f t="shared" si="0"/>
        <v>9.8381179519957847E-3</v>
      </c>
    </row>
    <row r="37" spans="1:6" x14ac:dyDescent="0.15">
      <c r="A37" s="6" t="s">
        <v>22</v>
      </c>
      <c r="B37" s="7">
        <v>204198</v>
      </c>
      <c r="C37" s="7">
        <v>142367</v>
      </c>
      <c r="D37" s="7">
        <v>346565</v>
      </c>
      <c r="E37" s="8">
        <v>0.28000000000000003</v>
      </c>
      <c r="F37" s="12">
        <f t="shared" si="0"/>
        <v>5.828774287134169E-3</v>
      </c>
    </row>
    <row r="38" spans="1:6" x14ac:dyDescent="0.15">
      <c r="A38" s="6" t="s">
        <v>14</v>
      </c>
      <c r="B38" s="7">
        <v>1629934</v>
      </c>
      <c r="C38" s="7">
        <v>193084</v>
      </c>
      <c r="D38" s="7">
        <v>1823018</v>
      </c>
      <c r="E38" s="8">
        <v>8.2000000000000003E-2</v>
      </c>
      <c r="F38" s="12">
        <f t="shared" si="0"/>
        <v>3.0660800840773762E-2</v>
      </c>
    </row>
    <row r="39" spans="1:6" x14ac:dyDescent="0.15">
      <c r="A39" s="6" t="s">
        <v>38</v>
      </c>
      <c r="B39" s="7">
        <v>50393</v>
      </c>
      <c r="C39" s="7">
        <v>3380</v>
      </c>
      <c r="D39" s="7">
        <v>53773</v>
      </c>
      <c r="E39" s="8">
        <v>0.69</v>
      </c>
      <c r="F39" s="12">
        <f t="shared" si="0"/>
        <v>9.0439219119664615E-4</v>
      </c>
    </row>
    <row r="40" spans="1:6" x14ac:dyDescent="0.15">
      <c r="A40" s="6" t="s">
        <v>9</v>
      </c>
      <c r="B40" s="7">
        <v>5018777</v>
      </c>
      <c r="C40" s="7">
        <v>7260805</v>
      </c>
      <c r="D40" s="7">
        <v>12279582</v>
      </c>
      <c r="E40" s="8">
        <v>7.4999999999999997E-2</v>
      </c>
      <c r="F40" s="12">
        <f t="shared" si="0"/>
        <v>0.20652665969834105</v>
      </c>
    </row>
    <row r="41" spans="1:6" x14ac:dyDescent="0.15">
      <c r="A41" s="6" t="s">
        <v>36</v>
      </c>
      <c r="B41" s="7">
        <v>22705</v>
      </c>
      <c r="C41" s="6">
        <v>6849</v>
      </c>
      <c r="D41" s="7">
        <v>29554</v>
      </c>
      <c r="E41" s="8">
        <v>-0.27900000000000003</v>
      </c>
      <c r="F41" s="12">
        <f t="shared" si="0"/>
        <v>4.9705998956029384E-4</v>
      </c>
    </row>
    <row r="42" spans="1:6" x14ac:dyDescent="0.15">
      <c r="A42" s="9" t="s">
        <v>3</v>
      </c>
      <c r="B42" s="10">
        <v>41902676</v>
      </c>
      <c r="C42" s="10">
        <v>17554936</v>
      </c>
      <c r="D42" s="10">
        <f>SUM(D2:D41)</f>
        <v>59457612</v>
      </c>
      <c r="E42" s="11" t="s">
        <v>49</v>
      </c>
      <c r="F42" s="13">
        <f t="shared" ref="F42" si="1">D42/$D$42</f>
        <v>1</v>
      </c>
    </row>
  </sheetData>
  <sortState ref="A2:F41">
    <sortCondition ref="A2:A41"/>
  </sortState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C50" sqref="C50"/>
    </sheetView>
  </sheetViews>
  <sheetFormatPr baseColWidth="10" defaultRowHeight="14" x14ac:dyDescent="0.15"/>
  <cols>
    <col min="1" max="1" width="11.5" style="6" bestFit="1" customWidth="1"/>
    <col min="2" max="2" width="10.33203125" style="6" bestFit="1" customWidth="1"/>
    <col min="3" max="3" width="19.5" style="6" bestFit="1" customWidth="1"/>
    <col min="4" max="4" width="10.33203125" style="6" bestFit="1" customWidth="1"/>
    <col min="5" max="5" width="10.1640625" style="6" bestFit="1" customWidth="1"/>
    <col min="6" max="6" width="13.1640625" style="6" bestFit="1" customWidth="1"/>
    <col min="7" max="16384" width="10.83203125" style="6"/>
  </cols>
  <sheetData>
    <row r="1" spans="1:6" ht="16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94</v>
      </c>
      <c r="F1" s="5" t="s">
        <v>44</v>
      </c>
    </row>
    <row r="2" spans="1:6" x14ac:dyDescent="0.15">
      <c r="A2" s="6" t="s">
        <v>25</v>
      </c>
      <c r="B2" s="7">
        <v>109364</v>
      </c>
      <c r="C2" s="6">
        <v>59812</v>
      </c>
      <c r="D2" s="7">
        <v>169176</v>
      </c>
      <c r="E2" s="8">
        <v>6.0999999999999999E-2</v>
      </c>
      <c r="F2" s="12">
        <f t="shared" ref="F2:F41" si="0">D2/$D$42</f>
        <v>2.7589439730000011E-3</v>
      </c>
    </row>
    <row r="3" spans="1:6" x14ac:dyDescent="0.15">
      <c r="A3" s="6" t="s">
        <v>33</v>
      </c>
      <c r="B3" s="7">
        <v>365611</v>
      </c>
      <c r="C3" s="7">
        <v>47650</v>
      </c>
      <c r="D3" s="7">
        <v>413261</v>
      </c>
      <c r="E3" s="8">
        <v>0.20200000000000001</v>
      </c>
      <c r="F3" s="12">
        <f t="shared" si="0"/>
        <v>6.7395135552676122E-3</v>
      </c>
    </row>
    <row r="4" spans="1:6" x14ac:dyDescent="0.15">
      <c r="A4" s="6" t="s">
        <v>40</v>
      </c>
      <c r="B4" s="7">
        <v>118650</v>
      </c>
      <c r="C4" s="7">
        <v>21006</v>
      </c>
      <c r="D4" s="7">
        <v>139656</v>
      </c>
      <c r="E4" s="8">
        <v>-8.5000000000000006E-2</v>
      </c>
      <c r="F4" s="12">
        <f t="shared" si="0"/>
        <v>2.2775280151634287E-3</v>
      </c>
    </row>
    <row r="5" spans="1:6" x14ac:dyDescent="0.15">
      <c r="A5" s="6" t="s">
        <v>21</v>
      </c>
      <c r="B5" s="7">
        <v>791703</v>
      </c>
      <c r="C5" s="7">
        <v>112680</v>
      </c>
      <c r="D5" s="7">
        <v>909383</v>
      </c>
      <c r="E5" s="8">
        <v>-0.14499999999999999</v>
      </c>
      <c r="F5" s="12">
        <f t="shared" si="0"/>
        <v>1.4830334958851494E-2</v>
      </c>
    </row>
    <row r="6" spans="1:6" x14ac:dyDescent="0.15">
      <c r="A6" s="6" t="s">
        <v>8</v>
      </c>
      <c r="B6" s="7">
        <v>1505139</v>
      </c>
      <c r="C6" s="7">
        <v>322652</v>
      </c>
      <c r="D6" s="7">
        <v>1827791</v>
      </c>
      <c r="E6" s="8">
        <v>0.02</v>
      </c>
      <c r="F6" s="12">
        <f t="shared" si="0"/>
        <v>2.9807850778796316E-2</v>
      </c>
    </row>
    <row r="7" spans="1:6" x14ac:dyDescent="0.15">
      <c r="A7" s="6" t="s">
        <v>17</v>
      </c>
      <c r="B7" s="7">
        <v>1340175</v>
      </c>
      <c r="C7" s="7">
        <v>1212687</v>
      </c>
      <c r="D7" s="7">
        <v>2552862</v>
      </c>
      <c r="E7" s="8">
        <v>-2.9000000000000001E-2</v>
      </c>
      <c r="F7" s="12">
        <f t="shared" si="0"/>
        <v>4.1632401929355994E-2</v>
      </c>
    </row>
    <row r="8" spans="1:6" x14ac:dyDescent="0.15">
      <c r="A8" s="6" t="s">
        <v>4</v>
      </c>
      <c r="B8" s="7">
        <v>2018875</v>
      </c>
      <c r="C8" s="7">
        <v>2424811</v>
      </c>
      <c r="D8" s="7">
        <v>4443686</v>
      </c>
      <c r="E8" s="8">
        <v>0.35199999999999998</v>
      </c>
      <c r="F8" s="12">
        <f t="shared" si="0"/>
        <v>7.2468202981536889E-2</v>
      </c>
    </row>
    <row r="9" spans="1:6" x14ac:dyDescent="0.15">
      <c r="A9" s="6" t="s">
        <v>15</v>
      </c>
      <c r="B9" s="7">
        <v>436279</v>
      </c>
      <c r="C9" s="7">
        <v>5420</v>
      </c>
      <c r="D9" s="7">
        <v>441699</v>
      </c>
      <c r="E9" s="8">
        <v>-1.2E-2</v>
      </c>
      <c r="F9" s="12">
        <f t="shared" si="0"/>
        <v>7.203284117901638E-3</v>
      </c>
    </row>
    <row r="10" spans="1:6" x14ac:dyDescent="0.15">
      <c r="A10" s="6" t="s">
        <v>39</v>
      </c>
      <c r="B10" s="7">
        <v>32581</v>
      </c>
      <c r="C10" s="7">
        <v>17431</v>
      </c>
      <c r="D10" s="7">
        <v>50012</v>
      </c>
      <c r="E10" s="8">
        <v>0.107</v>
      </c>
      <c r="F10" s="12">
        <f t="shared" si="0"/>
        <v>8.1560213019385766E-4</v>
      </c>
    </row>
    <row r="11" spans="1:6" x14ac:dyDescent="0.15">
      <c r="A11" s="6" t="s">
        <v>43</v>
      </c>
      <c r="B11" s="7">
        <v>19226</v>
      </c>
      <c r="C11" s="6">
        <v>432</v>
      </c>
      <c r="D11" s="7">
        <v>19658</v>
      </c>
      <c r="E11" s="8">
        <v>-0.52600000000000002</v>
      </c>
      <c r="F11" s="12">
        <f t="shared" si="0"/>
        <v>3.2058519306068253E-4</v>
      </c>
    </row>
    <row r="12" spans="1:6" x14ac:dyDescent="0.15">
      <c r="A12" s="6" t="s">
        <v>11</v>
      </c>
      <c r="B12" s="7">
        <v>3220329</v>
      </c>
      <c r="C12" s="7">
        <v>399737</v>
      </c>
      <c r="D12" s="7">
        <v>3620066</v>
      </c>
      <c r="E12" s="8">
        <v>5.0000000000000001E-3</v>
      </c>
      <c r="F12" s="12">
        <f t="shared" si="0"/>
        <v>5.9036502060352665E-2</v>
      </c>
    </row>
    <row r="13" spans="1:6" x14ac:dyDescent="0.15">
      <c r="A13" s="6" t="s">
        <v>6</v>
      </c>
      <c r="B13" s="7">
        <v>5145403</v>
      </c>
      <c r="C13" s="7">
        <v>361226</v>
      </c>
      <c r="D13" s="7">
        <v>5506629</v>
      </c>
      <c r="E13" s="8">
        <v>7.0000000000000001E-3</v>
      </c>
      <c r="F13" s="12">
        <f t="shared" si="0"/>
        <v>8.9802814176343115E-2</v>
      </c>
    </row>
    <row r="14" spans="1:6" x14ac:dyDescent="0.15">
      <c r="A14" s="6" t="s">
        <v>31</v>
      </c>
      <c r="B14" s="7">
        <v>122338</v>
      </c>
      <c r="C14" s="7">
        <v>3778</v>
      </c>
      <c r="D14" s="7">
        <v>126116</v>
      </c>
      <c r="E14" s="8">
        <v>-0.109</v>
      </c>
      <c r="F14" s="12">
        <f t="shared" si="0"/>
        <v>2.0567159532018028E-3</v>
      </c>
    </row>
    <row r="15" spans="1:6" x14ac:dyDescent="0.15">
      <c r="A15" s="6" t="s">
        <v>10</v>
      </c>
      <c r="B15" s="7">
        <v>907968</v>
      </c>
      <c r="C15" s="7">
        <v>253555</v>
      </c>
      <c r="D15" s="7">
        <v>1161523</v>
      </c>
      <c r="E15" s="8">
        <v>0.29799999999999999</v>
      </c>
      <c r="F15" s="12">
        <f t="shared" si="0"/>
        <v>1.8942266517419024E-2</v>
      </c>
    </row>
    <row r="16" spans="1:6" x14ac:dyDescent="0.15">
      <c r="A16" s="6" t="s">
        <v>26</v>
      </c>
      <c r="B16" s="7">
        <v>203196</v>
      </c>
      <c r="C16" s="7">
        <v>118848</v>
      </c>
      <c r="D16" s="7">
        <v>322044</v>
      </c>
      <c r="E16" s="8">
        <v>7.5999999999999998E-2</v>
      </c>
      <c r="F16" s="12">
        <f t="shared" si="0"/>
        <v>5.2519349839268712E-3</v>
      </c>
    </row>
    <row r="17" spans="1:6" x14ac:dyDescent="0.15">
      <c r="A17" s="6" t="s">
        <v>13</v>
      </c>
      <c r="B17" s="7">
        <v>516930</v>
      </c>
      <c r="C17" s="6">
        <v>65169</v>
      </c>
      <c r="D17" s="7">
        <v>582099</v>
      </c>
      <c r="E17" s="8">
        <v>0.28799999999999998</v>
      </c>
      <c r="F17" s="12">
        <f t="shared" si="0"/>
        <v>9.4929453807828992E-3</v>
      </c>
    </row>
    <row r="18" spans="1:6" x14ac:dyDescent="0.15">
      <c r="A18" s="6" t="s">
        <v>19</v>
      </c>
      <c r="B18" s="7">
        <v>1026454</v>
      </c>
      <c r="C18" s="7">
        <v>295177</v>
      </c>
      <c r="D18" s="7">
        <v>1321631</v>
      </c>
      <c r="E18" s="8">
        <v>-7.3999999999999996E-2</v>
      </c>
      <c r="F18" s="12">
        <f t="shared" si="0"/>
        <v>2.1553328379793617E-2</v>
      </c>
    </row>
    <row r="19" spans="1:6" x14ac:dyDescent="0.15">
      <c r="A19" s="6" t="s">
        <v>5</v>
      </c>
      <c r="B19" s="7">
        <v>8478328</v>
      </c>
      <c r="C19" s="7">
        <v>1807890</v>
      </c>
      <c r="D19" s="7">
        <v>10286218</v>
      </c>
      <c r="E19" s="8">
        <v>3.0000000000000001E-3</v>
      </c>
      <c r="F19" s="12">
        <f t="shared" si="0"/>
        <v>0.16774896649680882</v>
      </c>
    </row>
    <row r="20" spans="1:6" x14ac:dyDescent="0.15">
      <c r="A20" s="6" t="s">
        <v>24</v>
      </c>
      <c r="B20" s="7">
        <v>324911</v>
      </c>
      <c r="C20" s="7">
        <v>19373</v>
      </c>
      <c r="D20" s="7">
        <v>344284</v>
      </c>
      <c r="E20" s="8">
        <v>-0.129</v>
      </c>
      <c r="F20" s="12">
        <f t="shared" si="0"/>
        <v>5.6146277651696009E-3</v>
      </c>
    </row>
    <row r="21" spans="1:6" x14ac:dyDescent="0.15">
      <c r="A21" s="6" t="s">
        <v>16</v>
      </c>
      <c r="B21" s="7">
        <v>774048</v>
      </c>
      <c r="C21" s="7">
        <v>801399</v>
      </c>
      <c r="D21" s="7">
        <v>1575447</v>
      </c>
      <c r="E21" s="8">
        <v>-0.127</v>
      </c>
      <c r="F21" s="12">
        <f t="shared" si="0"/>
        <v>2.5692592361983572E-2</v>
      </c>
    </row>
    <row r="22" spans="1:6" x14ac:dyDescent="0.15">
      <c r="A22" s="6" t="s">
        <v>41</v>
      </c>
      <c r="B22" s="7">
        <v>163080</v>
      </c>
      <c r="C22" s="7">
        <v>52201</v>
      </c>
      <c r="D22" s="7">
        <v>215281</v>
      </c>
      <c r="E22" s="8">
        <v>-6.9000000000000006E-2</v>
      </c>
      <c r="F22" s="12">
        <f t="shared" si="0"/>
        <v>3.510830244546586E-3</v>
      </c>
    </row>
    <row r="23" spans="1:6" x14ac:dyDescent="0.15">
      <c r="A23" s="6" t="s">
        <v>48</v>
      </c>
      <c r="B23" s="7">
        <v>144607</v>
      </c>
      <c r="C23" s="7">
        <v>66666</v>
      </c>
      <c r="D23" s="7">
        <v>211753</v>
      </c>
      <c r="E23" s="8">
        <v>0.255</v>
      </c>
      <c r="F23" s="12">
        <f t="shared" si="0"/>
        <v>3.4532951666588008E-3</v>
      </c>
    </row>
    <row r="24" spans="1:6" x14ac:dyDescent="0.15">
      <c r="A24" s="6" t="s">
        <v>18</v>
      </c>
      <c r="B24" s="7">
        <v>306847</v>
      </c>
      <c r="C24" s="7">
        <v>15214</v>
      </c>
      <c r="D24" s="7">
        <v>322061</v>
      </c>
      <c r="E24" s="8">
        <v>3.5000000000000003E-2</v>
      </c>
      <c r="F24" s="12">
        <f t="shared" si="0"/>
        <v>5.2522122221139722E-3</v>
      </c>
    </row>
    <row r="25" spans="1:6" x14ac:dyDescent="0.15">
      <c r="A25" s="6" t="s">
        <v>37</v>
      </c>
      <c r="B25" s="7">
        <v>165576</v>
      </c>
      <c r="C25" s="7">
        <v>73785</v>
      </c>
      <c r="D25" s="7">
        <v>239361</v>
      </c>
      <c r="E25" s="8">
        <v>-4.5999999999999999E-2</v>
      </c>
      <c r="F25" s="12">
        <f t="shared" si="0"/>
        <v>3.9035299825108368E-3</v>
      </c>
    </row>
    <row r="26" spans="1:6" x14ac:dyDescent="0.15">
      <c r="A26" s="6" t="s">
        <v>29</v>
      </c>
      <c r="B26" s="7">
        <v>75706</v>
      </c>
      <c r="C26" s="7">
        <v>19541</v>
      </c>
      <c r="D26" s="7">
        <v>95247</v>
      </c>
      <c r="E26" s="8">
        <v>0.19900000000000001</v>
      </c>
      <c r="F26" s="12">
        <f t="shared" si="0"/>
        <v>1.5533003298123323E-3</v>
      </c>
    </row>
    <row r="27" spans="1:6" x14ac:dyDescent="0.15">
      <c r="A27" s="6" t="s">
        <v>20</v>
      </c>
      <c r="B27" s="7">
        <v>1010436</v>
      </c>
      <c r="C27" s="7">
        <v>268356</v>
      </c>
      <c r="D27" s="7">
        <v>1278792</v>
      </c>
      <c r="E27" s="8">
        <v>4.8000000000000001E-2</v>
      </c>
      <c r="F27" s="12">
        <f t="shared" si="0"/>
        <v>2.0854704456427731E-2</v>
      </c>
    </row>
    <row r="28" spans="1:6" x14ac:dyDescent="0.15">
      <c r="A28" s="6" t="s">
        <v>42</v>
      </c>
      <c r="B28" s="7">
        <v>12996</v>
      </c>
      <c r="C28" s="6">
        <v>907</v>
      </c>
      <c r="D28" s="7">
        <v>13903</v>
      </c>
      <c r="E28" s="8">
        <v>0.161</v>
      </c>
      <c r="F28" s="12">
        <f t="shared" si="0"/>
        <v>2.2673191266266501E-4</v>
      </c>
    </row>
    <row r="29" spans="1:6" x14ac:dyDescent="0.15">
      <c r="A29" s="6" t="s">
        <v>23</v>
      </c>
      <c r="B29" s="7">
        <v>281160</v>
      </c>
      <c r="C29" s="7">
        <v>187</v>
      </c>
      <c r="D29" s="7">
        <v>281347</v>
      </c>
      <c r="E29" s="8">
        <v>0.246</v>
      </c>
      <c r="F29" s="12">
        <f t="shared" si="0"/>
        <v>4.5882430721357129E-3</v>
      </c>
    </row>
    <row r="30" spans="1:6" x14ac:dyDescent="0.15">
      <c r="A30" s="6" t="s">
        <v>32</v>
      </c>
      <c r="B30" s="7">
        <v>110597</v>
      </c>
      <c r="C30" s="7">
        <v>7602</v>
      </c>
      <c r="D30" s="7">
        <v>118199</v>
      </c>
      <c r="E30" s="8">
        <v>-6.7000000000000004E-2</v>
      </c>
      <c r="F30" s="12">
        <f t="shared" si="0"/>
        <v>1.9276044986559983E-3</v>
      </c>
    </row>
    <row r="31" spans="1:6" x14ac:dyDescent="0.15">
      <c r="A31" s="6" t="s">
        <v>30</v>
      </c>
      <c r="B31" s="7">
        <v>291249</v>
      </c>
      <c r="C31" s="7">
        <v>130086</v>
      </c>
      <c r="D31" s="7">
        <v>421335</v>
      </c>
      <c r="E31" s="8">
        <v>4.2000000000000003E-2</v>
      </c>
      <c r="F31" s="12">
        <f t="shared" si="0"/>
        <v>6.8711853860119378E-3</v>
      </c>
    </row>
    <row r="32" spans="1:6" x14ac:dyDescent="0.15">
      <c r="A32" s="6" t="s">
        <v>7</v>
      </c>
      <c r="B32" s="7">
        <v>2767716</v>
      </c>
      <c r="C32" s="7">
        <v>410154</v>
      </c>
      <c r="D32" s="7">
        <v>3177870</v>
      </c>
      <c r="E32" s="8">
        <v>0.01</v>
      </c>
      <c r="F32" s="12">
        <f t="shared" si="0"/>
        <v>5.1825112802510488E-2</v>
      </c>
    </row>
    <row r="33" spans="1:6" x14ac:dyDescent="0.15">
      <c r="A33" s="6" t="s">
        <v>12</v>
      </c>
      <c r="B33" s="7">
        <v>2399374</v>
      </c>
      <c r="C33" s="7">
        <v>630452</v>
      </c>
      <c r="D33" s="7">
        <v>3029826</v>
      </c>
      <c r="E33" s="8">
        <v>6.0999999999999999E-2</v>
      </c>
      <c r="F33" s="12">
        <f t="shared" si="0"/>
        <v>4.9410792204205689E-2</v>
      </c>
    </row>
    <row r="34" spans="1:6" x14ac:dyDescent="0.15">
      <c r="A34" s="6" t="s">
        <v>35</v>
      </c>
      <c r="B34" s="7">
        <v>280394</v>
      </c>
      <c r="C34" s="7">
        <v>42638</v>
      </c>
      <c r="D34" s="7">
        <v>323032</v>
      </c>
      <c r="E34" s="8">
        <v>0.17</v>
      </c>
      <c r="F34" s="12">
        <f t="shared" si="0"/>
        <v>5.2680474150360356E-3</v>
      </c>
    </row>
    <row r="35" spans="1:6" x14ac:dyDescent="0.15">
      <c r="A35" s="6" t="s">
        <v>34</v>
      </c>
      <c r="B35" s="7">
        <v>264837</v>
      </c>
      <c r="C35" s="7">
        <v>121849</v>
      </c>
      <c r="D35" s="7">
        <v>386686</v>
      </c>
      <c r="E35" s="8">
        <v>0.159</v>
      </c>
      <c r="F35" s="12">
        <f t="shared" si="0"/>
        <v>6.3061250363141254E-3</v>
      </c>
    </row>
    <row r="36" spans="1:6" x14ac:dyDescent="0.15">
      <c r="A36" s="6" t="s">
        <v>27</v>
      </c>
      <c r="B36" s="7">
        <v>251691</v>
      </c>
      <c r="C36" s="7">
        <v>490371</v>
      </c>
      <c r="D36" s="7">
        <v>742062</v>
      </c>
      <c r="E36" s="8">
        <v>0.26900000000000002</v>
      </c>
      <c r="F36" s="12">
        <f t="shared" si="0"/>
        <v>1.2101642564502807E-2</v>
      </c>
    </row>
    <row r="37" spans="1:6" x14ac:dyDescent="0.15">
      <c r="A37" s="6" t="s">
        <v>22</v>
      </c>
      <c r="B37" s="7">
        <v>294116</v>
      </c>
      <c r="C37" s="7">
        <v>239238</v>
      </c>
      <c r="D37" s="7">
        <v>533354</v>
      </c>
      <c r="E37" s="8">
        <v>0.53900000000000003</v>
      </c>
      <c r="F37" s="12">
        <f t="shared" si="0"/>
        <v>8.6980056495923937E-3</v>
      </c>
    </row>
    <row r="38" spans="1:6" x14ac:dyDescent="0.15">
      <c r="A38" s="6" t="s">
        <v>14</v>
      </c>
      <c r="B38" s="7">
        <v>1657558</v>
      </c>
      <c r="C38" s="7">
        <v>188871</v>
      </c>
      <c r="D38" s="7">
        <v>1846429</v>
      </c>
      <c r="E38" s="8">
        <v>1.2999999999999999E-2</v>
      </c>
      <c r="F38" s="12">
        <f t="shared" si="0"/>
        <v>3.0111801680630938E-2</v>
      </c>
    </row>
    <row r="39" spans="1:6" x14ac:dyDescent="0.15">
      <c r="A39" s="6" t="s">
        <v>38</v>
      </c>
      <c r="B39" s="7">
        <v>103000</v>
      </c>
      <c r="C39" s="7">
        <v>4890</v>
      </c>
      <c r="D39" s="7">
        <v>107890</v>
      </c>
      <c r="E39" s="8">
        <v>1.006</v>
      </c>
      <c r="F39" s="12">
        <f t="shared" si="0"/>
        <v>1.7594840003722168E-3</v>
      </c>
    </row>
    <row r="40" spans="1:6" x14ac:dyDescent="0.15">
      <c r="A40" s="6" t="s">
        <v>9</v>
      </c>
      <c r="B40" s="7">
        <v>4510469</v>
      </c>
      <c r="C40" s="7">
        <v>7604502</v>
      </c>
      <c r="D40" s="7">
        <v>12114971</v>
      </c>
      <c r="E40" s="8">
        <v>-1.2999999999999999E-2</v>
      </c>
      <c r="F40" s="12">
        <f t="shared" si="0"/>
        <v>0.1975725056953693</v>
      </c>
    </row>
    <row r="41" spans="1:6" x14ac:dyDescent="0.15">
      <c r="A41" s="6" t="s">
        <v>36</v>
      </c>
      <c r="B41" s="7">
        <v>39196</v>
      </c>
      <c r="C41" s="7">
        <v>7278</v>
      </c>
      <c r="D41" s="7">
        <v>46474</v>
      </c>
      <c r="E41" s="8">
        <v>0.57299999999999995</v>
      </c>
      <c r="F41" s="12">
        <f t="shared" si="0"/>
        <v>7.579039710195421E-4</v>
      </c>
    </row>
    <row r="42" spans="1:6" x14ac:dyDescent="0.15">
      <c r="A42" s="9" t="s">
        <v>3</v>
      </c>
      <c r="B42" s="10">
        <v>42588113</v>
      </c>
      <c r="C42" s="10">
        <v>18725521</v>
      </c>
      <c r="D42" s="10">
        <f>SUM(D2:D41)</f>
        <v>61319114</v>
      </c>
      <c r="E42" s="11" t="s">
        <v>49</v>
      </c>
      <c r="F42" s="13">
        <f t="shared" ref="F42" si="1">D42/$D$42</f>
        <v>1</v>
      </c>
    </row>
  </sheetData>
  <sortState ref="A2:F41">
    <sortCondition ref="A1"/>
  </sortState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19" sqref="A1:F42"/>
    </sheetView>
  </sheetViews>
  <sheetFormatPr baseColWidth="10" defaultRowHeight="14" x14ac:dyDescent="0.15"/>
  <cols>
    <col min="1" max="1" width="11.5" style="6" bestFit="1" customWidth="1"/>
    <col min="2" max="2" width="10.5" style="6" bestFit="1" customWidth="1"/>
    <col min="3" max="3" width="19.5" style="6" bestFit="1" customWidth="1"/>
    <col min="4" max="4" width="10.5" style="6" bestFit="1" customWidth="1"/>
    <col min="5" max="5" width="10.1640625" style="6" bestFit="1" customWidth="1"/>
    <col min="6" max="6" width="13.1640625" style="6" bestFit="1" customWidth="1"/>
    <col min="7" max="16384" width="10.83203125" style="6"/>
  </cols>
  <sheetData>
    <row r="1" spans="1:6" ht="16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94</v>
      </c>
      <c r="F1" s="5" t="s">
        <v>44</v>
      </c>
    </row>
    <row r="2" spans="1:6" x14ac:dyDescent="0.15">
      <c r="A2" s="6" t="s">
        <v>25</v>
      </c>
      <c r="B2" s="7">
        <v>171400</v>
      </c>
      <c r="C2" s="7">
        <v>89002</v>
      </c>
      <c r="D2" s="7">
        <v>260402</v>
      </c>
      <c r="E2" s="8">
        <v>0.53900000000000003</v>
      </c>
      <c r="F2" s="12">
        <f t="shared" ref="F2:F41" si="0">D2/$D$42</f>
        <v>3.9938902537387643E-3</v>
      </c>
    </row>
    <row r="3" spans="1:6" x14ac:dyDescent="0.15">
      <c r="A3" s="6" t="s">
        <v>33</v>
      </c>
      <c r="B3" s="7">
        <v>337510</v>
      </c>
      <c r="C3" s="7">
        <v>73896</v>
      </c>
      <c r="D3" s="7">
        <v>411406</v>
      </c>
      <c r="E3" s="8">
        <v>-4.0000000000000001E-3</v>
      </c>
      <c r="F3" s="12">
        <f t="shared" si="0"/>
        <v>6.3098993622539377E-3</v>
      </c>
    </row>
    <row r="4" spans="1:6" x14ac:dyDescent="0.15">
      <c r="A4" s="6" t="s">
        <v>40</v>
      </c>
      <c r="B4" s="7">
        <v>227244</v>
      </c>
      <c r="C4" s="7">
        <v>21474</v>
      </c>
      <c r="D4" s="7">
        <v>248718</v>
      </c>
      <c r="E4" s="8">
        <v>0.78100000000000003</v>
      </c>
      <c r="F4" s="12">
        <f t="shared" si="0"/>
        <v>3.8146880443675466E-3</v>
      </c>
    </row>
    <row r="5" spans="1:6" x14ac:dyDescent="0.15">
      <c r="A5" s="6" t="s">
        <v>21</v>
      </c>
      <c r="B5" s="7">
        <v>857119</v>
      </c>
      <c r="C5" s="7">
        <v>43154</v>
      </c>
      <c r="D5" s="7">
        <v>900273</v>
      </c>
      <c r="E5" s="8">
        <v>-5.0000000000000001E-3</v>
      </c>
      <c r="F5" s="12">
        <f t="shared" si="0"/>
        <v>1.380784925002173E-2</v>
      </c>
    </row>
    <row r="6" spans="1:6" x14ac:dyDescent="0.15">
      <c r="A6" s="6" t="s">
        <v>8</v>
      </c>
      <c r="B6" s="7">
        <v>1862780</v>
      </c>
      <c r="C6" s="7">
        <v>454447</v>
      </c>
      <c r="D6" s="7">
        <v>2317227</v>
      </c>
      <c r="E6" s="8">
        <v>0.26800000000000002</v>
      </c>
      <c r="F6" s="12">
        <f t="shared" si="0"/>
        <v>3.5540242897521196E-2</v>
      </c>
    </row>
    <row r="7" spans="1:6" x14ac:dyDescent="0.15">
      <c r="A7" s="6" t="s">
        <v>17</v>
      </c>
      <c r="B7" s="7">
        <v>1335516</v>
      </c>
      <c r="C7" s="7">
        <v>1376020</v>
      </c>
      <c r="D7" s="7">
        <v>2711536</v>
      </c>
      <c r="E7" s="8">
        <v>6.2E-2</v>
      </c>
      <c r="F7" s="12">
        <f t="shared" si="0"/>
        <v>4.1587918691337981E-2</v>
      </c>
    </row>
    <row r="8" spans="1:6" x14ac:dyDescent="0.15">
      <c r="A8" s="6" t="s">
        <v>4</v>
      </c>
      <c r="B8" s="7">
        <v>2480231</v>
      </c>
      <c r="C8" s="7">
        <v>2754265</v>
      </c>
      <c r="D8" s="7">
        <v>5234496</v>
      </c>
      <c r="E8" s="8">
        <v>0.17799999999999999</v>
      </c>
      <c r="F8" s="12">
        <f t="shared" si="0"/>
        <v>8.0283571392057454E-2</v>
      </c>
    </row>
    <row r="9" spans="1:6" x14ac:dyDescent="0.15">
      <c r="A9" s="6" t="s">
        <v>15</v>
      </c>
      <c r="B9" s="7">
        <v>443065</v>
      </c>
      <c r="C9" s="7">
        <v>5295</v>
      </c>
      <c r="D9" s="7">
        <v>448360</v>
      </c>
      <c r="E9" s="8">
        <v>1.4999999999999999E-2</v>
      </c>
      <c r="F9" s="12">
        <f t="shared" si="0"/>
        <v>6.8766777296883751E-3</v>
      </c>
    </row>
    <row r="10" spans="1:6" x14ac:dyDescent="0.15">
      <c r="A10" s="6" t="s">
        <v>39</v>
      </c>
      <c r="B10" s="7">
        <v>34591</v>
      </c>
      <c r="C10" s="7">
        <v>14744</v>
      </c>
      <c r="D10" s="7">
        <v>49335</v>
      </c>
      <c r="E10" s="8">
        <v>-1.4E-2</v>
      </c>
      <c r="F10" s="12">
        <f t="shared" si="0"/>
        <v>7.5667074626232492E-4</v>
      </c>
    </row>
    <row r="11" spans="1:6" x14ac:dyDescent="0.15">
      <c r="A11" s="6" t="s">
        <v>43</v>
      </c>
      <c r="B11" s="7">
        <v>10051</v>
      </c>
      <c r="C11" s="6">
        <v>459</v>
      </c>
      <c r="D11" s="7">
        <v>10510</v>
      </c>
      <c r="E11" s="8">
        <v>-0.46500000000000002</v>
      </c>
      <c r="F11" s="12">
        <f t="shared" si="0"/>
        <v>1.6119609898078514E-4</v>
      </c>
    </row>
    <row r="12" spans="1:6" x14ac:dyDescent="0.15">
      <c r="A12" s="6" t="s">
        <v>11</v>
      </c>
      <c r="B12" s="7">
        <v>3227416</v>
      </c>
      <c r="C12" s="7">
        <v>438574</v>
      </c>
      <c r="D12" s="7">
        <v>3665990</v>
      </c>
      <c r="E12" s="8">
        <v>1.2999999999999999E-2</v>
      </c>
      <c r="F12" s="12">
        <f t="shared" si="0"/>
        <v>5.6226763739540296E-2</v>
      </c>
    </row>
    <row r="13" spans="1:6" x14ac:dyDescent="0.15">
      <c r="A13" s="6" t="s">
        <v>6</v>
      </c>
      <c r="B13" s="7">
        <v>5192101</v>
      </c>
      <c r="C13" s="7">
        <v>377853</v>
      </c>
      <c r="D13" s="7">
        <v>5569954</v>
      </c>
      <c r="E13" s="8">
        <v>1.0999999999999999E-2</v>
      </c>
      <c r="F13" s="12">
        <f t="shared" si="0"/>
        <v>8.5428625718593734E-2</v>
      </c>
    </row>
    <row r="14" spans="1:6" x14ac:dyDescent="0.15">
      <c r="A14" s="6" t="s">
        <v>31</v>
      </c>
      <c r="B14" s="7">
        <v>118590</v>
      </c>
      <c r="C14" s="7">
        <v>4076</v>
      </c>
      <c r="D14" s="7">
        <v>122666</v>
      </c>
      <c r="E14" s="8">
        <v>-2.7E-2</v>
      </c>
      <c r="F14" s="12">
        <f t="shared" si="0"/>
        <v>1.8813777999597515E-3</v>
      </c>
    </row>
    <row r="15" spans="1:6" x14ac:dyDescent="0.15">
      <c r="A15" s="6" t="s">
        <v>10</v>
      </c>
      <c r="B15" s="7">
        <v>1178354</v>
      </c>
      <c r="C15" s="7">
        <v>332803</v>
      </c>
      <c r="D15" s="7">
        <v>1511157</v>
      </c>
      <c r="E15" s="8">
        <v>0.30099999999999999</v>
      </c>
      <c r="F15" s="12">
        <f t="shared" si="0"/>
        <v>2.3177222963606692E-2</v>
      </c>
    </row>
    <row r="16" spans="1:6" x14ac:dyDescent="0.15">
      <c r="A16" s="6" t="s">
        <v>26</v>
      </c>
      <c r="B16" s="7">
        <v>262752</v>
      </c>
      <c r="C16" s="7">
        <v>145559</v>
      </c>
      <c r="D16" s="7">
        <v>408311</v>
      </c>
      <c r="E16" s="8">
        <v>0.26800000000000002</v>
      </c>
      <c r="F16" s="12">
        <f t="shared" si="0"/>
        <v>6.2624301018975601E-3</v>
      </c>
    </row>
    <row r="17" spans="1:6" x14ac:dyDescent="0.15">
      <c r="A17" s="6" t="s">
        <v>13</v>
      </c>
      <c r="B17" s="7">
        <v>707773</v>
      </c>
      <c r="C17" s="7">
        <v>80885</v>
      </c>
      <c r="D17" s="7">
        <v>788658</v>
      </c>
      <c r="E17" s="8">
        <v>0.35499999999999998</v>
      </c>
      <c r="F17" s="12">
        <f t="shared" si="0"/>
        <v>1.2095965083728644E-2</v>
      </c>
    </row>
    <row r="18" spans="1:6" x14ac:dyDescent="0.15">
      <c r="A18" s="6" t="s">
        <v>19</v>
      </c>
      <c r="B18" s="7">
        <v>833578</v>
      </c>
      <c r="C18" s="7">
        <v>308527</v>
      </c>
      <c r="D18" s="7">
        <v>1142105</v>
      </c>
      <c r="E18" s="8">
        <v>-0.13600000000000001</v>
      </c>
      <c r="F18" s="12">
        <f t="shared" si="0"/>
        <v>1.7516923941622228E-2</v>
      </c>
    </row>
    <row r="19" spans="1:6" x14ac:dyDescent="0.15">
      <c r="A19" s="6" t="s">
        <v>5</v>
      </c>
      <c r="B19" s="7">
        <v>8720385</v>
      </c>
      <c r="C19" s="7">
        <v>1791133</v>
      </c>
      <c r="D19" s="7">
        <v>10511518</v>
      </c>
      <c r="E19" s="8">
        <v>2.1999999999999999E-2</v>
      </c>
      <c r="F19" s="12">
        <f t="shared" si="0"/>
        <v>0.16121938115759321</v>
      </c>
    </row>
    <row r="20" spans="1:6" x14ac:dyDescent="0.15">
      <c r="A20" s="6" t="s">
        <v>24</v>
      </c>
      <c r="B20" s="7">
        <v>364852</v>
      </c>
      <c r="C20" s="7">
        <v>107123</v>
      </c>
      <c r="D20" s="7">
        <v>471975</v>
      </c>
      <c r="E20" s="8">
        <v>0.371</v>
      </c>
      <c r="F20" s="12">
        <f t="shared" si="0"/>
        <v>7.2388704868178938E-3</v>
      </c>
    </row>
    <row r="21" spans="1:6" x14ac:dyDescent="0.15">
      <c r="A21" s="6" t="s">
        <v>16</v>
      </c>
      <c r="B21" s="7">
        <v>903313</v>
      </c>
      <c r="C21" s="7">
        <v>673846</v>
      </c>
      <c r="D21" s="7">
        <v>1577159</v>
      </c>
      <c r="E21" s="8">
        <v>1E-3</v>
      </c>
      <c r="F21" s="12">
        <f t="shared" si="0"/>
        <v>2.418952219528412E-2</v>
      </c>
    </row>
    <row r="22" spans="1:6" x14ac:dyDescent="0.15">
      <c r="A22" s="6" t="s">
        <v>41</v>
      </c>
      <c r="B22" s="7">
        <v>187600</v>
      </c>
      <c r="C22" s="7">
        <v>59903</v>
      </c>
      <c r="D22" s="7">
        <v>247503</v>
      </c>
      <c r="E22" s="8">
        <v>0.15</v>
      </c>
      <c r="F22" s="12">
        <f t="shared" si="0"/>
        <v>3.7960531004796634E-3</v>
      </c>
    </row>
    <row r="23" spans="1:6" x14ac:dyDescent="0.15">
      <c r="A23" s="6" t="s">
        <v>48</v>
      </c>
      <c r="B23" s="7">
        <v>226533</v>
      </c>
      <c r="C23" s="7">
        <v>84517</v>
      </c>
      <c r="D23" s="7">
        <v>311050</v>
      </c>
      <c r="E23" s="8">
        <v>0.47199999999999998</v>
      </c>
      <c r="F23" s="12">
        <f t="shared" si="0"/>
        <v>4.7706990093219041E-3</v>
      </c>
    </row>
    <row r="24" spans="1:6" x14ac:dyDescent="0.15">
      <c r="A24" s="6" t="s">
        <v>18</v>
      </c>
      <c r="B24" s="7">
        <v>523000</v>
      </c>
      <c r="C24" s="7">
        <v>78000</v>
      </c>
      <c r="D24" s="7">
        <v>601000</v>
      </c>
      <c r="E24" s="8">
        <v>0.86599999999999999</v>
      </c>
      <c r="F24" s="12">
        <f t="shared" si="0"/>
        <v>9.2177788284920903E-3</v>
      </c>
    </row>
    <row r="25" spans="1:6" x14ac:dyDescent="0.15">
      <c r="A25" s="6" t="s">
        <v>37</v>
      </c>
      <c r="B25" s="7">
        <v>150781</v>
      </c>
      <c r="C25" s="6">
        <v>75947</v>
      </c>
      <c r="D25" s="7">
        <v>226728</v>
      </c>
      <c r="E25" s="8">
        <v>-5.2999999999999999E-2</v>
      </c>
      <c r="F25" s="12">
        <f t="shared" si="0"/>
        <v>3.4774185661004234E-3</v>
      </c>
    </row>
    <row r="26" spans="1:6" x14ac:dyDescent="0.15">
      <c r="A26" s="6" t="s">
        <v>29</v>
      </c>
      <c r="B26" s="7">
        <v>98997</v>
      </c>
      <c r="C26" s="7">
        <v>23188</v>
      </c>
      <c r="D26" s="7">
        <v>122185</v>
      </c>
      <c r="E26" s="8">
        <v>0.28299999999999997</v>
      </c>
      <c r="F26" s="12">
        <f t="shared" si="0"/>
        <v>1.8740005094164825E-3</v>
      </c>
    </row>
    <row r="27" spans="1:6" x14ac:dyDescent="0.15">
      <c r="A27" s="6" t="s">
        <v>20</v>
      </c>
      <c r="B27" s="7">
        <v>1110079</v>
      </c>
      <c r="C27" s="7">
        <v>276048</v>
      </c>
      <c r="D27" s="7">
        <v>1386127</v>
      </c>
      <c r="E27" s="8">
        <v>8.4000000000000005E-2</v>
      </c>
      <c r="F27" s="12">
        <f t="shared" si="0"/>
        <v>2.1259587544428044E-2</v>
      </c>
    </row>
    <row r="28" spans="1:6" x14ac:dyDescent="0.15">
      <c r="A28" s="6" t="s">
        <v>42</v>
      </c>
      <c r="B28" s="7">
        <v>13266</v>
      </c>
      <c r="C28" s="6">
        <v>1928</v>
      </c>
      <c r="D28" s="7">
        <v>15194</v>
      </c>
      <c r="E28" s="8">
        <v>9.2999999999999999E-2</v>
      </c>
      <c r="F28" s="12">
        <f t="shared" si="0"/>
        <v>2.3303649171399138E-4</v>
      </c>
    </row>
    <row r="29" spans="1:6" x14ac:dyDescent="0.15">
      <c r="A29" s="6" t="s">
        <v>23</v>
      </c>
      <c r="B29" s="7">
        <v>223542</v>
      </c>
      <c r="C29" s="7">
        <v>0</v>
      </c>
      <c r="D29" s="7">
        <v>223542</v>
      </c>
      <c r="E29" s="8">
        <v>-0.20499999999999999</v>
      </c>
      <c r="F29" s="12">
        <f t="shared" si="0"/>
        <v>3.4285536021277517E-3</v>
      </c>
    </row>
    <row r="30" spans="1:6" x14ac:dyDescent="0.15">
      <c r="A30" s="6" t="s">
        <v>32</v>
      </c>
      <c r="B30" s="7">
        <v>116609</v>
      </c>
      <c r="C30" s="7">
        <v>15037</v>
      </c>
      <c r="D30" s="7">
        <v>131646</v>
      </c>
      <c r="E30" s="8">
        <v>0.114</v>
      </c>
      <c r="F30" s="12">
        <f t="shared" si="0"/>
        <v>2.019107673303943E-3</v>
      </c>
    </row>
    <row r="31" spans="1:6" x14ac:dyDescent="0.15">
      <c r="A31" s="6" t="s">
        <v>30</v>
      </c>
      <c r="B31" s="7">
        <v>300963</v>
      </c>
      <c r="C31" s="7">
        <v>154739</v>
      </c>
      <c r="D31" s="7">
        <v>455702</v>
      </c>
      <c r="E31" s="8">
        <v>8.2000000000000003E-2</v>
      </c>
      <c r="F31" s="12">
        <f t="shared" si="0"/>
        <v>6.9892849379392715E-3</v>
      </c>
    </row>
    <row r="32" spans="1:6" x14ac:dyDescent="0.15">
      <c r="A32" s="6" t="s">
        <v>7</v>
      </c>
      <c r="B32" s="7">
        <v>3122600</v>
      </c>
      <c r="C32" s="7">
        <v>346864</v>
      </c>
      <c r="D32" s="7">
        <v>3469464</v>
      </c>
      <c r="E32" s="8">
        <v>9.1999999999999998E-2</v>
      </c>
      <c r="F32" s="12">
        <f t="shared" si="0"/>
        <v>5.3212565400025759E-2</v>
      </c>
    </row>
    <row r="33" spans="1:6" x14ac:dyDescent="0.15">
      <c r="A33" s="6" t="s">
        <v>12</v>
      </c>
      <c r="B33" s="7">
        <v>2402501</v>
      </c>
      <c r="C33" s="7">
        <v>609673</v>
      </c>
      <c r="D33" s="7">
        <v>3012174</v>
      </c>
      <c r="E33" s="8">
        <v>-6.0000000000000001E-3</v>
      </c>
      <c r="F33" s="12">
        <f t="shared" si="0"/>
        <v>4.6198924667112035E-2</v>
      </c>
    </row>
    <row r="34" spans="1:6" x14ac:dyDescent="0.15">
      <c r="A34" s="6" t="s">
        <v>35</v>
      </c>
      <c r="B34" s="7">
        <v>290383</v>
      </c>
      <c r="C34" s="7">
        <v>49887</v>
      </c>
      <c r="D34" s="7">
        <v>340270</v>
      </c>
      <c r="E34" s="8">
        <v>5.2999999999999999E-2</v>
      </c>
      <c r="F34" s="12">
        <f t="shared" si="0"/>
        <v>5.2188579067737164E-3</v>
      </c>
    </row>
    <row r="35" spans="1:6" x14ac:dyDescent="0.15">
      <c r="A35" s="6" t="s">
        <v>34</v>
      </c>
      <c r="B35" s="7">
        <v>299639</v>
      </c>
      <c r="C35" s="7">
        <v>131175</v>
      </c>
      <c r="D35" s="7">
        <v>430814</v>
      </c>
      <c r="E35" s="8">
        <v>0.114</v>
      </c>
      <c r="F35" s="12">
        <f t="shared" si="0"/>
        <v>6.6075676675840123E-3</v>
      </c>
    </row>
    <row r="36" spans="1:6" x14ac:dyDescent="0.15">
      <c r="A36" s="6" t="s">
        <v>27</v>
      </c>
      <c r="B36" s="7">
        <v>299439</v>
      </c>
      <c r="C36" s="7">
        <v>628542</v>
      </c>
      <c r="D36" s="7">
        <v>927981</v>
      </c>
      <c r="E36" s="8">
        <v>0.251</v>
      </c>
      <c r="F36" s="12">
        <f t="shared" si="0"/>
        <v>1.423281799507973E-2</v>
      </c>
    </row>
    <row r="37" spans="1:6" x14ac:dyDescent="0.15">
      <c r="A37" s="6" t="s">
        <v>22</v>
      </c>
      <c r="B37" s="7">
        <v>447152</v>
      </c>
      <c r="C37" s="6">
        <v>376256</v>
      </c>
      <c r="D37" s="7">
        <v>823408</v>
      </c>
      <c r="E37" s="8">
        <v>0.54400000000000004</v>
      </c>
      <c r="F37" s="12">
        <f t="shared" si="0"/>
        <v>1.2628939816324484E-2</v>
      </c>
    </row>
    <row r="38" spans="1:6" x14ac:dyDescent="0.15">
      <c r="A38" s="6" t="s">
        <v>14</v>
      </c>
      <c r="B38" s="7">
        <v>1647246</v>
      </c>
      <c r="C38" s="7">
        <v>209293</v>
      </c>
      <c r="D38" s="7">
        <v>1856539</v>
      </c>
      <c r="E38" s="8">
        <v>5.0000000000000001E-3</v>
      </c>
      <c r="F38" s="12">
        <f t="shared" si="0"/>
        <v>2.8474485671330908E-2</v>
      </c>
    </row>
    <row r="39" spans="1:6" x14ac:dyDescent="0.15">
      <c r="A39" s="6" t="s">
        <v>38</v>
      </c>
      <c r="B39" s="7">
        <v>179098</v>
      </c>
      <c r="C39" s="7">
        <v>7792</v>
      </c>
      <c r="D39" s="7">
        <v>186890</v>
      </c>
      <c r="E39" s="8">
        <v>0.73199999999999998</v>
      </c>
      <c r="F39" s="12">
        <f t="shared" si="0"/>
        <v>2.8664071302111258E-3</v>
      </c>
    </row>
    <row r="40" spans="1:6" x14ac:dyDescent="0.15">
      <c r="A40" s="6" t="s">
        <v>9</v>
      </c>
      <c r="B40" s="7">
        <v>4229625</v>
      </c>
      <c r="C40" s="7">
        <v>7759762</v>
      </c>
      <c r="D40" s="7">
        <v>11989387</v>
      </c>
      <c r="E40" s="8">
        <v>-0.01</v>
      </c>
      <c r="F40" s="12">
        <f t="shared" si="0"/>
        <v>0.18388605267087901</v>
      </c>
    </row>
    <row r="41" spans="1:6" x14ac:dyDescent="0.15">
      <c r="A41" s="6" t="s">
        <v>36</v>
      </c>
      <c r="B41" s="7">
        <v>66896</v>
      </c>
      <c r="C41" s="7">
        <v>13833</v>
      </c>
      <c r="D41" s="7">
        <v>80729</v>
      </c>
      <c r="E41" s="8">
        <v>0.73699999999999999</v>
      </c>
      <c r="F41" s="12">
        <f t="shared" si="0"/>
        <v>1.2381731564814276E-3</v>
      </c>
    </row>
    <row r="42" spans="1:6" x14ac:dyDescent="0.15">
      <c r="A42" s="9" t="s">
        <v>3</v>
      </c>
      <c r="B42" s="10">
        <v>45204570</v>
      </c>
      <c r="C42" s="10">
        <v>19995519</v>
      </c>
      <c r="D42" s="10">
        <f>SUM(D2:D41)</f>
        <v>65200089</v>
      </c>
      <c r="E42" s="11" t="s">
        <v>49</v>
      </c>
      <c r="F42" s="13">
        <f t="shared" ref="F42" si="1">D42/$D$42</f>
        <v>1</v>
      </c>
    </row>
  </sheetData>
  <sortState ref="A2:F41">
    <sortCondition ref="A1"/>
  </sortState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sqref="A1:F42"/>
    </sheetView>
  </sheetViews>
  <sheetFormatPr baseColWidth="10" defaultRowHeight="14" x14ac:dyDescent="0.15"/>
  <cols>
    <col min="1" max="1" width="11.5" style="6" bestFit="1" customWidth="1"/>
    <col min="2" max="2" width="10.5" style="6" bestFit="1" customWidth="1"/>
    <col min="3" max="3" width="19.5" style="6" bestFit="1" customWidth="1"/>
    <col min="4" max="4" width="10.5" style="6" bestFit="1" customWidth="1"/>
    <col min="5" max="5" width="10.1640625" style="6" bestFit="1" customWidth="1"/>
    <col min="6" max="6" width="13.1640625" style="6" bestFit="1" customWidth="1"/>
    <col min="7" max="16384" width="10.83203125" style="6"/>
  </cols>
  <sheetData>
    <row r="1" spans="1:6" ht="16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94</v>
      </c>
      <c r="F1" s="5" t="s">
        <v>44</v>
      </c>
    </row>
    <row r="2" spans="1:6" x14ac:dyDescent="0.15">
      <c r="A2" s="6" t="s">
        <v>25</v>
      </c>
      <c r="B2" s="7">
        <v>182761</v>
      </c>
      <c r="C2" s="7">
        <v>136994</v>
      </c>
      <c r="D2" s="7">
        <v>319755</v>
      </c>
      <c r="E2" s="8">
        <v>0.22800000000000001</v>
      </c>
      <c r="F2" s="12">
        <f t="shared" ref="F2:F41" si="0">D2/$D$42</f>
        <v>4.7489605063015233E-3</v>
      </c>
    </row>
    <row r="3" spans="1:6" x14ac:dyDescent="0.15">
      <c r="A3" s="6" t="s">
        <v>33</v>
      </c>
      <c r="B3" s="7">
        <v>316414</v>
      </c>
      <c r="C3" s="7">
        <v>78299</v>
      </c>
      <c r="D3" s="7">
        <v>394713</v>
      </c>
      <c r="E3" s="8">
        <v>-4.1000000000000002E-2</v>
      </c>
      <c r="F3" s="12">
        <f t="shared" si="0"/>
        <v>5.8622271686878799E-3</v>
      </c>
    </row>
    <row r="4" spans="1:6" x14ac:dyDescent="0.15">
      <c r="A4" s="6" t="s">
        <v>40</v>
      </c>
      <c r="B4" s="7">
        <v>230505</v>
      </c>
      <c r="C4" s="7">
        <v>22689</v>
      </c>
      <c r="D4" s="7">
        <v>253279</v>
      </c>
      <c r="E4" s="8">
        <v>1.7999999999999999E-2</v>
      </c>
      <c r="F4" s="12">
        <f t="shared" si="0"/>
        <v>3.761667426859763E-3</v>
      </c>
    </row>
    <row r="5" spans="1:6" x14ac:dyDescent="0.15">
      <c r="A5" s="6" t="s">
        <v>21</v>
      </c>
      <c r="B5" s="7">
        <v>895788</v>
      </c>
      <c r="C5" s="7">
        <v>33177</v>
      </c>
      <c r="D5" s="7">
        <v>926528</v>
      </c>
      <c r="E5" s="8">
        <v>2.9000000000000001E-2</v>
      </c>
      <c r="F5" s="12">
        <f t="shared" si="0"/>
        <v>1.3760675767329792E-2</v>
      </c>
    </row>
    <row r="6" spans="1:6" x14ac:dyDescent="0.15">
      <c r="A6" s="6" t="s">
        <v>8</v>
      </c>
      <c r="B6" s="7">
        <v>2009494</v>
      </c>
      <c r="C6" s="7">
        <v>518806</v>
      </c>
      <c r="D6" s="7">
        <v>2530840</v>
      </c>
      <c r="E6" s="8">
        <v>9.1999999999999998E-2</v>
      </c>
      <c r="F6" s="12">
        <f t="shared" si="0"/>
        <v>3.7587713117130765E-2</v>
      </c>
    </row>
    <row r="7" spans="1:6" x14ac:dyDescent="0.15">
      <c r="A7" s="6" t="s">
        <v>17</v>
      </c>
      <c r="B7" s="7">
        <v>1356198</v>
      </c>
      <c r="C7" s="7">
        <v>1332165</v>
      </c>
      <c r="D7" s="7">
        <v>2687892</v>
      </c>
      <c r="E7" s="8">
        <v>-8.9999999999999993E-3</v>
      </c>
      <c r="F7" s="12">
        <f t="shared" si="0"/>
        <v>3.9920229404399661E-2</v>
      </c>
    </row>
    <row r="8" spans="1:6" x14ac:dyDescent="0.15">
      <c r="A8" s="6" t="s">
        <v>4</v>
      </c>
      <c r="B8" s="7">
        <v>3078153</v>
      </c>
      <c r="C8" s="7">
        <v>2629535</v>
      </c>
      <c r="D8" s="7">
        <v>5708421</v>
      </c>
      <c r="E8" s="8">
        <v>9.0999999999999998E-2</v>
      </c>
      <c r="F8" s="12">
        <f t="shared" si="0"/>
        <v>8.478074113725273E-2</v>
      </c>
    </row>
    <row r="9" spans="1:6" x14ac:dyDescent="0.15">
      <c r="A9" s="6" t="s">
        <v>15</v>
      </c>
      <c r="B9" s="7">
        <v>599472</v>
      </c>
      <c r="C9" s="7">
        <v>5458</v>
      </c>
      <c r="D9" s="7">
        <v>602237</v>
      </c>
      <c r="E9" s="8">
        <v>0.34300000000000003</v>
      </c>
      <c r="F9" s="12">
        <f t="shared" si="0"/>
        <v>8.9443471671545732E-3</v>
      </c>
    </row>
    <row r="10" spans="1:6" x14ac:dyDescent="0.15">
      <c r="A10" s="6" t="s">
        <v>39</v>
      </c>
      <c r="B10" s="7">
        <v>48034</v>
      </c>
      <c r="C10" s="7">
        <v>5458</v>
      </c>
      <c r="D10" s="7">
        <v>64549</v>
      </c>
      <c r="E10" s="8">
        <v>0.308</v>
      </c>
      <c r="F10" s="12">
        <f t="shared" si="0"/>
        <v>9.5867352104347708E-4</v>
      </c>
    </row>
    <row r="11" spans="1:6" x14ac:dyDescent="0.15">
      <c r="A11" s="6" t="s">
        <v>43</v>
      </c>
      <c r="B11" s="7">
        <v>21233</v>
      </c>
      <c r="C11" s="6">
        <v>411</v>
      </c>
      <c r="D11" s="7">
        <v>21644</v>
      </c>
      <c r="E11" s="8">
        <v>1.0589999999999999</v>
      </c>
      <c r="F11" s="12">
        <f t="shared" si="0"/>
        <v>3.2145392940967354E-4</v>
      </c>
    </row>
    <row r="12" spans="1:6" x14ac:dyDescent="0.15">
      <c r="A12" s="6" t="s">
        <v>11</v>
      </c>
      <c r="B12" s="7">
        <v>3112961</v>
      </c>
      <c r="C12" s="7">
        <v>436047</v>
      </c>
      <c r="D12" s="7">
        <v>3549008</v>
      </c>
      <c r="E12" s="8">
        <v>-3.2000000000000001E-2</v>
      </c>
      <c r="F12" s="12">
        <f t="shared" si="0"/>
        <v>5.2709414484677822E-2</v>
      </c>
    </row>
    <row r="13" spans="1:6" x14ac:dyDescent="0.15">
      <c r="A13" s="6" t="s">
        <v>6</v>
      </c>
      <c r="B13" s="7">
        <v>5350187</v>
      </c>
      <c r="C13" s="7">
        <v>407523</v>
      </c>
      <c r="D13" s="7">
        <v>5757710</v>
      </c>
      <c r="E13" s="8">
        <v>3.4000000000000002E-2</v>
      </c>
      <c r="F13" s="12">
        <f t="shared" si="0"/>
        <v>8.5512775083227299E-2</v>
      </c>
    </row>
    <row r="14" spans="1:6" x14ac:dyDescent="0.15">
      <c r="A14" s="6" t="s">
        <v>31</v>
      </c>
      <c r="B14" s="7">
        <v>148533</v>
      </c>
      <c r="C14" s="7">
        <v>3482</v>
      </c>
      <c r="D14" s="7">
        <v>152015</v>
      </c>
      <c r="E14" s="8">
        <v>0.23899999999999999</v>
      </c>
      <c r="F14" s="12">
        <f t="shared" si="0"/>
        <v>2.2577074052491002E-3</v>
      </c>
    </row>
    <row r="15" spans="1:6" x14ac:dyDescent="0.15">
      <c r="A15" s="6" t="s">
        <v>10</v>
      </c>
      <c r="B15" s="7">
        <v>1264000</v>
      </c>
      <c r="C15" s="7">
        <v>362755</v>
      </c>
      <c r="D15" s="7">
        <v>1638674</v>
      </c>
      <c r="E15" s="8">
        <v>8.4000000000000005E-2</v>
      </c>
      <c r="F15" s="12">
        <f t="shared" si="0"/>
        <v>2.4337377394264805E-2</v>
      </c>
    </row>
    <row r="16" spans="1:6" x14ac:dyDescent="0.15">
      <c r="A16" s="6" t="s">
        <v>26</v>
      </c>
      <c r="B16" s="7">
        <v>233492</v>
      </c>
      <c r="C16" s="7">
        <v>261059</v>
      </c>
      <c r="D16" s="7">
        <v>500710</v>
      </c>
      <c r="E16" s="8">
        <v>0.22600000000000001</v>
      </c>
      <c r="F16" s="12">
        <f t="shared" si="0"/>
        <v>7.43648110306402E-3</v>
      </c>
    </row>
    <row r="17" spans="1:6" x14ac:dyDescent="0.15">
      <c r="A17" s="6" t="s">
        <v>13</v>
      </c>
      <c r="B17" s="7">
        <v>725000</v>
      </c>
      <c r="C17" s="7">
        <v>92200</v>
      </c>
      <c r="D17" s="7">
        <v>817200</v>
      </c>
      <c r="E17" s="8">
        <v>3.5999999999999997E-2</v>
      </c>
      <c r="F17" s="12">
        <f t="shared" si="0"/>
        <v>1.2136950245499226E-2</v>
      </c>
    </row>
    <row r="18" spans="1:6" x14ac:dyDescent="0.15">
      <c r="A18" s="6" t="s">
        <v>19</v>
      </c>
      <c r="B18" s="7">
        <v>725528</v>
      </c>
      <c r="C18" s="7">
        <v>312824</v>
      </c>
      <c r="D18" s="7">
        <v>1038352</v>
      </c>
      <c r="E18" s="8">
        <v>-9.0999999999999998E-2</v>
      </c>
      <c r="F18" s="12">
        <f t="shared" si="0"/>
        <v>1.5421471563037949E-2</v>
      </c>
    </row>
    <row r="19" spans="1:6" x14ac:dyDescent="0.15">
      <c r="A19" s="6" t="s">
        <v>5</v>
      </c>
      <c r="B19" s="7">
        <v>9016735</v>
      </c>
      <c r="C19" s="7">
        <v>1782924</v>
      </c>
      <c r="D19" s="7">
        <v>10799659</v>
      </c>
      <c r="E19" s="8">
        <v>2.7E-2</v>
      </c>
      <c r="F19" s="12">
        <f t="shared" si="0"/>
        <v>0.16039515902026177</v>
      </c>
    </row>
    <row r="20" spans="1:6" x14ac:dyDescent="0.15">
      <c r="A20" s="6" t="s">
        <v>24</v>
      </c>
      <c r="B20" s="7">
        <v>405000</v>
      </c>
      <c r="C20" s="7">
        <v>158837</v>
      </c>
      <c r="D20" s="7">
        <v>563408</v>
      </c>
      <c r="E20" s="8">
        <v>0.19400000000000001</v>
      </c>
      <c r="F20" s="12">
        <f t="shared" si="0"/>
        <v>8.3676638080227937E-3</v>
      </c>
    </row>
    <row r="21" spans="1:6" x14ac:dyDescent="0.15">
      <c r="A21" s="6" t="s">
        <v>16</v>
      </c>
      <c r="B21" s="7">
        <v>989840</v>
      </c>
      <c r="C21" s="7">
        <v>680563</v>
      </c>
      <c r="D21" s="7">
        <v>1684238</v>
      </c>
      <c r="E21" s="8">
        <v>6.8000000000000005E-2</v>
      </c>
      <c r="F21" s="12">
        <f t="shared" si="0"/>
        <v>2.5014088115001377E-2</v>
      </c>
    </row>
    <row r="22" spans="1:6" x14ac:dyDescent="0.15">
      <c r="A22" s="6" t="s">
        <v>41</v>
      </c>
      <c r="B22" s="7">
        <v>115121</v>
      </c>
      <c r="C22" s="7">
        <v>65627</v>
      </c>
      <c r="D22" s="7">
        <v>180748</v>
      </c>
      <c r="E22" s="8">
        <v>-0.27</v>
      </c>
      <c r="F22" s="12">
        <f t="shared" si="0"/>
        <v>2.6844462591452448E-3</v>
      </c>
    </row>
    <row r="23" spans="1:6" x14ac:dyDescent="0.15">
      <c r="A23" s="6" t="s">
        <v>48</v>
      </c>
      <c r="B23" s="7">
        <v>299266</v>
      </c>
      <c r="C23" s="7">
        <v>116487</v>
      </c>
      <c r="D23" s="7">
        <v>519802</v>
      </c>
      <c r="E23" s="8">
        <v>0.67100000000000004</v>
      </c>
      <c r="F23" s="12">
        <f t="shared" si="0"/>
        <v>7.7200330537334659E-3</v>
      </c>
    </row>
    <row r="24" spans="1:6" x14ac:dyDescent="0.15">
      <c r="A24" s="6" t="s">
        <v>18</v>
      </c>
      <c r="B24" s="7">
        <v>540000</v>
      </c>
      <c r="C24" s="7">
        <v>85443</v>
      </c>
      <c r="D24" s="7">
        <v>613200</v>
      </c>
      <c r="E24" s="8">
        <v>0.02</v>
      </c>
      <c r="F24" s="12">
        <f t="shared" si="0"/>
        <v>9.1071682458885531E-3</v>
      </c>
    </row>
    <row r="25" spans="1:6" x14ac:dyDescent="0.15">
      <c r="A25" s="6" t="s">
        <v>37</v>
      </c>
      <c r="B25" s="7">
        <v>137602</v>
      </c>
      <c r="C25" s="7">
        <v>81533</v>
      </c>
      <c r="D25" s="7">
        <v>221060</v>
      </c>
      <c r="E25" s="8">
        <v>-2.5000000000000001E-2</v>
      </c>
      <c r="F25" s="12">
        <f t="shared" si="0"/>
        <v>3.2831549452643893E-3</v>
      </c>
    </row>
    <row r="26" spans="1:6" x14ac:dyDescent="0.15">
      <c r="A26" s="6" t="s">
        <v>29</v>
      </c>
      <c r="B26" s="7">
        <v>174538</v>
      </c>
      <c r="C26" s="7">
        <v>20644</v>
      </c>
      <c r="D26" s="7">
        <v>194802</v>
      </c>
      <c r="E26" s="8">
        <v>0.59399999999999997</v>
      </c>
      <c r="F26" s="12">
        <f t="shared" si="0"/>
        <v>2.8931744759223446E-3</v>
      </c>
    </row>
    <row r="27" spans="1:6" x14ac:dyDescent="0.15">
      <c r="A27" s="6" t="s">
        <v>20</v>
      </c>
      <c r="B27" s="7">
        <v>1068145</v>
      </c>
      <c r="C27" s="7">
        <v>283054</v>
      </c>
      <c r="D27" s="7">
        <v>1354504</v>
      </c>
      <c r="E27" s="8">
        <v>-2.3E-2</v>
      </c>
      <c r="F27" s="12">
        <f t="shared" si="0"/>
        <v>2.011692077255223E-2</v>
      </c>
    </row>
    <row r="28" spans="1:6" x14ac:dyDescent="0.15">
      <c r="A28" s="6" t="s">
        <v>42</v>
      </c>
      <c r="B28" s="7">
        <v>12574</v>
      </c>
      <c r="C28" s="6">
        <v>1605</v>
      </c>
      <c r="D28" s="7">
        <v>14179</v>
      </c>
      <c r="E28" s="8">
        <v>-6.7000000000000004E-2</v>
      </c>
      <c r="F28" s="12">
        <f t="shared" si="0"/>
        <v>2.1058470084548889E-4</v>
      </c>
    </row>
    <row r="29" spans="1:6" x14ac:dyDescent="0.15">
      <c r="A29" s="6" t="s">
        <v>23</v>
      </c>
      <c r="B29" s="7">
        <v>218349</v>
      </c>
      <c r="C29" s="6">
        <v>0</v>
      </c>
      <c r="D29" s="7">
        <v>218349</v>
      </c>
      <c r="E29" s="8">
        <v>-2.3E-2</v>
      </c>
      <c r="F29" s="12">
        <f t="shared" si="0"/>
        <v>3.2428915187891708E-3</v>
      </c>
    </row>
    <row r="30" spans="1:6" x14ac:dyDescent="0.15">
      <c r="A30" s="6" t="s">
        <v>32</v>
      </c>
      <c r="B30" s="7">
        <v>138393</v>
      </c>
      <c r="C30" s="7">
        <v>39558</v>
      </c>
      <c r="D30" s="7">
        <v>177951</v>
      </c>
      <c r="E30" s="8">
        <v>0.35199999999999998</v>
      </c>
      <c r="F30" s="12">
        <f t="shared" si="0"/>
        <v>2.6429055716309748E-3</v>
      </c>
    </row>
    <row r="31" spans="1:6" x14ac:dyDescent="0.15">
      <c r="A31" s="6" t="s">
        <v>30</v>
      </c>
      <c r="B31" s="7">
        <v>324875</v>
      </c>
      <c r="C31" s="7">
        <v>200396</v>
      </c>
      <c r="D31" s="7">
        <v>525227</v>
      </c>
      <c r="E31" s="8">
        <v>0.153</v>
      </c>
      <c r="F31" s="12">
        <f t="shared" si="0"/>
        <v>7.8006044623015443E-3</v>
      </c>
    </row>
    <row r="32" spans="1:6" x14ac:dyDescent="0.15">
      <c r="A32" s="6" t="s">
        <v>7</v>
      </c>
      <c r="B32" s="7">
        <v>3357094</v>
      </c>
      <c r="C32" s="7">
        <v>342256</v>
      </c>
      <c r="D32" s="7">
        <v>3699350</v>
      </c>
      <c r="E32" s="8">
        <v>6.6000000000000003E-2</v>
      </c>
      <c r="F32" s="12">
        <f t="shared" si="0"/>
        <v>5.4942274707155604E-2</v>
      </c>
    </row>
    <row r="33" spans="1:6" x14ac:dyDescent="0.15">
      <c r="A33" s="6" t="s">
        <v>12</v>
      </c>
      <c r="B33" s="7">
        <v>2098168</v>
      </c>
      <c r="C33" s="7">
        <v>654332</v>
      </c>
      <c r="D33" s="7">
        <v>2752500</v>
      </c>
      <c r="E33" s="8">
        <v>-8.5999999999999993E-2</v>
      </c>
      <c r="F33" s="12">
        <f t="shared" si="0"/>
        <v>4.0879779185923421E-2</v>
      </c>
    </row>
    <row r="34" spans="1:6" x14ac:dyDescent="0.15">
      <c r="A34" s="6" t="s">
        <v>35</v>
      </c>
      <c r="B34" s="7">
        <v>288659</v>
      </c>
      <c r="C34" s="7">
        <v>49919</v>
      </c>
      <c r="D34" s="7">
        <v>339229</v>
      </c>
      <c r="E34" s="8">
        <v>-3.0000000000000001E-3</v>
      </c>
      <c r="F34" s="12">
        <f t="shared" si="0"/>
        <v>5.0381858722839653E-3</v>
      </c>
    </row>
    <row r="35" spans="1:6" x14ac:dyDescent="0.15">
      <c r="A35" s="6" t="s">
        <v>34</v>
      </c>
      <c r="B35" s="7">
        <v>323819</v>
      </c>
      <c r="C35" s="7">
        <v>122526</v>
      </c>
      <c r="D35" s="7">
        <v>446345</v>
      </c>
      <c r="E35" s="8">
        <v>3.5999999999999997E-2</v>
      </c>
      <c r="F35" s="12">
        <f t="shared" si="0"/>
        <v>6.6290590520403231E-3</v>
      </c>
    </row>
    <row r="36" spans="1:6" x14ac:dyDescent="0.15">
      <c r="A36" s="6" t="s">
        <v>27</v>
      </c>
      <c r="B36" s="7">
        <v>277603</v>
      </c>
      <c r="C36" s="7">
        <v>847713</v>
      </c>
      <c r="D36" s="7">
        <v>1122712</v>
      </c>
      <c r="E36" s="8">
        <v>0.21</v>
      </c>
      <c r="F36" s="12">
        <f t="shared" si="0"/>
        <v>1.6674375531112246E-2</v>
      </c>
    </row>
    <row r="37" spans="1:6" x14ac:dyDescent="0.15">
      <c r="A37" s="6" t="s">
        <v>22</v>
      </c>
      <c r="B37" s="7">
        <v>453663</v>
      </c>
      <c r="C37" s="6">
        <v>425429</v>
      </c>
      <c r="D37" s="7">
        <v>879452</v>
      </c>
      <c r="E37" s="8">
        <v>6.8000000000000005E-2</v>
      </c>
      <c r="F37" s="12">
        <f t="shared" si="0"/>
        <v>1.3061509015301988E-2</v>
      </c>
    </row>
    <row r="38" spans="1:6" x14ac:dyDescent="0.15">
      <c r="A38" s="6" t="s">
        <v>14</v>
      </c>
      <c r="B38" s="7">
        <v>1596296</v>
      </c>
      <c r="C38" s="7">
        <v>206753</v>
      </c>
      <c r="D38" s="7">
        <v>1803109</v>
      </c>
      <c r="E38" s="8">
        <v>-2.9000000000000001E-2</v>
      </c>
      <c r="F38" s="12">
        <f t="shared" si="0"/>
        <v>2.6779545056549024E-2</v>
      </c>
    </row>
    <row r="39" spans="1:6" x14ac:dyDescent="0.15">
      <c r="A39" s="6" t="s">
        <v>38</v>
      </c>
      <c r="B39" s="7">
        <v>196722</v>
      </c>
      <c r="C39" s="7">
        <v>19037</v>
      </c>
      <c r="D39" s="7">
        <v>215759</v>
      </c>
      <c r="E39" s="8">
        <v>0.154</v>
      </c>
      <c r="F39" s="12">
        <f t="shared" si="0"/>
        <v>3.2044251688921528E-3</v>
      </c>
    </row>
    <row r="40" spans="1:6" x14ac:dyDescent="0.15">
      <c r="A40" s="6" t="s">
        <v>9</v>
      </c>
      <c r="B40" s="7">
        <v>4321272</v>
      </c>
      <c r="C40" s="7">
        <v>7659640</v>
      </c>
      <c r="D40" s="7">
        <v>11946653</v>
      </c>
      <c r="E40" s="8">
        <v>-4.0000000000000001E-3</v>
      </c>
      <c r="F40" s="12">
        <f t="shared" si="0"/>
        <v>0.17743016772056297</v>
      </c>
    </row>
    <row r="41" spans="1:6" x14ac:dyDescent="0.15">
      <c r="A41" s="6" t="s">
        <v>36</v>
      </c>
      <c r="B41" s="7">
        <v>87512</v>
      </c>
      <c r="C41" s="7">
        <v>8302</v>
      </c>
      <c r="D41" s="7">
        <v>95814</v>
      </c>
      <c r="E41" s="8">
        <v>0.187</v>
      </c>
      <c r="F41" s="12">
        <f t="shared" si="0"/>
        <v>1.4230173162289069E-3</v>
      </c>
    </row>
    <row r="42" spans="1:6" x14ac:dyDescent="0.15">
      <c r="A42" s="9" t="s">
        <v>3</v>
      </c>
      <c r="B42" s="10">
        <v>46738999</v>
      </c>
      <c r="C42" s="10">
        <v>20491460</v>
      </c>
      <c r="D42" s="10">
        <f>SUM(D2:D41)</f>
        <v>67331577</v>
      </c>
      <c r="E42" s="11" t="s">
        <v>49</v>
      </c>
      <c r="F42" s="13">
        <f t="shared" ref="F42" si="1">D42/$D$42</f>
        <v>1</v>
      </c>
    </row>
  </sheetData>
  <sortState ref="A2:F41">
    <sortCondition ref="A1"/>
  </sortState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Cars by Nation</vt:lpstr>
      <vt:lpstr>Total by Nation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Chinese Prod.</vt:lpstr>
      <vt:lpstr>Sources</vt:lpstr>
    </vt:vector>
  </TitlesOfParts>
  <Company>Carnegie Mellon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Helveston</dc:creator>
  <cp:lastModifiedBy>Microsoft Office User</cp:lastModifiedBy>
  <dcterms:created xsi:type="dcterms:W3CDTF">2012-01-28T21:48:38Z</dcterms:created>
  <dcterms:modified xsi:type="dcterms:W3CDTF">2017-08-14T00:27:41Z</dcterms:modified>
</cp:coreProperties>
</file>