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/>
  <mc:AlternateContent xmlns:mc="http://schemas.openxmlformats.org/markup-compatibility/2006">
    <mc:Choice Requires="x15">
      <x15ac:absPath xmlns:x15ac="http://schemas.microsoft.com/office/spreadsheetml/2010/11/ac" url="C:\Users\alcir\OneDrive\Documents\R\Energy_Assessment\"/>
    </mc:Choice>
  </mc:AlternateContent>
  <xr:revisionPtr revIDLastSave="1" documentId="11_F98668FC40E7E47DC7699707C399DCCE2B80AE91" xr6:coauthVersionLast="36" xr6:coauthVersionMax="36" xr10:uidLastSave="{AF53F64E-4EF7-4FC9-B9C7-0068D86901B9}"/>
  <bookViews>
    <workbookView xWindow="0" yWindow="0" windowWidth="23040" windowHeight="8805" tabRatio="500" activeTab="1" xr2:uid="{00000000-000D-0000-FFFF-FFFF00000000}"/>
  </bookViews>
  <sheets>
    <sheet name="2018" sheetId="1" r:id="rId1"/>
    <sheet name="2019" sheetId="2" r:id="rId2"/>
  </sheets>
  <definedNames>
    <definedName name="_xlnm.Print_Area" localSheetId="0">'2018'!$A$2:$P$29</definedName>
    <definedName name="_xlnm.Print_Area" localSheetId="1">'2019'!$A$1:$O$30</definedName>
  </definedNames>
  <calcPr calcId="191029"/>
</workbook>
</file>

<file path=xl/calcChain.xml><?xml version="1.0" encoding="utf-8"?>
<calcChain xmlns="http://schemas.openxmlformats.org/spreadsheetml/2006/main">
  <c r="Q20" i="2" l="1"/>
  <c r="Q24" i="2"/>
  <c r="Q29" i="2"/>
  <c r="P17" i="2"/>
  <c r="Q17" i="2" s="1"/>
  <c r="P18" i="2"/>
  <c r="Q18" i="2" s="1"/>
  <c r="P19" i="2"/>
  <c r="Q19" i="2" s="1"/>
  <c r="P20" i="2"/>
  <c r="P21" i="2"/>
  <c r="Q21" i="2" s="1"/>
  <c r="P22" i="2"/>
  <c r="Q22" i="2" s="1"/>
  <c r="P23" i="2"/>
  <c r="Q23" i="2" s="1"/>
  <c r="P24" i="2"/>
  <c r="P25" i="2"/>
  <c r="Q25" i="2" s="1"/>
  <c r="P26" i="2"/>
  <c r="Q26" i="2" s="1"/>
  <c r="P27" i="2"/>
  <c r="Q27" i="2" s="1"/>
  <c r="P29" i="2"/>
  <c r="P16" i="2"/>
  <c r="Q16" i="2" s="1"/>
  <c r="Q27" i="1"/>
  <c r="Q16" i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P28" i="1"/>
  <c r="Q28" i="1" s="1"/>
  <c r="P29" i="1"/>
  <c r="Q29" i="1" s="1"/>
  <c r="P16" i="1"/>
</calcChain>
</file>

<file path=xl/sharedStrings.xml><?xml version="1.0" encoding="utf-8"?>
<sst xmlns="http://schemas.openxmlformats.org/spreadsheetml/2006/main" count="60" uniqueCount="32">
  <si>
    <t xml:space="preserve">          
SUNY at Buffalo</t>
  </si>
  <si>
    <t>Building Report - BL30</t>
  </si>
  <si>
    <t>Use</t>
  </si>
  <si>
    <t>Demand</t>
  </si>
  <si>
    <t>Cost</t>
  </si>
  <si>
    <t>Cost/Unit</t>
  </si>
  <si>
    <t>03-NSC-A550</t>
  </si>
  <si>
    <t>NATURAL SCIENCE &amp; MATH.</t>
  </si>
  <si>
    <t>NORTH CAMPUS,,</t>
  </si>
  <si>
    <t>Commodity: Natural Gas</t>
  </si>
  <si>
    <t>Unit: CCF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</si>
  <si>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</si>
  <si>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</si>
  <si>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</si>
  <si>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</si>
  <si>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</si>
  <si>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</si>
  <si>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</si>
  <si>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</si>
  <si>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</si>
  <si>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</si>
  <si>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</si>
  <si>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</si>
  <si>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Total:</t>
  </si>
  <si>
    <t xml:space="preserve">$0.357 </t>
  </si>
  <si>
    <r>
      <t xml:space="preserve">Requested by: </t>
    </r>
    <r>
      <rPr>
        <sz val="10"/>
        <color indexed="8"/>
        <rFont val="Tahoma"/>
        <family val="2"/>
      </rPr>
      <t xml:space="preserve">ags2
</t>
    </r>
    <r>
      <rPr>
        <b/>
        <sz val="10"/>
        <color indexed="8"/>
        <rFont val="Tahoma"/>
        <family val="2"/>
      </rPr>
      <t xml:space="preserve">Client version: 
Report version: </t>
    </r>
    <r>
      <rPr>
        <sz val="10"/>
        <color indexed="8"/>
        <rFont val="Tahoma"/>
        <family val="2"/>
      </rPr>
      <t xml:space="preserve">4
</t>
    </r>
    <r>
      <rPr>
        <b/>
        <sz val="10"/>
        <color indexed="8"/>
        <rFont val="Tahoma"/>
        <family val="2"/>
      </rPr>
      <t xml:space="preserve">Filters: </t>
    </r>
    <r>
      <rPr>
        <sz val="10"/>
        <color indexed="8"/>
        <rFont val="Tahoma"/>
        <family val="2"/>
      </rPr>
      <t xml:space="preserve">Topmost Place Code Equals 03-NSC-A550; ; First Month (1-12) Equals 01; Number of Months (1-12) Equals 12; Base Year Begins Equals 2018; ; </t>
    </r>
  </si>
  <si>
    <t>02/04/2020  3:14:16PM</t>
  </si>
  <si>
    <t>Page 1 of 1</t>
  </si>
  <si>
    <t xml:space="preserve">$0.331 </t>
  </si>
  <si>
    <r>
      <t xml:space="preserve">Requested by: </t>
    </r>
    <r>
      <rPr>
        <sz val="10"/>
        <color indexed="8"/>
        <rFont val="Tahoma"/>
        <family val="2"/>
      </rPr>
      <t xml:space="preserve">ags2
</t>
    </r>
    <r>
      <rPr>
        <b/>
        <sz val="10"/>
        <color indexed="8"/>
        <rFont val="Tahoma"/>
        <family val="2"/>
      </rPr>
      <t xml:space="preserve">Client version: 
Report version: </t>
    </r>
    <r>
      <rPr>
        <sz val="10"/>
        <color indexed="8"/>
        <rFont val="Tahoma"/>
        <family val="2"/>
      </rPr>
      <t xml:space="preserve">4
</t>
    </r>
    <r>
      <rPr>
        <b/>
        <sz val="10"/>
        <color indexed="8"/>
        <rFont val="Tahoma"/>
        <family val="2"/>
      </rPr>
      <t xml:space="preserve">Filters: </t>
    </r>
    <r>
      <rPr>
        <sz val="10"/>
        <color indexed="8"/>
        <rFont val="Tahoma"/>
        <family val="2"/>
      </rPr>
      <t xml:space="preserve">Topmost Place Code Equals 03-NSC-A550; ; First Month (1-12) Equals 01; Number of Months (1-12) Equals 12; Base Year Begins Equals 2019; ; </t>
    </r>
  </si>
  <si>
    <t>Unit: BTU</t>
  </si>
  <si>
    <t>Unit: 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</si>
</sst>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\/dd\/yyyy"/>
    <numFmt numFmtId="165" formatCode="#,##0.0"/>
    <numFmt numFmtId="166" formatCode="[$$-409]#,##0.00_);\([$$-409]#,##0.00\)"/>
    <numFmt numFmtId="167" formatCode="[$$-409]#,##0.000"/>
  </numFmts>
  <fonts count="7" x14ac:knownFonts="1">
    <font>
      <sz val="10"/>
      <color indexed="8"/>
      <name val="ARIAL"/>
      <charset val="1"/>
    </font>
    <font>
      <b/>
      <sz val="10"/>
      <color indexed="8"/>
      <name val="Tahoma"/>
      <family val="2"/>
    </font>
    <font>
      <b/>
      <sz val="11"/>
      <color indexed="9"/>
      <name val="Tahoma"/>
      <family val="2"/>
    </font>
    <font>
      <sz val="10"/>
      <color indexed="8"/>
      <name val="Tahoma"/>
      <family val="2"/>
    </font>
    <font>
      <b/>
      <sz val="8"/>
      <color indexed="10"/>
      <name val="Tahoma"/>
      <family val="2"/>
    </font>
    <font>
      <sz val="11"/>
      <color indexed="8"/>
      <name val="Tahoma"/>
      <family val="2"/>
    </font>
    <font>
      <b/>
      <sz val="11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</patternFill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/>
      <right/>
      <top style="thin">
        <color indexed="10"/>
      </top>
      <bottom/>
      <diagonal/>
    </border>
  </borders>
  <cellStyleXfs count="1">
    <xf numFmtId="0" fontId="0" fillId="0" borderId="0">
      <alignment vertical="top"/>
    </xf>
  </cellStyleXfs>
  <cellXfs count="28">
    <xf numFmtId="0" fontId="0" fillId="0" borderId="0" xfId="0">
      <alignment vertical="top"/>
    </xf>
    <xf numFmtId="0" fontId="0" fillId="2" borderId="0" xfId="0" applyFill="1">
      <alignment vertical="top"/>
    </xf>
    <xf numFmtId="0" fontId="0" fillId="2" borderId="0" xfId="0" applyFill="1" applyAlignment="1">
      <alignment horizontal="left" vertical="top" wrapText="1" readingOrder="1"/>
    </xf>
    <xf numFmtId="0" fontId="0" fillId="3" borderId="0" xfId="0" applyFill="1">
      <alignment vertical="top"/>
    </xf>
    <xf numFmtId="164" fontId="1" fillId="3" borderId="0" xfId="0" applyNumberFormat="1" applyFont="1" applyFill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 wrapText="1" readingOrder="1"/>
    </xf>
    <xf numFmtId="0" fontId="0" fillId="2" borderId="0" xfId="0" applyFill="1" applyAlignment="1">
      <alignment horizontal="left" vertical="top" wrapText="1" readingOrder="1"/>
    </xf>
    <xf numFmtId="0" fontId="1" fillId="3" borderId="0" xfId="0" applyFont="1" applyFill="1" applyAlignment="1">
      <alignment horizontal="left" vertical="top" wrapText="1" readingOrder="1"/>
    </xf>
    <xf numFmtId="0" fontId="5" fillId="2" borderId="0" xfId="0" applyFont="1" applyFill="1">
      <alignment vertical="top"/>
    </xf>
    <xf numFmtId="0" fontId="6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 readingOrder="1"/>
    </xf>
    <xf numFmtId="0" fontId="4" fillId="0" borderId="0" xfId="0" applyFont="1" applyAlignment="1">
      <alignment horizontal="left" vertical="top" wrapText="1" readingOrder="1"/>
    </xf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/>
    </xf>
    <xf numFmtId="165" fontId="3" fillId="0" borderId="0" xfId="0" applyNumberFormat="1" applyFont="1" applyAlignment="1">
      <alignment horizontal="right" vertical="top"/>
    </xf>
    <xf numFmtId="166" fontId="3" fillId="0" borderId="0" xfId="0" applyNumberFormat="1" applyFont="1" applyAlignment="1">
      <alignment horizontal="right" vertical="top"/>
    </xf>
    <xf numFmtId="167" fontId="3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left" vertical="top" wrapText="1" readingOrder="1"/>
    </xf>
    <xf numFmtId="165" fontId="1" fillId="0" borderId="0" xfId="0" applyNumberFormat="1" applyFont="1" applyAlignment="1">
      <alignment horizontal="right" vertical="top"/>
    </xf>
    <xf numFmtId="166" fontId="1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right" vertical="top" wrapText="1" readingOrder="1"/>
    </xf>
    <xf numFmtId="0" fontId="1" fillId="0" borderId="1" xfId="0" applyFont="1" applyBorder="1" applyAlignment="1">
      <alignment horizontal="left" vertical="top" wrapText="1" readingOrder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0" fillId="2" borderId="0" xfId="0" applyFill="1" applyAlignment="1">
      <alignment horizontal="left" vertical="top" wrapText="1" readingOrder="1"/>
    </xf>
    <xf numFmtId="0" fontId="2" fillId="2" borderId="0" xfId="0" applyFont="1" applyFill="1" applyAlignment="1">
      <alignment horizontal="right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336699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Natural Gas Energy Usage v.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'2018'!$A$16:$A$27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'2018'!$B$16:$B$27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B-419A-AD9A-AAFE564FDB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'2018'!$A$16:$A$27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'2018'!$Q$16:$Q$27</c:f>
              <c:numCache>
                <c:formatCode>General</c:formatCode>
                <c:ptCount val="12"/>
                <c:pt idx="0">
                  <c:v>9420.348</c:v>
                </c:pt>
                <c:pt idx="1">
                  <c:v>7561.7640000000001</c:v>
                </c:pt>
                <c:pt idx="2">
                  <c:v>8581.1880000000001</c:v>
                </c:pt>
                <c:pt idx="3">
                  <c:v>6657.3360000000002</c:v>
                </c:pt>
                <c:pt idx="4">
                  <c:v>2859.36</c:v>
                </c:pt>
                <c:pt idx="5">
                  <c:v>2725.7159999999999</c:v>
                </c:pt>
                <c:pt idx="6">
                  <c:v>2348.6120000000001</c:v>
                </c:pt>
                <c:pt idx="7">
                  <c:v>2424.2399999999998</c:v>
                </c:pt>
                <c:pt idx="8">
                  <c:v>2602.4319999999998</c:v>
                </c:pt>
                <c:pt idx="9">
                  <c:v>4019.68</c:v>
                </c:pt>
                <c:pt idx="10">
                  <c:v>6376.58</c:v>
                </c:pt>
                <c:pt idx="11">
                  <c:v>7240.6040000000003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B-419A-AD9A-AAFE564F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284576"/>
        <c:axId val="232289152"/>
      </c:lineChart>
      <c:catAx>
        <c:axId val="23228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89152"/>
        <c:crosses val="autoZero"/>
        <c:auto val="1"/>
        <c:lblAlgn val="ctr"/>
        <c:lblOffset val="100"/>
        <c:noMultiLvlLbl val="0"/>
      </c:catAx>
      <c:valAx>
        <c:axId val="2322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MMBTU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8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</a:t>
            </a:r>
            <a:r>
              <a:rPr lang="en-US" baseline="0"/>
              <a:t> of </a:t>
            </a:r>
            <a:r>
              <a:rPr lang="en-US"/>
              <a:t>Natural</a:t>
            </a:r>
            <a:r>
              <a:rPr lang="en-US" baseline="0"/>
              <a:t> Gas in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Months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'2018'!$A$16:$B$27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'2018'!$J$16:$J$27</c:f>
              <c:numCache>
                <c:formatCode>[$$-409]#,##0.00_);\([$$-409]#,##0.00\)</c:formatCode>
                <c:ptCount val="12"/>
                <c:pt idx="0">
                  <c:v>32520.708199999997</c:v>
                </c:pt>
                <c:pt idx="1">
                  <c:v>27636.396800000002</c:v>
                </c:pt>
                <c:pt idx="2">
                  <c:v>27895.325400000002</c:v>
                </c:pt>
                <c:pt idx="3">
                  <c:v>20053.357199999999</c:v>
                </c:pt>
                <c:pt idx="4">
                  <c:v>9983.580899999999</c:v>
                </c:pt>
                <c:pt idx="5">
                  <c:v>9646.9462000000003</c:v>
                </c:pt>
                <c:pt idx="6">
                  <c:v>8811.2134999999998</c:v>
                </c:pt>
                <c:pt idx="7">
                  <c:v>8670.2932000000001</c:v>
                </c:pt>
                <c:pt idx="8">
                  <c:v>9146.1815999999999</c:v>
                </c:pt>
                <c:pt idx="9">
                  <c:v>13845.1103</c:v>
                </c:pt>
                <c:pt idx="10">
                  <c:v>21513.997000000003</c:v>
                </c:pt>
                <c:pt idx="11">
                  <c:v>26461.274900000004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5-421F-A75B-067C6F65A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335199"/>
        <c:axId val="1538265791"/>
      </c:barChart>
      <c:catAx>
        <c:axId val="142233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65791"/>
        <c:crosses val="autoZero"/>
        <c:auto val="1"/>
        <c:lblAlgn val="ctr"/>
        <c:lblOffset val="100"/>
        <c:noMultiLvlLbl val="0"/>
      </c:catAx>
      <c:valAx>
        <c:axId val="15382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3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  <a:r>
              <a:rPr lang="en-US" baseline="0"/>
              <a:t> Natural Gas energy usage v.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'2019'!$A$16:$B$27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'2019'!$Q$16:$Q$27</c:f>
              <c:numCache>
                <c:formatCode>General</c:formatCode>
                <c:ptCount val="12"/>
                <c:pt idx="0">
                  <c:v>10702.915999999999</c:v>
                </c:pt>
                <c:pt idx="1">
                  <c:v>9030.8119999999999</c:v>
                </c:pt>
                <c:pt idx="2">
                  <c:v>8198.9040000000005</c:v>
                </c:pt>
                <c:pt idx="3">
                  <c:v>4549.076</c:v>
                </c:pt>
                <c:pt idx="4">
                  <c:v>3462.3119999999999</c:v>
                </c:pt>
                <c:pt idx="5">
                  <c:v>2643.8719999999998</c:v>
                </c:pt>
                <c:pt idx="6">
                  <c:v>1685.5719999999999</c:v>
                </c:pt>
                <c:pt idx="7">
                  <c:v>1801.604</c:v>
                </c:pt>
                <c:pt idx="8">
                  <c:v>2926.7</c:v>
                </c:pt>
                <c:pt idx="9">
                  <c:v>3619.7840000000001</c:v>
                </c:pt>
                <c:pt idx="10">
                  <c:v>6691.5240000000003</c:v>
                </c:pt>
                <c:pt idx="11">
                  <c:v>8423.7160000000003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A-4624-9F9A-EC4911BDE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592864"/>
        <c:axId val="608584960"/>
      </c:lineChart>
      <c:catAx>
        <c:axId val="60859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84960"/>
        <c:crosses val="autoZero"/>
        <c:auto val="1"/>
        <c:lblAlgn val="ctr"/>
        <c:lblOffset val="100"/>
        <c:noMultiLvlLbl val="0"/>
      </c:catAx>
      <c:valAx>
        <c:axId val="6085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MMBTU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9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</a:t>
            </a:r>
            <a:r>
              <a:rPr lang="en-US" baseline="0"/>
              <a:t> of Natural Gas in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Months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'2019'!$A$16:$B$27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'2019'!$J$16:$J$27</c:f>
              <c:numCache>
                <c:formatCode>[$$-409]#,##0.00_);\([$$-409]#,##0.00\)</c:formatCode>
                <c:ptCount val="12"/>
                <c:pt idx="0">
                  <c:v>37700.600099999996</c:v>
                </c:pt>
                <c:pt idx="1">
                  <c:v>30530.9202</c:v>
                </c:pt>
                <c:pt idx="2">
                  <c:v>26007.904900000001</c:v>
                </c:pt>
                <c:pt idx="3">
                  <c:v>13778.9182</c:v>
                </c:pt>
                <c:pt idx="4">
                  <c:v>10382.8982</c:v>
                </c:pt>
                <c:pt idx="5">
                  <c:v>8721.5593000000008</c:v>
                </c:pt>
                <c:pt idx="6">
                  <c:v>6319.8440000000001</c:v>
                </c:pt>
                <c:pt idx="7">
                  <c:v>4998.4630999999999</c:v>
                </c:pt>
                <c:pt idx="8">
                  <c:v>7884.5179000000007</c:v>
                </c:pt>
                <c:pt idx="9">
                  <c:v>10173.7703</c:v>
                </c:pt>
                <c:pt idx="10">
                  <c:v>20839.5173</c:v>
                </c:pt>
                <c:pt idx="11">
                  <c:v>26234.109799999998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5-4F76-B50E-69D9E38F4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7924559"/>
        <c:axId val="1420027247"/>
      </c:barChart>
      <c:catAx>
        <c:axId val="153792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27247"/>
        <c:crosses val="autoZero"/>
        <c:auto val="1"/>
        <c:lblAlgn val="ctr"/>
        <c:lblOffset val="100"/>
        <c:noMultiLvlLbl val="0"/>
      </c:catAx>
      <c:valAx>
        <c:axId val="142002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92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35</xdr:row>
      <xdr:rowOff>272415</xdr:rowOff>
    </xdr:from>
    <xdr:to>
      <xdr:col>9</xdr:col>
      <xdr:colOff>491490</xdr:colOff>
      <xdr:row>35</xdr:row>
      <xdr:rowOff>3015615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564355</xdr:colOff>
      <xdr:row>6</xdr:row>
      <xdr:rowOff>107156</xdr:rowOff>
    </xdr:from>
    <xdr:to>
      <xdr:col>17</xdr:col>
      <xdr:colOff>259555</xdr:colOff>
      <xdr:row>24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3EF40-D699-4B70-BE57-FB4BF8577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36</xdr:row>
      <xdr:rowOff>1905</xdr:rowOff>
    </xdr:from>
    <xdr:to>
      <xdr:col>8</xdr:col>
      <xdr:colOff>205740</xdr:colOff>
      <xdr:row>53</xdr:row>
      <xdr:rowOff>89535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59531</xdr:colOff>
      <xdr:row>18</xdr:row>
      <xdr:rowOff>135731</xdr:rowOff>
    </xdr:from>
    <xdr:to>
      <xdr:col>12</xdr:col>
      <xdr:colOff>478631</xdr:colOff>
      <xdr:row>35</xdr:row>
      <xdr:rowOff>126206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209997-9E8A-437C-AD02-49A22AE11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autoPageBreaks="0" fitToPage="1"/>
  </sheetPr>
  <dimension ref="A1:R38"/>
  <sheetViews>
    <sheetView showGridLines="0" topLeftCell="A7" workbookViewId="0">
      <selection activeCell="S19" sqref="S19"/>
    </sheetView>
  </sheetViews>
  <sheetFormatPr defaultRowHeight="12.75" customHeight="1" x14ac:dyDescent="0.35"/>
  <cols>
    <col min="1" max="1" width="1.265625" customWidth="1"/>
    <col min="2" max="2" width="4.265625" customWidth="1"/>
    <col min="3" max="3" width="4.796875" customWidth="1"/>
    <col min="4" max="4" width="12.796875" customWidth="1"/>
    <col min="5" max="5" width="9.796875" customWidth="1"/>
    <col min="6" max="6" width="2.53125" customWidth="1"/>
    <col min="7" max="7" width="1.46484375" customWidth="1"/>
    <col min="8" max="8" width="7.1328125" customWidth="1"/>
    <col min="9" max="9" width="15.46484375" customWidth="1"/>
    <col min="10" max="10" width="8.53125" customWidth="1"/>
    <col min="11" max="11" width="9.53125" customWidth="1"/>
    <col min="12" max="12" width="3.796875" customWidth="1"/>
    <col min="13" max="13" width="1.53125" customWidth="1"/>
    <col min="14" max="14" width="6.1328125" customWidth="1"/>
    <col min="15" max="16" width="12.796875" customWidth="1"/>
    <col min="17" max="17" width="13.1328125" customWidth="1"/>
    <col min="18" max="255" width="6.796875" customWidth="1"/>
  </cols>
  <sheetData>
    <row r="1" spans="1:18" ht="5.25" customHeight="1" x14ac:dyDescent="0.35"/>
    <row r="2" spans="1:18" ht="33.75" customHeight="1" x14ac:dyDescent="0.35"/>
    <row r="3" spans="1:18" ht="13.5" customHeight="1" x14ac:dyDescent="0.35">
      <c r="B3" s="18" t="s">
        <v>0</v>
      </c>
      <c r="C3" s="18"/>
      <c r="D3" s="18"/>
      <c r="E3" s="18"/>
      <c r="F3" s="18"/>
      <c r="G3" s="18"/>
      <c r="H3" s="18"/>
    </row>
    <row r="4" spans="1:18" ht="13.5" customHeight="1" x14ac:dyDescent="0.35">
      <c r="B4" s="18"/>
      <c r="C4" s="18"/>
      <c r="D4" s="18"/>
      <c r="E4" s="18"/>
      <c r="F4" s="18"/>
      <c r="G4" s="18"/>
      <c r="H4" s="18"/>
    </row>
    <row r="5" spans="1:18" ht="6" customHeight="1" x14ac:dyDescent="0.35"/>
    <row r="6" spans="1:18" ht="13.5" customHeight="1" x14ac:dyDescent="0.35">
      <c r="G6" s="25" t="s">
        <v>1</v>
      </c>
      <c r="H6" s="25"/>
      <c r="I6" s="25"/>
      <c r="J6" s="25"/>
      <c r="K6" s="25"/>
      <c r="L6" s="25"/>
      <c r="M6" s="25"/>
      <c r="N6" s="25"/>
      <c r="O6" s="25"/>
    </row>
    <row r="8" spans="1:18" ht="20.25" customHeight="1" x14ac:dyDescent="0.35"/>
    <row r="9" spans="1:18" ht="3.75" customHeight="1" x14ac:dyDescent="0.35"/>
    <row r="10" spans="1:18" s="1" customFormat="1" ht="13.5" customHeight="1" x14ac:dyDescent="0.35">
      <c r="A10" s="26"/>
      <c r="B10" s="26"/>
      <c r="C10" s="2"/>
      <c r="D10" s="27" t="s">
        <v>2</v>
      </c>
      <c r="E10" s="27"/>
      <c r="F10" s="27"/>
      <c r="H10" s="27" t="s">
        <v>3</v>
      </c>
      <c r="I10" s="27"/>
      <c r="J10" s="27" t="s">
        <v>4</v>
      </c>
      <c r="K10" s="27"/>
      <c r="L10" s="27"/>
      <c r="N10" s="27" t="s">
        <v>5</v>
      </c>
      <c r="O10" s="27"/>
      <c r="P10" s="10" t="s">
        <v>2</v>
      </c>
    </row>
    <row r="11" spans="1:18" s="1" customFormat="1" ht="6.75" customHeight="1" x14ac:dyDescent="0.35">
      <c r="D11" s="27"/>
      <c r="E11" s="27"/>
      <c r="F11" s="27"/>
      <c r="H11" s="27"/>
      <c r="I11" s="27"/>
      <c r="J11" s="27"/>
      <c r="K11" s="27"/>
      <c r="L11" s="27"/>
      <c r="N11" s="27"/>
      <c r="O11" s="27"/>
      <c r="P11" s="9"/>
    </row>
    <row r="12" spans="1:18" s="1" customFormat="1" ht="3.75" customHeight="1" x14ac:dyDescent="0.35"/>
    <row r="13" spans="1:18" s="3" customFormat="1" ht="16.5" customHeight="1" x14ac:dyDescent="0.35">
      <c r="A13" s="23" t="s">
        <v>6</v>
      </c>
      <c r="B13" s="23"/>
      <c r="C13" s="23"/>
      <c r="D13" s="23" t="s">
        <v>7</v>
      </c>
      <c r="E13" s="23"/>
      <c r="F13" s="23"/>
      <c r="H13" s="24" t="s">
        <v>8</v>
      </c>
      <c r="I13" s="24"/>
      <c r="J13" s="24"/>
      <c r="K13" s="11"/>
      <c r="L13" s="11"/>
      <c r="M13" s="11"/>
      <c r="N13" s="11"/>
      <c r="O13" s="4"/>
    </row>
    <row r="14" spans="1:18" s="3" customFormat="1" ht="3.75" customHeight="1" x14ac:dyDescent="0.35"/>
    <row r="15" spans="1:18" s="3" customFormat="1" ht="16.5" customHeight="1" x14ac:dyDescent="0.35">
      <c r="C15" s="11" t="s">
        <v>9</v>
      </c>
      <c r="D15" s="11"/>
      <c r="E15" s="11"/>
      <c r="F15" s="11"/>
      <c r="H15" s="11" t="s">
        <v>10</v>
      </c>
      <c r="I15" s="11"/>
      <c r="P15" s="8" t="s">
        <v>30</v>
      </c>
      <c r="Q15" s="11" t="s">
        <v>31</v>
      </c>
      <c r="R15" s="11"/>
    </row>
    <row r="16" spans="1:18" ht="13.5" customHeight="1" x14ac:dyDescent="0.35">
      <c r="A16" s="14" t="s">
        <v>11</v>
      </c>
      <c r="B16" s="14"/>
      <c r="C16" s="5">
        <v>2018</v>
      </c>
      <c r="D16" s="15">
        <v>90930</v>
      </c>
      <c r="E16" s="15"/>
      <c r="F16" s="15"/>
      <c r="J16" s="16">
        <v>32520.708199999997</v>
      </c>
      <c r="K16" s="16"/>
      <c r="L16" s="16"/>
      <c r="N16" s="17">
        <v>0.35764553172770264</v>
      </c>
      <c r="O16" s="17"/>
      <c r="P16">
        <f xml:space="preserve"> D16*103600</f>
        <v>9420348000</v>
      </c>
      <c r="Q16">
        <f>P16/10^6</f>
        <v>9420.348</v>
      </c>
    </row>
    <row r="17" spans="1:17" ht="13.5" customHeight="1" x14ac:dyDescent="0.35">
      <c r="A17" s="14" t="s">
        <v>12</v>
      </c>
      <c r="B17" s="14"/>
      <c r="C17" s="5">
        <v>2018</v>
      </c>
      <c r="D17" s="15">
        <v>72990</v>
      </c>
      <c r="E17" s="15"/>
      <c r="F17" s="15"/>
      <c r="J17" s="16">
        <v>27636.396800000002</v>
      </c>
      <c r="K17" s="16"/>
      <c r="L17" s="16"/>
      <c r="N17" s="17">
        <v>0.37863264556788601</v>
      </c>
      <c r="O17" s="17"/>
      <c r="P17">
        <f t="shared" ref="P17:P29" si="0" xml:space="preserve"> D17*103600</f>
        <v>7561764000</v>
      </c>
      <c r="Q17">
        <f t="shared" ref="Q17:Q29" si="1">P17/10^6</f>
        <v>7561.7640000000001</v>
      </c>
    </row>
    <row r="18" spans="1:17" ht="13.5" customHeight="1" x14ac:dyDescent="0.35">
      <c r="A18" s="14" t="s">
        <v>13</v>
      </c>
      <c r="B18" s="14"/>
      <c r="C18" s="5">
        <v>2018</v>
      </c>
      <c r="D18" s="15">
        <v>82830</v>
      </c>
      <c r="E18" s="15"/>
      <c r="F18" s="15"/>
      <c r="J18" s="16">
        <v>27895.325400000002</v>
      </c>
      <c r="K18" s="16"/>
      <c r="L18" s="16"/>
      <c r="N18" s="17">
        <v>0.33677804418688878</v>
      </c>
      <c r="O18" s="17"/>
      <c r="P18">
        <f t="shared" si="0"/>
        <v>8581188000</v>
      </c>
      <c r="Q18">
        <f t="shared" si="1"/>
        <v>8581.1880000000001</v>
      </c>
    </row>
    <row r="19" spans="1:17" ht="13.5" customHeight="1" x14ac:dyDescent="0.35">
      <c r="A19" s="14" t="s">
        <v>14</v>
      </c>
      <c r="B19" s="14"/>
      <c r="C19" s="5">
        <v>2018</v>
      </c>
      <c r="D19" s="15">
        <v>64260</v>
      </c>
      <c r="E19" s="15"/>
      <c r="F19" s="15"/>
      <c r="J19" s="16">
        <v>20053.357199999999</v>
      </c>
      <c r="K19" s="16"/>
      <c r="L19" s="16"/>
      <c r="N19" s="17">
        <v>0.31206593837535018</v>
      </c>
      <c r="O19" s="17"/>
      <c r="P19">
        <f t="shared" si="0"/>
        <v>6657336000</v>
      </c>
      <c r="Q19">
        <f t="shared" si="1"/>
        <v>6657.3360000000002</v>
      </c>
    </row>
    <row r="20" spans="1:17" ht="13.5" customHeight="1" x14ac:dyDescent="0.35">
      <c r="A20" s="14" t="s">
        <v>15</v>
      </c>
      <c r="B20" s="14"/>
      <c r="C20" s="5">
        <v>2018</v>
      </c>
      <c r="D20" s="15">
        <v>27600</v>
      </c>
      <c r="E20" s="15"/>
      <c r="F20" s="15"/>
      <c r="J20" s="16">
        <v>9983.580899999999</v>
      </c>
      <c r="K20" s="16"/>
      <c r="L20" s="16"/>
      <c r="N20" s="17">
        <v>0.36172394565217397</v>
      </c>
      <c r="O20" s="17"/>
      <c r="P20">
        <f t="shared" si="0"/>
        <v>2859360000</v>
      </c>
      <c r="Q20">
        <f t="shared" si="1"/>
        <v>2859.36</v>
      </c>
    </row>
    <row r="21" spans="1:17" ht="13.5" customHeight="1" x14ac:dyDescent="0.35">
      <c r="A21" s="14" t="s">
        <v>16</v>
      </c>
      <c r="B21" s="14"/>
      <c r="C21" s="5">
        <v>2018</v>
      </c>
      <c r="D21" s="15">
        <v>26310</v>
      </c>
      <c r="E21" s="15"/>
      <c r="F21" s="15"/>
      <c r="J21" s="16">
        <v>9646.9462000000003</v>
      </c>
      <c r="K21" s="16"/>
      <c r="L21" s="16"/>
      <c r="N21" s="17">
        <v>0.36666462181679971</v>
      </c>
      <c r="O21" s="17"/>
      <c r="P21">
        <f t="shared" si="0"/>
        <v>2725716000</v>
      </c>
      <c r="Q21">
        <f t="shared" si="1"/>
        <v>2725.7159999999999</v>
      </c>
    </row>
    <row r="22" spans="1:17" ht="13.5" customHeight="1" x14ac:dyDescent="0.35">
      <c r="A22" s="14" t="s">
        <v>17</v>
      </c>
      <c r="B22" s="14"/>
      <c r="C22" s="5">
        <v>2018</v>
      </c>
      <c r="D22" s="15">
        <v>22670</v>
      </c>
      <c r="E22" s="15"/>
      <c r="F22" s="15"/>
      <c r="J22" s="16">
        <v>8811.2134999999998</v>
      </c>
      <c r="K22" s="16"/>
      <c r="L22" s="16"/>
      <c r="N22" s="17">
        <v>0.388672849580944</v>
      </c>
      <c r="O22" s="17"/>
      <c r="P22">
        <f t="shared" si="0"/>
        <v>2348612000</v>
      </c>
      <c r="Q22">
        <f t="shared" si="1"/>
        <v>2348.6120000000001</v>
      </c>
    </row>
    <row r="23" spans="1:17" ht="13.5" customHeight="1" x14ac:dyDescent="0.35">
      <c r="A23" s="14" t="s">
        <v>18</v>
      </c>
      <c r="B23" s="14"/>
      <c r="C23" s="5">
        <v>2018</v>
      </c>
      <c r="D23" s="15">
        <v>23400</v>
      </c>
      <c r="E23" s="15"/>
      <c r="F23" s="15"/>
      <c r="J23" s="16">
        <v>8670.2932000000001</v>
      </c>
      <c r="K23" s="16"/>
      <c r="L23" s="16"/>
      <c r="N23" s="17">
        <v>0.37052535042735035</v>
      </c>
      <c r="O23" s="17"/>
      <c r="P23">
        <f t="shared" si="0"/>
        <v>2424240000</v>
      </c>
      <c r="Q23">
        <f t="shared" si="1"/>
        <v>2424.2399999999998</v>
      </c>
    </row>
    <row r="24" spans="1:17" ht="13.5" customHeight="1" x14ac:dyDescent="0.35">
      <c r="A24" s="14" t="s">
        <v>19</v>
      </c>
      <c r="B24" s="14"/>
      <c r="C24" s="5">
        <v>2018</v>
      </c>
      <c r="D24" s="15">
        <v>25120</v>
      </c>
      <c r="E24" s="15"/>
      <c r="F24" s="15"/>
      <c r="J24" s="16">
        <v>9146.1815999999999</v>
      </c>
      <c r="K24" s="16"/>
      <c r="L24" s="16"/>
      <c r="N24" s="17">
        <v>0.36409958598726111</v>
      </c>
      <c r="O24" s="17"/>
      <c r="P24">
        <f t="shared" si="0"/>
        <v>2602432000</v>
      </c>
      <c r="Q24">
        <f t="shared" si="1"/>
        <v>2602.4319999999998</v>
      </c>
    </row>
    <row r="25" spans="1:17" ht="13.5" customHeight="1" x14ac:dyDescent="0.35">
      <c r="A25" s="14" t="s">
        <v>20</v>
      </c>
      <c r="B25" s="14"/>
      <c r="C25" s="5">
        <v>2018</v>
      </c>
      <c r="D25" s="15">
        <v>38800</v>
      </c>
      <c r="E25" s="15"/>
      <c r="F25" s="15"/>
      <c r="J25" s="16">
        <v>13845.1103</v>
      </c>
      <c r="K25" s="16"/>
      <c r="L25" s="16"/>
      <c r="N25" s="17">
        <v>0.3568327396907216</v>
      </c>
      <c r="O25" s="17"/>
      <c r="P25">
        <f t="shared" si="0"/>
        <v>4019680000</v>
      </c>
      <c r="Q25">
        <f t="shared" si="1"/>
        <v>4019.68</v>
      </c>
    </row>
    <row r="26" spans="1:17" ht="13.5" customHeight="1" x14ac:dyDescent="0.35">
      <c r="A26" s="14" t="s">
        <v>21</v>
      </c>
      <c r="B26" s="14"/>
      <c r="C26" s="5">
        <v>2018</v>
      </c>
      <c r="D26" s="15">
        <v>61550</v>
      </c>
      <c r="E26" s="15"/>
      <c r="F26" s="15"/>
      <c r="J26" s="16">
        <v>21513.997000000003</v>
      </c>
      <c r="K26" s="16"/>
      <c r="L26" s="16"/>
      <c r="N26" s="17">
        <v>0.34953691307879775</v>
      </c>
      <c r="O26" s="17"/>
      <c r="P26">
        <f t="shared" si="0"/>
        <v>6376580000</v>
      </c>
      <c r="Q26">
        <f t="shared" si="1"/>
        <v>6376.58</v>
      </c>
    </row>
    <row r="27" spans="1:17" ht="13.5" customHeight="1" x14ac:dyDescent="0.35">
      <c r="A27" s="14" t="s">
        <v>22</v>
      </c>
      <c r="B27" s="14"/>
      <c r="C27" s="5">
        <v>2018</v>
      </c>
      <c r="D27" s="15">
        <v>69890</v>
      </c>
      <c r="E27" s="15"/>
      <c r="F27" s="15"/>
      <c r="J27" s="16">
        <v>26461.274900000004</v>
      </c>
      <c r="K27" s="16"/>
      <c r="L27" s="16"/>
      <c r="N27" s="17">
        <v>0.37861317642008868</v>
      </c>
      <c r="O27" s="17"/>
      <c r="P27">
        <f t="shared" si="0"/>
        <v>7240604000</v>
      </c>
      <c r="Q27">
        <f t="shared" si="1"/>
        <v>7240.6040000000003</v>
      </c>
    </row>
    <row r="28" spans="1:17" ht="3" customHeight="1" x14ac:dyDescent="0.35">
      <c r="P28">
        <f t="shared" si="0"/>
        <v>0</v>
      </c>
      <c r="Q28">
        <f t="shared" si="1"/>
        <v>0</v>
      </c>
    </row>
    <row r="29" spans="1:17" ht="15" customHeight="1" x14ac:dyDescent="0.35">
      <c r="A29" s="18" t="s">
        <v>23</v>
      </c>
      <c r="B29" s="18"/>
      <c r="C29" s="6"/>
      <c r="D29" s="19">
        <v>606350</v>
      </c>
      <c r="E29" s="19"/>
      <c r="F29" s="19"/>
      <c r="J29" s="20">
        <v>216184.38519999996</v>
      </c>
      <c r="K29" s="20"/>
      <c r="L29" s="20"/>
      <c r="N29" s="21" t="s">
        <v>24</v>
      </c>
      <c r="O29" s="21"/>
      <c r="P29">
        <f t="shared" si="0"/>
        <v>62817860000</v>
      </c>
      <c r="Q29">
        <f t="shared" si="1"/>
        <v>62817.86</v>
      </c>
    </row>
    <row r="30" spans="1:17" ht="3.75" customHeight="1" x14ac:dyDescent="0.35"/>
    <row r="31" spans="1:17" ht="13.5" customHeight="1" x14ac:dyDescent="0.35">
      <c r="A31" s="22" t="s">
        <v>25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spans="1:17" ht="13.5" customHeight="1" x14ac:dyDescent="0.3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</row>
    <row r="33" spans="1:15" ht="13.5" customHeight="1" x14ac:dyDescent="0.3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</row>
    <row r="34" spans="1:15" ht="13.5" customHeight="1" x14ac:dyDescent="0.3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</row>
    <row r="35" spans="1:15" ht="13.5" customHeight="1" x14ac:dyDescent="0.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1:15" ht="306" customHeight="1" x14ac:dyDescent="0.35"/>
    <row r="37" spans="1:15" ht="6" customHeight="1" x14ac:dyDescent="0.35"/>
    <row r="38" spans="1:15" x14ac:dyDescent="0.35">
      <c r="A38" s="12" t="s">
        <v>26</v>
      </c>
      <c r="B38" s="12"/>
      <c r="C38" s="12"/>
      <c r="D38" s="12"/>
      <c r="E38" s="12"/>
      <c r="M38" s="13" t="s">
        <v>27</v>
      </c>
      <c r="N38" s="13"/>
      <c r="O38" s="13"/>
    </row>
  </sheetData>
  <mergeCells count="69">
    <mergeCell ref="B3:H4"/>
    <mergeCell ref="G6:O6"/>
    <mergeCell ref="A10:B10"/>
    <mergeCell ref="D10:F11"/>
    <mergeCell ref="H10:I11"/>
    <mergeCell ref="J10:L11"/>
    <mergeCell ref="N10:O11"/>
    <mergeCell ref="A13:C13"/>
    <mergeCell ref="D13:F13"/>
    <mergeCell ref="H13:J13"/>
    <mergeCell ref="K13:N13"/>
    <mergeCell ref="C15:F15"/>
    <mergeCell ref="H15:I15"/>
    <mergeCell ref="A16:B16"/>
    <mergeCell ref="D16:F16"/>
    <mergeCell ref="J16:L16"/>
    <mergeCell ref="N16:O16"/>
    <mergeCell ref="A17:B17"/>
    <mergeCell ref="D17:F17"/>
    <mergeCell ref="J17:L17"/>
    <mergeCell ref="N17:O17"/>
    <mergeCell ref="A18:B18"/>
    <mergeCell ref="D18:F18"/>
    <mergeCell ref="J18:L18"/>
    <mergeCell ref="N18:O18"/>
    <mergeCell ref="A19:B19"/>
    <mergeCell ref="D19:F19"/>
    <mergeCell ref="J19:L19"/>
    <mergeCell ref="N19:O19"/>
    <mergeCell ref="A20:B20"/>
    <mergeCell ref="D20:F20"/>
    <mergeCell ref="J20:L20"/>
    <mergeCell ref="N20:O20"/>
    <mergeCell ref="A21:B21"/>
    <mergeCell ref="D21:F21"/>
    <mergeCell ref="J21:L21"/>
    <mergeCell ref="N21:O21"/>
    <mergeCell ref="A22:B22"/>
    <mergeCell ref="D22:F22"/>
    <mergeCell ref="J22:L22"/>
    <mergeCell ref="N22:O22"/>
    <mergeCell ref="A23:B23"/>
    <mergeCell ref="D23:F23"/>
    <mergeCell ref="J23:L23"/>
    <mergeCell ref="N23:O23"/>
    <mergeCell ref="A24:B24"/>
    <mergeCell ref="D24:F24"/>
    <mergeCell ref="J24:L24"/>
    <mergeCell ref="N24:O24"/>
    <mergeCell ref="A25:B25"/>
    <mergeCell ref="D25:F25"/>
    <mergeCell ref="J25:L25"/>
    <mergeCell ref="N25:O25"/>
    <mergeCell ref="Q15:R15"/>
    <mergeCell ref="A38:E38"/>
    <mergeCell ref="M38:O38"/>
    <mergeCell ref="A26:B26"/>
    <mergeCell ref="D26:F26"/>
    <mergeCell ref="J26:L26"/>
    <mergeCell ref="N26:O26"/>
    <mergeCell ref="A27:B27"/>
    <mergeCell ref="D27:F27"/>
    <mergeCell ref="J27:L27"/>
    <mergeCell ref="N27:O27"/>
    <mergeCell ref="A29:B29"/>
    <mergeCell ref="D29:F29"/>
    <mergeCell ref="J29:L29"/>
    <mergeCell ref="N29:O29"/>
    <mergeCell ref="A31:O35"/>
  </mergeCells>
  <pageMargins left="0.5" right="0.5" top="0.5" bottom="0.5" header="0" footer="0"/>
  <pageSetup scale="8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Q35"/>
  <sheetViews>
    <sheetView tabSelected="1" topLeftCell="A12" workbookViewId="0">
      <selection activeCell="J16" sqref="J16:L27"/>
    </sheetView>
  </sheetViews>
  <sheetFormatPr defaultRowHeight="12.75" x14ac:dyDescent="0.35"/>
  <cols>
    <col min="7" max="7" width="3" customWidth="1"/>
    <col min="10" max="10" width="0.73046875" customWidth="1"/>
    <col min="14" max="14" width="4.796875" customWidth="1"/>
    <col min="15" max="15" width="12.53125" customWidth="1"/>
    <col min="16" max="16" width="13.86328125" customWidth="1"/>
    <col min="17" max="17" width="17.46484375" customWidth="1"/>
  </cols>
  <sheetData>
    <row r="3" spans="1:17" x14ac:dyDescent="0.35">
      <c r="B3" s="18" t="s">
        <v>0</v>
      </c>
      <c r="C3" s="18"/>
      <c r="D3" s="18"/>
      <c r="E3" s="18"/>
      <c r="F3" s="18"/>
      <c r="G3" s="18"/>
      <c r="H3" s="18"/>
    </row>
    <row r="4" spans="1:17" x14ac:dyDescent="0.35">
      <c r="B4" s="18"/>
      <c r="C4" s="18"/>
      <c r="D4" s="18"/>
      <c r="E4" s="18"/>
      <c r="F4" s="18"/>
      <c r="G4" s="18"/>
      <c r="H4" s="18"/>
    </row>
    <row r="6" spans="1:17" x14ac:dyDescent="0.35">
      <c r="G6" s="25" t="s">
        <v>1</v>
      </c>
      <c r="H6" s="25"/>
      <c r="I6" s="25"/>
      <c r="J6" s="25"/>
      <c r="K6" s="25"/>
      <c r="L6" s="25"/>
      <c r="M6" s="25"/>
      <c r="N6" s="25"/>
      <c r="O6" s="25"/>
    </row>
    <row r="10" spans="1:17" ht="12.3" customHeight="1" x14ac:dyDescent="0.35">
      <c r="A10" s="26"/>
      <c r="B10" s="26"/>
      <c r="C10" s="7"/>
      <c r="D10" s="27" t="s">
        <v>2</v>
      </c>
      <c r="E10" s="27"/>
      <c r="F10" s="27"/>
      <c r="G10" s="1"/>
      <c r="H10" s="27" t="s">
        <v>3</v>
      </c>
      <c r="I10" s="27"/>
      <c r="J10" s="27" t="s">
        <v>4</v>
      </c>
      <c r="K10" s="27"/>
      <c r="L10" s="27"/>
      <c r="M10" s="1"/>
      <c r="N10" s="27" t="s">
        <v>5</v>
      </c>
      <c r="O10" s="27"/>
      <c r="P10" s="27" t="s">
        <v>2</v>
      </c>
      <c r="Q10" s="27"/>
    </row>
    <row r="11" spans="1:17" ht="12.3" customHeight="1" x14ac:dyDescent="0.35">
      <c r="A11" s="1"/>
      <c r="B11" s="1"/>
      <c r="C11" s="1"/>
      <c r="D11" s="27"/>
      <c r="E11" s="27"/>
      <c r="F11" s="27"/>
      <c r="G11" s="1"/>
      <c r="H11" s="27"/>
      <c r="I11" s="27"/>
      <c r="J11" s="27"/>
      <c r="K11" s="27"/>
      <c r="L11" s="27"/>
      <c r="M11" s="1"/>
      <c r="N11" s="27"/>
      <c r="O11" s="27"/>
      <c r="P11" s="27"/>
      <c r="Q11" s="27"/>
    </row>
    <row r="12" spans="1:17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5">
      <c r="A13" s="23" t="s">
        <v>6</v>
      </c>
      <c r="B13" s="23"/>
      <c r="C13" s="23"/>
      <c r="D13" s="23" t="s">
        <v>7</v>
      </c>
      <c r="E13" s="23"/>
      <c r="F13" s="23"/>
      <c r="G13" s="3"/>
      <c r="H13" s="24" t="s">
        <v>8</v>
      </c>
      <c r="I13" s="24"/>
      <c r="J13" s="24"/>
      <c r="K13" s="11"/>
      <c r="L13" s="11"/>
      <c r="M13" s="11"/>
      <c r="N13" s="11"/>
      <c r="O13" s="4"/>
      <c r="P13" s="23"/>
      <c r="Q13" s="23"/>
    </row>
    <row r="14" spans="1:17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ht="12.3" customHeight="1" x14ac:dyDescent="0.35">
      <c r="A15" s="3"/>
      <c r="B15" s="3"/>
      <c r="C15" s="11" t="s">
        <v>9</v>
      </c>
      <c r="D15" s="11"/>
      <c r="E15" s="11"/>
      <c r="F15" s="11"/>
      <c r="G15" s="3"/>
      <c r="H15" s="11" t="s">
        <v>10</v>
      </c>
      <c r="I15" s="11"/>
      <c r="J15" s="3"/>
      <c r="K15" s="3"/>
      <c r="L15" s="3"/>
      <c r="M15" s="3"/>
      <c r="N15" s="3"/>
      <c r="O15" s="3"/>
      <c r="P15" s="8" t="s">
        <v>30</v>
      </c>
      <c r="Q15" s="8" t="s">
        <v>31</v>
      </c>
    </row>
    <row r="16" spans="1:17" x14ac:dyDescent="0.35">
      <c r="A16" s="14" t="s">
        <v>11</v>
      </c>
      <c r="B16" s="14"/>
      <c r="C16" s="5">
        <v>2019</v>
      </c>
      <c r="D16" s="15">
        <v>103310</v>
      </c>
      <c r="E16" s="15"/>
      <c r="F16" s="15"/>
      <c r="J16" s="16">
        <v>37700.600099999996</v>
      </c>
      <c r="K16" s="16"/>
      <c r="L16" s="16"/>
      <c r="N16" s="17">
        <v>0.36492691994966608</v>
      </c>
      <c r="O16" s="17"/>
      <c r="P16">
        <f>D16*103600</f>
        <v>10702916000</v>
      </c>
      <c r="Q16">
        <f>P16/10^6</f>
        <v>10702.915999999999</v>
      </c>
    </row>
    <row r="17" spans="1:17" x14ac:dyDescent="0.35">
      <c r="A17" s="14" t="s">
        <v>12</v>
      </c>
      <c r="B17" s="14"/>
      <c r="C17" s="5">
        <v>2019</v>
      </c>
      <c r="D17" s="15">
        <v>87170</v>
      </c>
      <c r="E17" s="15"/>
      <c r="F17" s="15"/>
      <c r="J17" s="16">
        <v>30530.9202</v>
      </c>
      <c r="K17" s="16"/>
      <c r="L17" s="16"/>
      <c r="N17" s="17">
        <v>0.3502457290352185</v>
      </c>
      <c r="O17" s="17"/>
      <c r="P17">
        <f t="shared" ref="P17:P29" si="0">D17*103600</f>
        <v>9030812000</v>
      </c>
      <c r="Q17">
        <f t="shared" ref="Q17:Q29" si="1">P17/10^6</f>
        <v>9030.8119999999999</v>
      </c>
    </row>
    <row r="18" spans="1:17" x14ac:dyDescent="0.35">
      <c r="A18" s="14" t="s">
        <v>13</v>
      </c>
      <c r="B18" s="14"/>
      <c r="C18" s="5">
        <v>2019</v>
      </c>
      <c r="D18" s="15">
        <v>79140</v>
      </c>
      <c r="E18" s="15"/>
      <c r="F18" s="15"/>
      <c r="J18" s="16">
        <v>26007.904900000001</v>
      </c>
      <c r="K18" s="16"/>
      <c r="L18" s="16"/>
      <c r="N18" s="17">
        <v>0.32863160096032346</v>
      </c>
      <c r="O18" s="17"/>
      <c r="P18">
        <f t="shared" si="0"/>
        <v>8198904000</v>
      </c>
      <c r="Q18">
        <f t="shared" si="1"/>
        <v>8198.9040000000005</v>
      </c>
    </row>
    <row r="19" spans="1:17" x14ac:dyDescent="0.35">
      <c r="A19" s="14" t="s">
        <v>14</v>
      </c>
      <c r="B19" s="14"/>
      <c r="C19" s="5">
        <v>2019</v>
      </c>
      <c r="D19" s="15">
        <v>43910</v>
      </c>
      <c r="E19" s="15"/>
      <c r="F19" s="15"/>
      <c r="J19" s="16">
        <v>13778.9182</v>
      </c>
      <c r="K19" s="16"/>
      <c r="L19" s="16"/>
      <c r="N19" s="17">
        <v>0.31379909360054659</v>
      </c>
      <c r="O19" s="17"/>
      <c r="P19">
        <f t="shared" si="0"/>
        <v>4549076000</v>
      </c>
      <c r="Q19">
        <f t="shared" si="1"/>
        <v>4549.076</v>
      </c>
    </row>
    <row r="20" spans="1:17" x14ac:dyDescent="0.35">
      <c r="A20" s="14" t="s">
        <v>15</v>
      </c>
      <c r="B20" s="14"/>
      <c r="C20" s="5">
        <v>2019</v>
      </c>
      <c r="D20" s="15">
        <v>33420</v>
      </c>
      <c r="E20" s="15"/>
      <c r="F20" s="15"/>
      <c r="J20" s="16">
        <v>10382.8982</v>
      </c>
      <c r="K20" s="16"/>
      <c r="L20" s="16"/>
      <c r="N20" s="17">
        <v>0.31067918013165768</v>
      </c>
      <c r="O20" s="17"/>
      <c r="P20">
        <f t="shared" si="0"/>
        <v>3462312000</v>
      </c>
      <c r="Q20">
        <f t="shared" si="1"/>
        <v>3462.3119999999999</v>
      </c>
    </row>
    <row r="21" spans="1:17" x14ac:dyDescent="0.35">
      <c r="A21" s="14" t="s">
        <v>16</v>
      </c>
      <c r="B21" s="14"/>
      <c r="C21" s="5">
        <v>2019</v>
      </c>
      <c r="D21" s="15">
        <v>25520</v>
      </c>
      <c r="E21" s="15"/>
      <c r="F21" s="15"/>
      <c r="J21" s="16">
        <v>8721.5593000000008</v>
      </c>
      <c r="K21" s="16"/>
      <c r="L21" s="16"/>
      <c r="N21" s="17">
        <v>0.34175389106583071</v>
      </c>
      <c r="O21" s="17"/>
      <c r="P21">
        <f t="shared" si="0"/>
        <v>2643872000</v>
      </c>
      <c r="Q21">
        <f t="shared" si="1"/>
        <v>2643.8719999999998</v>
      </c>
    </row>
    <row r="22" spans="1:17" x14ac:dyDescent="0.35">
      <c r="A22" s="14" t="s">
        <v>17</v>
      </c>
      <c r="B22" s="14"/>
      <c r="C22" s="5">
        <v>2019</v>
      </c>
      <c r="D22" s="15">
        <v>16270</v>
      </c>
      <c r="E22" s="15"/>
      <c r="F22" s="15"/>
      <c r="J22" s="16">
        <v>6319.8440000000001</v>
      </c>
      <c r="K22" s="16"/>
      <c r="L22" s="16"/>
      <c r="N22" s="17">
        <v>0.38843540258143827</v>
      </c>
      <c r="O22" s="17"/>
      <c r="P22">
        <f t="shared" si="0"/>
        <v>1685572000</v>
      </c>
      <c r="Q22">
        <f t="shared" si="1"/>
        <v>1685.5719999999999</v>
      </c>
    </row>
    <row r="23" spans="1:17" x14ac:dyDescent="0.35">
      <c r="A23" s="14" t="s">
        <v>18</v>
      </c>
      <c r="B23" s="14"/>
      <c r="C23" s="5">
        <v>2019</v>
      </c>
      <c r="D23" s="15">
        <v>17390</v>
      </c>
      <c r="E23" s="15"/>
      <c r="F23" s="15"/>
      <c r="J23" s="16">
        <v>4998.4630999999999</v>
      </c>
      <c r="K23" s="16"/>
      <c r="L23" s="16"/>
      <c r="N23" s="17">
        <v>0.2874331857389304</v>
      </c>
      <c r="O23" s="17"/>
      <c r="P23">
        <f t="shared" si="0"/>
        <v>1801604000</v>
      </c>
      <c r="Q23">
        <f t="shared" si="1"/>
        <v>1801.604</v>
      </c>
    </row>
    <row r="24" spans="1:17" x14ac:dyDescent="0.35">
      <c r="A24" s="14" t="s">
        <v>19</v>
      </c>
      <c r="B24" s="14"/>
      <c r="C24" s="5">
        <v>2019</v>
      </c>
      <c r="D24" s="15">
        <v>28250</v>
      </c>
      <c r="E24" s="15"/>
      <c r="F24" s="15"/>
      <c r="J24" s="16">
        <v>7884.5179000000007</v>
      </c>
      <c r="K24" s="16"/>
      <c r="L24" s="16"/>
      <c r="N24" s="17">
        <v>0.2790979787610619</v>
      </c>
      <c r="O24" s="17"/>
      <c r="P24">
        <f t="shared" si="0"/>
        <v>2926700000</v>
      </c>
      <c r="Q24">
        <f t="shared" si="1"/>
        <v>2926.7</v>
      </c>
    </row>
    <row r="25" spans="1:17" x14ac:dyDescent="0.35">
      <c r="A25" s="14" t="s">
        <v>20</v>
      </c>
      <c r="B25" s="14"/>
      <c r="C25" s="5">
        <v>2019</v>
      </c>
      <c r="D25" s="15">
        <v>34940</v>
      </c>
      <c r="E25" s="15"/>
      <c r="F25" s="15"/>
      <c r="J25" s="16">
        <v>10173.7703</v>
      </c>
      <c r="K25" s="16"/>
      <c r="L25" s="16"/>
      <c r="N25" s="17">
        <v>0.29117831425300517</v>
      </c>
      <c r="O25" s="17"/>
      <c r="P25">
        <f t="shared" si="0"/>
        <v>3619784000</v>
      </c>
      <c r="Q25">
        <f t="shared" si="1"/>
        <v>3619.7840000000001</v>
      </c>
    </row>
    <row r="26" spans="1:17" x14ac:dyDescent="0.35">
      <c r="A26" s="14" t="s">
        <v>21</v>
      </c>
      <c r="B26" s="14"/>
      <c r="C26" s="5">
        <v>2019</v>
      </c>
      <c r="D26" s="15">
        <v>64590</v>
      </c>
      <c r="E26" s="15"/>
      <c r="F26" s="15"/>
      <c r="J26" s="16">
        <v>20839.5173</v>
      </c>
      <c r="K26" s="16"/>
      <c r="L26" s="16"/>
      <c r="N26" s="17">
        <v>0.32264309180987766</v>
      </c>
      <c r="O26" s="17"/>
      <c r="P26">
        <f t="shared" si="0"/>
        <v>6691524000</v>
      </c>
      <c r="Q26">
        <f t="shared" si="1"/>
        <v>6691.5240000000003</v>
      </c>
    </row>
    <row r="27" spans="1:17" x14ac:dyDescent="0.35">
      <c r="A27" s="14" t="s">
        <v>22</v>
      </c>
      <c r="B27" s="14"/>
      <c r="C27" s="5">
        <v>2019</v>
      </c>
      <c r="D27" s="15">
        <v>81310</v>
      </c>
      <c r="E27" s="15"/>
      <c r="F27" s="15"/>
      <c r="J27" s="16">
        <v>26234.109799999998</v>
      </c>
      <c r="K27" s="16"/>
      <c r="L27" s="16"/>
      <c r="N27" s="17">
        <v>0.32264309187061863</v>
      </c>
      <c r="O27" s="17"/>
      <c r="P27">
        <f t="shared" si="0"/>
        <v>8423716000</v>
      </c>
      <c r="Q27">
        <f t="shared" si="1"/>
        <v>8423.7160000000003</v>
      </c>
    </row>
    <row r="29" spans="1:17" x14ac:dyDescent="0.35">
      <c r="A29" s="18" t="s">
        <v>23</v>
      </c>
      <c r="B29" s="18"/>
      <c r="C29" s="6"/>
      <c r="D29" s="19">
        <v>615220</v>
      </c>
      <c r="E29" s="19"/>
      <c r="F29" s="19"/>
      <c r="J29" s="20">
        <v>203573.02329999997</v>
      </c>
      <c r="K29" s="20"/>
      <c r="L29" s="20"/>
      <c r="N29" s="21" t="s">
        <v>28</v>
      </c>
      <c r="O29" s="21"/>
      <c r="P29">
        <f t="shared" si="0"/>
        <v>63736792000</v>
      </c>
      <c r="Q29">
        <f t="shared" si="1"/>
        <v>63736.792000000001</v>
      </c>
    </row>
    <row r="31" spans="1:17" x14ac:dyDescent="0.35">
      <c r="A31" s="22" t="s">
        <v>29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spans="1:17" x14ac:dyDescent="0.3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</row>
    <row r="33" spans="1:15" x14ac:dyDescent="0.3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</row>
    <row r="34" spans="1:15" x14ac:dyDescent="0.3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</row>
    <row r="35" spans="1:15" x14ac:dyDescent="0.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</row>
  </sheetData>
  <mergeCells count="68">
    <mergeCell ref="A29:B29"/>
    <mergeCell ref="D29:F29"/>
    <mergeCell ref="J29:L29"/>
    <mergeCell ref="N29:O29"/>
    <mergeCell ref="A31:O35"/>
    <mergeCell ref="A26:B26"/>
    <mergeCell ref="D26:F26"/>
    <mergeCell ref="J26:L26"/>
    <mergeCell ref="N26:O26"/>
    <mergeCell ref="A27:B27"/>
    <mergeCell ref="D27:F27"/>
    <mergeCell ref="J27:L27"/>
    <mergeCell ref="N27:O27"/>
    <mergeCell ref="A24:B24"/>
    <mergeCell ref="D24:F24"/>
    <mergeCell ref="J24:L24"/>
    <mergeCell ref="N24:O24"/>
    <mergeCell ref="A25:B25"/>
    <mergeCell ref="D25:F25"/>
    <mergeCell ref="J25:L25"/>
    <mergeCell ref="N25:O25"/>
    <mergeCell ref="A22:B22"/>
    <mergeCell ref="D22:F22"/>
    <mergeCell ref="J22:L22"/>
    <mergeCell ref="N22:O22"/>
    <mergeCell ref="A23:B23"/>
    <mergeCell ref="D23:F23"/>
    <mergeCell ref="J23:L23"/>
    <mergeCell ref="N23:O23"/>
    <mergeCell ref="A20:B20"/>
    <mergeCell ref="D20:F20"/>
    <mergeCell ref="J20:L20"/>
    <mergeCell ref="N20:O20"/>
    <mergeCell ref="A21:B21"/>
    <mergeCell ref="D21:F21"/>
    <mergeCell ref="J21:L21"/>
    <mergeCell ref="N21:O21"/>
    <mergeCell ref="A18:B18"/>
    <mergeCell ref="D18:F18"/>
    <mergeCell ref="J18:L18"/>
    <mergeCell ref="N18:O18"/>
    <mergeCell ref="A19:B19"/>
    <mergeCell ref="D19:F19"/>
    <mergeCell ref="J19:L19"/>
    <mergeCell ref="N19:O19"/>
    <mergeCell ref="N16:O16"/>
    <mergeCell ref="A17:B17"/>
    <mergeCell ref="D17:F17"/>
    <mergeCell ref="J17:L17"/>
    <mergeCell ref="N17:O17"/>
    <mergeCell ref="C15:F15"/>
    <mergeCell ref="H15:I15"/>
    <mergeCell ref="A16:B16"/>
    <mergeCell ref="D16:F16"/>
    <mergeCell ref="J16:L16"/>
    <mergeCell ref="P10:Q11"/>
    <mergeCell ref="P13:Q13"/>
    <mergeCell ref="B3:H4"/>
    <mergeCell ref="G6:O6"/>
    <mergeCell ref="A10:B10"/>
    <mergeCell ref="D10:F11"/>
    <mergeCell ref="H10:I11"/>
    <mergeCell ref="J10:L11"/>
    <mergeCell ref="N10:O11"/>
    <mergeCell ref="A13:C13"/>
    <mergeCell ref="D13:F13"/>
    <mergeCell ref="H13:J13"/>
    <mergeCell ref="K13:N13"/>
  </mergeCells>
  <pageMargins left="0.7" right="0.7" top="0.75" bottom="0.75" header="0.3" footer="0.3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2018</vt:lpstr>
      <vt:lpstr>2019</vt:lpstr>
      <vt:lpstr>'2018'!Print_Area</vt:lpstr>
      <vt:lpstr>'2019'!Print_Area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Building Report - BL30</dc:title>
  <dc:creator>Crystal Decisions</dc:creator>
  <dc:description>Powered by Crystal</dc:description>
  <cp:lastModifiedBy>Jonathan Hercules</cp:lastModifiedBy>
  <cp:lastPrinted>2020-02-04T20:24:16Z</cp:lastPrinted>
  <dcterms:created xsi:type="dcterms:W3CDTF">2020-02-04T20:14:49Z</dcterms:created>
  <dcterms:modified xsi:type="dcterms:W3CDTF">2020-05-01T22:35:12Z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A0B44A456053326E0775961CF3DF6AA6106814766B7D95BFF47B07AF7343C5A0483B19119D35B7C5696859EE90B585C161CC1D2DD2A6E5DBE2E598F5209611AADE52BC3BA0FF1B93FE59D372547E06CB9B9D07085B49DAE2FF53C73F78D1222E644F25E6723DB541E2F0C36CDC3A867DEA57D328E8B8E701DAFE1F238FDCFB3</vt:lpwstr>
  </property>
  <property fmtid="{D5CDD505-2E9C-101B-9397-08002B2CF9AE}" pid="8" name="Business Objects Context Information6">
    <vt:lpwstr>622527B6E152EDE6A987F48011D869775379B17194B18B011F9972EAFBB41919F8299A82E0240C8CED0A4E3F5FB70F3A82FD0B4ADF2E56DCB3154E8C125DBC967E08D2DBD0B01E52F6E919CE128692323E3FF96B</vt:lpwstr>
  </property>
</Properties>
</file>