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mc:AlternateContent xmlns:mc="http://schemas.openxmlformats.org/markup-compatibility/2006">
    <mc:Choice Requires="x15">
      <x15ac:absPath xmlns:x15ac="http://schemas.microsoft.com/office/spreadsheetml/2010/11/ac" url="C:\Users\JHH\Desktop\"/>
    </mc:Choice>
  </mc:AlternateContent>
  <xr:revisionPtr revIDLastSave="0" documentId="13_ncr:1_{F5566D2F-61E6-4E0C-AB2E-3EAD2E45B5D7}" xr6:coauthVersionLast="47" xr6:coauthVersionMax="47" xr10:uidLastSave="{00000000-0000-0000-0000-000000000000}"/>
  <bookViews>
    <workbookView xWindow="-120" yWindow="-120" windowWidth="21840" windowHeight="13020" tabRatio="500" xr2:uid="{00000000-000D-0000-FFFF-FFFF00000000}"/>
  </bookViews>
  <sheets>
    <sheet name="Calculator" sheetId="1" r:id="rId1"/>
    <sheet name="Information" sheetId="2" r:id="rId2"/>
  </sheets>
  <definedNames>
    <definedName name="Excel_BuiltIn_Print_Area">NA()</definedName>
    <definedName name="Excel_BuiltIn_Print_Area_1">NA()</definedName>
    <definedName name="Excel_BuiltIn_Print_Area_2">NA()</definedName>
    <definedName name="Excel_BuiltIn_Sheet_Title">"Sheet1"</definedName>
    <definedName name="Excel_BuiltIn_Sheet_Title_1">"Sheet2"</definedName>
    <definedName name="Excel_BuiltIn_Sheet_Title_2">"Sheet3"</definedName>
    <definedName name="_xlnm.Print_Area" localSheetId="0">Calculator!$B$13:$L$33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1" l="1"/>
  <c r="D16" i="1"/>
  <c r="D17" i="1"/>
  <c r="D18" i="1"/>
  <c r="D19" i="1"/>
  <c r="D20" i="1"/>
  <c r="D21" i="1"/>
  <c r="D22" i="1"/>
  <c r="D23" i="1"/>
  <c r="D24" i="1"/>
  <c r="D25" i="1"/>
  <c r="D26" i="1"/>
  <c r="D27" i="1"/>
  <c r="E17" i="1"/>
  <c r="J17" i="1"/>
  <c r="K17" i="1"/>
  <c r="E18" i="1"/>
  <c r="J18" i="1"/>
  <c r="K18" i="1"/>
  <c r="E19" i="1"/>
  <c r="J19" i="1"/>
  <c r="K19" i="1"/>
  <c r="E20" i="1"/>
  <c r="J20" i="1"/>
  <c r="K20" i="1"/>
  <c r="E21" i="1"/>
  <c r="J21" i="1"/>
  <c r="K21" i="1"/>
  <c r="E22" i="1"/>
  <c r="J22" i="1"/>
  <c r="K22" i="1"/>
  <c r="E23" i="1"/>
  <c r="J23" i="1"/>
  <c r="K23" i="1"/>
  <c r="E24" i="1"/>
  <c r="J24" i="1"/>
  <c r="K24" i="1"/>
  <c r="E25" i="1"/>
  <c r="J25" i="1"/>
  <c r="K25" i="1"/>
  <c r="E26" i="1"/>
  <c r="J26" i="1"/>
  <c r="K26" i="1"/>
  <c r="E27" i="1"/>
  <c r="J27" i="1"/>
  <c r="K27" i="1"/>
  <c r="E28" i="1"/>
  <c r="J28" i="1"/>
  <c r="K28" i="1"/>
  <c r="E29" i="1"/>
  <c r="J29" i="1"/>
  <c r="K29" i="1"/>
  <c r="L12" i="2"/>
  <c r="K13" i="2"/>
  <c r="J14" i="2"/>
  <c r="K14" i="2" s="1"/>
  <c r="J15" i="2"/>
  <c r="K15" i="2"/>
  <c r="J16" i="2"/>
  <c r="K16" i="2"/>
  <c r="J17" i="2"/>
  <c r="K17" i="2"/>
  <c r="M12" i="2" l="1"/>
  <c r="L13" i="2"/>
  <c r="L16" i="2"/>
  <c r="L15" i="2"/>
  <c r="L14" i="2"/>
  <c r="L17" i="2"/>
  <c r="J18" i="2"/>
  <c r="D28" i="1"/>
  <c r="D29" i="1" s="1"/>
  <c r="D30" i="1" s="1"/>
  <c r="G15" i="1" s="1"/>
  <c r="E16" i="1" s="1"/>
  <c r="N12" i="2" l="1"/>
  <c r="M13" i="2"/>
  <c r="M14" i="2"/>
  <c r="M17" i="2"/>
  <c r="M16" i="2"/>
  <c r="K18" i="2"/>
  <c r="L18" i="2"/>
  <c r="M18" i="2"/>
  <c r="N18" i="2"/>
  <c r="J19" i="2"/>
  <c r="M15" i="2"/>
  <c r="F15" i="1"/>
  <c r="E15" i="1"/>
  <c r="H15" i="1"/>
  <c r="L19" i="2" l="1"/>
  <c r="M19" i="2"/>
  <c r="N19" i="2"/>
  <c r="K19" i="2"/>
  <c r="J20" i="2"/>
  <c r="N17" i="2"/>
  <c r="N13" i="2"/>
  <c r="N14" i="2"/>
  <c r="N15" i="2"/>
  <c r="O12" i="2"/>
  <c r="N16" i="2"/>
  <c r="K15" i="1"/>
  <c r="L15" i="1" s="1"/>
  <c r="J16" i="1"/>
  <c r="K16" i="1"/>
  <c r="J15" i="1"/>
  <c r="H16" i="1"/>
  <c r="H17" i="1" s="1"/>
  <c r="H18" i="1" s="1"/>
  <c r="H19" i="1" s="1"/>
  <c r="H20" i="1" s="1"/>
  <c r="H21" i="1" s="1"/>
  <c r="H22" i="1" s="1"/>
  <c r="H23" i="1" s="1"/>
  <c r="H24" i="1" s="1"/>
  <c r="H25" i="1" s="1"/>
  <c r="H26" i="1" s="1"/>
  <c r="H27" i="1" s="1"/>
  <c r="H28" i="1" s="1"/>
  <c r="H29" i="1" s="1"/>
  <c r="O13" i="2" l="1"/>
  <c r="O14" i="2"/>
  <c r="O15" i="2"/>
  <c r="P12" i="2"/>
  <c r="O16" i="2"/>
  <c r="O17" i="2"/>
  <c r="O18" i="2"/>
  <c r="O19" i="2"/>
  <c r="N20" i="2"/>
  <c r="O20" i="2"/>
  <c r="L20" i="2"/>
  <c r="M20" i="2"/>
  <c r="P20" i="2"/>
  <c r="K20" i="2"/>
  <c r="J21" i="2"/>
  <c r="L16" i="1"/>
  <c r="L17" i="1" s="1"/>
  <c r="L18" i="1" s="1"/>
  <c r="L19" i="1" s="1"/>
  <c r="L20" i="1" s="1"/>
  <c r="L21" i="1" s="1"/>
  <c r="L22" i="1" s="1"/>
  <c r="L23" i="1" s="1"/>
  <c r="L24" i="1" s="1"/>
  <c r="L25" i="1" s="1"/>
  <c r="L26" i="1" s="1"/>
  <c r="L27" i="1" s="1"/>
  <c r="L28" i="1" s="1"/>
  <c r="L29" i="1" s="1"/>
  <c r="H32" i="1"/>
  <c r="H31" i="1"/>
  <c r="P16" i="2" l="1"/>
  <c r="P17" i="2"/>
  <c r="P13" i="2"/>
  <c r="P14" i="2"/>
  <c r="Q12" i="2"/>
  <c r="P15" i="2"/>
  <c r="P18" i="2"/>
  <c r="P19" i="2"/>
  <c r="L21" i="2"/>
  <c r="J22" i="2"/>
  <c r="M21" i="2"/>
  <c r="N21" i="2"/>
  <c r="O21" i="2"/>
  <c r="P21" i="2"/>
  <c r="Q21" i="2"/>
  <c r="K21" i="2"/>
  <c r="L31" i="1"/>
  <c r="L32" i="1"/>
  <c r="R12" i="2" l="1"/>
  <c r="Q16" i="2"/>
  <c r="Q17" i="2"/>
  <c r="Q13" i="2"/>
  <c r="Q14" i="2"/>
  <c r="Q15" i="2"/>
  <c r="Q18" i="2"/>
  <c r="Q19" i="2"/>
  <c r="Q20" i="2"/>
  <c r="K22" i="2"/>
  <c r="N22" i="2"/>
  <c r="O22" i="2"/>
  <c r="P22" i="2"/>
  <c r="Q22" i="2"/>
  <c r="J23" i="2"/>
  <c r="M22" i="2"/>
  <c r="L22" i="2"/>
  <c r="P23" i="2" l="1"/>
  <c r="Q23" i="2"/>
  <c r="N23" i="2"/>
  <c r="O23" i="2"/>
  <c r="R23" i="2"/>
  <c r="S23" i="2"/>
  <c r="J24" i="2"/>
  <c r="K23" i="2"/>
  <c r="M23" i="2"/>
  <c r="L23" i="2"/>
  <c r="R14" i="2"/>
  <c r="S12" i="2"/>
  <c r="R13" i="2"/>
  <c r="R16" i="2"/>
  <c r="R15" i="2"/>
  <c r="R17" i="2"/>
  <c r="R18" i="2"/>
  <c r="R19" i="2"/>
  <c r="R20" i="2"/>
  <c r="R21" i="2"/>
  <c r="R22" i="2"/>
  <c r="N24" i="2" l="1"/>
  <c r="O24" i="2"/>
  <c r="P24" i="2"/>
  <c r="Q24" i="2"/>
  <c r="R24" i="2"/>
  <c r="S24" i="2"/>
  <c r="K24" i="2"/>
  <c r="L24" i="2"/>
  <c r="M24" i="2"/>
  <c r="J25" i="2"/>
  <c r="S13" i="2"/>
  <c r="S15" i="2"/>
  <c r="S17" i="2"/>
  <c r="S16" i="2"/>
  <c r="S14" i="2"/>
  <c r="S18" i="2"/>
  <c r="S19" i="2"/>
  <c r="S20" i="2"/>
  <c r="S21" i="2"/>
  <c r="S22" i="2"/>
  <c r="L25" i="2" l="1"/>
  <c r="J26" i="2"/>
  <c r="M25" i="2"/>
  <c r="P25" i="2"/>
  <c r="Q25" i="2"/>
  <c r="R25" i="2"/>
  <c r="S25" i="2"/>
  <c r="K25" i="2"/>
  <c r="N25" i="2"/>
  <c r="O25" i="2"/>
  <c r="R26" i="2" l="1"/>
  <c r="K26" i="2"/>
  <c r="S26" i="2"/>
  <c r="P26" i="2"/>
  <c r="Q26" i="2"/>
  <c r="J27" i="2"/>
  <c r="M26" i="2"/>
  <c r="L26" i="2"/>
  <c r="N26" i="2"/>
  <c r="O26" i="2"/>
  <c r="P27" i="2" l="1"/>
  <c r="Q27" i="2"/>
  <c r="R27" i="2"/>
  <c r="S27" i="2"/>
  <c r="J28" i="2"/>
  <c r="K27" i="2"/>
  <c r="M27" i="2"/>
  <c r="L27" i="2"/>
  <c r="N27" i="2"/>
  <c r="O27" i="2"/>
  <c r="N28" i="2" l="1"/>
  <c r="O28" i="2"/>
  <c r="R28" i="2"/>
  <c r="S28" i="2"/>
  <c r="J29" i="2"/>
  <c r="K28" i="2"/>
  <c r="M28" i="2"/>
  <c r="Q28" i="2"/>
  <c r="L28" i="2"/>
  <c r="P28" i="2"/>
  <c r="L29" i="2" l="1"/>
  <c r="J30" i="2"/>
  <c r="M29" i="2"/>
  <c r="R29" i="2"/>
  <c r="S29" i="2"/>
  <c r="K29" i="2"/>
  <c r="O29" i="2"/>
  <c r="N29" i="2"/>
  <c r="P29" i="2"/>
  <c r="Q29" i="2"/>
  <c r="R30" i="2" l="1"/>
  <c r="K30" i="2"/>
  <c r="S30" i="2"/>
  <c r="J31" i="2"/>
  <c r="L30" i="2"/>
  <c r="M30" i="2"/>
  <c r="O30" i="2"/>
  <c r="N30" i="2"/>
  <c r="P30" i="2"/>
  <c r="Q30" i="2"/>
  <c r="P31" i="2" l="1"/>
  <c r="Q31" i="2"/>
  <c r="J32" i="2"/>
  <c r="K31" i="2"/>
  <c r="L31" i="2"/>
  <c r="M31" i="2"/>
  <c r="O31" i="2"/>
  <c r="R31" i="2"/>
  <c r="S31" i="2"/>
  <c r="N31" i="2"/>
  <c r="N32" i="2" l="1"/>
  <c r="O32" i="2"/>
  <c r="J33" i="2"/>
  <c r="K32" i="2"/>
  <c r="L32" i="2"/>
  <c r="M32" i="2"/>
  <c r="Q32" i="2"/>
  <c r="P32" i="2"/>
  <c r="R32" i="2"/>
  <c r="S32" i="2"/>
  <c r="L33" i="2" l="1"/>
  <c r="J34" i="2"/>
  <c r="M33" i="2"/>
  <c r="K33" i="2"/>
  <c r="N33" i="2"/>
  <c r="O33" i="2"/>
  <c r="Q33" i="2"/>
  <c r="P33" i="2"/>
  <c r="R33" i="2"/>
  <c r="S33" i="2"/>
  <c r="R34" i="2" l="1"/>
  <c r="K34" i="2"/>
  <c r="S34" i="2"/>
  <c r="L34" i="2"/>
  <c r="M34" i="2"/>
  <c r="N34" i="2"/>
  <c r="O34" i="2"/>
  <c r="Q34" i="2"/>
  <c r="P34" i="2"/>
  <c r="J35" i="2"/>
  <c r="P35" i="2" l="1"/>
  <c r="Q35" i="2"/>
  <c r="L35" i="2"/>
  <c r="M35" i="2"/>
  <c r="N35" i="2"/>
  <c r="O35" i="2"/>
  <c r="S35" i="2"/>
  <c r="K35" i="2"/>
  <c r="R35" i="2"/>
  <c r="J36" i="2"/>
  <c r="N36" i="2" l="1"/>
  <c r="O36" i="2"/>
  <c r="L36" i="2"/>
  <c r="M36" i="2"/>
  <c r="P36" i="2"/>
  <c r="Q36" i="2"/>
  <c r="S36" i="2"/>
  <c r="K36" i="2"/>
  <c r="R36" i="2"/>
  <c r="J37" i="2"/>
  <c r="L37" i="2" l="1"/>
  <c r="J38" i="2"/>
  <c r="M37" i="2"/>
  <c r="N37" i="2"/>
  <c r="O37" i="2"/>
  <c r="P37" i="2"/>
  <c r="Q37" i="2"/>
  <c r="S37" i="2"/>
  <c r="K37" i="2"/>
  <c r="R37" i="2"/>
  <c r="R38" i="2" l="1"/>
  <c r="K38" i="2"/>
  <c r="S38" i="2"/>
  <c r="N38" i="2"/>
  <c r="Q38" i="2"/>
  <c r="L38" i="2"/>
  <c r="M38" i="2"/>
  <c r="O38" i="2"/>
  <c r="P38" i="2"/>
  <c r="J39" i="2"/>
  <c r="P39" i="2" l="1"/>
  <c r="Q39" i="2"/>
  <c r="N39" i="2"/>
  <c r="S39" i="2"/>
  <c r="K39" i="2"/>
  <c r="M39" i="2"/>
  <c r="O39" i="2"/>
  <c r="R39" i="2"/>
  <c r="J40" i="2"/>
  <c r="L39" i="2"/>
  <c r="N40" i="2" l="1"/>
  <c r="O40" i="2"/>
  <c r="P40" i="2"/>
  <c r="S40" i="2"/>
  <c r="K40" i="2"/>
  <c r="J41" i="2"/>
  <c r="L40" i="2"/>
  <c r="M40" i="2"/>
  <c r="Q40" i="2"/>
  <c r="R40" i="2"/>
  <c r="L41" i="2" l="1"/>
  <c r="J42" i="2"/>
  <c r="M41" i="2"/>
  <c r="P41" i="2"/>
  <c r="S41" i="2"/>
  <c r="K41" i="2"/>
  <c r="N41" i="2"/>
  <c r="O41" i="2"/>
  <c r="Q41" i="2"/>
  <c r="R41" i="2"/>
  <c r="R42" i="2" l="1"/>
  <c r="K42" i="2"/>
  <c r="S42" i="2"/>
  <c r="P42" i="2"/>
  <c r="M42" i="2"/>
  <c r="Q42" i="2"/>
  <c r="J43" i="2"/>
  <c r="L42" i="2"/>
  <c r="N42" i="2"/>
  <c r="O42" i="2"/>
  <c r="P43" i="2" l="1"/>
  <c r="Q43" i="2"/>
  <c r="R43" i="2"/>
  <c r="K43" i="2"/>
  <c r="M43" i="2"/>
  <c r="L43" i="2"/>
  <c r="N43" i="2"/>
  <c r="O43" i="2"/>
  <c r="S43" i="2"/>
  <c r="J44" i="2"/>
  <c r="N44" i="2" l="1"/>
  <c r="O44" i="2"/>
  <c r="R44" i="2"/>
  <c r="K44" i="2"/>
  <c r="M44" i="2"/>
  <c r="P44" i="2"/>
  <c r="Q44" i="2"/>
  <c r="S44" i="2"/>
  <c r="J45" i="2"/>
  <c r="L44" i="2"/>
  <c r="L45" i="2" l="1"/>
  <c r="J46" i="2"/>
  <c r="M45" i="2"/>
  <c r="R45" i="2"/>
  <c r="K45" i="2"/>
  <c r="O45" i="2"/>
  <c r="N45" i="2"/>
  <c r="P45" i="2"/>
  <c r="Q45" i="2"/>
  <c r="S45" i="2"/>
  <c r="R46" i="2" l="1"/>
  <c r="K46" i="2"/>
  <c r="S46" i="2"/>
  <c r="J47" i="2"/>
  <c r="M46" i="2"/>
  <c r="O46" i="2"/>
  <c r="L46" i="2"/>
  <c r="N46" i="2"/>
  <c r="Q46" i="2"/>
  <c r="P46" i="2"/>
  <c r="P47" i="2" l="1"/>
  <c r="Q47" i="2"/>
  <c r="J48" i="2"/>
  <c r="M47" i="2"/>
  <c r="O47" i="2"/>
  <c r="S47" i="2"/>
  <c r="K47" i="2"/>
  <c r="L47" i="2"/>
  <c r="R47" i="2"/>
  <c r="N47" i="2"/>
  <c r="N48" i="2" l="1"/>
  <c r="O48" i="2"/>
  <c r="J49" i="2"/>
  <c r="M48" i="2"/>
  <c r="Q48" i="2"/>
  <c r="K48" i="2"/>
  <c r="P48" i="2"/>
  <c r="R48" i="2"/>
  <c r="S48" i="2"/>
  <c r="L48" i="2"/>
  <c r="L49" i="2" l="1"/>
  <c r="J50" i="2"/>
  <c r="M49" i="2"/>
  <c r="O49" i="2"/>
  <c r="Q49" i="2"/>
  <c r="P49" i="2"/>
  <c r="R49" i="2"/>
  <c r="K49" i="2"/>
  <c r="N49" i="2"/>
  <c r="S49" i="2"/>
  <c r="R50" i="2" l="1"/>
  <c r="K50" i="2"/>
  <c r="S50" i="2"/>
  <c r="L50" i="2"/>
  <c r="O50" i="2"/>
  <c r="Q50" i="2"/>
  <c r="M50" i="2"/>
  <c r="N50" i="2"/>
  <c r="P50" i="2"/>
  <c r="J51" i="2"/>
  <c r="P51" i="2" l="1"/>
  <c r="Q51" i="2"/>
  <c r="L51" i="2"/>
  <c r="O51" i="2"/>
  <c r="S51" i="2"/>
  <c r="M51" i="2"/>
  <c r="N51" i="2"/>
  <c r="J52" i="2"/>
  <c r="K51" i="2"/>
  <c r="R51" i="2"/>
  <c r="N52" i="2" l="1"/>
  <c r="O52" i="2"/>
  <c r="L52" i="2"/>
  <c r="Q52" i="2"/>
  <c r="S52" i="2"/>
  <c r="J53" i="2"/>
  <c r="K52" i="2"/>
  <c r="M52" i="2"/>
  <c r="P52" i="2"/>
  <c r="R52" i="2"/>
  <c r="L53" i="2" l="1"/>
  <c r="J54" i="2"/>
  <c r="M53" i="2"/>
  <c r="N53" i="2"/>
  <c r="Q53" i="2"/>
  <c r="S53" i="2"/>
  <c r="K53" i="2"/>
  <c r="P53" i="2"/>
  <c r="R53" i="2"/>
  <c r="O53" i="2"/>
  <c r="R54" i="2" l="1"/>
  <c r="K54" i="2"/>
  <c r="S54" i="2"/>
  <c r="N54" i="2"/>
  <c r="Q54" i="2"/>
  <c r="P54" i="2"/>
  <c r="J55" i="2"/>
  <c r="L54" i="2"/>
  <c r="M54" i="2"/>
  <c r="O54" i="2"/>
  <c r="P55" i="2" l="1"/>
  <c r="Q55" i="2"/>
  <c r="N55" i="2"/>
  <c r="S55" i="2"/>
  <c r="K55" i="2"/>
  <c r="M55" i="2"/>
  <c r="O55" i="2"/>
  <c r="R55" i="2"/>
  <c r="L55" i="2"/>
  <c r="J56" i="2"/>
  <c r="N56" i="2" l="1"/>
  <c r="O56" i="2"/>
  <c r="P56" i="2"/>
  <c r="S56" i="2"/>
  <c r="K56" i="2"/>
  <c r="M56" i="2"/>
  <c r="Q56" i="2"/>
  <c r="J57" i="2"/>
  <c r="R56" i="2"/>
  <c r="L56" i="2"/>
  <c r="L57" i="2" l="1"/>
  <c r="J58" i="2"/>
  <c r="M57" i="2"/>
  <c r="P57" i="2"/>
  <c r="S57" i="2"/>
  <c r="K57" i="2"/>
  <c r="N57" i="2"/>
  <c r="O57" i="2"/>
  <c r="Q57" i="2"/>
  <c r="R57" i="2"/>
  <c r="R58" i="2" l="1"/>
  <c r="K58" i="2"/>
  <c r="S58" i="2"/>
  <c r="P58" i="2"/>
  <c r="M58" i="2"/>
  <c r="L58" i="2"/>
  <c r="N58" i="2"/>
  <c r="Q58" i="2"/>
  <c r="J59" i="2"/>
  <c r="O58" i="2"/>
  <c r="P59" i="2" l="1"/>
  <c r="Q59" i="2"/>
  <c r="R59" i="2"/>
  <c r="K59" i="2"/>
  <c r="M59" i="2"/>
  <c r="S59" i="2"/>
  <c r="J60" i="2"/>
  <c r="L59" i="2"/>
  <c r="N59" i="2"/>
  <c r="O59" i="2"/>
  <c r="N60" i="2" l="1"/>
  <c r="O60" i="2"/>
  <c r="R60" i="2"/>
  <c r="K60" i="2"/>
  <c r="M60" i="2"/>
  <c r="P60" i="2"/>
  <c r="Q60" i="2"/>
  <c r="S60" i="2"/>
  <c r="L60" i="2"/>
  <c r="J61" i="2"/>
  <c r="L61" i="2" l="1"/>
  <c r="J62" i="2"/>
  <c r="M61" i="2"/>
  <c r="R61" i="2"/>
  <c r="K61" i="2"/>
  <c r="O61" i="2"/>
  <c r="P61" i="2"/>
  <c r="Q61" i="2"/>
  <c r="N61" i="2"/>
  <c r="S61" i="2"/>
  <c r="R62" i="2" l="1"/>
  <c r="K62" i="2"/>
  <c r="S62" i="2"/>
  <c r="J63" i="2"/>
  <c r="M62" i="2"/>
  <c r="O62" i="2"/>
  <c r="L62" i="2"/>
  <c r="N62" i="2"/>
  <c r="P62" i="2"/>
  <c r="Q62" i="2"/>
  <c r="P63" i="2" l="1"/>
  <c r="Q63" i="2"/>
  <c r="J64" i="2"/>
  <c r="M63" i="2"/>
  <c r="O63" i="2"/>
  <c r="L63" i="2"/>
  <c r="N63" i="2"/>
  <c r="S63" i="2"/>
  <c r="K63" i="2"/>
  <c r="R63" i="2"/>
  <c r="N64" i="2" l="1"/>
  <c r="O64" i="2"/>
  <c r="J65" i="2"/>
  <c r="M64" i="2"/>
  <c r="Q64" i="2"/>
  <c r="S64" i="2"/>
  <c r="K64" i="2"/>
  <c r="L64" i="2"/>
  <c r="P64" i="2"/>
  <c r="R64" i="2"/>
  <c r="L65" i="2" l="1"/>
  <c r="J66" i="2"/>
  <c r="M65" i="2"/>
  <c r="O65" i="2"/>
  <c r="Q65" i="2"/>
  <c r="K65" i="2"/>
  <c r="P65" i="2"/>
  <c r="R65" i="2"/>
  <c r="S65" i="2"/>
  <c r="N65" i="2"/>
  <c r="R66" i="2" l="1"/>
  <c r="K66" i="2"/>
  <c r="S66" i="2"/>
  <c r="L66" i="2"/>
  <c r="O66" i="2"/>
  <c r="Q66" i="2"/>
  <c r="P66" i="2"/>
  <c r="J67" i="2"/>
  <c r="M66" i="2"/>
  <c r="N66" i="2"/>
  <c r="P67" i="2" l="1"/>
  <c r="Q67" i="2"/>
  <c r="L67" i="2"/>
  <c r="O67" i="2"/>
  <c r="S67" i="2"/>
  <c r="M67" i="2"/>
  <c r="N67" i="2"/>
  <c r="R67" i="2"/>
  <c r="K67" i="2"/>
  <c r="J68" i="2"/>
  <c r="N68" i="2" l="1"/>
  <c r="O68" i="2"/>
  <c r="L68" i="2"/>
  <c r="Q68" i="2"/>
  <c r="S68" i="2"/>
  <c r="M68" i="2"/>
  <c r="P68" i="2"/>
  <c r="J69" i="2"/>
  <c r="K68" i="2"/>
  <c r="R68" i="2"/>
  <c r="L69" i="2" l="1"/>
  <c r="J70" i="2"/>
  <c r="M69" i="2"/>
  <c r="N69" i="2"/>
  <c r="Q69" i="2"/>
  <c r="S69" i="2"/>
  <c r="K69" i="2"/>
  <c r="O69" i="2"/>
  <c r="P69" i="2"/>
  <c r="R69" i="2"/>
  <c r="R70" i="2" l="1"/>
  <c r="K70" i="2"/>
  <c r="S70" i="2"/>
  <c r="N70" i="2"/>
  <c r="Q70" i="2"/>
  <c r="L70" i="2"/>
  <c r="M70" i="2"/>
  <c r="P70" i="2"/>
  <c r="J71" i="2"/>
  <c r="O70" i="2"/>
  <c r="P71" i="2" l="1"/>
  <c r="Q71" i="2"/>
  <c r="N71" i="2"/>
  <c r="S71" i="2"/>
  <c r="K71" i="2"/>
  <c r="R71" i="2"/>
  <c r="J72" i="2"/>
  <c r="L71" i="2"/>
  <c r="M71" i="2"/>
  <c r="O71" i="2"/>
  <c r="N72" i="2" l="1"/>
  <c r="O72" i="2"/>
  <c r="P72" i="2"/>
  <c r="S72" i="2"/>
  <c r="K72" i="2"/>
  <c r="M72" i="2"/>
  <c r="Q72" i="2"/>
  <c r="R72" i="2"/>
  <c r="L72" i="2"/>
  <c r="J73" i="2"/>
  <c r="L73" i="2" l="1"/>
  <c r="J74" i="2"/>
  <c r="M73" i="2"/>
  <c r="P73" i="2"/>
  <c r="S73" i="2"/>
  <c r="K73" i="2"/>
  <c r="O73" i="2"/>
  <c r="Q73" i="2"/>
  <c r="N73" i="2"/>
  <c r="R73" i="2"/>
  <c r="R74" i="2" l="1"/>
  <c r="K74" i="2"/>
  <c r="S74" i="2"/>
  <c r="P74" i="2"/>
  <c r="M74" i="2"/>
  <c r="L74" i="2"/>
  <c r="N74" i="2"/>
  <c r="O74" i="2"/>
  <c r="J75" i="2"/>
  <c r="Q74" i="2"/>
  <c r="P75" i="2" l="1"/>
  <c r="Q75" i="2"/>
  <c r="R75" i="2"/>
  <c r="K75" i="2"/>
  <c r="M75" i="2"/>
  <c r="L75" i="2"/>
  <c r="N75" i="2"/>
  <c r="S75" i="2"/>
  <c r="J76" i="2"/>
  <c r="O75" i="2"/>
  <c r="N76" i="2" l="1"/>
  <c r="O76" i="2"/>
  <c r="R76" i="2"/>
  <c r="K76" i="2"/>
  <c r="M76" i="2"/>
  <c r="S76" i="2"/>
  <c r="J77" i="2"/>
  <c r="L76" i="2"/>
  <c r="P76" i="2"/>
  <c r="Q76" i="2"/>
  <c r="L77" i="2" l="1"/>
  <c r="J78" i="2"/>
  <c r="M77" i="2"/>
  <c r="R77" i="2"/>
  <c r="K77" i="2"/>
  <c r="O77" i="2"/>
  <c r="P77" i="2"/>
  <c r="Q77" i="2"/>
  <c r="S77" i="2"/>
  <c r="N77" i="2"/>
  <c r="R78" i="2" l="1"/>
  <c r="K78" i="2"/>
  <c r="S78" i="2"/>
  <c r="J79" i="2"/>
  <c r="M78" i="2"/>
  <c r="O78" i="2"/>
  <c r="P78" i="2"/>
  <c r="Q78" i="2"/>
  <c r="L78" i="2"/>
  <c r="N78" i="2"/>
  <c r="P79" i="2" l="1"/>
  <c r="Q79" i="2"/>
  <c r="J80" i="2"/>
  <c r="M79" i="2"/>
  <c r="O79" i="2"/>
  <c r="L79" i="2"/>
  <c r="N79" i="2"/>
  <c r="R79" i="2"/>
  <c r="S79" i="2"/>
  <c r="K79" i="2"/>
  <c r="N80" i="2" l="1"/>
  <c r="S80" i="2"/>
  <c r="M80" i="2"/>
  <c r="P80" i="2"/>
  <c r="L80" i="2"/>
  <c r="O80" i="2"/>
  <c r="R80" i="2"/>
  <c r="J81" i="2"/>
  <c r="K80" i="2"/>
  <c r="Q80" i="2"/>
  <c r="Q81" i="2" l="1"/>
  <c r="L81" i="2"/>
  <c r="J82" i="2"/>
  <c r="N81" i="2"/>
  <c r="P81" i="2"/>
  <c r="R81" i="2"/>
  <c r="K81" i="2"/>
  <c r="M81" i="2"/>
  <c r="O81" i="2"/>
  <c r="S81" i="2"/>
  <c r="O82" i="2" l="1"/>
  <c r="R82" i="2"/>
  <c r="L82" i="2"/>
  <c r="J83" i="2"/>
  <c r="S82" i="2"/>
  <c r="K82" i="2"/>
  <c r="M82" i="2"/>
  <c r="N82" i="2"/>
  <c r="P82" i="2"/>
  <c r="Q82" i="2"/>
  <c r="M83" i="2" l="1"/>
  <c r="P83" i="2"/>
  <c r="R83" i="2"/>
  <c r="K83" i="2"/>
  <c r="N83" i="2"/>
  <c r="O83" i="2"/>
  <c r="Q83" i="2"/>
  <c r="L83" i="2"/>
  <c r="S83" i="2"/>
  <c r="J84" i="2"/>
  <c r="K84" i="2" l="1"/>
  <c r="S84" i="2"/>
  <c r="N84" i="2"/>
  <c r="P84" i="2"/>
  <c r="L84" i="2"/>
  <c r="M84" i="2"/>
  <c r="Q84" i="2"/>
  <c r="R84" i="2"/>
  <c r="J85" i="2"/>
  <c r="O84" i="2"/>
  <c r="Q85" i="2" l="1"/>
  <c r="L85" i="2"/>
  <c r="J86" i="2"/>
  <c r="N85" i="2"/>
  <c r="O85" i="2"/>
  <c r="P85" i="2"/>
  <c r="S85" i="2"/>
  <c r="K85" i="2"/>
  <c r="M85" i="2"/>
  <c r="R85" i="2"/>
  <c r="O86" i="2" l="1"/>
  <c r="R86" i="2"/>
  <c r="L86" i="2"/>
  <c r="J87" i="2"/>
  <c r="Q86" i="2"/>
  <c r="S86" i="2"/>
  <c r="K86" i="2"/>
  <c r="M86" i="2"/>
  <c r="P86" i="2"/>
  <c r="N86" i="2"/>
  <c r="M87" i="2" l="1"/>
  <c r="P87" i="2"/>
  <c r="R87" i="2"/>
  <c r="J88" i="2"/>
  <c r="L87" i="2"/>
  <c r="N87" i="2"/>
  <c r="O87" i="2"/>
  <c r="K87" i="2"/>
  <c r="Q87" i="2"/>
  <c r="S87" i="2"/>
  <c r="K88" i="2" l="1"/>
  <c r="S88" i="2"/>
  <c r="N88" i="2"/>
  <c r="P88" i="2"/>
  <c r="L88" i="2"/>
  <c r="O88" i="2"/>
  <c r="Q88" i="2"/>
  <c r="R88" i="2"/>
  <c r="M88" i="2"/>
</calcChain>
</file>

<file path=xl/sharedStrings.xml><?xml version="1.0" encoding="utf-8"?>
<sst xmlns="http://schemas.openxmlformats.org/spreadsheetml/2006/main" count="48" uniqueCount="40">
  <si>
    <t xml:space="preserve">                                      The ALL-ON-ONE  VA Disability Combining Tool   </t>
  </si>
  <si>
    <t xml:space="preserve"> • Separate Bilateral and Individual Ratings;  Order each group in descending order;  Enter data in green cells of appropriate boxes(names are optional).</t>
  </si>
  <si>
    <t xml:space="preserve"> • Bilateral applies only to disabilities qualifying for the bilateral factor (38 CRF §4.26)--not necessarily those identified as bilateral, e.g., hearing, etc. </t>
  </si>
  <si>
    <t xml:space="preserve"> • Results will automatically appear in the blue cells as the entries are made--final results will appear at the bottom of the Combined % columns.</t>
  </si>
  <si>
    <t xml:space="preserve"> • Note two Rating Results are shown--in the INDIVIDUAL box and in the ORDERED box.  Read comments at the bottom for an explanation of why.</t>
  </si>
  <si>
    <t xml:space="preserve"> • The program requires a spreadsheet.  If you got this far there is one active on your device.  Most spreadsheet programs will work.  </t>
  </si>
  <si>
    <r>
      <rPr>
        <b/>
        <i/>
        <sz val="12"/>
        <color indexed="8"/>
        <rFont val="Arial"/>
        <family val="2"/>
      </rPr>
      <t xml:space="preserve"> </t>
    </r>
    <r>
      <rPr>
        <i/>
        <sz val="12"/>
        <color indexed="8"/>
        <rFont val="Arial"/>
        <family val="2"/>
      </rPr>
      <t xml:space="preserve">Further information, including the CFR 38 combinint table,  is available by clicking the </t>
    </r>
    <r>
      <rPr>
        <b/>
        <i/>
        <sz val="12"/>
        <color indexed="8"/>
        <rFont val="Arial"/>
        <family val="2"/>
      </rPr>
      <t>Information</t>
    </r>
    <r>
      <rPr>
        <i/>
        <sz val="12"/>
        <color indexed="8"/>
        <rFont val="Arial"/>
        <family val="2"/>
      </rPr>
      <t xml:space="preserve"> tab at the bottom of the sheet.</t>
    </r>
  </si>
  <si>
    <t xml:space="preserve">      ENTER INDIVIDUAL FACTORS</t>
  </si>
  <si>
    <t>Bilateral Name</t>
  </si>
  <si>
    <t>Combined %</t>
  </si>
  <si>
    <t>RANK1</t>
  </si>
  <si>
    <t>Disability Name</t>
  </si>
  <si>
    <t>Combined Bilateral</t>
  </si>
  <si>
    <t>Combined + 10%</t>
  </si>
  <si>
    <t>Rounded Bilateral,%</t>
  </si>
  <si>
    <t xml:space="preserve">   (If Bilateral Ordering Rule is Used)</t>
  </si>
  <si>
    <t xml:space="preserve"> </t>
  </si>
  <si>
    <t>Additional Comments &amp; Notes</t>
  </si>
  <si>
    <t xml:space="preserve">       Table 1, CFR 38, (4.25)</t>
  </si>
  <si>
    <t>For those who prefer the table or wish to verify</t>
  </si>
  <si>
    <t>the spreadsheet numbers, these numbers reflect</t>
  </si>
  <si>
    <t>what VA has published in CFR 38.</t>
  </si>
  <si>
    <t xml:space="preserve">    (10 Combined with 10 is 19)</t>
  </si>
  <si>
    <t xml:space="preserve">          Combined Rating Table</t>
  </si>
  <si>
    <t>(Authority:  38 U.S.C. 1155)</t>
  </si>
  <si>
    <t>Tinnitus</t>
  </si>
  <si>
    <t>Rating (Bilat’s Ordered)</t>
  </si>
  <si>
    <t>VA DISABILITY RATING</t>
  </si>
  <si>
    <t>Instructions</t>
  </si>
  <si>
    <t xml:space="preserve">FINAL RATING - ORDERED BILATERALS </t>
  </si>
  <si>
    <t>Rating (Bilat’s First)</t>
  </si>
  <si>
    <t>38 CFR §  4.25 Table is Used</t>
  </si>
  <si>
    <t>ENTER BILATERAL FACTORS</t>
  </si>
  <si>
    <t>STEP 1</t>
  </si>
  <si>
    <t>Rating %</t>
  </si>
  <si>
    <t>STEP 2</t>
  </si>
  <si>
    <t>RESULTS</t>
  </si>
  <si>
    <t>Only enter information in the GREEN boxes.</t>
  </si>
  <si>
    <t>Left Knee, Right Knee</t>
  </si>
  <si>
    <t>Tinnitus, Headaches,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</si>
</sst>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quot;&quot;;@"/>
    <numFmt numFmtId="165" formatCode="0.0;\-0;&quot;&quot;;@"/>
  </numFmts>
  <fonts count="27" x14ac:knownFonts="1">
    <font>
      <sz val="10"/>
      <name val="Arial"/>
      <family val="2"/>
    </font>
    <font>
      <b/>
      <sz val="16"/>
      <name val="Arial"/>
      <family val="2"/>
    </font>
    <font>
      <sz val="11"/>
      <name val="Arial"/>
      <family val="2"/>
    </font>
    <font>
      <b/>
      <sz val="11"/>
      <name val="Arial"/>
      <family val="2"/>
    </font>
    <font>
      <b/>
      <i/>
      <sz val="12"/>
      <color indexed="8"/>
      <name val="Arial"/>
      <family val="2"/>
    </font>
    <font>
      <i/>
      <sz val="12"/>
      <color indexed="8"/>
      <name val="Arial"/>
      <family val="2"/>
    </font>
    <font>
      <b/>
      <sz val="10"/>
      <color indexed="8"/>
      <name val="Arial"/>
      <family val="2"/>
    </font>
    <font>
      <b/>
      <sz val="12"/>
      <name val="Arial"/>
      <family val="2"/>
    </font>
    <font>
      <sz val="12"/>
      <name val="Arial"/>
      <family val="2"/>
    </font>
    <font>
      <sz val="10"/>
      <color indexed="9"/>
      <name val="Arial"/>
      <family val="2"/>
    </font>
    <font>
      <b/>
      <sz val="10"/>
      <name val="Arial"/>
      <family val="2"/>
    </font>
    <font>
      <b/>
      <sz val="12"/>
      <color indexed="8"/>
      <name val="Arial"/>
      <family val="2"/>
    </font>
    <font>
      <i/>
      <sz val="12"/>
      <name val="Arial"/>
      <family val="2"/>
    </font>
    <font>
      <sz val="10.5"/>
      <name val="Arial"/>
      <family val="2"/>
    </font>
    <font>
      <i/>
      <sz val="8"/>
      <name val="Arial"/>
      <family val="2"/>
    </font>
    <font>
      <sz val="8"/>
      <name val="Arial"/>
      <family val="2"/>
    </font>
    <font>
      <b/>
      <sz val="9"/>
      <name val="Arial"/>
      <family val="2"/>
    </font>
    <font>
      <sz val="9"/>
      <name val="Arial"/>
      <family val="2"/>
    </font>
    <font>
      <b/>
      <sz val="13"/>
      <color indexed="63"/>
      <name val="Arial"/>
      <family val="2"/>
    </font>
    <font>
      <sz val="10"/>
      <color indexed="63"/>
      <name val="Arial"/>
      <family val="2"/>
    </font>
    <font>
      <b/>
      <sz val="10"/>
      <color indexed="63"/>
      <name val="Arial"/>
      <family val="2"/>
    </font>
    <font>
      <b/>
      <i/>
      <sz val="11"/>
      <name val="Arial"/>
      <family val="2"/>
    </font>
    <font>
      <b/>
      <i/>
      <sz val="14"/>
      <color indexed="8"/>
      <name val="Arial"/>
      <family val="2"/>
    </font>
    <font>
      <sz val="11"/>
      <name val="Avenir Next LT Pro"/>
      <family val="2"/>
    </font>
    <font>
      <b/>
      <sz val="11"/>
      <name val="Avenir Next LT Pro"/>
      <family val="2"/>
    </font>
    <font>
      <sz val="11"/>
      <color indexed="9"/>
      <name val="Avenir Next LT Pro"/>
      <family val="2"/>
    </font>
    <font>
      <b/>
      <sz val="11"/>
      <color indexed="8"/>
      <name val="Avenir Next LT Pro"/>
      <family val="2"/>
    </font>
  </fonts>
  <fills count="12">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55"/>
      </patternFill>
    </fill>
    <fill>
      <patternFill patternType="solid">
        <fgColor theme="4" tint="0.79998168889431442"/>
        <bgColor indexed="27"/>
      </patternFill>
    </fill>
    <fill>
      <patternFill patternType="solid">
        <fgColor theme="7" tint="0.79998168889431442"/>
        <bgColor indexed="27"/>
      </patternFill>
    </fill>
    <fill>
      <patternFill patternType="solid">
        <fgColor theme="9" tint="0.79998168889431442"/>
        <bgColor indexed="51"/>
      </patternFill>
    </fill>
    <fill>
      <patternFill patternType="solid">
        <fgColor theme="5" tint="0.59999389629810485"/>
        <bgColor indexed="27"/>
      </patternFill>
    </fill>
    <fill>
      <patternFill patternType="solid">
        <fgColor theme="0"/>
        <bgColor indexed="41"/>
      </patternFill>
    </fill>
    <fill>
      <patternFill patternType="solid">
        <fgColor theme="9" tint="0.79998168889431442"/>
        <bgColor indexed="41"/>
      </patternFill>
    </fill>
    <fill>
      <patternFill patternType="solid">
        <fgColor theme="0"/>
        <bgColor indexed="22"/>
      </patternFill>
    </fill>
  </fills>
  <borders count="39">
    <border>
      <left/>
      <right/>
      <top/>
      <bottom/>
      <diagonal/>
    </border>
    <border>
      <left/>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59"/>
      </left>
      <right style="thin">
        <color indexed="59"/>
      </right>
      <top style="thin">
        <color indexed="59"/>
      </top>
      <bottom/>
      <diagonal/>
    </border>
    <border>
      <left style="thin">
        <color indexed="8"/>
      </left>
      <right style="thin">
        <color indexed="8"/>
      </right>
      <top style="thin">
        <color indexed="8"/>
      </top>
      <bottom style="thin">
        <color indexed="8"/>
      </bottom>
      <diagonal/>
    </border>
    <border>
      <left style="thin">
        <color indexed="59"/>
      </left>
      <right style="thin">
        <color indexed="59"/>
      </right>
      <top style="thin">
        <color indexed="59"/>
      </top>
      <bottom style="thin">
        <color indexed="59"/>
      </bottom>
      <diagonal/>
    </border>
    <border>
      <left style="hair">
        <color indexed="8"/>
      </left>
      <right/>
      <top style="hair">
        <color indexed="8"/>
      </top>
      <bottom style="hair">
        <color indexed="8"/>
      </bottom>
      <diagonal/>
    </border>
    <border>
      <left style="hair">
        <color indexed="8"/>
      </left>
      <right style="hair">
        <color indexed="8"/>
      </right>
      <top style="hair">
        <color indexed="8"/>
      </top>
      <bottom style="hair">
        <color indexed="8"/>
      </bottom>
      <diagonal/>
    </border>
    <border>
      <left/>
      <right/>
      <top style="thin">
        <color indexed="59"/>
      </top>
      <bottom/>
      <diagonal/>
    </border>
    <border>
      <left/>
      <right style="thin">
        <color indexed="59"/>
      </right>
      <top/>
      <bottom/>
      <diagonal/>
    </border>
    <border>
      <left style="hair">
        <color indexed="8"/>
      </left>
      <right/>
      <top style="thin">
        <color indexed="59"/>
      </top>
      <bottom style="hair">
        <color indexed="8"/>
      </bottom>
      <diagonal/>
    </border>
    <border>
      <left/>
      <right style="hair">
        <color indexed="8"/>
      </right>
      <top style="thin">
        <color indexed="59"/>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thin">
        <color indexed="59"/>
      </bottom>
      <diagonal/>
    </border>
    <border>
      <left/>
      <right style="hair">
        <color indexed="8"/>
      </right>
      <top style="hair">
        <color indexed="8"/>
      </top>
      <bottom style="thin">
        <color indexed="59"/>
      </bottom>
      <diagonal/>
    </border>
    <border>
      <left style="thin">
        <color indexed="8"/>
      </left>
      <right/>
      <top style="thin">
        <color indexed="8"/>
      </top>
      <bottom style="thin">
        <color indexed="64"/>
      </bottom>
      <diagonal/>
    </border>
    <border>
      <left/>
      <right/>
      <top style="thin">
        <color indexed="8"/>
      </top>
      <bottom style="thin">
        <color indexed="64"/>
      </bottom>
      <diagonal/>
    </border>
    <border>
      <left style="hair">
        <color indexed="8"/>
      </left>
      <right/>
      <top style="thin">
        <color indexed="8"/>
      </top>
      <bottom style="thin">
        <color indexed="64"/>
      </bottom>
      <diagonal/>
    </border>
    <border>
      <left style="hair">
        <color indexed="8"/>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8"/>
      </top>
      <bottom style="thin">
        <color indexed="8"/>
      </bottom>
      <diagonal/>
    </border>
    <border>
      <left/>
      <right style="thin">
        <color indexed="64"/>
      </right>
      <top style="thin">
        <color indexed="8"/>
      </top>
      <bottom/>
      <diagonal/>
    </border>
    <border>
      <left style="thin">
        <color indexed="8"/>
      </left>
      <right style="thin">
        <color indexed="8"/>
      </right>
      <top/>
      <bottom style="thin">
        <color indexed="8"/>
      </bottom>
      <diagonal/>
    </border>
    <border>
      <left style="thin">
        <color indexed="8"/>
      </left>
      <right/>
      <top style="thin">
        <color indexed="8"/>
      </top>
      <bottom style="thin">
        <color indexed="59"/>
      </bottom>
      <diagonal/>
    </border>
    <border>
      <left/>
      <right/>
      <top style="thin">
        <color indexed="8"/>
      </top>
      <bottom style="thin">
        <color indexed="59"/>
      </bottom>
      <diagonal/>
    </border>
    <border>
      <left/>
      <right style="thin">
        <color indexed="8"/>
      </right>
      <top style="thin">
        <color indexed="8"/>
      </top>
      <bottom style="thin">
        <color indexed="59"/>
      </bottom>
      <diagonal/>
    </border>
  </borders>
  <cellStyleXfs count="1">
    <xf numFmtId="0" fontId="0" fillId="0" borderId="0"/>
  </cellStyleXfs>
  <cellXfs count="114">
    <xf numFmtId="0" fontId="0" fillId="0" borderId="0" xfId="0"/>
    <xf numFmtId="0" fontId="1" fillId="0" borderId="0" xfId="0" applyFont="1" applyProtection="1">
      <protection hidden="1"/>
    </xf>
    <xf numFmtId="0" fontId="0" fillId="0" borderId="0" xfId="0" applyProtection="1">
      <protection hidden="1"/>
    </xf>
    <xf numFmtId="0" fontId="0" fillId="0" borderId="1" xfId="0" applyBorder="1" applyProtection="1">
      <protection hidden="1"/>
    </xf>
    <xf numFmtId="0" fontId="0" fillId="2" borderId="1" xfId="0" applyFill="1" applyBorder="1"/>
    <xf numFmtId="0" fontId="0" fillId="2" borderId="6" xfId="0" applyFill="1" applyBorder="1"/>
    <xf numFmtId="0" fontId="2" fillId="2" borderId="7" xfId="0" applyFont="1" applyFill="1" applyBorder="1" applyProtection="1">
      <protection hidden="1"/>
    </xf>
    <xf numFmtId="0" fontId="3" fillId="2" borderId="0" xfId="0" applyFont="1" applyFill="1" applyProtection="1">
      <protection hidden="1"/>
    </xf>
    <xf numFmtId="0" fontId="0" fillId="2" borderId="0" xfId="0" applyFill="1"/>
    <xf numFmtId="0" fontId="0" fillId="2" borderId="8" xfId="0" applyFill="1" applyBorder="1"/>
    <xf numFmtId="0" fontId="0" fillId="2" borderId="0" xfId="0" applyFill="1" applyProtection="1">
      <protection hidden="1"/>
    </xf>
    <xf numFmtId="0" fontId="0" fillId="2" borderId="10" xfId="0" applyFill="1" applyBorder="1"/>
    <xf numFmtId="0" fontId="0" fillId="2" borderId="11" xfId="0" applyFill="1" applyBorder="1"/>
    <xf numFmtId="0" fontId="9" fillId="0" borderId="0" xfId="0" applyFont="1"/>
    <xf numFmtId="0" fontId="0" fillId="2" borderId="5" xfId="0" applyFill="1" applyBorder="1"/>
    <xf numFmtId="0" fontId="0" fillId="2" borderId="7" xfId="0" applyFill="1" applyBorder="1" applyProtection="1">
      <protection hidden="1"/>
    </xf>
    <xf numFmtId="0" fontId="0" fillId="2" borderId="7" xfId="0" applyFill="1" applyBorder="1"/>
    <xf numFmtId="0" fontId="0" fillId="2" borderId="9" xfId="0" applyFill="1" applyBorder="1"/>
    <xf numFmtId="0" fontId="13" fillId="0" borderId="0" xfId="0" applyFont="1"/>
    <xf numFmtId="0" fontId="0" fillId="3" borderId="0" xfId="0" applyFill="1"/>
    <xf numFmtId="0" fontId="8" fillId="2" borderId="5" xfId="0" applyFont="1" applyFill="1" applyBorder="1" applyProtection="1">
      <protection hidden="1"/>
    </xf>
    <xf numFmtId="0" fontId="7" fillId="2" borderId="1" xfId="0" applyFont="1" applyFill="1" applyBorder="1" applyProtection="1">
      <protection hidden="1"/>
    </xf>
    <xf numFmtId="0" fontId="8" fillId="2" borderId="1" xfId="0" applyFont="1" applyFill="1" applyBorder="1" applyProtection="1">
      <protection hidden="1"/>
    </xf>
    <xf numFmtId="0" fontId="8" fillId="2" borderId="6" xfId="0" applyFont="1" applyFill="1" applyBorder="1" applyProtection="1">
      <protection hidden="1"/>
    </xf>
    <xf numFmtId="0" fontId="0" fillId="2" borderId="8" xfId="0" applyFill="1" applyBorder="1" applyProtection="1">
      <protection hidden="1"/>
    </xf>
    <xf numFmtId="0" fontId="0" fillId="2" borderId="9" xfId="0" applyFill="1" applyBorder="1" applyProtection="1">
      <protection hidden="1"/>
    </xf>
    <xf numFmtId="0" fontId="0" fillId="2" borderId="10" xfId="0" applyFill="1" applyBorder="1" applyProtection="1">
      <protection hidden="1"/>
    </xf>
    <xf numFmtId="0" fontId="0" fillId="2" borderId="11" xfId="0" applyFill="1" applyBorder="1" applyProtection="1">
      <protection hidden="1"/>
    </xf>
    <xf numFmtId="0" fontId="14" fillId="0" borderId="0" xfId="0" applyFont="1" applyProtection="1">
      <protection hidden="1"/>
    </xf>
    <xf numFmtId="0" fontId="3" fillId="0" borderId="0" xfId="0" applyFont="1" applyProtection="1">
      <protection hidden="1"/>
    </xf>
    <xf numFmtId="0" fontId="10" fillId="0" borderId="0" xfId="0" applyFont="1" applyProtection="1">
      <protection hidden="1"/>
    </xf>
    <xf numFmtId="0" fontId="15" fillId="4" borderId="0" xfId="0" applyFont="1" applyFill="1" applyProtection="1">
      <protection hidden="1"/>
    </xf>
    <xf numFmtId="0" fontId="16" fillId="4" borderId="0" xfId="0" applyFont="1" applyFill="1" applyProtection="1">
      <protection hidden="1"/>
    </xf>
    <xf numFmtId="0" fontId="16" fillId="4" borderId="18" xfId="0" applyFont="1" applyFill="1" applyBorder="1" applyProtection="1">
      <protection hidden="1"/>
    </xf>
    <xf numFmtId="0" fontId="17" fillId="2" borderId="14" xfId="0" applyFont="1" applyFill="1" applyBorder="1" applyProtection="1">
      <protection hidden="1"/>
    </xf>
    <xf numFmtId="0" fontId="0" fillId="0" borderId="0" xfId="0" applyAlignment="1">
      <alignment wrapText="1"/>
    </xf>
    <xf numFmtId="0" fontId="1" fillId="2" borderId="0" xfId="0" applyFont="1" applyFill="1" applyAlignment="1" applyProtection="1">
      <alignment horizontal="center"/>
      <protection hidden="1"/>
    </xf>
    <xf numFmtId="0" fontId="1" fillId="2" borderId="32" xfId="0" applyFont="1" applyFill="1" applyBorder="1" applyAlignment="1" applyProtection="1">
      <alignment horizontal="center"/>
      <protection hidden="1"/>
    </xf>
    <xf numFmtId="0" fontId="0" fillId="0" borderId="0" xfId="0" applyAlignment="1">
      <alignment vertical="center"/>
    </xf>
    <xf numFmtId="0" fontId="9" fillId="0" borderId="0" xfId="0" applyFont="1" applyAlignment="1">
      <alignment vertical="center"/>
    </xf>
    <xf numFmtId="0" fontId="3" fillId="5" borderId="35" xfId="0" applyFont="1" applyFill="1" applyBorder="1" applyAlignment="1" applyProtection="1">
      <alignment horizontal="center" vertical="center"/>
      <protection hidden="1"/>
    </xf>
    <xf numFmtId="0" fontId="0" fillId="6" borderId="13" xfId="0" applyFill="1" applyBorder="1" applyAlignment="1" applyProtection="1">
      <alignment vertical="center"/>
      <protection hidden="1"/>
    </xf>
    <xf numFmtId="164" fontId="6" fillId="6" borderId="13" xfId="0" applyNumberFormat="1" applyFont="1" applyFill="1" applyBorder="1" applyAlignment="1" applyProtection="1">
      <alignment vertical="center"/>
      <protection hidden="1"/>
    </xf>
    <xf numFmtId="0" fontId="0" fillId="5" borderId="13" xfId="0" applyFill="1" applyBorder="1" applyAlignment="1" applyProtection="1">
      <alignment vertical="center"/>
      <protection hidden="1"/>
    </xf>
    <xf numFmtId="1" fontId="0" fillId="5" borderId="13" xfId="0" applyNumberFormat="1" applyFill="1" applyBorder="1" applyAlignment="1" applyProtection="1">
      <alignment vertical="center"/>
      <protection hidden="1"/>
    </xf>
    <xf numFmtId="164" fontId="6" fillId="5" borderId="13" xfId="0" applyNumberFormat="1" applyFont="1" applyFill="1" applyBorder="1" applyAlignment="1" applyProtection="1">
      <alignment vertical="center"/>
      <protection hidden="1"/>
    </xf>
    <xf numFmtId="164" fontId="0" fillId="0" borderId="0" xfId="0" applyNumberFormat="1" applyAlignment="1">
      <alignment vertical="center"/>
    </xf>
    <xf numFmtId="0" fontId="0" fillId="7" borderId="13" xfId="0" applyFill="1" applyBorder="1" applyAlignment="1" applyProtection="1">
      <alignment vertical="center"/>
      <protection locked="0"/>
    </xf>
    <xf numFmtId="164" fontId="0" fillId="7" borderId="13" xfId="0" applyNumberFormat="1" applyFill="1" applyBorder="1" applyAlignment="1" applyProtection="1">
      <alignment vertical="center"/>
      <protection locked="0"/>
    </xf>
    <xf numFmtId="164" fontId="3" fillId="6" borderId="16" xfId="0" applyNumberFormat="1" applyFont="1" applyFill="1" applyBorder="1" applyAlignment="1" applyProtection="1">
      <alignment vertical="center"/>
      <protection hidden="1"/>
    </xf>
    <xf numFmtId="165" fontId="3" fillId="6" borderId="16" xfId="0" applyNumberFormat="1" applyFont="1" applyFill="1" applyBorder="1" applyAlignment="1" applyProtection="1">
      <alignment vertical="center"/>
      <protection hidden="1"/>
    </xf>
    <xf numFmtId="0" fontId="0" fillId="6" borderId="13" xfId="0" applyFill="1" applyBorder="1" applyAlignment="1">
      <alignment vertical="center"/>
    </xf>
    <xf numFmtId="0" fontId="0" fillId="5" borderId="13" xfId="0" applyFill="1" applyBorder="1" applyAlignment="1">
      <alignment vertical="center"/>
    </xf>
    <xf numFmtId="0" fontId="0" fillId="0" borderId="17" xfId="0" applyBorder="1" applyAlignment="1">
      <alignment vertical="center"/>
    </xf>
    <xf numFmtId="164" fontId="0" fillId="0" borderId="17" xfId="0" applyNumberFormat="1" applyBorder="1" applyAlignment="1">
      <alignment vertical="center"/>
    </xf>
    <xf numFmtId="164" fontId="7" fillId="6" borderId="6" xfId="0" applyNumberFormat="1" applyFont="1" applyFill="1" applyBorder="1" applyAlignment="1" applyProtection="1">
      <alignment vertical="center"/>
      <protection hidden="1"/>
    </xf>
    <xf numFmtId="1" fontId="7" fillId="5" borderId="34" xfId="0" applyNumberFormat="1" applyFont="1" applyFill="1" applyBorder="1" applyAlignment="1" applyProtection="1">
      <alignment vertical="center"/>
      <protection hidden="1"/>
    </xf>
    <xf numFmtId="164" fontId="11" fillId="6" borderId="33" xfId="0" applyNumberFormat="1" applyFont="1" applyFill="1" applyBorder="1" applyAlignment="1" applyProtection="1">
      <alignment vertical="center"/>
      <protection hidden="1"/>
    </xf>
    <xf numFmtId="164" fontId="11" fillId="5" borderId="33" xfId="0" applyNumberFormat="1" applyFont="1" applyFill="1" applyBorder="1" applyAlignment="1" applyProtection="1">
      <alignment vertical="center"/>
      <protection hidden="1"/>
    </xf>
    <xf numFmtId="0" fontId="3" fillId="9" borderId="0" xfId="0" applyFont="1" applyFill="1" applyProtection="1">
      <protection hidden="1"/>
    </xf>
    <xf numFmtId="0" fontId="0" fillId="9" borderId="0" xfId="0" applyFill="1"/>
    <xf numFmtId="0" fontId="3" fillId="6" borderId="12" xfId="0" applyFont="1" applyFill="1" applyBorder="1" applyAlignment="1" applyProtection="1">
      <alignment horizontal="center" vertical="center"/>
      <protection hidden="1"/>
    </xf>
    <xf numFmtId="0" fontId="3" fillId="6" borderId="13" xfId="0" applyFont="1" applyFill="1" applyBorder="1" applyAlignment="1" applyProtection="1">
      <alignment horizontal="center" vertical="center"/>
      <protection hidden="1"/>
    </xf>
    <xf numFmtId="0" fontId="4" fillId="2" borderId="7" xfId="0" applyFont="1" applyFill="1" applyBorder="1" applyProtection="1">
      <protection hidden="1"/>
    </xf>
    <xf numFmtId="0" fontId="23" fillId="7" borderId="14" xfId="0" applyFont="1" applyFill="1" applyBorder="1" applyAlignment="1" applyProtection="1">
      <alignment vertical="center"/>
      <protection locked="0"/>
    </xf>
    <xf numFmtId="164" fontId="23" fillId="7" borderId="14" xfId="0" applyNumberFormat="1" applyFont="1" applyFill="1" applyBorder="1" applyAlignment="1" applyProtection="1">
      <alignment vertical="center"/>
      <protection locked="0"/>
    </xf>
    <xf numFmtId="164" fontId="24" fillId="6" borderId="14" xfId="0" applyNumberFormat="1" applyFont="1" applyFill="1" applyBorder="1" applyAlignment="1" applyProtection="1">
      <alignment vertical="center"/>
      <protection hidden="1"/>
    </xf>
    <xf numFmtId="0" fontId="25" fillId="0" borderId="0" xfId="0" applyFont="1" applyAlignment="1">
      <alignment vertical="center"/>
    </xf>
    <xf numFmtId="0" fontId="23" fillId="6" borderId="13" xfId="0" applyFont="1" applyFill="1" applyBorder="1" applyAlignment="1" applyProtection="1">
      <alignment vertical="center"/>
      <protection hidden="1"/>
    </xf>
    <xf numFmtId="164" fontId="23" fillId="6" borderId="13" xfId="0" applyNumberFormat="1" applyFont="1" applyFill="1" applyBorder="1" applyAlignment="1" applyProtection="1">
      <alignment vertical="center"/>
      <protection hidden="1"/>
    </xf>
    <xf numFmtId="164" fontId="26" fillId="6" borderId="13" xfId="0" applyNumberFormat="1" applyFont="1" applyFill="1" applyBorder="1" applyAlignment="1" applyProtection="1">
      <alignment vertical="center"/>
      <protection hidden="1"/>
    </xf>
    <xf numFmtId="0" fontId="23" fillId="5" borderId="13" xfId="0" applyFont="1" applyFill="1" applyBorder="1" applyAlignment="1" applyProtection="1">
      <alignment vertical="center"/>
      <protection hidden="1"/>
    </xf>
    <xf numFmtId="1" fontId="23" fillId="5" borderId="13" xfId="0" applyNumberFormat="1" applyFont="1" applyFill="1" applyBorder="1" applyAlignment="1" applyProtection="1">
      <alignment vertical="center"/>
      <protection hidden="1"/>
    </xf>
    <xf numFmtId="164" fontId="26" fillId="5" borderId="13" xfId="0" applyNumberFormat="1" applyFont="1" applyFill="1" applyBorder="1" applyAlignment="1" applyProtection="1">
      <alignment vertical="center"/>
      <protection hidden="1"/>
    </xf>
    <xf numFmtId="0" fontId="23" fillId="7" borderId="13" xfId="0" applyFont="1" applyFill="1" applyBorder="1" applyAlignment="1" applyProtection="1">
      <alignment vertical="center"/>
      <protection locked="0"/>
    </xf>
    <xf numFmtId="164" fontId="23" fillId="7" borderId="13" xfId="0" applyNumberFormat="1" applyFont="1" applyFill="1" applyBorder="1" applyAlignment="1" applyProtection="1">
      <alignment vertical="center"/>
      <protection locked="0"/>
    </xf>
    <xf numFmtId="0" fontId="18" fillId="11" borderId="0" xfId="0" applyFont="1" applyFill="1"/>
    <xf numFmtId="0" fontId="0" fillId="11" borderId="0" xfId="0" applyFill="1"/>
    <xf numFmtId="0" fontId="19" fillId="11" borderId="0" xfId="0" applyFont="1" applyFill="1"/>
    <xf numFmtId="0" fontId="20" fillId="11" borderId="0" xfId="0" applyFont="1" applyFill="1"/>
    <xf numFmtId="0" fontId="22" fillId="10" borderId="29" xfId="0" applyFont="1" applyFill="1" applyBorder="1" applyAlignment="1" applyProtection="1">
      <alignment horizontal="center"/>
      <protection hidden="1"/>
    </xf>
    <xf numFmtId="0" fontId="21" fillId="9" borderId="0" xfId="0" applyFont="1" applyFill="1" applyAlignment="1">
      <alignment horizontal="center"/>
    </xf>
    <xf numFmtId="0" fontId="0" fillId="9" borderId="0" xfId="0" applyFill="1" applyAlignment="1">
      <alignment horizontal="center"/>
    </xf>
    <xf numFmtId="0" fontId="7" fillId="8" borderId="29" xfId="0" applyFont="1" applyFill="1" applyBorder="1" applyAlignment="1" applyProtection="1">
      <alignment horizontal="center" vertical="center"/>
      <protection hidden="1"/>
    </xf>
    <xf numFmtId="0" fontId="1" fillId="2" borderId="30" xfId="0" applyFont="1" applyFill="1" applyBorder="1" applyAlignment="1" applyProtection="1">
      <alignment horizontal="center"/>
      <protection hidden="1"/>
    </xf>
    <xf numFmtId="0" fontId="1" fillId="2" borderId="28" xfId="0" applyFont="1" applyFill="1" applyBorder="1" applyAlignment="1" applyProtection="1">
      <alignment horizontal="center"/>
      <protection hidden="1"/>
    </xf>
    <xf numFmtId="0" fontId="1" fillId="2" borderId="31" xfId="0" applyFont="1" applyFill="1" applyBorder="1" applyAlignment="1" applyProtection="1">
      <alignment horizontal="center"/>
      <protection hidden="1"/>
    </xf>
    <xf numFmtId="0" fontId="1" fillId="2" borderId="29" xfId="0" applyFont="1" applyFill="1" applyBorder="1" applyAlignment="1" applyProtection="1">
      <alignment horizontal="center"/>
      <protection hidden="1"/>
    </xf>
    <xf numFmtId="0" fontId="12" fillId="0" borderId="1" xfId="0" applyFont="1" applyBorder="1" applyAlignment="1">
      <alignment horizontal="center"/>
    </xf>
    <xf numFmtId="0" fontId="12" fillId="0" borderId="0" xfId="0" applyFont="1" applyAlignment="1">
      <alignment horizontal="center"/>
    </xf>
    <xf numFmtId="0" fontId="7" fillId="6" borderId="2" xfId="0" applyFont="1" applyFill="1" applyBorder="1" applyAlignment="1" applyProtection="1">
      <alignment horizontal="center" vertical="center"/>
      <protection hidden="1"/>
    </xf>
    <xf numFmtId="0" fontId="7" fillId="6" borderId="3" xfId="0" applyFont="1" applyFill="1" applyBorder="1" applyAlignment="1" applyProtection="1">
      <alignment horizontal="center" vertical="center"/>
      <protection hidden="1"/>
    </xf>
    <xf numFmtId="0" fontId="7" fillId="6" borderId="4" xfId="0" applyFont="1" applyFill="1" applyBorder="1" applyAlignment="1" applyProtection="1">
      <alignment horizontal="center" vertical="center"/>
      <protection hidden="1"/>
    </xf>
    <xf numFmtId="0" fontId="7" fillId="6" borderId="36" xfId="0" applyFont="1" applyFill="1" applyBorder="1" applyAlignment="1" applyProtection="1">
      <alignment horizontal="center" vertical="center"/>
      <protection hidden="1"/>
    </xf>
    <xf numFmtId="0" fontId="7" fillId="6" borderId="37" xfId="0" applyFont="1" applyFill="1" applyBorder="1" applyAlignment="1" applyProtection="1">
      <alignment horizontal="center" vertical="center"/>
      <protection hidden="1"/>
    </xf>
    <xf numFmtId="0" fontId="7" fillId="6" borderId="38" xfId="0" applyFont="1" applyFill="1" applyBorder="1" applyAlignment="1" applyProtection="1">
      <alignment horizontal="center" vertical="center"/>
      <protection hidden="1"/>
    </xf>
    <xf numFmtId="0" fontId="4" fillId="9" borderId="0" xfId="0" applyFont="1" applyFill="1" applyAlignment="1" applyProtection="1">
      <alignment horizontal="center"/>
      <protection hidden="1"/>
    </xf>
    <xf numFmtId="0" fontId="21" fillId="9" borderId="0" xfId="0" applyFont="1" applyFill="1" applyAlignment="1" applyProtection="1">
      <alignment horizontal="center"/>
      <protection hidden="1"/>
    </xf>
    <xf numFmtId="0" fontId="3" fillId="9" borderId="0" xfId="0" applyFont="1" applyFill="1" applyAlignment="1" applyProtection="1">
      <alignment horizontal="center"/>
      <protection hidden="1"/>
    </xf>
    <xf numFmtId="0" fontId="7" fillId="5" borderId="27" xfId="0" applyFont="1" applyFill="1" applyBorder="1" applyAlignment="1" applyProtection="1">
      <alignment horizontal="right" vertical="center"/>
      <protection hidden="1"/>
    </xf>
    <xf numFmtId="0" fontId="7" fillId="5" borderId="28" xfId="0" applyFont="1" applyFill="1" applyBorder="1" applyAlignment="1" applyProtection="1">
      <alignment horizontal="right" vertical="center"/>
      <protection hidden="1"/>
    </xf>
    <xf numFmtId="0" fontId="7" fillId="5" borderId="26" xfId="0" applyFont="1" applyFill="1" applyBorder="1" applyAlignment="1" applyProtection="1">
      <alignment horizontal="right" vertical="center"/>
      <protection hidden="1"/>
    </xf>
    <xf numFmtId="0" fontId="7" fillId="5" borderId="25" xfId="0" applyFont="1" applyFill="1" applyBorder="1" applyAlignment="1" applyProtection="1">
      <alignment horizontal="right" vertical="center"/>
      <protection hidden="1"/>
    </xf>
    <xf numFmtId="0" fontId="7" fillId="6" borderId="24" xfId="0" applyFont="1" applyFill="1" applyBorder="1" applyAlignment="1" applyProtection="1">
      <alignment horizontal="right" vertical="center"/>
      <protection hidden="1"/>
    </xf>
    <xf numFmtId="0" fontId="7" fillId="6" borderId="25" xfId="0" applyFont="1" applyFill="1" applyBorder="1" applyAlignment="1" applyProtection="1">
      <alignment horizontal="right" vertical="center"/>
      <protection hidden="1"/>
    </xf>
    <xf numFmtId="0" fontId="7" fillId="6" borderId="9" xfId="0" applyFont="1" applyFill="1" applyBorder="1" applyAlignment="1" applyProtection="1">
      <alignment horizontal="center" vertical="center"/>
      <protection hidden="1"/>
    </xf>
    <xf numFmtId="0" fontId="7" fillId="6" borderId="10" xfId="0" applyFont="1" applyFill="1" applyBorder="1" applyAlignment="1" applyProtection="1">
      <alignment horizontal="center" vertical="center"/>
      <protection hidden="1"/>
    </xf>
    <xf numFmtId="0" fontId="3" fillId="6" borderId="19" xfId="0" applyFont="1" applyFill="1" applyBorder="1" applyAlignment="1" applyProtection="1">
      <alignment horizontal="right" vertical="center"/>
      <protection hidden="1"/>
    </xf>
    <xf numFmtId="0" fontId="3" fillId="6" borderId="20" xfId="0" applyFont="1" applyFill="1" applyBorder="1" applyAlignment="1" applyProtection="1">
      <alignment horizontal="right" vertical="center"/>
      <protection hidden="1"/>
    </xf>
    <xf numFmtId="0" fontId="3" fillId="6" borderId="15" xfId="0" applyFont="1" applyFill="1" applyBorder="1" applyAlignment="1" applyProtection="1">
      <alignment horizontal="right" vertical="center"/>
      <protection hidden="1"/>
    </xf>
    <xf numFmtId="0" fontId="3" fillId="6" borderId="21" xfId="0" applyFont="1" applyFill="1" applyBorder="1" applyAlignment="1" applyProtection="1">
      <alignment horizontal="right" vertical="center"/>
      <protection hidden="1"/>
    </xf>
    <xf numFmtId="0" fontId="3" fillId="6" borderId="22" xfId="0" applyFont="1" applyFill="1" applyBorder="1" applyAlignment="1" applyProtection="1">
      <alignment horizontal="right" vertical="center"/>
      <protection hidden="1"/>
    </xf>
    <xf numFmtId="0" fontId="3" fillId="6" borderId="23" xfId="0" applyFont="1" applyFill="1" applyBorder="1" applyAlignment="1" applyProtection="1">
      <alignment horizontal="right" vertical="center"/>
      <protection hidden="1"/>
    </xf>
    <xf numFmtId="0" fontId="7" fillId="0" borderId="10" xfId="0" applyFont="1" applyBorder="1" applyAlignment="1">
      <alignment horizontal="center"/>
    </xf>
  </cellXfs>
  <cellStyles count="1">
    <cellStyle name="Normal" xfId="0" builtinId="0"/>
  </cellStyles>
  <dxfs count="0"/>
  <tableStyles count="1" defaultTableStyle="TableStyleMedium2" defaultPivotStyle="PivotStyleLight16">
    <tableStyle name="Invisible" pivot="0" table="0" count="0" xr9:uid="{00000000-0011-0000-FFFF-FFFF00000000}"/>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FE7F5"/>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B2B2B2"/>
      <rgbColor rgb="00003366"/>
      <rgbColor rgb="00339966"/>
      <rgbColor rgb="00003300"/>
      <rgbColor rgb="001A1A1A"/>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xdr:col>
      <xdr:colOff>47625</xdr:colOff>
      <xdr:row>36</xdr:row>
      <xdr:rowOff>85724</xdr:rowOff>
    </xdr:from>
    <xdr:to>
      <xdr:col>10</xdr:col>
      <xdr:colOff>533400</xdr:colOff>
      <xdr:row>52</xdr:row>
      <xdr:rowOff>123824</xdr:rowOff>
    </xdr:to>
    <xdr:sp macro="" textlink="" fLocksText="0">
      <xdr:nvSpPr>
        <xdr:cNvPr id="1025" name="Text 1">
          <a:extLst>
            <a:ext uri="{FF2B5EF4-FFF2-40B4-BE49-F238E27FC236}">
              <a16:creationId xmlns:a16="http://schemas.microsoft.com/office/drawing/2014/main" id="{DF362638-2AD4-9138-E890-1A1301ED84BD}"/>
            </a:ext>
          </a:extLst>
        </xdr:cNvPr>
        <xdr:cNvSpPr txBox="1">
          <a:spLocks noChangeArrowheads="1"/>
        </xdr:cNvSpPr>
      </xdr:nvSpPr>
      <xdr:spPr bwMode="auto">
        <a:xfrm>
          <a:off x="342900" y="8248649"/>
          <a:ext cx="9448800" cy="2714625"/>
        </a:xfrm>
        <a:prstGeom prst="rect">
          <a:avLst/>
        </a:prstGeom>
        <a:noFill/>
        <a:ln>
          <a:noFill/>
        </a:ln>
        <a:effectLst/>
      </xdr:spPr>
      <xdr:txBody>
        <a:bodyPr vertOverflow="clip" wrap="square" lIns="0" tIns="0" rIns="0" bIns="0" anchor="t"/>
        <a:lstStyle/>
        <a:p>
          <a:pPr algn="ctr" rtl="0">
            <a:lnSpc>
              <a:spcPts val="1700"/>
            </a:lnSpc>
            <a:defRPr sz="1000"/>
          </a:pPr>
          <a:r>
            <a:rPr lang="en-US" sz="1500" b="1" i="0" u="none" strike="noStrike" baseline="0">
              <a:solidFill>
                <a:srgbClr val="000000"/>
              </a:solidFill>
              <a:latin typeface="Calibri"/>
              <a:cs typeface="Calibri"/>
            </a:rPr>
            <a:t>↓   Why Two Results Are Shown   ↓</a:t>
          </a:r>
        </a:p>
        <a:p>
          <a:pPr algn="l" rtl="0">
            <a:lnSpc>
              <a:spcPts val="1500"/>
            </a:lnSpc>
            <a:defRPr sz="1000"/>
          </a:pPr>
          <a:endParaRPr lang="en-US" sz="1300" b="0" i="0" u="none" strike="noStrike" baseline="0">
            <a:solidFill>
              <a:srgbClr val="000000"/>
            </a:solidFill>
            <a:latin typeface="Calibri Light"/>
            <a:cs typeface="Calibri Light"/>
          </a:endParaRPr>
        </a:p>
        <a:p>
          <a:pPr algn="l" rtl="0">
            <a:lnSpc>
              <a:spcPts val="1500"/>
            </a:lnSpc>
            <a:defRPr sz="1000"/>
          </a:pPr>
          <a:r>
            <a:rPr lang="en-US" sz="1300" b="0" i="0" u="none" strike="noStrike" baseline="0">
              <a:solidFill>
                <a:srgbClr val="000000"/>
              </a:solidFill>
              <a:latin typeface="Calibri Light"/>
              <a:cs typeface="Calibri Light"/>
            </a:rPr>
            <a:t>The  results when Bilaterals are ranked, shown at the right, is likely the method now used by VA when combining disabilities.  38 CFR § 4.25 specifies that disabilities, including the combined bilaterals, will be ordered in descending order for combining.  It also states that combining will be performed with the included table in §4.25. That is not always possible.      </a:t>
          </a:r>
        </a:p>
        <a:p>
          <a:pPr algn="l" rtl="0">
            <a:lnSpc>
              <a:spcPts val="1500"/>
            </a:lnSpc>
            <a:defRPr sz="1000"/>
          </a:pPr>
          <a:r>
            <a:rPr lang="en-US" sz="1300" b="0" i="0" u="none" strike="noStrike" baseline="0">
              <a:solidFill>
                <a:srgbClr val="000000"/>
              </a:solidFill>
              <a:latin typeface="Calibri Light"/>
              <a:cs typeface="Calibri Light"/>
            </a:rPr>
            <a:t> </a:t>
          </a:r>
        </a:p>
        <a:p>
          <a:pPr algn="l" rtl="0">
            <a:lnSpc>
              <a:spcPts val="1500"/>
            </a:lnSpc>
            <a:defRPr sz="1000"/>
          </a:pPr>
          <a:r>
            <a:rPr lang="en-US" sz="1300" b="0" i="0" u="none" strike="noStrike" baseline="0">
              <a:solidFill>
                <a:srgbClr val="000000"/>
              </a:solidFill>
              <a:latin typeface="Calibri Light"/>
              <a:cs typeface="Calibri Light"/>
            </a:rPr>
            <a:t>To work around this problem I understand that the method employed by the upper box by ordering the bilaterals first was previously used.  This permitted use of the table but not always the proper rank.  Alternatively, proper ranking of  combined bilateral disabilities will often require abandoning the prescribed CFR table.</a:t>
          </a:r>
        </a:p>
        <a:p>
          <a:pPr algn="l" rtl="0">
            <a:lnSpc>
              <a:spcPts val="1400"/>
            </a:lnSpc>
            <a:defRPr sz="1000"/>
          </a:pPr>
          <a:r>
            <a:rPr lang="en-US" sz="1300" b="0" i="0" u="none" strike="noStrike" baseline="0">
              <a:solidFill>
                <a:srgbClr val="000000"/>
              </a:solidFill>
              <a:latin typeface="Calibri Light"/>
              <a:cs typeface="Calibri Light"/>
            </a:rPr>
            <a:t> </a:t>
          </a:r>
        </a:p>
        <a:p>
          <a:pPr algn="l" rtl="0">
            <a:lnSpc>
              <a:spcPts val="1400"/>
            </a:lnSpc>
            <a:defRPr sz="1000"/>
          </a:pPr>
          <a:r>
            <a:rPr lang="en-US" sz="1300" b="0" i="0" u="none" strike="noStrike" baseline="0">
              <a:solidFill>
                <a:srgbClr val="000000"/>
              </a:solidFill>
              <a:latin typeface="Calibri Light"/>
              <a:cs typeface="Calibri Light"/>
            </a:rPr>
            <a:t>In most cases the end results will be the same for both methods.  But, in some cases they can differ and in a few it can result in a 10% rating difference.    This is a problem VA should address.   If there is a material difference in the two methods I suggest taking it up with them.</a:t>
          </a:r>
        </a:p>
        <a:p>
          <a:pPr algn="l" rtl="0">
            <a:lnSpc>
              <a:spcPts val="1500"/>
            </a:lnSpc>
            <a:defRPr sz="1000"/>
          </a:pPr>
          <a:r>
            <a:rPr lang="en-US" sz="1300" b="0" i="0" u="none" strike="noStrike" baseline="0">
              <a:solidFill>
                <a:srgbClr val="000000"/>
              </a:solidFill>
              <a:latin typeface="Calibri Light"/>
              <a:cs typeface="Calibri Light"/>
            </a:rPr>
            <a:t>     </a:t>
          </a:r>
          <a:r>
            <a:rPr lang="en-US" sz="1300" b="1" i="1" u="none" strike="noStrike" baseline="0">
              <a:solidFill>
                <a:srgbClr val="000000"/>
              </a:solidFill>
              <a:latin typeface="Calibri Light"/>
              <a:cs typeface="Calibri Light"/>
            </a:rPr>
            <a:t>It is fairly certain that VA now combines ratings by using the Bilateral Ordering method shown in the third box above.</a:t>
          </a:r>
          <a:r>
            <a:rPr lang="en-US" sz="1300" b="0" i="0" u="none" strike="noStrike" baseline="0">
              <a:solidFill>
                <a:srgbClr val="000000"/>
              </a:solidFill>
              <a:latin typeface="Calibri Light"/>
              <a:cs typeface="Calibri Light"/>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47625</xdr:colOff>
      <xdr:row>2</xdr:row>
      <xdr:rowOff>28575</xdr:rowOff>
    </xdr:from>
    <xdr:to>
      <xdr:col>7</xdr:col>
      <xdr:colOff>723901</xdr:colOff>
      <xdr:row>21</xdr:row>
      <xdr:rowOff>114300</xdr:rowOff>
    </xdr:to>
    <xdr:sp macro="" textlink="">
      <xdr:nvSpPr>
        <xdr:cNvPr id="2" name="TextBox 1">
          <a:extLst>
            <a:ext uri="{FF2B5EF4-FFF2-40B4-BE49-F238E27FC236}">
              <a16:creationId xmlns:a16="http://schemas.microsoft.com/office/drawing/2014/main" id="{2CECE9D4-9A77-087A-2822-AC9780A8A3D1}"/>
            </a:ext>
          </a:extLst>
        </xdr:cNvPr>
        <xdr:cNvSpPr txBox="1"/>
      </xdr:nvSpPr>
      <xdr:spPr>
        <a:xfrm>
          <a:off x="238125" y="238125"/>
          <a:ext cx="5305426" cy="357187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400" b="0" i="0" baseline="0">
              <a:solidFill>
                <a:schemeClr val="dk1"/>
              </a:solidFill>
              <a:effectLst/>
              <a:latin typeface="Avenir Next LT Pro" panose="020B0504020202020204" pitchFamily="34" charset="0"/>
              <a:ea typeface="+mn-ea"/>
              <a:cs typeface="+mn-cs"/>
            </a:rPr>
            <a:t>Background colors on Calc sheet explained: </a:t>
          </a:r>
        </a:p>
        <a:p>
          <a:pPr marL="171450" indent="-171450" rtl="0">
            <a:buFont typeface="Arial" panose="020B0604020202020204" pitchFamily="34" charset="0"/>
            <a:buChar char="•"/>
          </a:pPr>
          <a:r>
            <a:rPr lang="en-US" sz="1400" b="0" i="0" baseline="0">
              <a:solidFill>
                <a:schemeClr val="accent6">
                  <a:lumMod val="50000"/>
                </a:schemeClr>
              </a:solidFill>
              <a:effectLst/>
              <a:latin typeface="Avenir Next LT Pro" panose="020B0504020202020204" pitchFamily="34" charset="0"/>
              <a:ea typeface="+mn-ea"/>
              <a:cs typeface="+mn-cs"/>
            </a:rPr>
            <a:t>Green is for data input;</a:t>
          </a:r>
        </a:p>
        <a:p>
          <a:pPr marL="171450" indent="-171450" rtl="0">
            <a:buFont typeface="Arial" panose="020B0604020202020204" pitchFamily="34" charset="0"/>
            <a:buChar char="•"/>
          </a:pPr>
          <a:r>
            <a:rPr lang="en-US" sz="1400" b="0" i="0" baseline="0">
              <a:solidFill>
                <a:schemeClr val="accent4">
                  <a:lumMod val="75000"/>
                </a:schemeClr>
              </a:solidFill>
              <a:effectLst/>
              <a:latin typeface="Avenir Next LT Pro" panose="020B0504020202020204" pitchFamily="34" charset="0"/>
              <a:ea typeface="+mn-ea"/>
              <a:cs typeface="+mn-cs"/>
            </a:rPr>
            <a:t>Yellow shows results;  </a:t>
          </a:r>
        </a:p>
        <a:p>
          <a:pPr marL="171450" indent="-171450" rtl="0">
            <a:buFont typeface="Arial" panose="020B0604020202020204" pitchFamily="34" charset="0"/>
            <a:buChar char="•"/>
          </a:pPr>
          <a:r>
            <a:rPr lang="en-US" sz="1400" b="0" i="0" baseline="0">
              <a:solidFill>
                <a:srgbClr val="7030A0"/>
              </a:solidFill>
              <a:effectLst/>
              <a:latin typeface="Avenir Next LT Pro" panose="020B0504020202020204" pitchFamily="34" charset="0"/>
              <a:ea typeface="+mn-ea"/>
              <a:cs typeface="+mn-cs"/>
            </a:rPr>
            <a:t>Purple is final results.</a:t>
          </a:r>
        </a:p>
        <a:p>
          <a:pPr marL="171450" indent="-171450" rtl="0">
            <a:buFont typeface="Arial" panose="020B0604020202020204" pitchFamily="34" charset="0"/>
            <a:buChar char="•"/>
          </a:pPr>
          <a:r>
            <a:rPr lang="en-US" sz="1400" b="0" i="0" baseline="0">
              <a:solidFill>
                <a:schemeClr val="dk1"/>
              </a:solidFill>
              <a:effectLst/>
              <a:latin typeface="Avenir Next LT Pro" panose="020B0504020202020204" pitchFamily="34" charset="0"/>
              <a:ea typeface="+mn-ea"/>
              <a:cs typeface="+mn-cs"/>
            </a:rPr>
            <a:t>All cells except the green are protected on the Calc Sheet.</a:t>
          </a:r>
        </a:p>
        <a:p>
          <a:pPr marL="171450" indent="-171450" rtl="0">
            <a:buFont typeface="Arial" panose="020B0604020202020204" pitchFamily="34" charset="0"/>
            <a:buChar char="•"/>
          </a:pPr>
          <a:endParaRPr lang="en-US" sz="1400" b="0" i="0" baseline="0">
            <a:solidFill>
              <a:schemeClr val="dk1"/>
            </a:solidFill>
            <a:effectLst/>
            <a:latin typeface="Avenir Next LT Pro" panose="020B0504020202020204" pitchFamily="34" charset="0"/>
            <a:ea typeface="+mn-ea"/>
            <a:cs typeface="+mn-cs"/>
          </a:endParaRPr>
        </a:p>
        <a:p>
          <a:pPr marL="0" indent="0" rtl="0">
            <a:buFont typeface="Arial" panose="020B0604020202020204" pitchFamily="34" charset="0"/>
            <a:buNone/>
          </a:pPr>
          <a:r>
            <a:rPr lang="en-US" sz="1400" b="0" i="0" baseline="0">
              <a:solidFill>
                <a:schemeClr val="dk1"/>
              </a:solidFill>
              <a:effectLst/>
              <a:latin typeface="Avenir Next LT Pro" panose="020B0504020202020204" pitchFamily="34" charset="0"/>
              <a:ea typeface="+mn-ea"/>
              <a:cs typeface="+mn-cs"/>
            </a:rPr>
            <a:t>If there are Bilaterals then Individuals must start on the first </a:t>
          </a:r>
          <a:r>
            <a:rPr lang="en-US" sz="1400" b="0" i="0" baseline="0">
              <a:solidFill>
                <a:schemeClr val="accent6"/>
              </a:solidFill>
              <a:effectLst/>
              <a:latin typeface="Avenir Next LT Pro" panose="020B0504020202020204" pitchFamily="34" charset="0"/>
              <a:ea typeface="+mn-ea"/>
              <a:cs typeface="+mn-cs"/>
            </a:rPr>
            <a:t>GREEN</a:t>
          </a:r>
          <a:r>
            <a:rPr lang="en-US" sz="1400" b="0" i="0" baseline="0">
              <a:solidFill>
                <a:schemeClr val="dk1"/>
              </a:solidFill>
              <a:effectLst/>
              <a:latin typeface="Avenir Next LT Pro" panose="020B0504020202020204" pitchFamily="34" charset="0"/>
              <a:ea typeface="+mn-ea"/>
              <a:cs typeface="+mn-cs"/>
            </a:rPr>
            <a:t> line in that box; otherwise, data input can start in a lower cell but must be kept consecutive.</a:t>
          </a:r>
        </a:p>
        <a:p>
          <a:pPr marL="0" indent="0" rtl="0">
            <a:buFont typeface="Arial" panose="020B0604020202020204" pitchFamily="34" charset="0"/>
            <a:buNone/>
          </a:pPr>
          <a:endParaRPr lang="en-US" sz="1400" b="0" i="0" baseline="0">
            <a:solidFill>
              <a:schemeClr val="dk1"/>
            </a:solidFill>
            <a:effectLst/>
            <a:latin typeface="Avenir Next LT Pro" panose="020B0504020202020204" pitchFamily="34" charset="0"/>
            <a:ea typeface="+mn-ea"/>
            <a:cs typeface="+mn-cs"/>
          </a:endParaRPr>
        </a:p>
        <a:p>
          <a:pPr marL="0" indent="0" rtl="0">
            <a:buFont typeface="Arial" panose="020B0604020202020204" pitchFamily="34" charset="0"/>
            <a:buNone/>
          </a:pPr>
          <a:r>
            <a:rPr lang="en-US" sz="1400" b="0" i="0" baseline="0">
              <a:solidFill>
                <a:schemeClr val="dk1"/>
              </a:solidFill>
              <a:effectLst/>
              <a:latin typeface="Avenir Next LT Pro" panose="020B0504020202020204" pitchFamily="34" charset="0"/>
              <a:ea typeface="+mn-ea"/>
              <a:cs typeface="+mn-cs"/>
            </a:rPr>
            <a:t>To make a correction re-enter the number or delete the entry.</a:t>
          </a:r>
          <a:endParaRPr lang="en-US" sz="1400">
            <a:effectLst/>
            <a:latin typeface="Avenir Next LT Pro" panose="020B0504020202020204" pitchFamily="34" charset="0"/>
          </a:endParaRPr>
        </a:p>
        <a:p>
          <a:pPr rtl="0"/>
          <a:endParaRPr lang="en-US" sz="1400" b="0" i="0" baseline="0">
            <a:solidFill>
              <a:schemeClr val="dk1"/>
            </a:solidFill>
            <a:effectLst/>
            <a:latin typeface="Avenir Next LT Pro" panose="020B0504020202020204" pitchFamily="34" charset="0"/>
            <a:ea typeface="+mn-ea"/>
            <a:cs typeface="+mn-cs"/>
          </a:endParaRPr>
        </a:p>
        <a:p>
          <a:pPr rtl="0"/>
          <a:r>
            <a:rPr lang="en-US" sz="1400" b="0" i="0" baseline="0">
              <a:solidFill>
                <a:schemeClr val="dk1"/>
              </a:solidFill>
              <a:effectLst/>
              <a:latin typeface="Avenir Next LT Pro" panose="020B0504020202020204" pitchFamily="34" charset="0"/>
              <a:ea typeface="+mn-ea"/>
              <a:cs typeface="+mn-cs"/>
            </a:rPr>
            <a:t>In the event there are more entries than a box has spaces just note the combined total, clear all entries and continue by entering that number in the first disability cell. Then add any remaining disabilities.  </a:t>
          </a:r>
          <a:endParaRPr lang="en-US" sz="1400">
            <a:effectLst/>
            <a:latin typeface="Avenir Next LT Pro" panose="020B0504020202020204" pitchFamily="34" charset="0"/>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40"/>
  </sheetPr>
  <dimension ref="A1:T52"/>
  <sheetViews>
    <sheetView showGridLines="0" showZeros="0" tabSelected="1" topLeftCell="A26" workbookViewId="0">
      <selection activeCell="D15" sqref="D15:D30"/>
    </sheetView>
  </sheetViews>
  <sheetFormatPr defaultRowHeight="12.75" customHeight="1" outlineLevelRow="1" x14ac:dyDescent="0.2"/>
  <cols>
    <col min="1" max="1" width="4.42578125" customWidth="1"/>
    <col min="2" max="2" width="21.140625" customWidth="1"/>
    <col min="3" max="3" width="12" customWidth="1"/>
    <col min="4" max="4" width="16.140625" customWidth="1"/>
    <col min="5" max="5" width="6" customWidth="1"/>
    <col min="6" max="6" width="21.140625" customWidth="1"/>
    <col min="7" max="7" width="11.7109375" customWidth="1"/>
    <col min="8" max="8" width="17" customWidth="1"/>
    <col min="9" max="9" width="6.5703125" customWidth="1"/>
    <col min="10" max="10" width="22.7109375" customWidth="1"/>
    <col min="11" max="11" width="12.28515625" customWidth="1"/>
    <col min="12" max="12" width="20.42578125" customWidth="1"/>
    <col min="13" max="13" width="9.42578125" customWidth="1"/>
    <col min="14" max="14" width="9.28515625" customWidth="1"/>
    <col min="15" max="15" width="10.42578125" customWidth="1"/>
    <col min="16" max="16" width="9.85546875" customWidth="1"/>
    <col min="17" max="17" width="10.42578125" customWidth="1"/>
    <col min="18" max="18" width="10.28515625" customWidth="1"/>
    <col min="19" max="19" width="12" customWidth="1"/>
  </cols>
  <sheetData>
    <row r="1" spans="1:20" ht="12.75" customHeight="1" x14ac:dyDescent="0.3">
      <c r="A1" s="1"/>
      <c r="B1" s="1"/>
      <c r="C1" s="1"/>
      <c r="D1" s="1"/>
      <c r="E1" s="2"/>
      <c r="F1" s="2"/>
      <c r="G1" s="2"/>
      <c r="H1" s="3"/>
    </row>
    <row r="2" spans="1:20" ht="20.25" customHeight="1" x14ac:dyDescent="0.3">
      <c r="A2" s="1" t="s">
        <v>0</v>
      </c>
      <c r="B2" s="84" t="s">
        <v>27</v>
      </c>
      <c r="C2" s="85"/>
      <c r="D2" s="85"/>
      <c r="E2" s="85"/>
      <c r="F2" s="85"/>
      <c r="G2" s="85"/>
      <c r="H2" s="85"/>
      <c r="I2" s="85"/>
      <c r="J2" s="85"/>
      <c r="K2" s="85"/>
      <c r="L2" s="86"/>
    </row>
    <row r="3" spans="1:20" ht="20.25" customHeight="1" x14ac:dyDescent="0.3">
      <c r="A3" s="1"/>
      <c r="B3" s="87" t="s">
        <v>28</v>
      </c>
      <c r="C3" s="87"/>
      <c r="D3" s="36"/>
      <c r="E3" s="36"/>
      <c r="F3" s="36"/>
      <c r="G3" s="36"/>
      <c r="H3" s="36"/>
      <c r="I3" s="36"/>
      <c r="J3" s="36"/>
      <c r="K3" s="36"/>
      <c r="L3" s="37"/>
    </row>
    <row r="4" spans="1:20" ht="15" customHeight="1" outlineLevel="1" x14ac:dyDescent="0.25">
      <c r="B4" s="6" t="s">
        <v>1</v>
      </c>
      <c r="C4" s="7"/>
      <c r="D4" s="7"/>
      <c r="E4" s="7"/>
      <c r="F4" s="7"/>
      <c r="G4" s="7"/>
      <c r="H4" s="7"/>
      <c r="I4" s="8"/>
      <c r="J4" s="8"/>
      <c r="K4" s="8"/>
      <c r="L4" s="9"/>
    </row>
    <row r="5" spans="1:20" ht="15" customHeight="1" outlineLevel="1" x14ac:dyDescent="0.25">
      <c r="B5" s="6" t="s">
        <v>2</v>
      </c>
      <c r="C5" s="7"/>
      <c r="D5" s="7"/>
      <c r="E5" s="7"/>
      <c r="F5" s="7"/>
      <c r="G5" s="7"/>
      <c r="H5" s="7"/>
      <c r="I5" s="8"/>
      <c r="J5" s="8"/>
      <c r="K5" s="8"/>
      <c r="L5" s="9"/>
    </row>
    <row r="6" spans="1:20" ht="15" customHeight="1" outlineLevel="1" x14ac:dyDescent="0.25">
      <c r="B6" s="6" t="s">
        <v>3</v>
      </c>
      <c r="C6" s="7"/>
      <c r="D6" s="7"/>
      <c r="E6" s="7"/>
      <c r="F6" s="7"/>
      <c r="G6" s="7"/>
      <c r="H6" s="7"/>
      <c r="I6" s="8"/>
      <c r="J6" s="8"/>
      <c r="K6" s="8"/>
      <c r="L6" s="9"/>
    </row>
    <row r="7" spans="1:20" ht="15" customHeight="1" outlineLevel="1" x14ac:dyDescent="0.25">
      <c r="B7" s="6" t="s">
        <v>4</v>
      </c>
      <c r="C7" s="7"/>
      <c r="D7" s="7"/>
      <c r="E7" s="7"/>
      <c r="F7" s="7"/>
      <c r="G7" s="7"/>
      <c r="H7" s="7"/>
      <c r="I7" s="8"/>
      <c r="J7" s="8"/>
      <c r="K7" s="8"/>
      <c r="L7" s="9"/>
    </row>
    <row r="8" spans="1:20" ht="15" customHeight="1" outlineLevel="1" x14ac:dyDescent="0.2">
      <c r="B8" s="6" t="s">
        <v>5</v>
      </c>
      <c r="C8" s="10"/>
      <c r="D8" s="10"/>
      <c r="E8" s="10"/>
      <c r="F8" s="10"/>
      <c r="G8" s="10"/>
      <c r="H8" s="10"/>
      <c r="I8" s="8"/>
      <c r="J8" s="8"/>
      <c r="K8" s="8"/>
      <c r="L8" s="9"/>
    </row>
    <row r="9" spans="1:20" ht="21" customHeight="1" outlineLevel="1" x14ac:dyDescent="0.25">
      <c r="B9" s="63" t="s">
        <v>6</v>
      </c>
      <c r="C9" s="7"/>
      <c r="D9" s="7"/>
      <c r="E9" s="7"/>
      <c r="F9" s="7"/>
      <c r="G9" s="7"/>
      <c r="H9" s="7"/>
      <c r="I9" s="8"/>
      <c r="J9" s="8"/>
      <c r="K9" s="8"/>
      <c r="L9" s="9"/>
    </row>
    <row r="10" spans="1:20" ht="21" customHeight="1" outlineLevel="1" x14ac:dyDescent="0.3">
      <c r="B10" s="80" t="s">
        <v>37</v>
      </c>
      <c r="C10" s="80"/>
      <c r="D10" s="80"/>
      <c r="E10" s="80"/>
      <c r="F10" s="80"/>
      <c r="G10" s="80"/>
      <c r="H10" s="80"/>
      <c r="I10" s="80"/>
      <c r="J10" s="80"/>
      <c r="K10" s="80"/>
      <c r="L10" s="80"/>
    </row>
    <row r="11" spans="1:20" ht="21" customHeight="1" outlineLevel="1" x14ac:dyDescent="0.25">
      <c r="B11" s="96" t="s">
        <v>33</v>
      </c>
      <c r="C11" s="96"/>
      <c r="D11" s="96"/>
      <c r="E11" s="59"/>
      <c r="F11" s="97" t="s">
        <v>35</v>
      </c>
      <c r="G11" s="98"/>
      <c r="H11" s="98"/>
      <c r="I11" s="60"/>
      <c r="J11" s="81" t="s">
        <v>36</v>
      </c>
      <c r="K11" s="82"/>
      <c r="L11" s="82"/>
    </row>
    <row r="12" spans="1:20" outlineLevel="1" x14ac:dyDescent="0.2">
      <c r="B12" t="s">
        <v>38</v>
      </c>
      <c r="F12" t="s">
        <v>39</v>
      </c>
    </row>
    <row r="13" spans="1:20" s="38" customFormat="1" ht="20.100000000000001" customHeight="1" outlineLevel="1" x14ac:dyDescent="0.2">
      <c r="B13" s="93" t="s">
        <v>32</v>
      </c>
      <c r="C13" s="94"/>
      <c r="D13" s="95"/>
      <c r="F13" s="90" t="s">
        <v>7</v>
      </c>
      <c r="G13" s="91"/>
      <c r="H13" s="92"/>
      <c r="I13" s="39"/>
      <c r="J13" s="83" t="s">
        <v>29</v>
      </c>
      <c r="K13" s="83"/>
      <c r="L13" s="83"/>
    </row>
    <row r="14" spans="1:20" s="38" customFormat="1" ht="20.100000000000001" customHeight="1" outlineLevel="1" x14ac:dyDescent="0.2">
      <c r="B14" s="61" t="s">
        <v>8</v>
      </c>
      <c r="C14" s="61" t="s">
        <v>34</v>
      </c>
      <c r="D14" s="61" t="s">
        <v>9</v>
      </c>
      <c r="E14" s="39" t="s">
        <v>10</v>
      </c>
      <c r="F14" s="62" t="s">
        <v>11</v>
      </c>
      <c r="G14" s="62" t="s">
        <v>34</v>
      </c>
      <c r="H14" s="62" t="s">
        <v>9</v>
      </c>
      <c r="I14" s="39"/>
      <c r="J14" s="40" t="s">
        <v>11</v>
      </c>
      <c r="K14" s="40" t="s">
        <v>34</v>
      </c>
      <c r="L14" s="40" t="s">
        <v>9</v>
      </c>
    </row>
    <row r="15" spans="1:20" s="38" customFormat="1" ht="20.100000000000001" customHeight="1" outlineLevel="1" x14ac:dyDescent="0.2">
      <c r="B15" s="64"/>
      <c r="C15" s="65"/>
      <c r="D15" s="66">
        <f>IF(Calculator!C15&gt;0,Calculator!C15,0)</f>
        <v>0</v>
      </c>
      <c r="E15" s="67">
        <f>IF(Calculator!G15,(RANK(Calculator!G15,Calculator!$G$15:$G$29)+COUNTIF(Calculator!$G$15:G15,Calculator!G15)-1),0)</f>
        <v>2</v>
      </c>
      <c r="F15" s="68" t="str">
        <f>IF(Calculator!D30&lt;&gt;0,"Bilaterals","No Bilaterals ")</f>
        <v xml:space="preserve">No Bilaterals </v>
      </c>
      <c r="G15" s="69">
        <f>IF(Calculator!$D$30&lt;&gt;0,Calculator!$D$30,0.000000001)</f>
        <v>1.0000000000000001E-9</v>
      </c>
      <c r="H15" s="70">
        <f>IF(Calculator!$G$15&lt;1,0,(IF(Calculator!G15&gt;0,Calculator!G15,0)))</f>
        <v>0</v>
      </c>
      <c r="I15" s="67">
        <v>1</v>
      </c>
      <c r="J15" s="71" t="str">
        <f>IF(Calculator!G15,VLOOKUP(Calculator!I15,Calculator!$E$15:$F29,2,0)," ")</f>
        <v>Tinnitus</v>
      </c>
      <c r="K15" s="72">
        <f>IF(Calculator!G15,VLOOKUP(Calculator!I15,Calculator!$E$15:$G29,3,0),0)</f>
        <v>10</v>
      </c>
      <c r="L15" s="73">
        <f>IF(Calculator!$K$15&lt;1,0,IF(Calculator!K15,IF(Calculator!K15&gt;0,Calculator!K15,0),0))</f>
        <v>10</v>
      </c>
      <c r="T15" s="46"/>
    </row>
    <row r="16" spans="1:20" s="38" customFormat="1" ht="20.100000000000001" customHeight="1" outlineLevel="1" x14ac:dyDescent="0.2">
      <c r="B16" s="64"/>
      <c r="C16" s="65"/>
      <c r="D16" s="66">
        <f>IF(Calculator!C16&gt;0,ROUND((Calculator!D15+((100-Calculator!D15)*(Calculator!C16/100))),0),0)</f>
        <v>0</v>
      </c>
      <c r="E16" s="67">
        <f>IF(Calculator!G16,(RANK(Calculator!G16,Calculator!$G$15:$G$29)+COUNTIF(Calculator!$G$15:G16,Calculator!G16)-1),0)</f>
        <v>1</v>
      </c>
      <c r="F16" s="74" t="s">
        <v>25</v>
      </c>
      <c r="G16" s="75">
        <v>10</v>
      </c>
      <c r="H16" s="70">
        <f>IF(Calculator!H15&gt;=94.5,"  ",IF(Calculator!G15&lt;=100,(IF(Calculator!G16&gt;0,ROUND((Calculator!H15+((100-Calculator!H15)*(Calculator!G16/100))),0),0)),100))</f>
        <v>10</v>
      </c>
      <c r="I16" s="67">
        <v>2</v>
      </c>
      <c r="J16" s="71" t="str">
        <f>IF(Calculator!G16,VLOOKUP(Calculator!I16,Calculator!$E$15:$F30,2,0)," ")</f>
        <v xml:space="preserve">No Bilaterals </v>
      </c>
      <c r="K16" s="72">
        <f>IF(Calculator!G16,VLOOKUP(Calculator!I16,Calculator!$E$15:$G30,3,0),0)</f>
        <v>1.0000000000000001E-9</v>
      </c>
      <c r="L16" s="73">
        <f>IF(Calculator!L15&gt;=94.5,"  ",IF(Calculator!K15&lt;=100,(IF(Calculator!K16&gt;0,ROUND((Calculator!L15+((100-Calculator!L15)*(Calculator!K16/100))),0),0)),100))</f>
        <v>10</v>
      </c>
      <c r="T16" s="46"/>
    </row>
    <row r="17" spans="2:20" s="38" customFormat="1" ht="20.100000000000001" customHeight="1" outlineLevel="1" x14ac:dyDescent="0.2">
      <c r="B17" s="64"/>
      <c r="C17" s="65"/>
      <c r="D17" s="66">
        <f>IF(Calculator!C17&gt;0,ROUND((Calculator!D16+((100-Calculator!D16)*(Calculator!C17/100))),0),0)</f>
        <v>0</v>
      </c>
      <c r="E17" s="67">
        <f>IF(Calculator!G17,(RANK(Calculator!G17,Calculator!$G$15:$G$29)+COUNTIF(Calculator!$G$15:G17,Calculator!G17)-1),0)</f>
        <v>0</v>
      </c>
      <c r="F17" s="74"/>
      <c r="G17" s="75"/>
      <c r="H17" s="70">
        <f>IF(Calculator!H16&gt;=94.5,"  ",IF(Calculator!G16&lt;=100,(IF(Calculator!G17&gt;0,ROUND((Calculator!H16+((100-Calculator!H16)*(Calculator!G17/100))),0),0)),100))</f>
        <v>0</v>
      </c>
      <c r="I17" s="67">
        <v>3</v>
      </c>
      <c r="J17" s="71" t="str">
        <f>IF(Calculator!G17,VLOOKUP(Calculator!I17,Calculator!$E$15:$F31,2,0)," ")</f>
        <v xml:space="preserve"> </v>
      </c>
      <c r="K17" s="72">
        <f>IF(Calculator!G17,VLOOKUP(Calculator!I17,Calculator!$E$15:$G31,3,0),0)</f>
        <v>0</v>
      </c>
      <c r="L17" s="73">
        <f>IF(Calculator!L16&gt;=94.5,"  ",IF(Calculator!K16&lt;=100,(IF(Calculator!K17&gt;0,ROUND((Calculator!L16+((100-Calculator!L16)*(Calculator!K17/100))),0),0)),100))</f>
        <v>0</v>
      </c>
      <c r="T17" s="46"/>
    </row>
    <row r="18" spans="2:20" s="38" customFormat="1" ht="20.100000000000001" customHeight="1" outlineLevel="1" x14ac:dyDescent="0.2">
      <c r="B18" s="64"/>
      <c r="C18" s="65"/>
      <c r="D18" s="66">
        <f>IF(Calculator!C18&gt;0,ROUND((Calculator!D17+((100-Calculator!D17)*(Calculator!C18/100))),0),0)</f>
        <v>0</v>
      </c>
      <c r="E18" s="67">
        <f>IF(Calculator!G18,(RANK(Calculator!G18,Calculator!$G$15:$G$29)+COUNTIF(Calculator!$G$15:G18,Calculator!G18)-1),0)</f>
        <v>0</v>
      </c>
      <c r="F18" s="74"/>
      <c r="G18" s="75"/>
      <c r="H18" s="70">
        <f>IF(Calculator!H17&gt;=94.5,"  ",IF(Calculator!G17&lt;=100,(IF(Calculator!G18&gt;0,ROUND((Calculator!H17+((100-Calculator!H17)*(Calculator!G18/100))),0),0)),100))</f>
        <v>0</v>
      </c>
      <c r="I18" s="67">
        <v>4</v>
      </c>
      <c r="J18" s="71" t="str">
        <f>IF(Calculator!G18,VLOOKUP(Calculator!I18,Calculator!$E$15:$F32,2,0)," ")</f>
        <v xml:space="preserve"> </v>
      </c>
      <c r="K18" s="72">
        <f>IF(Calculator!G18,VLOOKUP(Calculator!I18,Calculator!$E$15:$G32,3,0),0)</f>
        <v>0</v>
      </c>
      <c r="L18" s="73">
        <f>IF(Calculator!L17&gt;=94.5,"  ",IF(Calculator!K17&lt;=100,(IF(Calculator!K18&gt;0,ROUND((Calculator!L17+((100-Calculator!L17)*(Calculator!K18/100))),0),0)),100))</f>
        <v>0</v>
      </c>
      <c r="T18" s="46"/>
    </row>
    <row r="19" spans="2:20" s="38" customFormat="1" ht="20.100000000000001" customHeight="1" outlineLevel="1" x14ac:dyDescent="0.2">
      <c r="B19" s="64"/>
      <c r="C19" s="65"/>
      <c r="D19" s="66">
        <f>IF(Calculator!C19&gt;0,ROUND((Calculator!D18+((100-Calculator!D18)*(Calculator!C19/100))),0),0)</f>
        <v>0</v>
      </c>
      <c r="E19" s="67">
        <f>IF(Calculator!G19,(RANK(Calculator!G19,Calculator!$G$15:$G$29)+COUNTIF(Calculator!$G$15:G19,Calculator!G19)-1),0)</f>
        <v>0</v>
      </c>
      <c r="F19" s="74"/>
      <c r="G19" s="75"/>
      <c r="H19" s="70">
        <f>IF(Calculator!H18&gt;=94.5,"  ",IF(Calculator!G18&lt;=100,(IF(Calculator!G19&gt;0,ROUND((Calculator!H18+((100-Calculator!H18)*(Calculator!G19/100))),0),0)),100))</f>
        <v>0</v>
      </c>
      <c r="I19" s="67">
        <v>5</v>
      </c>
      <c r="J19" s="71" t="str">
        <f>IF(Calculator!G19,VLOOKUP(Calculator!I19,Calculator!$E$15:$F33,2,0)," ")</f>
        <v xml:space="preserve"> </v>
      </c>
      <c r="K19" s="72">
        <f>IF(Calculator!G19,VLOOKUP(Calculator!I19,Calculator!$E$15:$G33,3,0),0)</f>
        <v>0</v>
      </c>
      <c r="L19" s="73">
        <f>IF(Calculator!L18&gt;=94.5,"  ",IF(Calculator!K18&lt;=100,(IF(Calculator!K19&gt;0,ROUND((Calculator!L18+((100-Calculator!L18)*(Calculator!K19/100))),0),0)),100))</f>
        <v>0</v>
      </c>
    </row>
    <row r="20" spans="2:20" s="38" customFormat="1" ht="20.100000000000001" customHeight="1" outlineLevel="1" x14ac:dyDescent="0.2">
      <c r="B20" s="64"/>
      <c r="C20" s="65"/>
      <c r="D20" s="66">
        <f>IF(Calculator!C20&gt;0,ROUND((Calculator!D19+((100-Calculator!D19)*(Calculator!C20/100))),0),0)</f>
        <v>0</v>
      </c>
      <c r="E20" s="67">
        <f>IF(Calculator!G20,(RANK(Calculator!G20,Calculator!$G$15:$G$29)+COUNTIF(Calculator!$G$15:G20,Calculator!G20)-1),0)</f>
        <v>0</v>
      </c>
      <c r="F20" s="74"/>
      <c r="G20" s="75"/>
      <c r="H20" s="70">
        <f>IF(Calculator!H19&gt;=94.5,"  ",IF(Calculator!G19&lt;=100,(IF(Calculator!G20&gt;0,ROUND((Calculator!H19+((100-Calculator!H19)*(Calculator!G20/100))),0),0)),100))</f>
        <v>0</v>
      </c>
      <c r="I20" s="67">
        <v>6</v>
      </c>
      <c r="J20" s="71" t="str">
        <f>IF(Calculator!G20,VLOOKUP(Calculator!I20,Calculator!$E$15:$F34,2,0)," ")</f>
        <v xml:space="preserve"> </v>
      </c>
      <c r="K20" s="72">
        <f>IF(Calculator!G20,VLOOKUP(Calculator!I20,Calculator!$E$15:$G34,3,0),0)</f>
        <v>0</v>
      </c>
      <c r="L20" s="73">
        <f>IF(Calculator!L19&gt;=94.5,"  ",IF(Calculator!K19&lt;=100,(IF(Calculator!K20&gt;0,ROUND((Calculator!L19+((100-Calculator!L19)*(Calculator!K20/100))),0),0)),100))</f>
        <v>0</v>
      </c>
    </row>
    <row r="21" spans="2:20" s="38" customFormat="1" ht="20.100000000000001" customHeight="1" outlineLevel="1" x14ac:dyDescent="0.2">
      <c r="B21" s="64"/>
      <c r="C21" s="65"/>
      <c r="D21" s="66">
        <f>IF(Calculator!C21&gt;0,ROUND((Calculator!D20+((100-Calculator!D20)*(Calculator!C21/100))),0),0)</f>
        <v>0</v>
      </c>
      <c r="E21" s="67">
        <f>IF(Calculator!G21,(RANK(Calculator!G21,Calculator!$G$15:$G$29)+COUNTIF(Calculator!$G$15:G21,Calculator!G21)-1),0)</f>
        <v>0</v>
      </c>
      <c r="F21" s="74"/>
      <c r="G21" s="75"/>
      <c r="H21" s="70">
        <f>IF(Calculator!H20&gt;=94.5,"  ",IF(Calculator!G20&lt;=100,(IF(Calculator!G21&gt;0,ROUND((Calculator!H20+((100-Calculator!H20)*(Calculator!G21/100))),0),0)),100))</f>
        <v>0</v>
      </c>
      <c r="I21" s="67">
        <v>7</v>
      </c>
      <c r="J21" s="71" t="str">
        <f>IF(Calculator!G21,VLOOKUP(Calculator!I21,Calculator!$E$15:$F34,2,0)," ")</f>
        <v xml:space="preserve"> </v>
      </c>
      <c r="K21" s="72">
        <f>IF(Calculator!G21,VLOOKUP(Calculator!I21,Calculator!$E$15:$G34,3,0),0)</f>
        <v>0</v>
      </c>
      <c r="L21" s="73">
        <f>IF(Calculator!L20&gt;=94.5,"  ",IF(Calculator!K20&lt;=100,(IF(Calculator!K21&gt;0,ROUND((Calculator!L20+((100-Calculator!L20)*(Calculator!K21/100))),0),0)),100))</f>
        <v>0</v>
      </c>
    </row>
    <row r="22" spans="2:20" s="38" customFormat="1" ht="20.100000000000001" customHeight="1" outlineLevel="1" x14ac:dyDescent="0.2">
      <c r="B22" s="64"/>
      <c r="C22" s="65"/>
      <c r="D22" s="66">
        <f>IF(Calculator!C22&gt;0,ROUND((Calculator!D21+((100-Calculator!D21)*(Calculator!C22/100))),0),0)</f>
        <v>0</v>
      </c>
      <c r="E22" s="67">
        <f>IF(Calculator!G22,(RANK(Calculator!G22,Calculator!$G$15:$G$29)+COUNTIF(Calculator!$G$15:G22,Calculator!G22)-1),0)</f>
        <v>0</v>
      </c>
      <c r="F22" s="74"/>
      <c r="G22" s="75"/>
      <c r="H22" s="70">
        <f>IF(Calculator!H21&gt;=94.5,"  ",IF(Calculator!G21&lt;=100,(IF(Calculator!G22&gt;0,ROUND((Calculator!H21+((100-Calculator!H21)*(Calculator!G22/100))),0),0)),100))</f>
        <v>0</v>
      </c>
      <c r="I22" s="67">
        <v>8</v>
      </c>
      <c r="J22" s="71" t="str">
        <f>IF(Calculator!G22,VLOOKUP(Calculator!I22,Calculator!$E$15:$F34,2,0)," ")</f>
        <v xml:space="preserve"> </v>
      </c>
      <c r="K22" s="72">
        <f>IF(Calculator!G22,VLOOKUP(Calculator!I22,Calculator!$E$15:$G34,3,0),0)</f>
        <v>0</v>
      </c>
      <c r="L22" s="73">
        <f>IF(Calculator!L21&gt;=94.5,"  ",IF(Calculator!K21&lt;=100,(IF(Calculator!K22&gt;0,ROUND((Calculator!L21+((100-Calculator!L21)*(Calculator!K22/100))),0),0)),100))</f>
        <v>0</v>
      </c>
    </row>
    <row r="23" spans="2:20" s="38" customFormat="1" ht="20.100000000000001" customHeight="1" outlineLevel="1" x14ac:dyDescent="0.2">
      <c r="B23" s="64"/>
      <c r="C23" s="65"/>
      <c r="D23" s="66">
        <f>IF(Calculator!C23&gt;0,ROUND((Calculator!D22+((100-Calculator!D22)*(Calculator!C23/100))),0),0)</f>
        <v>0</v>
      </c>
      <c r="E23" s="67">
        <f>IF(Calculator!G23,(RANK(Calculator!G23,Calculator!$G$15:$G$29)+COUNTIF(Calculator!$G$15:G23,Calculator!G23)-1),0)</f>
        <v>0</v>
      </c>
      <c r="F23" s="74"/>
      <c r="G23" s="75"/>
      <c r="H23" s="70">
        <f>IF(Calculator!H22&gt;=94.5,"  ",IF(Calculator!G22&lt;=100,(IF(Calculator!G23&gt;0,ROUND((Calculator!H22+((100-Calculator!H22)*(Calculator!G23/100))),0),0)),100))</f>
        <v>0</v>
      </c>
      <c r="I23" s="67">
        <v>9</v>
      </c>
      <c r="J23" s="71" t="str">
        <f>IF(Calculator!G23,VLOOKUP(Calculator!I23,Calculator!$E$15:$F34,2,0)," ")</f>
        <v xml:space="preserve"> </v>
      </c>
      <c r="K23" s="72">
        <f>IF(Calculator!G23,VLOOKUP(Calculator!I23,Calculator!$E$15:$G34,3,0),0)</f>
        <v>0</v>
      </c>
      <c r="L23" s="73">
        <f>IF(Calculator!L22&gt;=94.5,"  ",IF(Calculator!K22&lt;=100,(IF(Calculator!K23&gt;0,ROUND((Calculator!L22+((100-Calculator!L22)*(Calculator!K23/100))),0),0)),100))</f>
        <v>0</v>
      </c>
    </row>
    <row r="24" spans="2:20" s="38" customFormat="1" ht="20.100000000000001" customHeight="1" outlineLevel="1" x14ac:dyDescent="0.2">
      <c r="B24" s="64"/>
      <c r="C24" s="65"/>
      <c r="D24" s="66">
        <f>IF(Calculator!C24&gt;0,ROUND((Calculator!D23+((100-Calculator!D23)*(Calculator!C24/100))),0),0)</f>
        <v>0</v>
      </c>
      <c r="E24" s="67">
        <f>IF(Calculator!G24,(RANK(Calculator!G24,Calculator!$G$15:$G$29)+COUNTIF(Calculator!$G$15:G24,Calculator!G24)-1),0)</f>
        <v>0</v>
      </c>
      <c r="F24" s="74"/>
      <c r="G24" s="75"/>
      <c r="H24" s="70">
        <f>IF(Calculator!H23&gt;=94.5,"  ",IF(Calculator!G23&lt;=100,(IF(Calculator!G24&gt;0,ROUND((Calculator!H23+((100-Calculator!H23)*(Calculator!G24/100))),0),0)),100))</f>
        <v>0</v>
      </c>
      <c r="I24" s="67">
        <v>10</v>
      </c>
      <c r="J24" s="71" t="str">
        <f>IF(Calculator!G24,VLOOKUP(Calculator!I24,Calculator!$E$15:$F34,2,0)," ")</f>
        <v xml:space="preserve"> </v>
      </c>
      <c r="K24" s="72">
        <f>IF(Calculator!G24,VLOOKUP(Calculator!I24,Calculator!$E$15:$G34,3,0),0)</f>
        <v>0</v>
      </c>
      <c r="L24" s="73">
        <f>IF(Calculator!L23&gt;=94.5,"  ",IF(Calculator!K23&lt;=100,(IF(Calculator!K24&gt;0,ROUND((Calculator!L23+((100-Calculator!L23)*(Calculator!K24/100))),0),0)),100))</f>
        <v>0</v>
      </c>
    </row>
    <row r="25" spans="2:20" s="38" customFormat="1" ht="20.100000000000001" customHeight="1" outlineLevel="1" x14ac:dyDescent="0.2">
      <c r="B25" s="64"/>
      <c r="C25" s="65"/>
      <c r="D25" s="66">
        <f>IF(Calculator!C25&gt;0,ROUND((Calculator!D24+((100-Calculator!D24)*(Calculator!C25/100))),0),0)</f>
        <v>0</v>
      </c>
      <c r="E25" s="67">
        <f>IF(Calculator!G25,(RANK(Calculator!G25,Calculator!$G$15:$G$29)+COUNTIF(Calculator!$G$15:G25,Calculator!G25)-1),0)</f>
        <v>0</v>
      </c>
      <c r="F25" s="74"/>
      <c r="G25" s="75"/>
      <c r="H25" s="70">
        <f>IF(Calculator!H24&gt;=94.5,"  ",IF(Calculator!G24&lt;=100,(IF(Calculator!G25&gt;0,ROUND((Calculator!H24+((100-Calculator!H24)*(Calculator!G25/100))),0),0)),100))</f>
        <v>0</v>
      </c>
      <c r="I25" s="67">
        <v>11</v>
      </c>
      <c r="J25" s="71" t="str">
        <f>IF(Calculator!G25,VLOOKUP(Calculator!I25,Calculator!$E$15:$F34,2,0)," ")</f>
        <v xml:space="preserve"> </v>
      </c>
      <c r="K25" s="72">
        <f>IF(Calculator!G25,VLOOKUP(Calculator!I25,Calculator!$E$15:$G34,3,0),0)</f>
        <v>0</v>
      </c>
      <c r="L25" s="73">
        <f>IF(Calculator!L24&gt;=94.5,"  ",IF(Calculator!K24&lt;=100,(IF(Calculator!K25&gt;0,ROUND((Calculator!L24+((100-Calculator!L24)*(Calculator!K25/100))),0),0)),100))</f>
        <v>0</v>
      </c>
    </row>
    <row r="26" spans="2:20" s="38" customFormat="1" ht="20.100000000000001" customHeight="1" outlineLevel="1" x14ac:dyDescent="0.2">
      <c r="B26" s="64"/>
      <c r="C26" s="65"/>
      <c r="D26" s="66">
        <f>IF(Calculator!C26&gt;0,ROUND((Calculator!D25+((100-Calculator!D25)*(Calculator!C26/100))),0),0)</f>
        <v>0</v>
      </c>
      <c r="E26" s="67">
        <f>IF(Calculator!G26,(RANK(Calculator!G26,Calculator!$G$15:$G$29)+COUNTIF(Calculator!$G$15:G26,Calculator!G26)-1),0)</f>
        <v>0</v>
      </c>
      <c r="F26" s="74"/>
      <c r="G26" s="75"/>
      <c r="H26" s="70">
        <f>IF(Calculator!H25&gt;=94.5,"  ",IF(Calculator!G25&lt;=100,(IF(Calculator!G26&gt;0,ROUND((Calculator!H25+((100-Calculator!H25)*(Calculator!G26/100))),0),0)),100))</f>
        <v>0</v>
      </c>
      <c r="I26" s="67">
        <v>12</v>
      </c>
      <c r="J26" s="71" t="str">
        <f>IF(Calculator!G26,VLOOKUP(Calculator!I26,Calculator!$E$15:$F34,2,0)," ")</f>
        <v xml:space="preserve"> </v>
      </c>
      <c r="K26" s="72">
        <f>IF(Calculator!G26,VLOOKUP(Calculator!I26,Calculator!$E$15:$G34,3,0),0)</f>
        <v>0</v>
      </c>
      <c r="L26" s="73">
        <f>IF(Calculator!L25&gt;=94.5,"  ",IF(Calculator!K25&lt;=100,(IF(Calculator!K26&gt;0,ROUND((Calculator!L25+((100-Calculator!L25)*(Calculator!K26/100))),0),0)),100))</f>
        <v>0</v>
      </c>
    </row>
    <row r="27" spans="2:20" s="38" customFormat="1" ht="20.100000000000001" customHeight="1" outlineLevel="1" x14ac:dyDescent="0.2">
      <c r="B27" s="64"/>
      <c r="C27" s="65"/>
      <c r="D27" s="66">
        <f>IF(Calculator!C27&gt;0,ROUND((Calculator!D26+((100-Calculator!D26)*(Calculator!C27/100))),0),0)</f>
        <v>0</v>
      </c>
      <c r="E27" s="67">
        <f>IF(Calculator!G27,(RANK(Calculator!G27,Calculator!$G$15:$G$29)+COUNTIF(Calculator!$G$15:G27,Calculator!G27)-1),0)</f>
        <v>0</v>
      </c>
      <c r="F27" s="74"/>
      <c r="G27" s="75"/>
      <c r="H27" s="70">
        <f>IF(Calculator!H26&gt;=94.5,"  ",IF(Calculator!G26&lt;=100,(IF(Calculator!G27&gt;0,ROUND((Calculator!H26+((100-Calculator!H26)*(Calculator!G27/100))),0),0)),100))</f>
        <v>0</v>
      </c>
      <c r="I27" s="67">
        <v>13</v>
      </c>
      <c r="J27" s="71" t="str">
        <f>IF(Calculator!G27,VLOOKUP(Calculator!I27,Calculator!$E$15:$F34,2,0)," ")</f>
        <v xml:space="preserve"> </v>
      </c>
      <c r="K27" s="72">
        <f>IF(Calculator!G27,VLOOKUP(Calculator!I27,Calculator!$E$15:$G34,3,0),0)</f>
        <v>0</v>
      </c>
      <c r="L27" s="73">
        <f>IF(Calculator!L26&gt;=94.5,"  ",IF(Calculator!K26&lt;=100,(IF(Calculator!K27&gt;0,ROUND((Calculator!L26+((100-Calculator!L26)*(Calculator!K27/100))),0),0)),100))</f>
        <v>0</v>
      </c>
    </row>
    <row r="28" spans="2:20" s="38" customFormat="1" ht="20.100000000000001" customHeight="1" outlineLevel="1" x14ac:dyDescent="0.2">
      <c r="B28" s="107" t="s">
        <v>12</v>
      </c>
      <c r="C28" s="108"/>
      <c r="D28" s="49">
        <f>MAX(Calculator!D15:D27,0)</f>
        <v>0</v>
      </c>
      <c r="E28" s="39">
        <f>IF(Calculator!G28,(RANK(Calculator!G28,Calculator!$G$15:$G$29)+COUNTIF(Calculator!$G$15:G28,Calculator!G28)-1),0)</f>
        <v>0</v>
      </c>
      <c r="F28" s="47"/>
      <c r="G28" s="48"/>
      <c r="H28" s="42">
        <f>IF(Calculator!H27&gt;=94.5,"  ",IF(Calculator!G27&lt;=100,(IF(Calculator!G28&gt;0,ROUND((Calculator!H27+((100-Calculator!H27)*(Calculator!G28/100))),0),0)),100))</f>
        <v>0</v>
      </c>
      <c r="I28" s="39">
        <v>14</v>
      </c>
      <c r="J28" s="43" t="str">
        <f>IF(Calculator!G28,VLOOKUP(Calculator!I28,Calculator!$E$15:$F34,2,0)," ")</f>
        <v xml:space="preserve"> </v>
      </c>
      <c r="K28" s="44">
        <f>IF(Calculator!G28,VLOOKUP(Calculator!I28,Calculator!$E$15:$G34,3,0),0)</f>
        <v>0</v>
      </c>
      <c r="L28" s="45">
        <f>IF(Calculator!L27&gt;=94.5,"  ",IF(Calculator!K27&lt;=100,(IF(Calculator!K28&gt;0,ROUND((Calculator!L27+((100-Calculator!L27)*(Calculator!K28/100))),0),0)),100))</f>
        <v>0</v>
      </c>
    </row>
    <row r="29" spans="2:20" s="38" customFormat="1" ht="20.100000000000001" customHeight="1" outlineLevel="1" x14ac:dyDescent="0.2">
      <c r="B29" s="109" t="s">
        <v>13</v>
      </c>
      <c r="C29" s="110"/>
      <c r="D29" s="50">
        <f>ROUND(+Calculator!D28*1.1,1)</f>
        <v>0</v>
      </c>
      <c r="E29" s="39">
        <f>IF(Calculator!G29,(RANK(Calculator!G29,Calculator!$G$15:$G$29)+COUNTIF(Calculator!$G$15:G29,Calculator!G29)-1),0)</f>
        <v>0</v>
      </c>
      <c r="F29" s="47"/>
      <c r="G29" s="48"/>
      <c r="H29" s="42">
        <f>IF(Calculator!H28&gt;=94.5,"  ",IF(Calculator!G28&lt;=100,(IF(Calculator!G29&gt;0,ROUND((Calculator!H28+((100-Calculator!H28)*(Calculator!G29/100))),0),0)),100))</f>
        <v>0</v>
      </c>
      <c r="I29" s="39">
        <v>15</v>
      </c>
      <c r="J29" s="43" t="str">
        <f>IF(Calculator!G29,VLOOKUP(Calculator!I29,Calculator!$E$15:$F34,2,0)," ")</f>
        <v xml:space="preserve"> </v>
      </c>
      <c r="K29" s="44">
        <f>IF(Calculator!G29,VLOOKUP(Calculator!I29,Calculator!$E$15:$G34,3,0),0)</f>
        <v>0</v>
      </c>
      <c r="L29" s="45">
        <f>IF(Calculator!L28&gt;=94.5,"  ",IF(Calculator!K28&lt;=100,(IF(Calculator!K29&gt;0,ROUND((Calculator!L28+((100-Calculator!L28)*(Calculator!K29/100))),0),0)),100))</f>
        <v>0</v>
      </c>
    </row>
    <row r="30" spans="2:20" s="38" customFormat="1" ht="20.100000000000001" customHeight="1" outlineLevel="1" x14ac:dyDescent="0.2">
      <c r="B30" s="111" t="s">
        <v>14</v>
      </c>
      <c r="C30" s="112"/>
      <c r="D30" s="49">
        <f>IF(Calculator!D29&lt;=100,ROUND(Calculator!D29,0),100)</f>
        <v>0</v>
      </c>
      <c r="E30" s="39"/>
      <c r="F30" s="51"/>
      <c r="G30" s="51"/>
      <c r="H30" s="41"/>
      <c r="I30" s="39"/>
      <c r="J30" s="52"/>
      <c r="K30" s="52"/>
      <c r="L30" s="43"/>
    </row>
    <row r="31" spans="2:20" s="38" customFormat="1" ht="20.100000000000001" customHeight="1" outlineLevel="1" x14ac:dyDescent="0.2">
      <c r="B31" s="53"/>
      <c r="C31" s="53"/>
      <c r="D31" s="54"/>
      <c r="E31" s="39"/>
      <c r="F31" s="103" t="s">
        <v>9</v>
      </c>
      <c r="G31" s="104"/>
      <c r="H31" s="55">
        <f>MAX(Calculator!H15:H29)</f>
        <v>10</v>
      </c>
      <c r="I31" s="39"/>
      <c r="J31" s="101" t="s">
        <v>9</v>
      </c>
      <c r="K31" s="102"/>
      <c r="L31" s="56">
        <f>MAX(Calculator!L15:L29)</f>
        <v>10</v>
      </c>
    </row>
    <row r="32" spans="2:20" s="38" customFormat="1" ht="20.100000000000001" customHeight="1" outlineLevel="1" x14ac:dyDescent="0.2">
      <c r="E32" s="39"/>
      <c r="F32" s="105" t="s">
        <v>30</v>
      </c>
      <c r="G32" s="106"/>
      <c r="H32" s="57">
        <f>ROUND(MAX(Calculator!H15:H29),-1)</f>
        <v>10</v>
      </c>
      <c r="I32" s="39"/>
      <c r="J32" s="99" t="s">
        <v>26</v>
      </c>
      <c r="K32" s="100"/>
      <c r="L32" s="58">
        <f>ROUND(MAX(Calculator!L15:L29),-1)</f>
        <v>10</v>
      </c>
    </row>
    <row r="33" spans="2:12" ht="17.100000000000001" customHeight="1" outlineLevel="1" x14ac:dyDescent="0.2">
      <c r="E33" s="13"/>
      <c r="F33" s="88" t="s">
        <v>31</v>
      </c>
      <c r="G33" s="88"/>
      <c r="H33" s="88"/>
      <c r="J33" s="89" t="s">
        <v>15</v>
      </c>
      <c r="K33" s="89"/>
      <c r="L33" s="89"/>
    </row>
    <row r="34" spans="2:12" ht="7.15" customHeight="1" outlineLevel="1" x14ac:dyDescent="0.2">
      <c r="E34" s="13"/>
    </row>
    <row r="35" spans="2:12" ht="12.75" customHeight="1" outlineLevel="1" x14ac:dyDescent="0.2">
      <c r="B35" s="18"/>
      <c r="C35" s="18"/>
      <c r="D35" s="18"/>
      <c r="E35" s="18"/>
      <c r="F35" s="18"/>
      <c r="G35" s="18"/>
      <c r="H35" s="18"/>
      <c r="I35" s="18"/>
      <c r="J35" s="18"/>
      <c r="K35" s="18"/>
      <c r="L35" s="18"/>
    </row>
    <row r="36" spans="2:12" ht="12.75" customHeight="1" outlineLevel="1" x14ac:dyDescent="0.2">
      <c r="B36" s="18"/>
      <c r="C36" s="18"/>
      <c r="D36" s="18"/>
      <c r="E36" s="18"/>
      <c r="F36" s="18"/>
      <c r="G36" s="18"/>
      <c r="H36" s="18"/>
      <c r="I36" s="18"/>
      <c r="J36" s="18"/>
      <c r="K36" s="18"/>
      <c r="L36" s="18"/>
    </row>
    <row r="37" spans="2:12" ht="12.75" customHeight="1" outlineLevel="1" x14ac:dyDescent="0.2">
      <c r="B37" s="18"/>
      <c r="C37" s="18"/>
      <c r="D37" s="18"/>
      <c r="E37" s="18"/>
      <c r="F37" s="18"/>
      <c r="G37" s="18"/>
      <c r="H37" s="18"/>
      <c r="I37" s="18"/>
      <c r="J37" s="18"/>
      <c r="K37" s="18"/>
      <c r="L37" s="18"/>
    </row>
    <row r="38" spans="2:12" ht="12.75" customHeight="1" outlineLevel="1" x14ac:dyDescent="0.2">
      <c r="B38" s="18"/>
      <c r="C38" s="18"/>
      <c r="D38" s="18"/>
      <c r="E38" s="18"/>
      <c r="F38" s="18"/>
      <c r="G38" s="18"/>
      <c r="H38" s="18"/>
      <c r="I38" s="18"/>
      <c r="J38" s="18"/>
      <c r="K38" s="18"/>
      <c r="L38" s="18"/>
    </row>
    <row r="39" spans="2:12" ht="14.1" customHeight="1" outlineLevel="1" x14ac:dyDescent="0.2">
      <c r="B39" s="18"/>
      <c r="C39" s="18"/>
      <c r="D39" s="18"/>
      <c r="E39" s="18"/>
      <c r="F39" s="18"/>
      <c r="G39" s="18"/>
      <c r="H39" s="18"/>
      <c r="I39" s="18"/>
      <c r="J39" s="18"/>
      <c r="K39" s="18"/>
      <c r="L39" s="18"/>
    </row>
    <row r="40" spans="2:12" ht="14.85" customHeight="1" outlineLevel="1" x14ac:dyDescent="0.2">
      <c r="B40" s="18"/>
      <c r="C40" s="18"/>
      <c r="D40" s="18"/>
      <c r="E40" s="18"/>
      <c r="F40" s="18"/>
      <c r="G40" s="18"/>
      <c r="H40" s="18"/>
      <c r="I40" s="18"/>
      <c r="J40" s="18"/>
      <c r="K40" s="18"/>
      <c r="L40" s="18"/>
    </row>
    <row r="41" spans="2:12" ht="14.1" customHeight="1" outlineLevel="1" x14ac:dyDescent="0.2"/>
    <row r="42" spans="2:12" ht="12.75" customHeight="1" outlineLevel="1" x14ac:dyDescent="0.2"/>
    <row r="43" spans="2:12" ht="12.75" customHeight="1" outlineLevel="1" x14ac:dyDescent="0.2"/>
    <row r="44" spans="2:12" ht="12.75" customHeight="1" outlineLevel="1" x14ac:dyDescent="0.2"/>
    <row r="45" spans="2:12" ht="12.75" customHeight="1" outlineLevel="1" x14ac:dyDescent="0.2"/>
    <row r="46" spans="2:12" ht="12.75" customHeight="1" outlineLevel="1" x14ac:dyDescent="0.2"/>
    <row r="47" spans="2:12" ht="12.75" customHeight="1" outlineLevel="1" x14ac:dyDescent="0.2"/>
    <row r="48" spans="2:12" ht="17.100000000000001" customHeight="1" outlineLevel="1" x14ac:dyDescent="0.2"/>
    <row r="49" spans="2:2" ht="12.75" customHeight="1" outlineLevel="1" x14ac:dyDescent="0.2"/>
    <row r="50" spans="2:2" ht="12.75" customHeight="1" outlineLevel="1" x14ac:dyDescent="0.2"/>
    <row r="51" spans="2:2" ht="12.75" customHeight="1" outlineLevel="1" x14ac:dyDescent="0.2"/>
    <row r="52" spans="2:2" ht="12.75" customHeight="1" outlineLevel="1" x14ac:dyDescent="0.2">
      <c r="B52" t="s">
        <v>16</v>
      </c>
    </row>
  </sheetData>
  <sheetProtection selectLockedCells="1"/>
  <mergeCells count="18">
    <mergeCell ref="F33:H33"/>
    <mergeCell ref="J33:L33"/>
    <mergeCell ref="F13:H13"/>
    <mergeCell ref="B13:D13"/>
    <mergeCell ref="B11:D11"/>
    <mergeCell ref="F11:H11"/>
    <mergeCell ref="J32:K32"/>
    <mergeCell ref="J31:K31"/>
    <mergeCell ref="F31:G31"/>
    <mergeCell ref="F32:G32"/>
    <mergeCell ref="B28:C28"/>
    <mergeCell ref="B29:C29"/>
    <mergeCell ref="B30:C30"/>
    <mergeCell ref="B10:L10"/>
    <mergeCell ref="J11:L11"/>
    <mergeCell ref="J13:L13"/>
    <mergeCell ref="B2:L2"/>
    <mergeCell ref="B3:C3"/>
  </mergeCells>
  <dataValidations count="2">
    <dataValidation type="whole" allowBlank="1" showErrorMessage="1" errorTitle="Bilateral Item, %" error="Must be a whold number from 10 to 100." sqref="C15:C27" xr:uid="{00000000-0002-0000-0000-000000000000}">
      <formula1>10</formula1>
      <formula2>100</formula2>
    </dataValidation>
    <dataValidation type="whole" allowBlank="1" showErrorMessage="1" errorTitle="Rating %" error="Must be whold number from 10 to 100." sqref="G16:G29" xr:uid="{00000000-0002-0000-0000-000001000000}">
      <formula1>10</formula1>
      <formula2>100</formula2>
    </dataValidation>
  </dataValidations>
  <pageMargins left="0.74791666666666667" right="0.74791666666666667" top="0.84513888888888888" bottom="0.84513888888888888" header="0.51180555555555551" footer="0.51180555555555551"/>
  <pageSetup scale="60" firstPageNumber="0"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26"/>
  </sheetPr>
  <dimension ref="A2:S90"/>
  <sheetViews>
    <sheetView showGridLines="0" showZeros="0" workbookViewId="0">
      <selection activeCell="C23" sqref="C23"/>
    </sheetView>
  </sheetViews>
  <sheetFormatPr defaultColWidth="11.5703125" defaultRowHeight="12.75" customHeight="1" x14ac:dyDescent="0.2"/>
  <cols>
    <col min="1" max="1" width="2.85546875" customWidth="1"/>
    <col min="10" max="10" width="5.42578125" customWidth="1"/>
    <col min="11" max="11" width="3.85546875" customWidth="1"/>
    <col min="12" max="12" width="4.7109375" customWidth="1"/>
    <col min="13" max="13" width="4.28515625" customWidth="1"/>
    <col min="14" max="14" width="4.7109375" customWidth="1"/>
    <col min="15" max="15" width="4" customWidth="1"/>
    <col min="16" max="16" width="4.28515625" customWidth="1"/>
    <col min="17" max="17" width="4.140625" customWidth="1"/>
    <col min="18" max="19" width="3.7109375" customWidth="1"/>
  </cols>
  <sheetData>
    <row r="2" spans="1:19" ht="17.100000000000001" customHeight="1" x14ac:dyDescent="0.25">
      <c r="A2" s="19"/>
      <c r="B2" s="113" t="s">
        <v>17</v>
      </c>
      <c r="C2" s="113"/>
      <c r="D2" s="113"/>
      <c r="E2" s="113"/>
      <c r="F2" s="113"/>
      <c r="G2" s="113"/>
      <c r="H2" s="113"/>
    </row>
    <row r="3" spans="1:19" ht="17.100000000000001" customHeight="1" x14ac:dyDescent="0.25">
      <c r="B3" s="14"/>
      <c r="C3" s="4"/>
      <c r="D3" s="4"/>
      <c r="E3" s="4"/>
      <c r="F3" s="4"/>
      <c r="G3" s="4"/>
      <c r="H3" s="5"/>
      <c r="J3" s="20"/>
      <c r="K3" s="21" t="s">
        <v>18</v>
      </c>
      <c r="L3" s="22"/>
      <c r="M3" s="22"/>
      <c r="N3" s="22"/>
      <c r="O3" s="22"/>
      <c r="P3" s="22"/>
      <c r="Q3" s="22"/>
      <c r="R3" s="22"/>
      <c r="S3" s="23"/>
    </row>
    <row r="4" spans="1:19" ht="14.65" customHeight="1" x14ac:dyDescent="0.2">
      <c r="B4" s="16"/>
      <c r="C4" s="8"/>
      <c r="D4" s="8"/>
      <c r="E4" s="8"/>
      <c r="F4" s="8"/>
      <c r="G4" s="8"/>
      <c r="H4" s="9"/>
      <c r="J4" s="15" t="s">
        <v>19</v>
      </c>
      <c r="K4" s="10"/>
      <c r="L4" s="10"/>
      <c r="M4" s="10"/>
      <c r="N4" s="10"/>
      <c r="O4" s="10"/>
      <c r="P4" s="10"/>
      <c r="Q4" s="10"/>
      <c r="R4" s="10"/>
      <c r="S4" s="24"/>
    </row>
    <row r="5" spans="1:19" ht="14.65" customHeight="1" x14ac:dyDescent="0.2">
      <c r="B5" s="16"/>
      <c r="C5" s="8"/>
      <c r="D5" s="8"/>
      <c r="E5" s="8"/>
      <c r="F5" s="8"/>
      <c r="G5" s="8"/>
      <c r="H5" s="9"/>
      <c r="J5" s="15" t="s">
        <v>20</v>
      </c>
      <c r="K5" s="10"/>
      <c r="L5" s="10"/>
      <c r="M5" s="10"/>
      <c r="N5" s="10"/>
      <c r="O5" s="10"/>
      <c r="P5" s="10"/>
      <c r="Q5" s="10"/>
      <c r="R5" s="10"/>
      <c r="S5" s="24"/>
    </row>
    <row r="6" spans="1:19" ht="14.65" customHeight="1" x14ac:dyDescent="0.2">
      <c r="B6" s="16"/>
      <c r="C6" s="8"/>
      <c r="D6" s="8"/>
      <c r="E6" s="8"/>
      <c r="F6" s="8"/>
      <c r="G6" s="8"/>
      <c r="H6" s="9"/>
      <c r="J6" s="15" t="s">
        <v>21</v>
      </c>
      <c r="K6" s="10"/>
      <c r="L6" s="10"/>
      <c r="M6" s="10"/>
      <c r="N6" s="10"/>
      <c r="O6" s="10"/>
      <c r="P6" s="10"/>
      <c r="Q6" s="10"/>
      <c r="R6" s="10"/>
      <c r="S6" s="24"/>
    </row>
    <row r="7" spans="1:19" ht="14.65" customHeight="1" x14ac:dyDescent="0.2">
      <c r="B7" s="16"/>
      <c r="C7" s="8"/>
      <c r="D7" s="8"/>
      <c r="E7" s="8"/>
      <c r="F7" s="8"/>
      <c r="G7" s="8"/>
      <c r="H7" s="9"/>
      <c r="J7" s="15"/>
      <c r="K7" s="10"/>
      <c r="L7" s="10"/>
      <c r="M7" s="10"/>
      <c r="N7" s="10"/>
      <c r="O7" s="10"/>
      <c r="P7" s="10"/>
      <c r="Q7" s="10"/>
      <c r="R7" s="10"/>
      <c r="S7" s="24"/>
    </row>
    <row r="8" spans="1:19" ht="14.65" customHeight="1" x14ac:dyDescent="0.2">
      <c r="B8" s="16"/>
      <c r="C8" s="8"/>
      <c r="D8" s="8"/>
      <c r="E8" s="8"/>
      <c r="F8" s="8"/>
      <c r="G8" s="8"/>
      <c r="H8" s="9"/>
      <c r="J8" s="15"/>
      <c r="K8" s="10"/>
      <c r="L8" s="10"/>
      <c r="M8" s="10"/>
      <c r="N8" s="10"/>
      <c r="O8" s="10"/>
      <c r="P8" s="10"/>
      <c r="Q8" s="10"/>
      <c r="R8" s="10"/>
      <c r="S8" s="24"/>
    </row>
    <row r="9" spans="1:19" ht="14.65" customHeight="1" x14ac:dyDescent="0.2">
      <c r="B9" s="16"/>
      <c r="C9" s="8"/>
      <c r="D9" s="8"/>
      <c r="E9" s="8"/>
      <c r="F9" s="8"/>
      <c r="G9" s="8"/>
      <c r="H9" s="9"/>
      <c r="J9" s="25"/>
      <c r="K9" s="26"/>
      <c r="L9" s="26"/>
      <c r="M9" s="26"/>
      <c r="N9" s="26"/>
      <c r="O9" s="26"/>
      <c r="P9" s="26"/>
      <c r="Q9" s="26"/>
      <c r="R9" s="26"/>
      <c r="S9" s="27"/>
    </row>
    <row r="10" spans="1:19" ht="15.75" customHeight="1" x14ac:dyDescent="0.25">
      <c r="B10" s="16"/>
      <c r="C10" s="8"/>
      <c r="D10" s="8"/>
      <c r="E10" s="8"/>
      <c r="F10" s="8"/>
      <c r="G10" s="8"/>
      <c r="H10" s="9"/>
      <c r="J10" s="2"/>
      <c r="K10" s="2"/>
      <c r="L10" s="28" t="s">
        <v>22</v>
      </c>
      <c r="M10" s="29"/>
      <c r="N10" s="2"/>
      <c r="O10" s="2"/>
      <c r="P10" s="2"/>
      <c r="Q10" s="2"/>
      <c r="R10" s="2"/>
      <c r="S10" s="2"/>
    </row>
    <row r="11" spans="1:19" ht="14.65" customHeight="1" x14ac:dyDescent="0.2">
      <c r="B11" s="16"/>
      <c r="C11" s="8"/>
      <c r="D11" s="8"/>
      <c r="E11" s="8"/>
      <c r="F11" s="8"/>
      <c r="G11" s="8"/>
      <c r="H11" s="9"/>
      <c r="J11" s="30"/>
      <c r="K11" s="30" t="s">
        <v>23</v>
      </c>
      <c r="L11" s="30"/>
      <c r="M11" s="30"/>
      <c r="N11" s="30"/>
      <c r="O11" s="30"/>
      <c r="P11" s="30"/>
      <c r="Q11" s="30"/>
      <c r="R11" s="30"/>
      <c r="S11" s="30"/>
    </row>
    <row r="12" spans="1:19" ht="14.65" customHeight="1" x14ac:dyDescent="0.2">
      <c r="B12" s="16"/>
      <c r="C12" s="8"/>
      <c r="D12" s="8"/>
      <c r="E12" s="8"/>
      <c r="F12" s="8"/>
      <c r="G12" s="8"/>
      <c r="H12" s="9"/>
      <c r="J12" s="31"/>
      <c r="K12" s="32">
        <v>10</v>
      </c>
      <c r="L12" s="32">
        <f>+Information!K12+10</f>
        <v>20</v>
      </c>
      <c r="M12" s="32">
        <f>+Information!L12+10</f>
        <v>30</v>
      </c>
      <c r="N12" s="32">
        <f>+Information!M12+10</f>
        <v>40</v>
      </c>
      <c r="O12" s="32">
        <f>+Information!N12+10</f>
        <v>50</v>
      </c>
      <c r="P12" s="32">
        <f>+Information!O12+10</f>
        <v>60</v>
      </c>
      <c r="Q12" s="32">
        <f>+Information!P12+10</f>
        <v>70</v>
      </c>
      <c r="R12" s="32">
        <f>+Information!Q12+10</f>
        <v>80</v>
      </c>
      <c r="S12" s="32">
        <f>+Information!R12+10</f>
        <v>90</v>
      </c>
    </row>
    <row r="13" spans="1:19" ht="14.65" customHeight="1" x14ac:dyDescent="0.2">
      <c r="B13" s="16"/>
      <c r="C13" s="8"/>
      <c r="D13" s="8"/>
      <c r="E13" s="8"/>
      <c r="F13" s="8"/>
      <c r="G13" s="8"/>
      <c r="H13" s="9"/>
      <c r="J13" s="33">
        <v>19</v>
      </c>
      <c r="K13" s="34">
        <f>ROUND(Information!J13+(100-Information!J13)*(Information!$K$12/100),0)</f>
        <v>27</v>
      </c>
      <c r="L13" s="34">
        <f>ROUND(Information!J13+(100-Information!J13)*(Information!$L$12/100),0)</f>
        <v>35</v>
      </c>
      <c r="M13" s="34">
        <f>ROUND(Information!J13+(100-Information!J13)*(Information!$M$12/100),0)</f>
        <v>43</v>
      </c>
      <c r="N13" s="34">
        <f>ROUND(Information!J13+(100-Information!J13)*(Information!$N$12/100),0)</f>
        <v>51</v>
      </c>
      <c r="O13" s="34">
        <f>ROUND(Information!J13+(100-Information!J13)*(Information!$O$12/100),0)</f>
        <v>60</v>
      </c>
      <c r="P13" s="34">
        <f>ROUND(Information!J13+(100-Information!J13)*(Information!$P$12/100),0)</f>
        <v>68</v>
      </c>
      <c r="Q13" s="34">
        <f>ROUND(Information!J13+(100-Information!J13)*(Information!$Q$12/100),0)</f>
        <v>76</v>
      </c>
      <c r="R13" s="34">
        <f>ROUND(Information!J13+(100-Information!J13)*(Information!$R$12/100),0)</f>
        <v>84</v>
      </c>
      <c r="S13" s="34">
        <f>ROUND(Information!J13+(100-Information!J13)*(Information!$S$12/100),0)</f>
        <v>92</v>
      </c>
    </row>
    <row r="14" spans="1:19" ht="14.65" customHeight="1" x14ac:dyDescent="0.2">
      <c r="B14" s="16"/>
      <c r="C14" s="8"/>
      <c r="D14" s="8"/>
      <c r="E14" s="8"/>
      <c r="F14" s="8"/>
      <c r="G14" s="8"/>
      <c r="H14" s="9"/>
      <c r="J14" s="33">
        <f>+Information!J13+1</f>
        <v>20</v>
      </c>
      <c r="K14" s="34">
        <f>ROUND(Information!J14+(100-Information!J14)*(Information!$K$12/100),0)</f>
        <v>28</v>
      </c>
      <c r="L14" s="34">
        <f>ROUND(Information!J14+(100-Information!J14)*(Information!$L$12/100),0)</f>
        <v>36</v>
      </c>
      <c r="M14" s="34">
        <f>ROUND(Information!J14+(100-Information!J14)*(Information!$M$12/100),0)</f>
        <v>44</v>
      </c>
      <c r="N14" s="34">
        <f>ROUND(Information!J14+(100-Information!J14)*(Information!$N$12/100),0)</f>
        <v>52</v>
      </c>
      <c r="O14" s="34">
        <f>ROUND(Information!J14+(100-Information!J14)*(Information!$O$12/100),0)</f>
        <v>60</v>
      </c>
      <c r="P14" s="34">
        <f>ROUND(Information!J14+(100-Information!J14)*(Information!$P$12/100),0)</f>
        <v>68</v>
      </c>
      <c r="Q14" s="34">
        <f>ROUND(Information!J14+(100-Information!J14)*(Information!$Q$12/100),0)</f>
        <v>76</v>
      </c>
      <c r="R14" s="34">
        <f>ROUND(Information!J14+(100-Information!J14)*(Information!$R$12/100),0)</f>
        <v>84</v>
      </c>
      <c r="S14" s="34">
        <f>ROUND(Information!J14+(100-Information!J14)*(Information!$S$12/100),0)</f>
        <v>92</v>
      </c>
    </row>
    <row r="15" spans="1:19" ht="14.65" customHeight="1" x14ac:dyDescent="0.2">
      <c r="B15" s="16"/>
      <c r="C15" s="8"/>
      <c r="D15" s="8"/>
      <c r="E15" s="8"/>
      <c r="F15" s="8"/>
      <c r="G15" s="8"/>
      <c r="H15" s="9"/>
      <c r="J15" s="33">
        <f>+Information!J14+1</f>
        <v>21</v>
      </c>
      <c r="K15" s="34">
        <f>ROUND(Information!J15+(100-Information!J15)*(Information!$K$12/100),0)</f>
        <v>29</v>
      </c>
      <c r="L15" s="34">
        <f>ROUND(Information!J15+(100-Information!J15)*(Information!$L$12/100),0)</f>
        <v>37</v>
      </c>
      <c r="M15" s="34">
        <f>ROUND(Information!J15+(100-Information!J15)*(Information!$M$12/100),0)</f>
        <v>45</v>
      </c>
      <c r="N15" s="34">
        <f>ROUND(Information!J15+(100-Information!J15)*(Information!$N$12/100),0)</f>
        <v>53</v>
      </c>
      <c r="O15" s="34">
        <f>ROUND(Information!J15+(100-Information!J15)*(Information!$O$12/100),0)</f>
        <v>61</v>
      </c>
      <c r="P15" s="34">
        <f>ROUND(Information!J15+(100-Information!J15)*(Information!$P$12/100),0)</f>
        <v>68</v>
      </c>
      <c r="Q15" s="34">
        <f>ROUND(Information!J15+(100-Information!J15)*(Information!$Q$12/100),0)</f>
        <v>76</v>
      </c>
      <c r="R15" s="34">
        <f>ROUND(Information!J15+(100-Information!J15)*(Information!$R$12/100),0)</f>
        <v>84</v>
      </c>
      <c r="S15" s="34">
        <f>ROUND(Information!J15+(100-Information!J15)*(Information!$S$12/100),0)</f>
        <v>92</v>
      </c>
    </row>
    <row r="16" spans="1:19" ht="14.65" customHeight="1" x14ac:dyDescent="0.2">
      <c r="B16" s="16"/>
      <c r="C16" s="8"/>
      <c r="D16" s="8"/>
      <c r="E16" s="8"/>
      <c r="F16" s="8"/>
      <c r="G16" s="8"/>
      <c r="H16" s="9"/>
      <c r="J16" s="33">
        <f>+Information!J15+1</f>
        <v>22</v>
      </c>
      <c r="K16" s="34">
        <f>ROUND(Information!J16+(100-Information!J16)*(Information!$K$12/100),0)</f>
        <v>30</v>
      </c>
      <c r="L16" s="34">
        <f>ROUND(Information!J16+(100-Information!J16)*(Information!$L$12/100),0)</f>
        <v>38</v>
      </c>
      <c r="M16" s="34">
        <f>ROUND(Information!J16+(100-Information!J16)*(Information!$M$12/100),0)</f>
        <v>45</v>
      </c>
      <c r="N16" s="34">
        <f>ROUND(Information!J16+(100-Information!J16)*(Information!$N$12/100),0)</f>
        <v>53</v>
      </c>
      <c r="O16" s="34">
        <f>ROUND(Information!J16+(100-Information!J16)*(Information!$O$12/100),0)</f>
        <v>61</v>
      </c>
      <c r="P16" s="34">
        <f>ROUND(Information!J16+(100-Information!J16)*(Information!$P$12/100),0)</f>
        <v>69</v>
      </c>
      <c r="Q16" s="34">
        <f>ROUND(Information!J16+(100-Information!J16)*(Information!$Q$12/100),0)</f>
        <v>77</v>
      </c>
      <c r="R16" s="34">
        <f>ROUND(Information!J16+(100-Information!J16)*(Information!$R$12/100),0)</f>
        <v>84</v>
      </c>
      <c r="S16" s="34">
        <f>ROUND(Information!J16+(100-Information!J16)*(Information!$S$12/100),0)</f>
        <v>92</v>
      </c>
    </row>
    <row r="17" spans="2:19" ht="14.65" customHeight="1" x14ac:dyDescent="0.2">
      <c r="B17" s="16"/>
      <c r="C17" s="8"/>
      <c r="D17" s="8"/>
      <c r="E17" s="8"/>
      <c r="F17" s="8"/>
      <c r="G17" s="8"/>
      <c r="H17" s="9"/>
      <c r="J17" s="33">
        <f>+Information!J16+1</f>
        <v>23</v>
      </c>
      <c r="K17" s="34">
        <f>ROUND(Information!J17+(100-Information!J17)*(Information!$K$12/100),0)</f>
        <v>31</v>
      </c>
      <c r="L17" s="34">
        <f>ROUND(Information!J17+(100-Information!J17)*(Information!$L$12/100),0)</f>
        <v>38</v>
      </c>
      <c r="M17" s="34">
        <f>ROUND(Information!J17+(100-Information!J17)*(Information!$M$12/100),0)</f>
        <v>46</v>
      </c>
      <c r="N17" s="34">
        <f>ROUND(Information!J17+(100-Information!J17)*(Information!$N$12/100),0)</f>
        <v>54</v>
      </c>
      <c r="O17" s="34">
        <f>ROUND(Information!J17+(100-Information!J17)*(Information!$O$12/100),0)</f>
        <v>62</v>
      </c>
      <c r="P17" s="34">
        <f>ROUND(Information!J17+(100-Information!J17)*(Information!$P$12/100),0)</f>
        <v>69</v>
      </c>
      <c r="Q17" s="34">
        <f>ROUND(Information!J17+(100-Information!J17)*(Information!$Q$12/100),0)</f>
        <v>77</v>
      </c>
      <c r="R17" s="34">
        <f>ROUND(Information!J17+(100-Information!J17)*(Information!$R$12/100),0)</f>
        <v>85</v>
      </c>
      <c r="S17" s="34">
        <f>ROUND(Information!J17+(100-Information!J17)*(Information!$S$12/100),0)</f>
        <v>92</v>
      </c>
    </row>
    <row r="18" spans="2:19" ht="14.65" customHeight="1" x14ac:dyDescent="0.2">
      <c r="B18" s="16"/>
      <c r="C18" s="8"/>
      <c r="D18" s="8"/>
      <c r="E18" s="8"/>
      <c r="F18" s="8"/>
      <c r="G18" s="8"/>
      <c r="H18" s="9"/>
      <c r="J18" s="33">
        <f>+Information!J17+1</f>
        <v>24</v>
      </c>
      <c r="K18" s="34">
        <f>ROUND(Information!J18+(100-Information!J18)*(Information!$K$12/100),0)</f>
        <v>32</v>
      </c>
      <c r="L18" s="34">
        <f>ROUND(Information!J18+(100-Information!J18)*(Information!$L$12/100),0)</f>
        <v>39</v>
      </c>
      <c r="M18" s="34">
        <f>ROUND(Information!J18+(100-Information!J18)*(Information!$M$12/100),0)</f>
        <v>47</v>
      </c>
      <c r="N18" s="34">
        <f>ROUND(Information!J18+(100-Information!J18)*(Information!$N$12/100),0)</f>
        <v>54</v>
      </c>
      <c r="O18" s="34">
        <f>ROUND(Information!J18+(100-Information!J18)*(Information!$O$12/100),0)</f>
        <v>62</v>
      </c>
      <c r="P18" s="34">
        <f>ROUND(Information!J18+(100-Information!J18)*(Information!$P$12/100),0)</f>
        <v>70</v>
      </c>
      <c r="Q18" s="34">
        <f>ROUND(Information!J18+(100-Information!J18)*(Information!$Q$12/100),0)</f>
        <v>77</v>
      </c>
      <c r="R18" s="34">
        <f>ROUND(Information!J18+(100-Information!J18)*(Information!$R$12/100),0)</f>
        <v>85</v>
      </c>
      <c r="S18" s="34">
        <f>ROUND(Information!J18+(100-Information!J18)*(Information!$S$12/100),0)</f>
        <v>92</v>
      </c>
    </row>
    <row r="19" spans="2:19" ht="14.65" customHeight="1" x14ac:dyDescent="0.2">
      <c r="B19" s="16"/>
      <c r="C19" s="8"/>
      <c r="D19" s="8"/>
      <c r="E19" s="8"/>
      <c r="F19" s="8"/>
      <c r="G19" s="8"/>
      <c r="H19" s="9"/>
      <c r="J19" s="33">
        <f>+Information!J18+1</f>
        <v>25</v>
      </c>
      <c r="K19" s="34">
        <f>ROUND(Information!J19+(100-Information!J19)*(Information!$K$12/100),0)</f>
        <v>33</v>
      </c>
      <c r="L19" s="34">
        <f>ROUND(Information!J19+(100-Information!J19)*(Information!$L$12/100),0)</f>
        <v>40</v>
      </c>
      <c r="M19" s="34">
        <f>ROUND(Information!J19+(100-Information!J19)*(Information!$M$12/100),0)</f>
        <v>48</v>
      </c>
      <c r="N19" s="34">
        <f>ROUND(Information!J19+(100-Information!J19)*(Information!$N$12/100),0)</f>
        <v>55</v>
      </c>
      <c r="O19" s="34">
        <f>ROUND(Information!J19+(100-Information!J19)*(Information!$O$12/100),0)</f>
        <v>63</v>
      </c>
      <c r="P19" s="34">
        <f>ROUND(Information!J19+(100-Information!J19)*(Information!$P$12/100),0)</f>
        <v>70</v>
      </c>
      <c r="Q19" s="34">
        <f>ROUND(Information!J19+(100-Information!J19)*(Information!$Q$12/100),0)</f>
        <v>78</v>
      </c>
      <c r="R19" s="34">
        <f>ROUND(Information!J19+(100-Information!J19)*(Information!$R$12/100),0)</f>
        <v>85</v>
      </c>
      <c r="S19" s="34">
        <f>ROUND(Information!J19+(100-Information!J19)*(Information!$S$12/100),0)</f>
        <v>93</v>
      </c>
    </row>
    <row r="20" spans="2:19" ht="14.65" customHeight="1" x14ac:dyDescent="0.2">
      <c r="B20" s="16"/>
      <c r="C20" s="8"/>
      <c r="D20" s="8"/>
      <c r="E20" s="8"/>
      <c r="F20" s="8"/>
      <c r="G20" s="8"/>
      <c r="H20" s="9"/>
      <c r="J20" s="33">
        <f>+Information!J19+1</f>
        <v>26</v>
      </c>
      <c r="K20" s="34">
        <f>ROUND(Information!J20+(100-Information!J20)*(Information!$K$12/100),0)</f>
        <v>33</v>
      </c>
      <c r="L20" s="34">
        <f>ROUND(Information!J20+(100-Information!J20)*(Information!$L$12/100),0)</f>
        <v>41</v>
      </c>
      <c r="M20" s="34">
        <f>ROUND(Information!J20+(100-Information!J20)*(Information!$M$12/100),0)</f>
        <v>48</v>
      </c>
      <c r="N20" s="34">
        <f>ROUND(Information!J20+(100-Information!J20)*(Information!$N$12/100),0)</f>
        <v>56</v>
      </c>
      <c r="O20" s="34">
        <f>ROUND(Information!J20+(100-Information!J20)*(Information!$O$12/100),0)</f>
        <v>63</v>
      </c>
      <c r="P20" s="34">
        <f>ROUND(Information!J20+(100-Information!J20)*(Information!$P$12/100),0)</f>
        <v>70</v>
      </c>
      <c r="Q20" s="34">
        <f>ROUND(Information!J20+(100-Information!J20)*(Information!$Q$12/100),0)</f>
        <v>78</v>
      </c>
      <c r="R20" s="34">
        <f>ROUND(Information!J20+(100-Information!J20)*(Information!$R$12/100),0)</f>
        <v>85</v>
      </c>
      <c r="S20" s="34">
        <f>ROUND(Information!J20+(100-Information!J20)*(Information!$S$12/100),0)</f>
        <v>93</v>
      </c>
    </row>
    <row r="21" spans="2:19" ht="14.65" customHeight="1" x14ac:dyDescent="0.2">
      <c r="B21" s="16"/>
      <c r="C21" s="8"/>
      <c r="D21" s="8"/>
      <c r="E21" s="8"/>
      <c r="F21" s="8"/>
      <c r="G21" s="8"/>
      <c r="H21" s="9"/>
      <c r="J21" s="33">
        <f>+Information!J20+1</f>
        <v>27</v>
      </c>
      <c r="K21" s="34">
        <f>ROUND(Information!J21+(100-Information!J21)*(Information!$K$12/100),0)</f>
        <v>34</v>
      </c>
      <c r="L21" s="34">
        <f>ROUND(Information!J21+(100-Information!J21)*(Information!$L$12/100),0)</f>
        <v>42</v>
      </c>
      <c r="M21" s="34">
        <f>ROUND(Information!J21+(100-Information!J21)*(Information!$M$12/100),0)</f>
        <v>49</v>
      </c>
      <c r="N21" s="34">
        <f>ROUND(Information!J21+(100-Information!J21)*(Information!$N$12/100),0)</f>
        <v>56</v>
      </c>
      <c r="O21" s="34">
        <f>ROUND(Information!J21+(100-Information!J21)*(Information!$O$12/100),0)</f>
        <v>64</v>
      </c>
      <c r="P21" s="34">
        <f>ROUND(Information!J21+(100-Information!J21)*(Information!$P$12/100),0)</f>
        <v>71</v>
      </c>
      <c r="Q21" s="34">
        <f>ROUND(Information!J21+(100-Information!J21)*(Information!$Q$12/100),0)</f>
        <v>78</v>
      </c>
      <c r="R21" s="34">
        <f>ROUND(Information!J21+(100-Information!J21)*(Information!$R$12/100),0)</f>
        <v>85</v>
      </c>
      <c r="S21" s="34">
        <f>ROUND(Information!J21+(100-Information!J21)*(Information!$S$12/100),0)</f>
        <v>93</v>
      </c>
    </row>
    <row r="22" spans="2:19" ht="13.15" customHeight="1" x14ac:dyDescent="0.2">
      <c r="B22" s="17"/>
      <c r="C22" s="11"/>
      <c r="D22" s="11"/>
      <c r="E22" s="11"/>
      <c r="F22" s="11"/>
      <c r="G22" s="11"/>
      <c r="H22" s="12"/>
      <c r="J22" s="33">
        <f>+Information!J21+1</f>
        <v>28</v>
      </c>
      <c r="K22" s="34">
        <f>ROUND(Information!J22+(100-Information!J22)*(Information!$K$12/100),0)</f>
        <v>35</v>
      </c>
      <c r="L22" s="34">
        <f>ROUND(Information!J22+(100-Information!J22)*(Information!$L$12/100),0)</f>
        <v>42</v>
      </c>
      <c r="M22" s="34">
        <f>ROUND(Information!J22+(100-Information!J22)*(Information!$M$12/100),0)</f>
        <v>50</v>
      </c>
      <c r="N22" s="34">
        <f>ROUND(Information!J22+(100-Information!J22)*(Information!$N$12/100),0)</f>
        <v>57</v>
      </c>
      <c r="O22" s="34">
        <f>ROUND(Information!J22+(100-Information!J22)*(Information!$O$12/100),0)</f>
        <v>64</v>
      </c>
      <c r="P22" s="34">
        <f>ROUND(Information!J22+(100-Information!J22)*(Information!$P$12/100),0)</f>
        <v>71</v>
      </c>
      <c r="Q22" s="34">
        <f>ROUND(Information!J22+(100-Information!J22)*(Information!$Q$12/100),0)</f>
        <v>78</v>
      </c>
      <c r="R22" s="34">
        <f>ROUND(Information!J22+(100-Information!J22)*(Information!$R$12/100),0)</f>
        <v>86</v>
      </c>
      <c r="S22" s="34">
        <f>ROUND(Information!J22+(100-Information!J22)*(Information!$S$12/100),0)</f>
        <v>93</v>
      </c>
    </row>
    <row r="23" spans="2:19" ht="18.600000000000001" customHeight="1" x14ac:dyDescent="0.2">
      <c r="J23" s="33">
        <f>+Information!J22+1</f>
        <v>29</v>
      </c>
      <c r="K23" s="34">
        <f>ROUND(Information!J23+(100-Information!J23)*(Information!$K$12/100),0)</f>
        <v>36</v>
      </c>
      <c r="L23" s="34">
        <f>ROUND(Information!J23+(100-Information!J23)*(Information!$L$12/100),0)</f>
        <v>43</v>
      </c>
      <c r="M23" s="34">
        <f>ROUND(Information!J23+(100-Information!J23)*(Information!$M$12/100),0)</f>
        <v>50</v>
      </c>
      <c r="N23" s="34">
        <f>ROUND(Information!J23+(100-Information!J23)*(Information!$N$12/100),0)</f>
        <v>57</v>
      </c>
      <c r="O23" s="34">
        <f>ROUND(Information!J23+(100-Information!J23)*(Information!$O$12/100),0)</f>
        <v>65</v>
      </c>
      <c r="P23" s="34">
        <f>ROUND(Information!J23+(100-Information!J23)*(Information!$P$12/100),0)</f>
        <v>72</v>
      </c>
      <c r="Q23" s="34">
        <f>ROUND(Information!J23+(100-Information!J23)*(Information!$Q$12/100),0)</f>
        <v>79</v>
      </c>
      <c r="R23" s="34">
        <f>ROUND(Information!J23+(100-Information!J23)*(Information!$R$12/100),0)</f>
        <v>86</v>
      </c>
      <c r="S23" s="34">
        <f>ROUND(Information!J23+(100-Information!J23)*(Information!$S$12/100),0)</f>
        <v>93</v>
      </c>
    </row>
    <row r="24" spans="2:19" ht="15.6" customHeight="1" x14ac:dyDescent="0.25">
      <c r="B24" s="76"/>
      <c r="C24" s="77"/>
      <c r="D24" s="77"/>
      <c r="E24" s="77"/>
      <c r="F24" s="77"/>
      <c r="G24" s="77"/>
      <c r="H24" s="77"/>
      <c r="J24" s="33">
        <f>+Information!J23+1</f>
        <v>30</v>
      </c>
      <c r="K24" s="34">
        <f>ROUND(Information!J24+(100-Information!J24)*(Information!$K$12/100),0)</f>
        <v>37</v>
      </c>
      <c r="L24" s="34">
        <f>ROUND(Information!J24+(100-Information!J24)*(Information!$L$12/100),0)</f>
        <v>44</v>
      </c>
      <c r="M24" s="34">
        <f>ROUND(Information!J24+(100-Information!J24)*(Information!$M$12/100),0)</f>
        <v>51</v>
      </c>
      <c r="N24" s="34">
        <f>ROUND(Information!J24+(100-Information!J24)*(Information!$N$12/100),0)</f>
        <v>58</v>
      </c>
      <c r="O24" s="34">
        <f>ROUND(Information!J24+(100-Information!J24)*(Information!$O$12/100),0)</f>
        <v>65</v>
      </c>
      <c r="P24" s="34">
        <f>ROUND(Information!J24+(100-Information!J24)*(Information!$P$12/100),0)</f>
        <v>72</v>
      </c>
      <c r="Q24" s="34">
        <f>ROUND(Information!J24+(100-Information!J24)*(Information!$Q$12/100),0)</f>
        <v>79</v>
      </c>
      <c r="R24" s="34">
        <f>ROUND(Information!J24+(100-Information!J24)*(Information!$R$12/100),0)</f>
        <v>86</v>
      </c>
      <c r="S24" s="34">
        <f>ROUND(Information!J24+(100-Information!J24)*(Information!$S$12/100),0)</f>
        <v>93</v>
      </c>
    </row>
    <row r="25" spans="2:19" ht="14.65" customHeight="1" x14ac:dyDescent="0.2">
      <c r="B25" s="78"/>
      <c r="C25" s="77"/>
      <c r="D25" s="77"/>
      <c r="E25" s="77"/>
      <c r="F25" s="77"/>
      <c r="G25" s="77"/>
      <c r="H25" s="77"/>
      <c r="J25" s="33">
        <f>+Information!J24+1</f>
        <v>31</v>
      </c>
      <c r="K25" s="34">
        <f>ROUND(Information!J25+(100-Information!J25)*(Information!$K$12/100),0)</f>
        <v>38</v>
      </c>
      <c r="L25" s="34">
        <f>ROUND(Information!J25+(100-Information!J25)*(Information!$L$12/100),0)</f>
        <v>45</v>
      </c>
      <c r="M25" s="34">
        <f>ROUND(Information!J25+(100-Information!J25)*(Information!$M$12/100),0)</f>
        <v>52</v>
      </c>
      <c r="N25" s="34">
        <f>ROUND(Information!J25+(100-Information!J25)*(Information!$N$12/100),0)</f>
        <v>59</v>
      </c>
      <c r="O25" s="34">
        <f>ROUND(Information!J25+(100-Information!J25)*(Information!$O$12/100),0)</f>
        <v>66</v>
      </c>
      <c r="P25" s="34">
        <f>ROUND(Information!J25+(100-Information!J25)*(Information!$P$12/100),0)</f>
        <v>72</v>
      </c>
      <c r="Q25" s="34">
        <f>ROUND(Information!J25+(100-Information!J25)*(Information!$Q$12/100),0)</f>
        <v>79</v>
      </c>
      <c r="R25" s="34">
        <f>ROUND(Information!J25+(100-Information!J25)*(Information!$R$12/100),0)</f>
        <v>86</v>
      </c>
      <c r="S25" s="34">
        <f>ROUND(Information!J25+(100-Information!J25)*(Information!$S$12/100),0)</f>
        <v>93</v>
      </c>
    </row>
    <row r="26" spans="2:19" ht="15.6" customHeight="1" x14ac:dyDescent="0.2">
      <c r="B26" s="78"/>
      <c r="C26" s="77"/>
      <c r="D26" s="77"/>
      <c r="E26" s="77"/>
      <c r="F26" s="77"/>
      <c r="G26" s="77"/>
      <c r="H26" s="77"/>
      <c r="J26" s="33">
        <f>+Information!J25+1</f>
        <v>32</v>
      </c>
      <c r="K26" s="34">
        <f>ROUND(Information!J26+(100-Information!J26)*(Information!$K$12/100),0)</f>
        <v>39</v>
      </c>
      <c r="L26" s="34">
        <f>ROUND(Information!J26+(100-Information!J26)*(Information!$L$12/100),0)</f>
        <v>46</v>
      </c>
      <c r="M26" s="34">
        <f>ROUND(Information!J26+(100-Information!J26)*(Information!$M$12/100),0)</f>
        <v>52</v>
      </c>
      <c r="N26" s="34">
        <f>ROUND(Information!J26+(100-Information!J26)*(Information!$N$12/100),0)</f>
        <v>59</v>
      </c>
      <c r="O26" s="34">
        <f>ROUND(Information!J26+(100-Information!J26)*(Information!$O$12/100),0)</f>
        <v>66</v>
      </c>
      <c r="P26" s="34">
        <f>ROUND(Information!J26+(100-Information!J26)*(Information!$P$12/100),0)</f>
        <v>73</v>
      </c>
      <c r="Q26" s="34">
        <f>ROUND(Information!J26+(100-Information!J26)*(Information!$Q$12/100),0)</f>
        <v>80</v>
      </c>
      <c r="R26" s="34">
        <f>ROUND(Information!J26+(100-Information!J26)*(Information!$R$12/100),0)</f>
        <v>86</v>
      </c>
      <c r="S26" s="34">
        <f>ROUND(Information!J26+(100-Information!J26)*(Information!$S$12/100),0)</f>
        <v>93</v>
      </c>
    </row>
    <row r="27" spans="2:19" ht="14.65" customHeight="1" x14ac:dyDescent="0.2">
      <c r="B27" s="77"/>
      <c r="C27" s="79"/>
      <c r="D27" s="77"/>
      <c r="E27" s="77"/>
      <c r="F27" s="77"/>
      <c r="G27" s="77"/>
      <c r="H27" s="77"/>
      <c r="J27" s="33">
        <f>+Information!J26+1</f>
        <v>33</v>
      </c>
      <c r="K27" s="34">
        <f>ROUND(Information!J27+(100-Information!J27)*(Information!$K$12/100),0)</f>
        <v>40</v>
      </c>
      <c r="L27" s="34">
        <f>ROUND(Information!J27+(100-Information!J27)*(Information!$L$12/100),0)</f>
        <v>46</v>
      </c>
      <c r="M27" s="34">
        <f>ROUND(Information!J27+(100-Information!J27)*(Information!$M$12/100),0)</f>
        <v>53</v>
      </c>
      <c r="N27" s="34">
        <f>ROUND(Information!J27+(100-Information!J27)*(Information!$N$12/100),0)</f>
        <v>60</v>
      </c>
      <c r="O27" s="34">
        <f>ROUND(Information!J27+(100-Information!J27)*(Information!$O$12/100),0)</f>
        <v>67</v>
      </c>
      <c r="P27" s="34">
        <f>ROUND(Information!J27+(100-Information!J27)*(Information!$P$12/100),0)</f>
        <v>73</v>
      </c>
      <c r="Q27" s="34">
        <f>ROUND(Information!J27+(100-Information!J27)*(Information!$Q$12/100),0)</f>
        <v>80</v>
      </c>
      <c r="R27" s="34">
        <f>ROUND(Information!J27+(100-Information!J27)*(Information!$R$12/100),0)</f>
        <v>87</v>
      </c>
      <c r="S27" s="34">
        <f>ROUND(Information!J27+(100-Information!J27)*(Information!$S$12/100),0)</f>
        <v>93</v>
      </c>
    </row>
    <row r="28" spans="2:19" ht="14.65" customHeight="1" x14ac:dyDescent="0.2">
      <c r="B28" s="77"/>
      <c r="C28" s="78"/>
      <c r="D28" s="77"/>
      <c r="E28" s="77"/>
      <c r="F28" s="77"/>
      <c r="G28" s="77"/>
      <c r="H28" s="77"/>
      <c r="J28" s="33">
        <f>+Information!J27+1</f>
        <v>34</v>
      </c>
      <c r="K28" s="34">
        <f>ROUND(Information!J28+(100-Information!J28)*(Information!$K$12/100),0)</f>
        <v>41</v>
      </c>
      <c r="L28" s="34">
        <f>ROUND(Information!J28+(100-Information!J28)*(Information!$L$12/100),0)</f>
        <v>47</v>
      </c>
      <c r="M28" s="34">
        <f>ROUND(Information!J28+(100-Information!J28)*(Information!$M$12/100),0)</f>
        <v>54</v>
      </c>
      <c r="N28" s="34">
        <f>ROUND(Information!J28+(100-Information!J28)*(Information!$N$12/100),0)</f>
        <v>60</v>
      </c>
      <c r="O28" s="34">
        <f>ROUND(Information!J28+(100-Information!J28)*(Information!$O$12/100),0)</f>
        <v>67</v>
      </c>
      <c r="P28" s="34">
        <f>ROUND(Information!J28+(100-Information!J28)*(Information!$P$12/100),0)</f>
        <v>74</v>
      </c>
      <c r="Q28" s="34">
        <f>ROUND(Information!J28+(100-Information!J28)*(Information!$Q$12/100),0)</f>
        <v>80</v>
      </c>
      <c r="R28" s="34">
        <f>ROUND(Information!J28+(100-Information!J28)*(Information!$R$12/100),0)</f>
        <v>87</v>
      </c>
      <c r="S28" s="34">
        <f>ROUND(Information!J28+(100-Information!J28)*(Information!$S$12/100),0)</f>
        <v>93</v>
      </c>
    </row>
    <row r="29" spans="2:19" ht="14.65" customHeight="1" x14ac:dyDescent="0.2">
      <c r="B29" s="77"/>
      <c r="C29" s="78"/>
      <c r="D29" s="77"/>
      <c r="E29" s="77"/>
      <c r="F29" s="77"/>
      <c r="G29" s="77"/>
      <c r="H29" s="77"/>
      <c r="J29" s="33">
        <f>+Information!J28+1</f>
        <v>35</v>
      </c>
      <c r="K29" s="34">
        <f>ROUND(Information!J29+(100-Information!J29)*(Information!$K$12/100),0)</f>
        <v>42</v>
      </c>
      <c r="L29" s="34">
        <f>ROUND(Information!J29+(100-Information!J29)*(Information!$L$12/100),0)</f>
        <v>48</v>
      </c>
      <c r="M29" s="34">
        <f>ROUND(Information!J29+(100-Information!J29)*(Information!$M$12/100),0)</f>
        <v>55</v>
      </c>
      <c r="N29" s="34">
        <f>ROUND(Information!J29+(100-Information!J29)*(Information!$N$12/100),0)</f>
        <v>61</v>
      </c>
      <c r="O29" s="34">
        <f>ROUND(Information!J29+(100-Information!J29)*(Information!$O$12/100),0)</f>
        <v>68</v>
      </c>
      <c r="P29" s="34">
        <f>ROUND(Information!J29+(100-Information!J29)*(Information!$P$12/100),0)</f>
        <v>74</v>
      </c>
      <c r="Q29" s="34">
        <f>ROUND(Information!J29+(100-Information!J29)*(Information!$Q$12/100),0)</f>
        <v>81</v>
      </c>
      <c r="R29" s="34">
        <f>ROUND(Information!J29+(100-Information!J29)*(Information!$R$12/100),0)</f>
        <v>87</v>
      </c>
      <c r="S29" s="34">
        <f>ROUND(Information!J29+(100-Information!J29)*(Information!$S$12/100),0)</f>
        <v>94</v>
      </c>
    </row>
    <row r="30" spans="2:19" ht="14.65" customHeight="1" x14ac:dyDescent="0.2">
      <c r="B30" s="77"/>
      <c r="C30" s="77"/>
      <c r="D30" s="77"/>
      <c r="E30" s="77"/>
      <c r="F30" s="77"/>
      <c r="G30" s="77"/>
      <c r="H30" s="77"/>
      <c r="J30" s="33">
        <f>+Information!J29+1</f>
        <v>36</v>
      </c>
      <c r="K30" s="34">
        <f>ROUND(Information!J30+(100-Information!J30)*(Information!$K$12/100),0)</f>
        <v>42</v>
      </c>
      <c r="L30" s="34">
        <f>ROUND(Information!J30+(100-Information!J30)*(Information!$L$12/100),0)</f>
        <v>49</v>
      </c>
      <c r="M30" s="34">
        <f>ROUND(Information!J30+(100-Information!J30)*(Information!$M$12/100),0)</f>
        <v>55</v>
      </c>
      <c r="N30" s="34">
        <f>ROUND(Information!J30+(100-Information!J30)*(Information!$N$12/100),0)</f>
        <v>62</v>
      </c>
      <c r="O30" s="34">
        <f>ROUND(Information!J30+(100-Information!J30)*(Information!$O$12/100),0)</f>
        <v>68</v>
      </c>
      <c r="P30" s="34">
        <f>ROUND(Information!J30+(100-Information!J30)*(Information!$P$12/100),0)</f>
        <v>74</v>
      </c>
      <c r="Q30" s="34">
        <f>ROUND(Information!J30+(100-Information!J30)*(Information!$Q$12/100),0)</f>
        <v>81</v>
      </c>
      <c r="R30" s="34">
        <f>ROUND(Information!J30+(100-Information!J30)*(Information!$R$12/100),0)</f>
        <v>87</v>
      </c>
      <c r="S30" s="34">
        <f>ROUND(Information!J30+(100-Information!J30)*(Information!$S$12/100),0)</f>
        <v>94</v>
      </c>
    </row>
    <row r="31" spans="2:19" ht="14.65" customHeight="1" x14ac:dyDescent="0.2">
      <c r="B31" s="77"/>
      <c r="C31" s="77"/>
      <c r="D31" s="77"/>
      <c r="E31" s="77"/>
      <c r="F31" s="77"/>
      <c r="G31" s="77"/>
      <c r="H31" s="77"/>
      <c r="J31" s="33">
        <f>+Information!J30+1</f>
        <v>37</v>
      </c>
      <c r="K31" s="34">
        <f>ROUND(Information!J31+(100-Information!J31)*(Information!$K$12/100),0)</f>
        <v>43</v>
      </c>
      <c r="L31" s="34">
        <f>ROUND(Information!J31+(100-Information!J31)*(Information!$L$12/100),0)</f>
        <v>50</v>
      </c>
      <c r="M31" s="34">
        <f>ROUND(Information!J31+(100-Information!J31)*(Information!$M$12/100),0)</f>
        <v>56</v>
      </c>
      <c r="N31" s="34">
        <f>ROUND(Information!J31+(100-Information!J31)*(Information!$N$12/100),0)</f>
        <v>62</v>
      </c>
      <c r="O31" s="34">
        <f>ROUND(Information!J31+(100-Information!J31)*(Information!$O$12/100),0)</f>
        <v>69</v>
      </c>
      <c r="P31" s="34">
        <f>ROUND(Information!J31+(100-Information!J31)*(Information!$P$12/100),0)</f>
        <v>75</v>
      </c>
      <c r="Q31" s="34">
        <f>ROUND(Information!J31+(100-Information!J31)*(Information!$Q$12/100),0)</f>
        <v>81</v>
      </c>
      <c r="R31" s="34">
        <f>ROUND(Information!J31+(100-Information!J31)*(Information!$R$12/100),0)</f>
        <v>87</v>
      </c>
      <c r="S31" s="34">
        <f>ROUND(Information!J31+(100-Information!J31)*(Information!$S$12/100),0)</f>
        <v>94</v>
      </c>
    </row>
    <row r="32" spans="2:19" ht="14.65" customHeight="1" x14ac:dyDescent="0.2">
      <c r="B32" s="77"/>
      <c r="C32" s="77"/>
      <c r="D32" s="77"/>
      <c r="E32" s="77"/>
      <c r="F32" s="77"/>
      <c r="G32" s="77"/>
      <c r="H32" s="77"/>
      <c r="J32" s="33">
        <f>+Information!J31+1</f>
        <v>38</v>
      </c>
      <c r="K32" s="34">
        <f>ROUND(Information!J32+(100-Information!J32)*(Information!$K$12/100),0)</f>
        <v>44</v>
      </c>
      <c r="L32" s="34">
        <f>ROUND(Information!J32+(100-Information!J32)*(Information!$L$12/100),0)</f>
        <v>50</v>
      </c>
      <c r="M32" s="34">
        <f>ROUND(Information!J32+(100-Information!J32)*(Information!$M$12/100),0)</f>
        <v>57</v>
      </c>
      <c r="N32" s="34">
        <f>ROUND(Information!J32+(100-Information!J32)*(Information!$N$12/100),0)</f>
        <v>63</v>
      </c>
      <c r="O32" s="34">
        <f>ROUND(Information!J32+(100-Information!J32)*(Information!$O$12/100),0)</f>
        <v>69</v>
      </c>
      <c r="P32" s="34">
        <f>ROUND(Information!J32+(100-Information!J32)*(Information!$P$12/100),0)</f>
        <v>75</v>
      </c>
      <c r="Q32" s="34">
        <f>ROUND(Information!J32+(100-Information!J32)*(Information!$Q$12/100),0)</f>
        <v>81</v>
      </c>
      <c r="R32" s="34">
        <f>ROUND(Information!J32+(100-Information!J32)*(Information!$R$12/100),0)</f>
        <v>88</v>
      </c>
      <c r="S32" s="34">
        <f>ROUND(Information!J32+(100-Information!J32)*(Information!$S$12/100),0)</f>
        <v>94</v>
      </c>
    </row>
    <row r="33" spans="2:19" ht="14.65" customHeight="1" x14ac:dyDescent="0.2">
      <c r="B33" s="77"/>
      <c r="C33" s="77"/>
      <c r="D33" s="77"/>
      <c r="E33" s="77"/>
      <c r="F33" s="77"/>
      <c r="G33" s="77"/>
      <c r="H33" s="77"/>
      <c r="J33" s="33">
        <f>+Information!J32+1</f>
        <v>39</v>
      </c>
      <c r="K33" s="34">
        <f>ROUND(Information!J33+(100-Information!J33)*(Information!$K$12/100),0)</f>
        <v>45</v>
      </c>
      <c r="L33" s="34">
        <f>ROUND(Information!J33+(100-Information!J33)*(Information!$L$12/100),0)</f>
        <v>51</v>
      </c>
      <c r="M33" s="34">
        <f>ROUND(Information!J33+(100-Information!J33)*(Information!$M$12/100),0)</f>
        <v>57</v>
      </c>
      <c r="N33" s="34">
        <f>ROUND(Information!J33+(100-Information!J33)*(Information!$N$12/100),0)</f>
        <v>63</v>
      </c>
      <c r="O33" s="34">
        <f>ROUND(Information!J33+(100-Information!J33)*(Information!$O$12/100),0)</f>
        <v>70</v>
      </c>
      <c r="P33" s="34">
        <f>ROUND(Information!J33+(100-Information!J33)*(Information!$P$12/100),0)</f>
        <v>76</v>
      </c>
      <c r="Q33" s="34">
        <f>ROUND(Information!J33+(100-Information!J33)*(Information!$Q$12/100),0)</f>
        <v>82</v>
      </c>
      <c r="R33" s="34">
        <f>ROUND(Information!J33+(100-Information!J33)*(Information!$R$12/100),0)</f>
        <v>88</v>
      </c>
      <c r="S33" s="34">
        <f>ROUND(Information!J33+(100-Information!J33)*(Information!$S$12/100),0)</f>
        <v>94</v>
      </c>
    </row>
    <row r="34" spans="2:19" ht="14.65" customHeight="1" x14ac:dyDescent="0.2">
      <c r="B34" s="77"/>
      <c r="C34" s="77"/>
      <c r="D34" s="77"/>
      <c r="E34" s="77"/>
      <c r="F34" s="77"/>
      <c r="G34" s="77"/>
      <c r="H34" s="77"/>
      <c r="J34" s="33">
        <f>+Information!J33+1</f>
        <v>40</v>
      </c>
      <c r="K34" s="34">
        <f>ROUND(Information!J34+(100-Information!J34)*(Information!$K$12/100),0)</f>
        <v>46</v>
      </c>
      <c r="L34" s="34">
        <f>ROUND(Information!J34+(100-Information!J34)*(Information!$L$12/100),0)</f>
        <v>52</v>
      </c>
      <c r="M34" s="34">
        <f>ROUND(Information!J34+(100-Information!J34)*(Information!$M$12/100),0)</f>
        <v>58</v>
      </c>
      <c r="N34" s="34">
        <f>ROUND(Information!J34+(100-Information!J34)*(Information!$N$12/100),0)</f>
        <v>64</v>
      </c>
      <c r="O34" s="34">
        <f>ROUND(Information!J34+(100-Information!J34)*(Information!$O$12/100),0)</f>
        <v>70</v>
      </c>
      <c r="P34" s="34">
        <f>ROUND(Information!J34+(100-Information!J34)*(Information!$P$12/100),0)</f>
        <v>76</v>
      </c>
      <c r="Q34" s="34">
        <f>ROUND(Information!J34+(100-Information!J34)*(Information!$Q$12/100),0)</f>
        <v>82</v>
      </c>
      <c r="R34" s="34">
        <f>ROUND(Information!J34+(100-Information!J34)*(Information!$R$12/100),0)</f>
        <v>88</v>
      </c>
      <c r="S34" s="34">
        <f>ROUND(Information!J34+(100-Information!J34)*(Information!$S$12/100),0)</f>
        <v>94</v>
      </c>
    </row>
    <row r="35" spans="2:19" ht="14.65" customHeight="1" x14ac:dyDescent="0.2">
      <c r="B35" s="77"/>
      <c r="C35" s="77"/>
      <c r="D35" s="77"/>
      <c r="E35" s="77"/>
      <c r="F35" s="77"/>
      <c r="G35" s="77"/>
      <c r="H35" s="77"/>
      <c r="J35" s="33">
        <f>+Information!J34+1</f>
        <v>41</v>
      </c>
      <c r="K35" s="34">
        <f>ROUND(Information!J35+(100-Information!J35)*(Information!$K$12/100),0)</f>
        <v>47</v>
      </c>
      <c r="L35" s="34">
        <f>ROUND(Information!J35+(100-Information!J35)*(Information!$L$12/100),0)</f>
        <v>53</v>
      </c>
      <c r="M35" s="34">
        <f>ROUND(Information!J35+(100-Information!J35)*(Information!$M$12/100),0)</f>
        <v>59</v>
      </c>
      <c r="N35" s="34">
        <f>ROUND(Information!J35+(100-Information!J35)*(Information!$N$12/100),0)</f>
        <v>65</v>
      </c>
      <c r="O35" s="34">
        <f>ROUND(Information!J35+(100-Information!J35)*(Information!$O$12/100),0)</f>
        <v>71</v>
      </c>
      <c r="P35" s="34">
        <f>ROUND(Information!J35+(100-Information!J35)*(Information!$P$12/100),0)</f>
        <v>76</v>
      </c>
      <c r="Q35" s="34">
        <f>ROUND(Information!J35+(100-Information!J35)*(Information!$Q$12/100),0)</f>
        <v>82</v>
      </c>
      <c r="R35" s="34">
        <f>ROUND(Information!J35+(100-Information!J35)*(Information!$R$12/100),0)</f>
        <v>88</v>
      </c>
      <c r="S35" s="34">
        <f>ROUND(Information!J35+(100-Information!J35)*(Information!$S$12/100),0)</f>
        <v>94</v>
      </c>
    </row>
    <row r="36" spans="2:19" ht="14.65" customHeight="1" x14ac:dyDescent="0.2">
      <c r="B36" s="77"/>
      <c r="C36" s="77"/>
      <c r="D36" s="77"/>
      <c r="E36" s="77"/>
      <c r="F36" s="77"/>
      <c r="G36" s="77"/>
      <c r="H36" s="77"/>
      <c r="J36" s="33">
        <f>+Information!J35+1</f>
        <v>42</v>
      </c>
      <c r="K36" s="34">
        <f>ROUND(Information!J36+(100-Information!J36)*(Information!$K$12/100),0)</f>
        <v>48</v>
      </c>
      <c r="L36" s="34">
        <f>ROUND(Information!J36+(100-Information!J36)*(Information!$L$12/100),0)</f>
        <v>54</v>
      </c>
      <c r="M36" s="34">
        <f>ROUND(Information!J36+(100-Information!J36)*(Information!$M$12/100),0)</f>
        <v>59</v>
      </c>
      <c r="N36" s="34">
        <f>ROUND(Information!J36+(100-Information!J36)*(Information!$N$12/100),0)</f>
        <v>65</v>
      </c>
      <c r="O36" s="34">
        <f>ROUND(Information!J36+(100-Information!J36)*(Information!$O$12/100),0)</f>
        <v>71</v>
      </c>
      <c r="P36" s="34">
        <f>ROUND(Information!J36+(100-Information!J36)*(Information!$P$12/100),0)</f>
        <v>77</v>
      </c>
      <c r="Q36" s="34">
        <f>ROUND(Information!J36+(100-Information!J36)*(Information!$Q$12/100),0)</f>
        <v>83</v>
      </c>
      <c r="R36" s="34">
        <f>ROUND(Information!J36+(100-Information!J36)*(Information!$R$12/100),0)</f>
        <v>88</v>
      </c>
      <c r="S36" s="34">
        <f>ROUND(Information!J36+(100-Information!J36)*(Information!$S$12/100),0)</f>
        <v>94</v>
      </c>
    </row>
    <row r="37" spans="2:19" ht="14.65" customHeight="1" x14ac:dyDescent="0.2">
      <c r="B37" s="77"/>
      <c r="C37" s="77"/>
      <c r="D37" s="77"/>
      <c r="E37" s="77"/>
      <c r="F37" s="77"/>
      <c r="G37" s="77"/>
      <c r="H37" s="77"/>
      <c r="J37" s="33">
        <f>+Information!J36+1</f>
        <v>43</v>
      </c>
      <c r="K37" s="34">
        <f>ROUND(Information!J37+(100-Information!J37)*(Information!$K$12/100),0)</f>
        <v>49</v>
      </c>
      <c r="L37" s="34">
        <f>ROUND(Information!J37+(100-Information!J37)*(Information!$L$12/100),0)</f>
        <v>54</v>
      </c>
      <c r="M37" s="34">
        <f>ROUND(Information!J37+(100-Information!J37)*(Information!$M$12/100),0)</f>
        <v>60</v>
      </c>
      <c r="N37" s="34">
        <f>ROUND(Information!J37+(100-Information!J37)*(Information!$N$12/100),0)</f>
        <v>66</v>
      </c>
      <c r="O37" s="34">
        <f>ROUND(Information!J37+(100-Information!J37)*(Information!$O$12/100),0)</f>
        <v>72</v>
      </c>
      <c r="P37" s="34">
        <f>ROUND(Information!J37+(100-Information!J37)*(Information!$P$12/100),0)</f>
        <v>77</v>
      </c>
      <c r="Q37" s="34">
        <f>ROUND(Information!J37+(100-Information!J37)*(Information!$Q$12/100),0)</f>
        <v>83</v>
      </c>
      <c r="R37" s="34">
        <f>ROUND(Information!J37+(100-Information!J37)*(Information!$R$12/100),0)</f>
        <v>89</v>
      </c>
      <c r="S37" s="34">
        <f>ROUND(Information!J37+(100-Information!J37)*(Information!$S$12/100),0)</f>
        <v>94</v>
      </c>
    </row>
    <row r="38" spans="2:19" ht="14.65" customHeight="1" x14ac:dyDescent="0.2">
      <c r="B38" s="77"/>
      <c r="C38" s="77"/>
      <c r="D38" s="77"/>
      <c r="E38" s="77"/>
      <c r="F38" s="77"/>
      <c r="G38" s="77"/>
      <c r="H38" s="77"/>
      <c r="J38" s="33">
        <f>+Information!J37+1</f>
        <v>44</v>
      </c>
      <c r="K38" s="34">
        <f>ROUND(Information!J38+(100-Information!J38)*(Information!$K$12/100),0)</f>
        <v>50</v>
      </c>
      <c r="L38" s="34">
        <f>ROUND(Information!J38+(100-Information!J38)*(Information!$L$12/100),0)</f>
        <v>55</v>
      </c>
      <c r="M38" s="34">
        <f>ROUND(Information!J38+(100-Information!J38)*(Information!$M$12/100),0)</f>
        <v>61</v>
      </c>
      <c r="N38" s="34">
        <f>ROUND(Information!J38+(100-Information!J38)*(Information!$N$12/100),0)</f>
        <v>66</v>
      </c>
      <c r="O38" s="34">
        <f>ROUND(Information!J38+(100-Information!J38)*(Information!$O$12/100),0)</f>
        <v>72</v>
      </c>
      <c r="P38" s="34">
        <f>ROUND(Information!J38+(100-Information!J38)*(Information!$P$12/100),0)</f>
        <v>78</v>
      </c>
      <c r="Q38" s="34">
        <f>ROUND(Information!J38+(100-Information!J38)*(Information!$Q$12/100),0)</f>
        <v>83</v>
      </c>
      <c r="R38" s="34">
        <f>ROUND(Information!J38+(100-Information!J38)*(Information!$R$12/100),0)</f>
        <v>89</v>
      </c>
      <c r="S38" s="34">
        <f>ROUND(Information!J38+(100-Information!J38)*(Information!$S$12/100),0)</f>
        <v>94</v>
      </c>
    </row>
    <row r="39" spans="2:19" ht="14.65" customHeight="1" x14ac:dyDescent="0.2">
      <c r="B39" s="77"/>
      <c r="C39" s="77"/>
      <c r="D39" s="77"/>
      <c r="E39" s="77"/>
      <c r="F39" s="77"/>
      <c r="G39" s="77"/>
      <c r="H39" s="77"/>
      <c r="J39" s="33">
        <f>+Information!J38+1</f>
        <v>45</v>
      </c>
      <c r="K39" s="34">
        <f>ROUND(Information!J39+(100-Information!J39)*(Information!$K$12/100),0)</f>
        <v>51</v>
      </c>
      <c r="L39" s="34">
        <f>ROUND(Information!J39+(100-Information!J39)*(Information!$L$12/100),0)</f>
        <v>56</v>
      </c>
      <c r="M39" s="34">
        <f>ROUND(Information!J39+(100-Information!J39)*(Information!$M$12/100),0)</f>
        <v>62</v>
      </c>
      <c r="N39" s="34">
        <f>ROUND(Information!J39+(100-Information!J39)*(Information!$N$12/100),0)</f>
        <v>67</v>
      </c>
      <c r="O39" s="34">
        <f>ROUND(Information!J39+(100-Information!J39)*(Information!$O$12/100),0)</f>
        <v>73</v>
      </c>
      <c r="P39" s="34">
        <f>ROUND(Information!J39+(100-Information!J39)*(Information!$P$12/100),0)</f>
        <v>78</v>
      </c>
      <c r="Q39" s="34">
        <f>ROUND(Information!J39+(100-Information!J39)*(Information!$Q$12/100),0)</f>
        <v>84</v>
      </c>
      <c r="R39" s="34">
        <f>ROUND(Information!J39+(100-Information!J39)*(Information!$R$12/100),0)</f>
        <v>89</v>
      </c>
      <c r="S39" s="34">
        <f>ROUND(Information!J39+(100-Information!J39)*(Information!$S$12/100),0)</f>
        <v>95</v>
      </c>
    </row>
    <row r="40" spans="2:19" ht="14.65" customHeight="1" x14ac:dyDescent="0.2">
      <c r="B40" s="77"/>
      <c r="C40" s="77"/>
      <c r="D40" s="77"/>
      <c r="E40" s="77"/>
      <c r="F40" s="77"/>
      <c r="G40" s="77"/>
      <c r="H40" s="77"/>
      <c r="J40" s="33">
        <f>+Information!J39+1</f>
        <v>46</v>
      </c>
      <c r="K40" s="34">
        <f>ROUND(Information!J40+(100-Information!J40)*(Information!$K$12/100),0)</f>
        <v>51</v>
      </c>
      <c r="L40" s="34">
        <f>ROUND(Information!J40+(100-Information!J40)*(Information!$L$12/100),0)</f>
        <v>57</v>
      </c>
      <c r="M40" s="34">
        <f>ROUND(Information!J40+(100-Information!J40)*(Information!$M$12/100),0)</f>
        <v>62</v>
      </c>
      <c r="N40" s="34">
        <f>ROUND(Information!J40+(100-Information!J40)*(Information!$N$12/100),0)</f>
        <v>68</v>
      </c>
      <c r="O40" s="34">
        <f>ROUND(Information!J40+(100-Information!J40)*(Information!$O$12/100),0)</f>
        <v>73</v>
      </c>
      <c r="P40" s="34">
        <f>ROUND(Information!J40+(100-Information!J40)*(Information!$P$12/100),0)</f>
        <v>78</v>
      </c>
      <c r="Q40" s="34">
        <f>ROUND(Information!J40+(100-Information!J40)*(Information!$Q$12/100),0)</f>
        <v>84</v>
      </c>
      <c r="R40" s="34">
        <f>ROUND(Information!J40+(100-Information!J40)*(Information!$R$12/100),0)</f>
        <v>89</v>
      </c>
      <c r="S40" s="34">
        <f>ROUND(Information!J40+(100-Information!J40)*(Information!$S$12/100),0)</f>
        <v>95</v>
      </c>
    </row>
    <row r="41" spans="2:19" ht="14.65" customHeight="1" x14ac:dyDescent="0.2">
      <c r="B41" s="77"/>
      <c r="C41" s="77"/>
      <c r="D41" s="77"/>
      <c r="E41" s="77"/>
      <c r="F41" s="77"/>
      <c r="G41" s="77"/>
      <c r="H41" s="77"/>
      <c r="J41" s="33">
        <f>+Information!J40+1</f>
        <v>47</v>
      </c>
      <c r="K41" s="34">
        <f>ROUND(Information!J41+(100-Information!J41)*(Information!$K$12/100),0)</f>
        <v>52</v>
      </c>
      <c r="L41" s="34">
        <f>ROUND(Information!J41+(100-Information!J41)*(Information!$L$12/100),0)</f>
        <v>58</v>
      </c>
      <c r="M41" s="34">
        <f>ROUND(Information!J41+(100-Information!J41)*(Information!$M$12/100),0)</f>
        <v>63</v>
      </c>
      <c r="N41" s="34">
        <f>ROUND(Information!J41+(100-Information!J41)*(Information!$N$12/100),0)</f>
        <v>68</v>
      </c>
      <c r="O41" s="34">
        <f>ROUND(Information!J41+(100-Information!J41)*(Information!$O$12/100),0)</f>
        <v>74</v>
      </c>
      <c r="P41" s="34">
        <f>ROUND(Information!J41+(100-Information!J41)*(Information!$P$12/100),0)</f>
        <v>79</v>
      </c>
      <c r="Q41" s="34">
        <f>ROUND(Information!J41+(100-Information!J41)*(Information!$Q$12/100),0)</f>
        <v>84</v>
      </c>
      <c r="R41" s="34">
        <f>ROUND(Information!J41+(100-Information!J41)*(Information!$R$12/100),0)</f>
        <v>89</v>
      </c>
      <c r="S41" s="34">
        <f>ROUND(Information!J41+(100-Information!J41)*(Information!$S$12/100),0)</f>
        <v>95</v>
      </c>
    </row>
    <row r="42" spans="2:19" ht="14.65" customHeight="1" x14ac:dyDescent="0.2">
      <c r="B42" s="77"/>
      <c r="C42" s="77"/>
      <c r="D42" s="77"/>
      <c r="E42" s="77"/>
      <c r="F42" s="77"/>
      <c r="G42" s="77"/>
      <c r="H42" s="77"/>
      <c r="J42" s="33">
        <f>+Information!J41+1</f>
        <v>48</v>
      </c>
      <c r="K42" s="34">
        <f>ROUND(Information!J42+(100-Information!J42)*(Information!$K$12/100),0)</f>
        <v>53</v>
      </c>
      <c r="L42" s="34">
        <f>ROUND(Information!J42+(100-Information!J42)*(Information!$L$12/100),0)</f>
        <v>58</v>
      </c>
      <c r="M42" s="34">
        <f>ROUND(Information!J42+(100-Information!J42)*(Information!$M$12/100),0)</f>
        <v>64</v>
      </c>
      <c r="N42" s="34">
        <f>ROUND(Information!J42+(100-Information!J42)*(Information!$N$12/100),0)</f>
        <v>69</v>
      </c>
      <c r="O42" s="34">
        <f>ROUND(Information!J42+(100-Information!J42)*(Information!$O$12/100),0)</f>
        <v>74</v>
      </c>
      <c r="P42" s="34">
        <f>ROUND(Information!J42+(100-Information!J42)*(Information!$P$12/100),0)</f>
        <v>79</v>
      </c>
      <c r="Q42" s="34">
        <f>ROUND(Information!J42+(100-Information!J42)*(Information!$Q$12/100),0)</f>
        <v>84</v>
      </c>
      <c r="R42" s="34">
        <f>ROUND(Information!J42+(100-Information!J42)*(Information!$R$12/100),0)</f>
        <v>90</v>
      </c>
      <c r="S42" s="34">
        <f>ROUND(Information!J42+(100-Information!J42)*(Information!$S$12/100),0)</f>
        <v>95</v>
      </c>
    </row>
    <row r="43" spans="2:19" ht="14.65" customHeight="1" x14ac:dyDescent="0.2">
      <c r="B43" s="77"/>
      <c r="C43" s="77"/>
      <c r="D43" s="77"/>
      <c r="E43" s="77"/>
      <c r="F43" s="77"/>
      <c r="G43" s="77"/>
      <c r="H43" s="77"/>
      <c r="J43" s="33">
        <f>+Information!J42+1</f>
        <v>49</v>
      </c>
      <c r="K43" s="34">
        <f>ROUND(Information!J43+(100-Information!J43)*(Information!$K$12/100),0)</f>
        <v>54</v>
      </c>
      <c r="L43" s="34">
        <f>ROUND(Information!J43+(100-Information!J43)*(Information!$L$12/100),0)</f>
        <v>59</v>
      </c>
      <c r="M43" s="34">
        <f>ROUND(Information!J43+(100-Information!J43)*(Information!$M$12/100),0)</f>
        <v>64</v>
      </c>
      <c r="N43" s="34">
        <f>ROUND(Information!J43+(100-Information!J43)*(Information!$N$12/100),0)</f>
        <v>69</v>
      </c>
      <c r="O43" s="34">
        <f>ROUND(Information!J43+(100-Information!J43)*(Information!$O$12/100),0)</f>
        <v>75</v>
      </c>
      <c r="P43" s="34">
        <f>ROUND(Information!J43+(100-Information!J43)*(Information!$P$12/100),0)</f>
        <v>80</v>
      </c>
      <c r="Q43" s="34">
        <f>ROUND(Information!J43+(100-Information!J43)*(Information!$Q$12/100),0)</f>
        <v>85</v>
      </c>
      <c r="R43" s="34">
        <f>ROUND(Information!J43+(100-Information!J43)*(Information!$R$12/100),0)</f>
        <v>90</v>
      </c>
      <c r="S43" s="34">
        <f>ROUND(Information!J43+(100-Information!J43)*(Information!$S$12/100),0)</f>
        <v>95</v>
      </c>
    </row>
    <row r="44" spans="2:19" ht="14.65" customHeight="1" x14ac:dyDescent="0.2">
      <c r="B44" s="77"/>
      <c r="C44" s="77"/>
      <c r="D44" s="77"/>
      <c r="E44" s="77"/>
      <c r="F44" s="77"/>
      <c r="G44" s="77"/>
      <c r="H44" s="77"/>
      <c r="J44" s="33">
        <f>+Information!J43+1</f>
        <v>50</v>
      </c>
      <c r="K44" s="34">
        <f>ROUND(Information!J44+(100-Information!J44)*(Information!$K$12/100),0)</f>
        <v>55</v>
      </c>
      <c r="L44" s="34">
        <f>ROUND(Information!J44+(100-Information!J44)*(Information!$L$12/100),0)</f>
        <v>60</v>
      </c>
      <c r="M44" s="34">
        <f>ROUND(Information!J44+(100-Information!J44)*(Information!$M$12/100),0)</f>
        <v>65</v>
      </c>
      <c r="N44" s="34">
        <f>ROUND(Information!J44+(100-Information!J44)*(Information!$N$12/100),0)</f>
        <v>70</v>
      </c>
      <c r="O44" s="34">
        <f>ROUND(Information!J44+(100-Information!J44)*(Information!$O$12/100),0)</f>
        <v>75</v>
      </c>
      <c r="P44" s="34">
        <f>ROUND(Information!J44+(100-Information!J44)*(Information!$P$12/100),0)</f>
        <v>80</v>
      </c>
      <c r="Q44" s="34">
        <f>ROUND(Information!J44+(100-Information!J44)*(Information!$Q$12/100),0)</f>
        <v>85</v>
      </c>
      <c r="R44" s="34">
        <f>ROUND(Information!J44+(100-Information!J44)*(Information!$R$12/100),0)</f>
        <v>90</v>
      </c>
      <c r="S44" s="34">
        <f>ROUND(Information!J44+(100-Information!J44)*(Information!$S$12/100),0)</f>
        <v>95</v>
      </c>
    </row>
    <row r="45" spans="2:19" ht="14.65" customHeight="1" x14ac:dyDescent="0.2">
      <c r="B45" s="77"/>
      <c r="C45" s="77"/>
      <c r="D45" s="77"/>
      <c r="E45" s="77"/>
      <c r="F45" s="77"/>
      <c r="G45" s="77"/>
      <c r="H45" s="77"/>
      <c r="J45" s="33">
        <f>+Information!J44+1</f>
        <v>51</v>
      </c>
      <c r="K45" s="34">
        <f>ROUND(Information!J45+(100-Information!J45)*(Information!$K$12/100),0)</f>
        <v>56</v>
      </c>
      <c r="L45" s="34">
        <f>ROUND(Information!J45+(100-Information!J45)*(Information!$L$12/100),0)</f>
        <v>61</v>
      </c>
      <c r="M45" s="34">
        <f>ROUND(Information!J45+(100-Information!J45)*(Information!$M$12/100),0)</f>
        <v>66</v>
      </c>
      <c r="N45" s="34">
        <f>ROUND(Information!J45+(100-Information!J45)*(Information!$N$12/100),0)</f>
        <v>71</v>
      </c>
      <c r="O45" s="34">
        <f>ROUND(Information!J45+(100-Information!J45)*(Information!$O$12/100),0)</f>
        <v>76</v>
      </c>
      <c r="P45" s="34">
        <f>ROUND(Information!J45+(100-Information!J45)*(Information!$P$12/100),0)</f>
        <v>80</v>
      </c>
      <c r="Q45" s="34">
        <f>ROUND(Information!J45+(100-Information!J45)*(Information!$Q$12/100),0)</f>
        <v>85</v>
      </c>
      <c r="R45" s="34">
        <f>ROUND(Information!J45+(100-Information!J45)*(Information!$R$12/100),0)</f>
        <v>90</v>
      </c>
      <c r="S45" s="34">
        <f>ROUND(Information!J45+(100-Information!J45)*(Information!$S$12/100),0)</f>
        <v>95</v>
      </c>
    </row>
    <row r="46" spans="2:19" ht="14.65" customHeight="1" x14ac:dyDescent="0.2">
      <c r="B46" s="77"/>
      <c r="C46" s="77"/>
      <c r="D46" s="77"/>
      <c r="E46" s="77"/>
      <c r="F46" s="77"/>
      <c r="G46" s="77"/>
      <c r="H46" s="77"/>
      <c r="J46" s="33">
        <f>+Information!J45+1</f>
        <v>52</v>
      </c>
      <c r="K46" s="34">
        <f>ROUND(Information!J46+(100-Information!J46)*(Information!$K$12/100),0)</f>
        <v>57</v>
      </c>
      <c r="L46" s="34">
        <f>ROUND(Information!J46+(100-Information!J46)*(Information!$L$12/100),0)</f>
        <v>62</v>
      </c>
      <c r="M46" s="34">
        <f>ROUND(Information!J46+(100-Information!J46)*(Information!$M$12/100),0)</f>
        <v>66</v>
      </c>
      <c r="N46" s="34">
        <f>ROUND(Information!J46+(100-Information!J46)*(Information!$N$12/100),0)</f>
        <v>71</v>
      </c>
      <c r="O46" s="34">
        <f>ROUND(Information!J46+(100-Information!J46)*(Information!$O$12/100),0)</f>
        <v>76</v>
      </c>
      <c r="P46" s="34">
        <f>ROUND(Information!J46+(100-Information!J46)*(Information!$P$12/100),0)</f>
        <v>81</v>
      </c>
      <c r="Q46" s="34">
        <f>ROUND(Information!J46+(100-Information!J46)*(Information!$Q$12/100),0)</f>
        <v>86</v>
      </c>
      <c r="R46" s="34">
        <f>ROUND(Information!J46+(100-Information!J46)*(Information!$R$12/100),0)</f>
        <v>90</v>
      </c>
      <c r="S46" s="34">
        <f>ROUND(Information!J46+(100-Information!J46)*(Information!$S$12/100),0)</f>
        <v>95</v>
      </c>
    </row>
    <row r="47" spans="2:19" ht="14.65" customHeight="1" x14ac:dyDescent="0.2">
      <c r="B47" s="77"/>
      <c r="C47" s="77"/>
      <c r="D47" s="77"/>
      <c r="E47" s="77"/>
      <c r="F47" s="77"/>
      <c r="G47" s="77"/>
      <c r="H47" s="77"/>
      <c r="J47" s="33">
        <f>+Information!J46+1</f>
        <v>53</v>
      </c>
      <c r="K47" s="34">
        <f>ROUND(Information!J47+(100-Information!J47)*(Information!$K$12/100),0)</f>
        <v>58</v>
      </c>
      <c r="L47" s="34">
        <f>ROUND(Information!J47+(100-Information!J47)*(Information!$L$12/100),0)</f>
        <v>62</v>
      </c>
      <c r="M47" s="34">
        <f>ROUND(Information!J47+(100-Information!J47)*(Information!$M$12/100),0)</f>
        <v>67</v>
      </c>
      <c r="N47" s="34">
        <f>ROUND(Information!J47+(100-Information!J47)*(Information!$N$12/100),0)</f>
        <v>72</v>
      </c>
      <c r="O47" s="34">
        <f>ROUND(Information!J47+(100-Information!J47)*(Information!$O$12/100),0)</f>
        <v>77</v>
      </c>
      <c r="P47" s="34">
        <f>ROUND(Information!J47+(100-Information!J47)*(Information!$P$12/100),0)</f>
        <v>81</v>
      </c>
      <c r="Q47" s="34">
        <f>ROUND(Information!J47+(100-Information!J47)*(Information!$Q$12/100),0)</f>
        <v>86</v>
      </c>
      <c r="R47" s="34">
        <f>ROUND(Information!J47+(100-Information!J47)*(Information!$R$12/100),0)</f>
        <v>91</v>
      </c>
      <c r="S47" s="34">
        <f>ROUND(Information!J47+(100-Information!J47)*(Information!$S$12/100),0)</f>
        <v>95</v>
      </c>
    </row>
    <row r="48" spans="2:19" ht="14.65" customHeight="1" x14ac:dyDescent="0.2">
      <c r="B48" s="77"/>
      <c r="C48" s="77"/>
      <c r="D48" s="77"/>
      <c r="E48" s="77"/>
      <c r="F48" s="77"/>
      <c r="G48" s="77"/>
      <c r="H48" s="77"/>
      <c r="J48" s="33">
        <f>+Information!J47+1</f>
        <v>54</v>
      </c>
      <c r="K48" s="34">
        <f>ROUND(Information!J48+(100-Information!J48)*(Information!$K$12/100),0)</f>
        <v>59</v>
      </c>
      <c r="L48" s="34">
        <f>ROUND(Information!J48+(100-Information!J48)*(Information!$L$12/100),0)</f>
        <v>63</v>
      </c>
      <c r="M48" s="34">
        <f>ROUND(Information!J48+(100-Information!J48)*(Information!$M$12/100),0)</f>
        <v>68</v>
      </c>
      <c r="N48" s="34">
        <f>ROUND(Information!J48+(100-Information!J48)*(Information!$N$12/100),0)</f>
        <v>72</v>
      </c>
      <c r="O48" s="34">
        <f>ROUND(Information!J48+(100-Information!J48)*(Information!$O$12/100),0)</f>
        <v>77</v>
      </c>
      <c r="P48" s="34">
        <f>ROUND(Information!J48+(100-Information!J48)*(Information!$P$12/100),0)</f>
        <v>82</v>
      </c>
      <c r="Q48" s="34">
        <f>ROUND(Information!J48+(100-Information!J48)*(Information!$Q$12/100),0)</f>
        <v>86</v>
      </c>
      <c r="R48" s="34">
        <f>ROUND(Information!J48+(100-Information!J48)*(Information!$R$12/100),0)</f>
        <v>91</v>
      </c>
      <c r="S48" s="34">
        <f>ROUND(Information!J48+(100-Information!J48)*(Information!$S$12/100),0)</f>
        <v>95</v>
      </c>
    </row>
    <row r="49" spans="2:19" ht="14.65" customHeight="1" x14ac:dyDescent="0.2">
      <c r="B49" s="77"/>
      <c r="C49" s="77"/>
      <c r="D49" s="77"/>
      <c r="E49" s="77"/>
      <c r="F49" s="77"/>
      <c r="G49" s="77"/>
      <c r="H49" s="77"/>
      <c r="J49" s="33">
        <f>+Information!J48+1</f>
        <v>55</v>
      </c>
      <c r="K49" s="34">
        <f>ROUND(Information!J49+(100-Information!J49)*(Information!$K$12/100),0)</f>
        <v>60</v>
      </c>
      <c r="L49" s="34">
        <f>ROUND(Information!J49+(100-Information!J49)*(Information!$L$12/100),0)</f>
        <v>64</v>
      </c>
      <c r="M49" s="34">
        <f>ROUND(Information!J49+(100-Information!J49)*(Information!$M$12/100),0)</f>
        <v>69</v>
      </c>
      <c r="N49" s="34">
        <f>ROUND(Information!J49+(100-Information!J49)*(Information!$N$12/100),0)</f>
        <v>73</v>
      </c>
      <c r="O49" s="34">
        <f>ROUND(Information!J49+(100-Information!J49)*(Information!$O$12/100),0)</f>
        <v>78</v>
      </c>
      <c r="P49" s="34">
        <f>ROUND(Information!J49+(100-Information!J49)*(Information!$P$12/100),0)</f>
        <v>82</v>
      </c>
      <c r="Q49" s="34">
        <f>ROUND(Information!J49+(100-Information!J49)*(Information!$Q$12/100),0)</f>
        <v>87</v>
      </c>
      <c r="R49" s="34">
        <f>ROUND(Information!J49+(100-Information!J49)*(Information!$R$12/100),0)</f>
        <v>91</v>
      </c>
      <c r="S49" s="34">
        <f>ROUND(Information!J49+(100-Information!J49)*(Information!$S$12/100),0)</f>
        <v>96</v>
      </c>
    </row>
    <row r="50" spans="2:19" ht="14.65" customHeight="1" x14ac:dyDescent="0.2">
      <c r="B50" s="77"/>
      <c r="C50" s="77"/>
      <c r="D50" s="77"/>
      <c r="E50" s="77"/>
      <c r="F50" s="77"/>
      <c r="G50" s="77"/>
      <c r="H50" s="77"/>
      <c r="J50" s="33">
        <f>+Information!J49+1</f>
        <v>56</v>
      </c>
      <c r="K50" s="34">
        <f>ROUND(Information!J50+(100-Information!J50)*(Information!$K$12/100),0)</f>
        <v>60</v>
      </c>
      <c r="L50" s="34">
        <f>ROUND(Information!J50+(100-Information!J50)*(Information!$L$12/100),0)</f>
        <v>65</v>
      </c>
      <c r="M50" s="34">
        <f>ROUND(Information!J50+(100-Information!J50)*(Information!$M$12/100),0)</f>
        <v>69</v>
      </c>
      <c r="N50" s="34">
        <f>ROUND(Information!J50+(100-Information!J50)*(Information!$N$12/100),0)</f>
        <v>74</v>
      </c>
      <c r="O50" s="34">
        <f>ROUND(Information!J50+(100-Information!J50)*(Information!$O$12/100),0)</f>
        <v>78</v>
      </c>
      <c r="P50" s="34">
        <f>ROUND(Information!J50+(100-Information!J50)*(Information!$P$12/100),0)</f>
        <v>82</v>
      </c>
      <c r="Q50" s="34">
        <f>ROUND(Information!J50+(100-Information!J50)*(Information!$Q$12/100),0)</f>
        <v>87</v>
      </c>
      <c r="R50" s="34">
        <f>ROUND(Information!J50+(100-Information!J50)*(Information!$R$12/100),0)</f>
        <v>91</v>
      </c>
      <c r="S50" s="34">
        <f>ROUND(Information!J50+(100-Information!J50)*(Information!$S$12/100),0)</f>
        <v>96</v>
      </c>
    </row>
    <row r="51" spans="2:19" ht="14.65" customHeight="1" x14ac:dyDescent="0.2">
      <c r="B51" s="77"/>
      <c r="C51" s="77"/>
      <c r="D51" s="77"/>
      <c r="E51" s="77"/>
      <c r="F51" s="77"/>
      <c r="G51" s="77"/>
      <c r="H51" s="77"/>
      <c r="J51" s="33">
        <f>+Information!J50+1</f>
        <v>57</v>
      </c>
      <c r="K51" s="34">
        <f>ROUND(Information!J51+(100-Information!J51)*(Information!$K$12/100),0)</f>
        <v>61</v>
      </c>
      <c r="L51" s="34">
        <f>ROUND(Information!J51+(100-Information!J51)*(Information!$L$12/100),0)</f>
        <v>66</v>
      </c>
      <c r="M51" s="34">
        <f>ROUND(Information!J51+(100-Information!J51)*(Information!$M$12/100),0)</f>
        <v>70</v>
      </c>
      <c r="N51" s="34">
        <f>ROUND(Information!J51+(100-Information!J51)*(Information!$N$12/100),0)</f>
        <v>74</v>
      </c>
      <c r="O51" s="34">
        <f>ROUND(Information!J51+(100-Information!J51)*(Information!$O$12/100),0)</f>
        <v>79</v>
      </c>
      <c r="P51" s="34">
        <f>ROUND(Information!J51+(100-Information!J51)*(Information!$P$12/100),0)</f>
        <v>83</v>
      </c>
      <c r="Q51" s="34">
        <f>ROUND(Information!J51+(100-Information!J51)*(Information!$Q$12/100),0)</f>
        <v>87</v>
      </c>
      <c r="R51" s="34">
        <f>ROUND(Information!J51+(100-Information!J51)*(Information!$R$12/100),0)</f>
        <v>91</v>
      </c>
      <c r="S51" s="34">
        <f>ROUND(Information!J51+(100-Information!J51)*(Information!$S$12/100),0)</f>
        <v>96</v>
      </c>
    </row>
    <row r="52" spans="2:19" ht="14.65" customHeight="1" x14ac:dyDescent="0.2">
      <c r="B52" s="77"/>
      <c r="C52" s="77"/>
      <c r="D52" s="77"/>
      <c r="E52" s="77"/>
      <c r="F52" s="77"/>
      <c r="G52" s="77"/>
      <c r="H52" s="77"/>
      <c r="J52" s="33">
        <f>+Information!J51+1</f>
        <v>58</v>
      </c>
      <c r="K52" s="34">
        <f>ROUND(Information!J52+(100-Information!J52)*(Information!$K$12/100),0)</f>
        <v>62</v>
      </c>
      <c r="L52" s="34">
        <f>ROUND(Information!J52+(100-Information!J52)*(Information!$L$12/100),0)</f>
        <v>66</v>
      </c>
      <c r="M52" s="34">
        <f>ROUND(Information!J52+(100-Information!J52)*(Information!$M$12/100),0)</f>
        <v>71</v>
      </c>
      <c r="N52" s="34">
        <f>ROUND(Information!J52+(100-Information!J52)*(Information!$N$12/100),0)</f>
        <v>75</v>
      </c>
      <c r="O52" s="34">
        <f>ROUND(Information!J52+(100-Information!J52)*(Information!$O$12/100),0)</f>
        <v>79</v>
      </c>
      <c r="P52" s="34">
        <f>ROUND(Information!J52+(100-Information!J52)*(Information!$P$12/100),0)</f>
        <v>83</v>
      </c>
      <c r="Q52" s="34">
        <f>ROUND(Information!J52+(100-Information!J52)*(Information!$Q$12/100),0)</f>
        <v>87</v>
      </c>
      <c r="R52" s="34">
        <f>ROUND(Information!J52+(100-Information!J52)*(Information!$R$12/100),0)</f>
        <v>92</v>
      </c>
      <c r="S52" s="34">
        <f>ROUND(Information!J52+(100-Information!J52)*(Information!$S$12/100),0)</f>
        <v>96</v>
      </c>
    </row>
    <row r="53" spans="2:19" ht="14.65" customHeight="1" x14ac:dyDescent="0.2">
      <c r="B53" s="77"/>
      <c r="C53" s="77"/>
      <c r="D53" s="77"/>
      <c r="E53" s="77"/>
      <c r="F53" s="77"/>
      <c r="G53" s="77"/>
      <c r="H53" s="77"/>
      <c r="J53" s="33">
        <f>+Information!J52+1</f>
        <v>59</v>
      </c>
      <c r="K53" s="34">
        <f>ROUND(Information!J53+(100-Information!J53)*(Information!$K$12/100),0)</f>
        <v>63</v>
      </c>
      <c r="L53" s="34">
        <f>ROUND(Information!J53+(100-Information!J53)*(Information!$L$12/100),0)</f>
        <v>67</v>
      </c>
      <c r="M53" s="34">
        <f>ROUND(Information!J53+(100-Information!J53)*(Information!$M$12/100),0)</f>
        <v>71</v>
      </c>
      <c r="N53" s="34">
        <f>ROUND(Information!J53+(100-Information!J53)*(Information!$N$12/100),0)</f>
        <v>75</v>
      </c>
      <c r="O53" s="34">
        <f>ROUND(Information!J53+(100-Information!J53)*(Information!$O$12/100),0)</f>
        <v>80</v>
      </c>
      <c r="P53" s="34">
        <f>ROUND(Information!J53+(100-Information!J53)*(Information!$P$12/100),0)</f>
        <v>84</v>
      </c>
      <c r="Q53" s="34">
        <f>ROUND(Information!J53+(100-Information!J53)*(Information!$Q$12/100),0)</f>
        <v>88</v>
      </c>
      <c r="R53" s="34">
        <f>ROUND(Information!J53+(100-Information!J53)*(Information!$R$12/100),0)</f>
        <v>92</v>
      </c>
      <c r="S53" s="34">
        <f>ROUND(Information!J53+(100-Information!J53)*(Information!$S$12/100),0)</f>
        <v>96</v>
      </c>
    </row>
    <row r="54" spans="2:19" ht="14.65" customHeight="1" x14ac:dyDescent="0.2">
      <c r="B54" s="77"/>
      <c r="C54" s="77"/>
      <c r="D54" s="77"/>
      <c r="E54" s="77"/>
      <c r="F54" s="77"/>
      <c r="G54" s="77"/>
      <c r="H54" s="77"/>
      <c r="J54" s="33">
        <f>+Information!J53+1</f>
        <v>60</v>
      </c>
      <c r="K54" s="34">
        <f>ROUND(Information!J54+(100-Information!J54)*(Information!$K$12/100),0)</f>
        <v>64</v>
      </c>
      <c r="L54" s="34">
        <f>ROUND(Information!J54+(100-Information!J54)*(Information!$L$12/100),0)</f>
        <v>68</v>
      </c>
      <c r="M54" s="34">
        <f>ROUND(Information!J54+(100-Information!J54)*(Information!$M$12/100),0)</f>
        <v>72</v>
      </c>
      <c r="N54" s="34">
        <f>ROUND(Information!J54+(100-Information!J54)*(Information!$N$12/100),0)</f>
        <v>76</v>
      </c>
      <c r="O54" s="34">
        <f>ROUND(Information!J54+(100-Information!J54)*(Information!$O$12/100),0)</f>
        <v>80</v>
      </c>
      <c r="P54" s="34">
        <f>ROUND(Information!J54+(100-Information!J54)*(Information!$P$12/100),0)</f>
        <v>84</v>
      </c>
      <c r="Q54" s="34">
        <f>ROUND(Information!J54+(100-Information!J54)*(Information!$Q$12/100),0)</f>
        <v>88</v>
      </c>
      <c r="R54" s="34">
        <f>ROUND(Information!J54+(100-Information!J54)*(Information!$R$12/100),0)</f>
        <v>92</v>
      </c>
      <c r="S54" s="34">
        <f>ROUND(Information!J54+(100-Information!J54)*(Information!$S$12/100),0)</f>
        <v>96</v>
      </c>
    </row>
    <row r="55" spans="2:19" ht="14.65" customHeight="1" x14ac:dyDescent="0.2">
      <c r="B55" s="77"/>
      <c r="C55" s="77"/>
      <c r="D55" s="77"/>
      <c r="E55" s="77"/>
      <c r="F55" s="77"/>
      <c r="G55" s="77"/>
      <c r="H55" s="77"/>
      <c r="J55" s="33">
        <f>+Information!J54+1</f>
        <v>61</v>
      </c>
      <c r="K55" s="34">
        <f>ROUND(Information!J55+(100-Information!J55)*(Information!$K$12/100),0)</f>
        <v>65</v>
      </c>
      <c r="L55" s="34">
        <f>ROUND(Information!J55+(100-Information!J55)*(Information!$L$12/100),0)</f>
        <v>69</v>
      </c>
      <c r="M55" s="34">
        <f>ROUND(Information!J55+(100-Information!J55)*(Information!$M$12/100),0)</f>
        <v>73</v>
      </c>
      <c r="N55" s="34">
        <f>ROUND(Information!J55+(100-Information!J55)*(Information!$N$12/100),0)</f>
        <v>77</v>
      </c>
      <c r="O55" s="34">
        <f>ROUND(Information!J55+(100-Information!J55)*(Information!$O$12/100),0)</f>
        <v>81</v>
      </c>
      <c r="P55" s="34">
        <f>ROUND(Information!J55+(100-Information!J55)*(Information!$P$12/100),0)</f>
        <v>84</v>
      </c>
      <c r="Q55" s="34">
        <f>ROUND(Information!J55+(100-Information!J55)*(Information!$Q$12/100),0)</f>
        <v>88</v>
      </c>
      <c r="R55" s="34">
        <f>ROUND(Information!J55+(100-Information!J55)*(Information!$R$12/100),0)</f>
        <v>92</v>
      </c>
      <c r="S55" s="34">
        <f>ROUND(Information!J55+(100-Information!J55)*(Information!$S$12/100),0)</f>
        <v>96</v>
      </c>
    </row>
    <row r="56" spans="2:19" ht="14.65" customHeight="1" x14ac:dyDescent="0.2">
      <c r="B56" s="77"/>
      <c r="C56" s="77"/>
      <c r="D56" s="77"/>
      <c r="E56" s="77"/>
      <c r="F56" s="77"/>
      <c r="G56" s="77"/>
      <c r="H56" s="77"/>
      <c r="J56" s="33">
        <f>+Information!J55+1</f>
        <v>62</v>
      </c>
      <c r="K56" s="34">
        <f>ROUND(Information!J56+(100-Information!J56)*(Information!$K$12/100),0)</f>
        <v>66</v>
      </c>
      <c r="L56" s="34">
        <f>ROUND(Information!J56+(100-Information!J56)*(Information!$L$12/100),0)</f>
        <v>70</v>
      </c>
      <c r="M56" s="34">
        <f>ROUND(Information!J56+(100-Information!J56)*(Information!$M$12/100),0)</f>
        <v>73</v>
      </c>
      <c r="N56" s="34">
        <f>ROUND(Information!J56+(100-Information!J56)*(Information!$N$12/100),0)</f>
        <v>77</v>
      </c>
      <c r="O56" s="34">
        <f>ROUND(Information!J56+(100-Information!J56)*(Information!$O$12/100),0)</f>
        <v>81</v>
      </c>
      <c r="P56" s="34">
        <f>ROUND(Information!J56+(100-Information!J56)*(Information!$P$12/100),0)</f>
        <v>85</v>
      </c>
      <c r="Q56" s="34">
        <f>ROUND(Information!J56+(100-Information!J56)*(Information!$Q$12/100),0)</f>
        <v>89</v>
      </c>
      <c r="R56" s="34">
        <f>ROUND(Information!J56+(100-Information!J56)*(Information!$R$12/100),0)</f>
        <v>92</v>
      </c>
      <c r="S56" s="34">
        <f>ROUND(Information!J56+(100-Information!J56)*(Information!$S$12/100),0)</f>
        <v>96</v>
      </c>
    </row>
    <row r="57" spans="2:19" ht="14.65" customHeight="1" x14ac:dyDescent="0.2">
      <c r="B57" s="77"/>
      <c r="C57" s="77"/>
      <c r="D57" s="77"/>
      <c r="E57" s="77"/>
      <c r="F57" s="77"/>
      <c r="G57" s="77"/>
      <c r="H57" s="77"/>
      <c r="J57" s="33">
        <f>+Information!J56+1</f>
        <v>63</v>
      </c>
      <c r="K57" s="34">
        <f>ROUND(Information!J57+(100-Information!J57)*(Information!$K$12/100),0)</f>
        <v>67</v>
      </c>
      <c r="L57" s="34">
        <f>ROUND(Information!J57+(100-Information!J57)*(Information!$L$12/100),0)</f>
        <v>70</v>
      </c>
      <c r="M57" s="34">
        <f>ROUND(Information!J57+(100-Information!J57)*(Information!$M$12/100),0)</f>
        <v>74</v>
      </c>
      <c r="N57" s="34">
        <f>ROUND(Information!J57+(100-Information!J57)*(Information!$N$12/100),0)</f>
        <v>78</v>
      </c>
      <c r="O57" s="34">
        <f>ROUND(Information!J57+(100-Information!J57)*(Information!$O$12/100),0)</f>
        <v>82</v>
      </c>
      <c r="P57" s="34">
        <f>ROUND(Information!J57+(100-Information!J57)*(Information!$P$12/100),0)</f>
        <v>85</v>
      </c>
      <c r="Q57" s="34">
        <f>ROUND(Information!J57+(100-Information!J57)*(Information!$Q$12/100),0)</f>
        <v>89</v>
      </c>
      <c r="R57" s="34">
        <f>ROUND(Information!J57+(100-Information!J57)*(Information!$R$12/100),0)</f>
        <v>93</v>
      </c>
      <c r="S57" s="34">
        <f>ROUND(Information!J57+(100-Information!J57)*(Information!$S$12/100),0)</f>
        <v>96</v>
      </c>
    </row>
    <row r="58" spans="2:19" ht="14.65" customHeight="1" x14ac:dyDescent="0.2">
      <c r="B58" s="77"/>
      <c r="C58" s="77"/>
      <c r="D58" s="77"/>
      <c r="E58" s="77"/>
      <c r="F58" s="77"/>
      <c r="G58" s="77"/>
      <c r="H58" s="77"/>
      <c r="J58" s="33">
        <f>+Information!J57+1</f>
        <v>64</v>
      </c>
      <c r="K58" s="34">
        <f>ROUND(Information!J58+(100-Information!J58)*(Information!$K$12/100),0)</f>
        <v>68</v>
      </c>
      <c r="L58" s="34">
        <f>ROUND(Information!J58+(100-Information!J58)*(Information!$L$12/100),0)</f>
        <v>71</v>
      </c>
      <c r="M58" s="34">
        <f>ROUND(Information!J58+(100-Information!J58)*(Information!$M$12/100),0)</f>
        <v>75</v>
      </c>
      <c r="N58" s="34">
        <f>ROUND(Information!J58+(100-Information!J58)*(Information!$N$12/100),0)</f>
        <v>78</v>
      </c>
      <c r="O58" s="34">
        <f>ROUND(Information!J58+(100-Information!J58)*(Information!$O$12/100),0)</f>
        <v>82</v>
      </c>
      <c r="P58" s="34">
        <f>ROUND(Information!J58+(100-Information!J58)*(Information!$P$12/100),0)</f>
        <v>86</v>
      </c>
      <c r="Q58" s="34">
        <f>ROUND(Information!J58+(100-Information!J58)*(Information!$Q$12/100),0)</f>
        <v>89</v>
      </c>
      <c r="R58" s="34">
        <f>ROUND(Information!J58+(100-Information!J58)*(Information!$R$12/100),0)</f>
        <v>93</v>
      </c>
      <c r="S58" s="34">
        <f>ROUND(Information!J58+(100-Information!J58)*(Information!$S$12/100),0)</f>
        <v>96</v>
      </c>
    </row>
    <row r="59" spans="2:19" ht="14.65" customHeight="1" x14ac:dyDescent="0.2">
      <c r="B59" s="77"/>
      <c r="C59" s="77"/>
      <c r="D59" s="77"/>
      <c r="E59" s="77"/>
      <c r="F59" s="77"/>
      <c r="G59" s="77"/>
      <c r="H59" s="77"/>
      <c r="J59" s="33">
        <f>+Information!J58+1</f>
        <v>65</v>
      </c>
      <c r="K59" s="34">
        <f>ROUND(Information!J59+(100-Information!J59)*(Information!$K$12/100),0)</f>
        <v>69</v>
      </c>
      <c r="L59" s="34">
        <f>ROUND(Information!J59+(100-Information!J59)*(Information!$L$12/100),0)</f>
        <v>72</v>
      </c>
      <c r="M59" s="34">
        <f>ROUND(Information!J59+(100-Information!J59)*(Information!$M$12/100),0)</f>
        <v>76</v>
      </c>
      <c r="N59" s="34">
        <f>ROUND(Information!J59+(100-Information!J59)*(Information!$N$12/100),0)</f>
        <v>79</v>
      </c>
      <c r="O59" s="34">
        <f>ROUND(Information!J59+(100-Information!J59)*(Information!$O$12/100),0)</f>
        <v>83</v>
      </c>
      <c r="P59" s="34">
        <f>ROUND(Information!J59+(100-Information!J59)*(Information!$P$12/100),0)</f>
        <v>86</v>
      </c>
      <c r="Q59" s="34">
        <f>ROUND(Information!J59+(100-Information!J59)*(Information!$Q$12/100),0)</f>
        <v>90</v>
      </c>
      <c r="R59" s="34">
        <f>ROUND(Information!J59+(100-Information!J59)*(Information!$R$12/100),0)</f>
        <v>93</v>
      </c>
      <c r="S59" s="34">
        <f>ROUND(Information!J59+(100-Information!J59)*(Information!$S$12/100),0)</f>
        <v>97</v>
      </c>
    </row>
    <row r="60" spans="2:19" ht="14.65" customHeight="1" x14ac:dyDescent="0.2">
      <c r="B60" s="77"/>
      <c r="C60" s="77"/>
      <c r="D60" s="77"/>
      <c r="E60" s="77"/>
      <c r="F60" s="77"/>
      <c r="G60" s="77"/>
      <c r="H60" s="77"/>
      <c r="J60" s="33">
        <f>+Information!J59+1</f>
        <v>66</v>
      </c>
      <c r="K60" s="34">
        <f>ROUND(Information!J60+(100-Information!J60)*(Information!$K$12/100),0)</f>
        <v>69</v>
      </c>
      <c r="L60" s="34">
        <f>ROUND(Information!J60+(100-Information!J60)*(Information!$L$12/100),0)</f>
        <v>73</v>
      </c>
      <c r="M60" s="34">
        <f>ROUND(Information!J60+(100-Information!J60)*(Information!$M$12/100),0)</f>
        <v>76</v>
      </c>
      <c r="N60" s="34">
        <f>ROUND(Information!J60+(100-Information!J60)*(Information!$N$12/100),0)</f>
        <v>80</v>
      </c>
      <c r="O60" s="34">
        <f>ROUND(Information!J60+(100-Information!J60)*(Information!$O$12/100),0)</f>
        <v>83</v>
      </c>
      <c r="P60" s="34">
        <f>ROUND(Information!J60+(100-Information!J60)*(Information!$P$12/100),0)</f>
        <v>86</v>
      </c>
      <c r="Q60" s="34">
        <f>ROUND(Information!J60+(100-Information!J60)*(Information!$Q$12/100),0)</f>
        <v>90</v>
      </c>
      <c r="R60" s="34">
        <f>ROUND(Information!J60+(100-Information!J60)*(Information!$R$12/100),0)</f>
        <v>93</v>
      </c>
      <c r="S60" s="34">
        <f>ROUND(Information!J60+(100-Information!J60)*(Information!$S$12/100),0)</f>
        <v>97</v>
      </c>
    </row>
    <row r="61" spans="2:19" ht="14.65" customHeight="1" x14ac:dyDescent="0.2">
      <c r="B61" s="77"/>
      <c r="C61" s="77"/>
      <c r="D61" s="77"/>
      <c r="E61" s="77"/>
      <c r="F61" s="77"/>
      <c r="G61" s="77"/>
      <c r="H61" s="77"/>
      <c r="J61" s="33">
        <f>+Information!J60+1</f>
        <v>67</v>
      </c>
      <c r="K61" s="34">
        <f>ROUND(Information!J61+(100-Information!J61)*(Information!$K$12/100),0)</f>
        <v>70</v>
      </c>
      <c r="L61" s="34">
        <f>ROUND(Information!J61+(100-Information!J61)*(Information!$L$12/100),0)</f>
        <v>74</v>
      </c>
      <c r="M61" s="34">
        <f>ROUND(Information!J61+(100-Information!J61)*(Information!$M$12/100),0)</f>
        <v>77</v>
      </c>
      <c r="N61" s="34">
        <f>ROUND(Information!J61+(100-Information!J61)*(Information!$N$12/100),0)</f>
        <v>80</v>
      </c>
      <c r="O61" s="34">
        <f>ROUND(Information!J61+(100-Information!J61)*(Information!$O$12/100),0)</f>
        <v>84</v>
      </c>
      <c r="P61" s="34">
        <f>ROUND(Information!J61+(100-Information!J61)*(Information!$P$12/100),0)</f>
        <v>87</v>
      </c>
      <c r="Q61" s="34">
        <f>ROUND(Information!J61+(100-Information!J61)*(Information!$Q$12/100),0)</f>
        <v>90</v>
      </c>
      <c r="R61" s="34">
        <f>ROUND(Information!J61+(100-Information!J61)*(Information!$R$12/100),0)</f>
        <v>93</v>
      </c>
      <c r="S61" s="34">
        <f>ROUND(Information!J61+(100-Information!J61)*(Information!$S$12/100),0)</f>
        <v>97</v>
      </c>
    </row>
    <row r="62" spans="2:19" ht="14.65" customHeight="1" x14ac:dyDescent="0.2">
      <c r="B62" s="77"/>
      <c r="C62" s="77"/>
      <c r="D62" s="77"/>
      <c r="E62" s="77"/>
      <c r="F62" s="77"/>
      <c r="G62" s="77"/>
      <c r="H62" s="77"/>
      <c r="J62" s="33">
        <f>+Information!J61+1</f>
        <v>68</v>
      </c>
      <c r="K62" s="34">
        <f>ROUND(Information!J62+(100-Information!J62)*(Information!$K$12/100),0)</f>
        <v>71</v>
      </c>
      <c r="L62" s="34">
        <f>ROUND(Information!J62+(100-Information!J62)*(Information!$L$12/100),0)</f>
        <v>74</v>
      </c>
      <c r="M62" s="34">
        <f>ROUND(Information!J62+(100-Information!J62)*(Information!$M$12/100),0)</f>
        <v>78</v>
      </c>
      <c r="N62" s="34">
        <f>ROUND(Information!J62+(100-Information!J62)*(Information!$N$12/100),0)</f>
        <v>81</v>
      </c>
      <c r="O62" s="34">
        <f>ROUND(Information!J62+(100-Information!J62)*(Information!$O$12/100),0)</f>
        <v>84</v>
      </c>
      <c r="P62" s="34">
        <f>ROUND(Information!J62+(100-Information!J62)*(Information!$P$12/100),0)</f>
        <v>87</v>
      </c>
      <c r="Q62" s="34">
        <f>ROUND(Information!J62+(100-Information!J62)*(Information!$Q$12/100),0)</f>
        <v>90</v>
      </c>
      <c r="R62" s="34">
        <f>ROUND(Information!J62+(100-Information!J62)*(Information!$R$12/100),0)</f>
        <v>94</v>
      </c>
      <c r="S62" s="34">
        <f>ROUND(Information!J62+(100-Information!J62)*(Information!$S$12/100),0)</f>
        <v>97</v>
      </c>
    </row>
    <row r="63" spans="2:19" ht="14.65" customHeight="1" x14ac:dyDescent="0.2">
      <c r="B63" s="77"/>
      <c r="C63" s="77"/>
      <c r="D63" s="77"/>
      <c r="E63" s="77"/>
      <c r="F63" s="77"/>
      <c r="G63" s="77"/>
      <c r="H63" s="77"/>
      <c r="J63" s="33">
        <f>+Information!J62+1</f>
        <v>69</v>
      </c>
      <c r="K63" s="34">
        <f>ROUND(Information!J63+(100-Information!J63)*(Information!$K$12/100),0)</f>
        <v>72</v>
      </c>
      <c r="L63" s="34">
        <f>ROUND(Information!J63+(100-Information!J63)*(Information!$L$12/100),0)</f>
        <v>75</v>
      </c>
      <c r="M63" s="34">
        <f>ROUND(Information!J63+(100-Information!J63)*(Information!$M$12/100),0)</f>
        <v>78</v>
      </c>
      <c r="N63" s="34">
        <f>ROUND(Information!J63+(100-Information!J63)*(Information!$N$12/100),0)</f>
        <v>81</v>
      </c>
      <c r="O63" s="34">
        <f>ROUND(Information!J63+(100-Information!J63)*(Information!$O$12/100),0)</f>
        <v>85</v>
      </c>
      <c r="P63" s="34">
        <f>ROUND(Information!J63+(100-Information!J63)*(Information!$P$12/100),0)</f>
        <v>88</v>
      </c>
      <c r="Q63" s="34">
        <f>ROUND(Information!J63+(100-Information!J63)*(Information!$Q$12/100),0)</f>
        <v>91</v>
      </c>
      <c r="R63" s="34">
        <f>ROUND(Information!J63+(100-Information!J63)*(Information!$R$12/100),0)</f>
        <v>94</v>
      </c>
      <c r="S63" s="34">
        <f>ROUND(Information!J63+(100-Information!J63)*(Information!$S$12/100),0)</f>
        <v>97</v>
      </c>
    </row>
    <row r="64" spans="2:19" ht="14.65" customHeight="1" x14ac:dyDescent="0.2">
      <c r="B64" s="77"/>
      <c r="C64" s="77"/>
      <c r="D64" s="77"/>
      <c r="E64" s="77"/>
      <c r="F64" s="77"/>
      <c r="G64" s="77"/>
      <c r="H64" s="77"/>
      <c r="J64" s="33">
        <f>+Information!J63+1</f>
        <v>70</v>
      </c>
      <c r="K64" s="34">
        <f>ROUND(Information!J64+(100-Information!J64)*(Information!$K$12/100),0)</f>
        <v>73</v>
      </c>
      <c r="L64" s="34">
        <f>ROUND(Information!J64+(100-Information!J64)*(Information!$L$12/100),0)</f>
        <v>76</v>
      </c>
      <c r="M64" s="34">
        <f>ROUND(Information!J64+(100-Information!J64)*(Information!$M$12/100),0)</f>
        <v>79</v>
      </c>
      <c r="N64" s="34">
        <f>ROUND(Information!J64+(100-Information!J64)*(Information!$N$12/100),0)</f>
        <v>82</v>
      </c>
      <c r="O64" s="34">
        <f>ROUND(Information!J64+(100-Information!J64)*(Information!$O$12/100),0)</f>
        <v>85</v>
      </c>
      <c r="P64" s="34">
        <f>ROUND(Information!J64+(100-Information!J64)*(Information!$P$12/100),0)</f>
        <v>88</v>
      </c>
      <c r="Q64" s="34">
        <f>ROUND(Information!J64+(100-Information!J64)*(Information!$Q$12/100),0)</f>
        <v>91</v>
      </c>
      <c r="R64" s="34">
        <f>ROUND(Information!J64+(100-Information!J64)*(Information!$R$12/100),0)</f>
        <v>94</v>
      </c>
      <c r="S64" s="34">
        <f>ROUND(Information!J64+(100-Information!J64)*(Information!$S$12/100),0)</f>
        <v>97</v>
      </c>
    </row>
    <row r="65" spans="2:19" ht="14.65" customHeight="1" x14ac:dyDescent="0.2">
      <c r="B65" s="77"/>
      <c r="C65" s="77"/>
      <c r="D65" s="77"/>
      <c r="E65" s="77"/>
      <c r="F65" s="77"/>
      <c r="G65" s="77"/>
      <c r="H65" s="77"/>
      <c r="J65" s="33">
        <f>+Information!J64+1</f>
        <v>71</v>
      </c>
      <c r="K65" s="34">
        <f>ROUND(Information!J65+(100-Information!J65)*(Information!$K$12/100),0)</f>
        <v>74</v>
      </c>
      <c r="L65" s="34">
        <f>ROUND(Information!J65+(100-Information!J65)*(Information!$L$12/100),0)</f>
        <v>77</v>
      </c>
      <c r="M65" s="34">
        <f>ROUND(Information!J65+(100-Information!J65)*(Information!$M$12/100),0)</f>
        <v>80</v>
      </c>
      <c r="N65" s="34">
        <f>ROUND(Information!J65+(100-Information!J65)*(Information!$N$12/100),0)</f>
        <v>83</v>
      </c>
      <c r="O65" s="34">
        <f>ROUND(Information!J65+(100-Information!J65)*(Information!$O$12/100),0)</f>
        <v>86</v>
      </c>
      <c r="P65" s="34">
        <f>ROUND(Information!J65+(100-Information!J65)*(Information!$P$12/100),0)</f>
        <v>88</v>
      </c>
      <c r="Q65" s="34">
        <f>ROUND(Information!J65+(100-Information!J65)*(Information!$Q$12/100),0)</f>
        <v>91</v>
      </c>
      <c r="R65" s="34">
        <f>ROUND(Information!J65+(100-Information!J65)*(Information!$R$12/100),0)</f>
        <v>94</v>
      </c>
      <c r="S65" s="34">
        <f>ROUND(Information!J65+(100-Information!J65)*(Information!$S$12/100),0)</f>
        <v>97</v>
      </c>
    </row>
    <row r="66" spans="2:19" ht="14.65" customHeight="1" x14ac:dyDescent="0.2">
      <c r="B66" s="77"/>
      <c r="C66" s="77"/>
      <c r="D66" s="77"/>
      <c r="E66" s="77"/>
      <c r="F66" s="77"/>
      <c r="G66" s="77"/>
      <c r="H66" s="77"/>
      <c r="J66" s="33">
        <f>+Information!J65+1</f>
        <v>72</v>
      </c>
      <c r="K66" s="34">
        <f>ROUND(Information!J66+(100-Information!J66)*(Information!$K$12/100),0)</f>
        <v>75</v>
      </c>
      <c r="L66" s="34">
        <f>ROUND(Information!J66+(100-Information!J66)*(Information!$L$12/100),0)</f>
        <v>78</v>
      </c>
      <c r="M66" s="34">
        <f>ROUND(Information!J66+(100-Information!J66)*(Information!$M$12/100),0)</f>
        <v>80</v>
      </c>
      <c r="N66" s="34">
        <f>ROUND(Information!J66+(100-Information!J66)*(Information!$N$12/100),0)</f>
        <v>83</v>
      </c>
      <c r="O66" s="34">
        <f>ROUND(Information!J66+(100-Information!J66)*(Information!$O$12/100),0)</f>
        <v>86</v>
      </c>
      <c r="P66" s="34">
        <f>ROUND(Information!J66+(100-Information!J66)*(Information!$P$12/100),0)</f>
        <v>89</v>
      </c>
      <c r="Q66" s="34">
        <f>ROUND(Information!J66+(100-Information!J66)*(Information!$Q$12/100),0)</f>
        <v>92</v>
      </c>
      <c r="R66" s="34">
        <f>ROUND(Information!J66+(100-Information!J66)*(Information!$R$12/100),0)</f>
        <v>94</v>
      </c>
      <c r="S66" s="34">
        <f>ROUND(Information!J66+(100-Information!J66)*(Information!$S$12/100),0)</f>
        <v>97</v>
      </c>
    </row>
    <row r="67" spans="2:19" ht="14.65" customHeight="1" x14ac:dyDescent="0.2">
      <c r="B67" s="77"/>
      <c r="C67" s="77"/>
      <c r="D67" s="77"/>
      <c r="E67" s="77"/>
      <c r="F67" s="77"/>
      <c r="G67" s="77"/>
      <c r="H67" s="77"/>
      <c r="J67" s="33">
        <f>+Information!J66+1</f>
        <v>73</v>
      </c>
      <c r="K67" s="34">
        <f>ROUND(Information!J67+(100-Information!J67)*(Information!$K$12/100),0)</f>
        <v>76</v>
      </c>
      <c r="L67" s="34">
        <f>ROUND(Information!J67+(100-Information!J67)*(Information!$L$12/100),0)</f>
        <v>78</v>
      </c>
      <c r="M67" s="34">
        <f>ROUND(Information!J67+(100-Information!J67)*(Information!$M$12/100),0)</f>
        <v>81</v>
      </c>
      <c r="N67" s="34">
        <f>ROUND(Information!J67+(100-Information!J67)*(Information!$N$12/100),0)</f>
        <v>84</v>
      </c>
      <c r="O67" s="34">
        <f>ROUND(Information!J67+(100-Information!J67)*(Information!$O$12/100),0)</f>
        <v>87</v>
      </c>
      <c r="P67" s="34">
        <f>ROUND(Information!J67+(100-Information!J67)*(Information!$P$12/100),0)</f>
        <v>89</v>
      </c>
      <c r="Q67" s="34">
        <f>ROUND(Information!J67+(100-Information!J67)*(Information!$Q$12/100),0)</f>
        <v>92</v>
      </c>
      <c r="R67" s="34">
        <f>ROUND(Information!J67+(100-Information!J67)*(Information!$R$12/100),0)</f>
        <v>95</v>
      </c>
      <c r="S67" s="34">
        <f>ROUND(Information!J67+(100-Information!J67)*(Information!$S$12/100),0)</f>
        <v>97</v>
      </c>
    </row>
    <row r="68" spans="2:19" ht="14.65" customHeight="1" x14ac:dyDescent="0.2">
      <c r="B68" s="77"/>
      <c r="C68" s="77"/>
      <c r="D68" s="77"/>
      <c r="E68" s="77"/>
      <c r="F68" s="77"/>
      <c r="G68" s="77"/>
      <c r="H68" s="77"/>
      <c r="J68" s="33">
        <f>+Information!J67+1</f>
        <v>74</v>
      </c>
      <c r="K68" s="34">
        <f>ROUND(Information!J68+(100-Information!J68)*(Information!$K$12/100),0)</f>
        <v>77</v>
      </c>
      <c r="L68" s="34">
        <f>ROUND(Information!J68+(100-Information!J68)*(Information!$L$12/100),0)</f>
        <v>79</v>
      </c>
      <c r="M68" s="34">
        <f>ROUND(Information!J68+(100-Information!J68)*(Information!$M$12/100),0)</f>
        <v>82</v>
      </c>
      <c r="N68" s="34">
        <f>ROUND(Information!J68+(100-Information!J68)*(Information!$N$12/100),0)</f>
        <v>84</v>
      </c>
      <c r="O68" s="34">
        <f>ROUND(Information!J68+(100-Information!J68)*(Information!$O$12/100),0)</f>
        <v>87</v>
      </c>
      <c r="P68" s="34">
        <f>ROUND(Information!J68+(100-Information!J68)*(Information!$P$12/100),0)</f>
        <v>90</v>
      </c>
      <c r="Q68" s="34">
        <f>ROUND(Information!J68+(100-Information!J68)*(Information!$Q$12/100),0)</f>
        <v>92</v>
      </c>
      <c r="R68" s="34">
        <f>ROUND(Information!J68+(100-Information!J68)*(Information!$R$12/100),0)</f>
        <v>95</v>
      </c>
      <c r="S68" s="34">
        <f>ROUND(Information!J68+(100-Information!J68)*(Information!$S$12/100),0)</f>
        <v>97</v>
      </c>
    </row>
    <row r="69" spans="2:19" ht="14.65" customHeight="1" x14ac:dyDescent="0.2">
      <c r="B69" s="77"/>
      <c r="C69" s="77"/>
      <c r="D69" s="77"/>
      <c r="E69" s="77"/>
      <c r="F69" s="77"/>
      <c r="G69" s="77"/>
      <c r="H69" s="77"/>
      <c r="J69" s="33">
        <f>+Information!J68+1</f>
        <v>75</v>
      </c>
      <c r="K69" s="34">
        <f>ROUND(Information!J69+(100-Information!J69)*(Information!$K$12/100),0)</f>
        <v>78</v>
      </c>
      <c r="L69" s="34">
        <f>ROUND(Information!J69+(100-Information!J69)*(Information!$L$12/100),0)</f>
        <v>80</v>
      </c>
      <c r="M69" s="34">
        <f>ROUND(Information!J69+(100-Information!J69)*(Information!$M$12/100),0)</f>
        <v>83</v>
      </c>
      <c r="N69" s="34">
        <f>ROUND(Information!J69+(100-Information!J69)*(Information!$N$12/100),0)</f>
        <v>85</v>
      </c>
      <c r="O69" s="34">
        <f>ROUND(Information!J69+(100-Information!J69)*(Information!$O$12/100),0)</f>
        <v>88</v>
      </c>
      <c r="P69" s="34">
        <f>ROUND(Information!J69+(100-Information!J69)*(Information!$P$12/100),0)</f>
        <v>90</v>
      </c>
      <c r="Q69" s="34">
        <f>ROUND(Information!J69+(100-Information!J69)*(Information!$Q$12/100),0)</f>
        <v>93</v>
      </c>
      <c r="R69" s="34">
        <f>ROUND(Information!J69+(100-Information!J69)*(Information!$R$12/100),0)</f>
        <v>95</v>
      </c>
      <c r="S69" s="34">
        <f>ROUND(Information!J69+(100-Information!J69)*(Information!$S$12/100),0)</f>
        <v>98</v>
      </c>
    </row>
    <row r="70" spans="2:19" ht="14.65" customHeight="1" x14ac:dyDescent="0.2">
      <c r="B70" s="77"/>
      <c r="C70" s="77"/>
      <c r="D70" s="77"/>
      <c r="E70" s="77"/>
      <c r="F70" s="77"/>
      <c r="G70" s="77"/>
      <c r="H70" s="77"/>
      <c r="J70" s="33">
        <f>+Information!J69+1</f>
        <v>76</v>
      </c>
      <c r="K70" s="34">
        <f>ROUND(Information!J70+(100-Information!J70)*(Information!$K$12/100),0)</f>
        <v>78</v>
      </c>
      <c r="L70" s="34">
        <f>ROUND(Information!J70+(100-Information!J70)*(Information!$L$12/100),0)</f>
        <v>81</v>
      </c>
      <c r="M70" s="34">
        <f>ROUND(Information!J70+(100-Information!J70)*(Information!$M$12/100),0)</f>
        <v>83</v>
      </c>
      <c r="N70" s="34">
        <f>ROUND(Information!J70+(100-Information!J70)*(Information!$N$12/100),0)</f>
        <v>86</v>
      </c>
      <c r="O70" s="34">
        <f>ROUND(Information!J70+(100-Information!J70)*(Information!$O$12/100),0)</f>
        <v>88</v>
      </c>
      <c r="P70" s="34">
        <f>ROUND(Information!J70+(100-Information!J70)*(Information!$P$12/100),0)</f>
        <v>90</v>
      </c>
      <c r="Q70" s="34">
        <f>ROUND(Information!J70+(100-Information!J70)*(Information!$Q$12/100),0)</f>
        <v>93</v>
      </c>
      <c r="R70" s="34">
        <f>ROUND(Information!J70+(100-Information!J70)*(Information!$R$12/100),0)</f>
        <v>95</v>
      </c>
      <c r="S70" s="34">
        <f>ROUND(Information!J70+(100-Information!J70)*(Information!$S$12/100),0)</f>
        <v>98</v>
      </c>
    </row>
    <row r="71" spans="2:19" ht="14.65" customHeight="1" x14ac:dyDescent="0.2">
      <c r="B71" s="77"/>
      <c r="C71" s="77"/>
      <c r="D71" s="77"/>
      <c r="E71" s="77"/>
      <c r="F71" s="77"/>
      <c r="G71" s="77"/>
      <c r="H71" s="77"/>
      <c r="J71" s="33">
        <f>+Information!J70+1</f>
        <v>77</v>
      </c>
      <c r="K71" s="34">
        <f>ROUND(Information!J71+(100-Information!J71)*(Information!$K$12/100),0)</f>
        <v>79</v>
      </c>
      <c r="L71" s="34">
        <f>ROUND(Information!J71+(100-Information!J71)*(Information!$L$12/100),0)</f>
        <v>82</v>
      </c>
      <c r="M71" s="34">
        <f>ROUND(Information!J71+(100-Information!J71)*(Information!$M$12/100),0)</f>
        <v>84</v>
      </c>
      <c r="N71" s="34">
        <f>ROUND(Information!J71+(100-Information!J71)*(Information!$N$12/100),0)</f>
        <v>86</v>
      </c>
      <c r="O71" s="34">
        <f>ROUND(Information!J71+(100-Information!J71)*(Information!$O$12/100),0)</f>
        <v>89</v>
      </c>
      <c r="P71" s="34">
        <f>ROUND(Information!J71+(100-Information!J71)*(Information!$P$12/100),0)</f>
        <v>91</v>
      </c>
      <c r="Q71" s="34">
        <f>ROUND(Information!J71+(100-Information!J71)*(Information!$Q$12/100),0)</f>
        <v>93</v>
      </c>
      <c r="R71" s="34">
        <f>ROUND(Information!J71+(100-Information!J71)*(Information!$R$12/100),0)</f>
        <v>95</v>
      </c>
      <c r="S71" s="34">
        <f>ROUND(Information!J71+(100-Information!J71)*(Information!$S$12/100),0)</f>
        <v>98</v>
      </c>
    </row>
    <row r="72" spans="2:19" ht="14.65" customHeight="1" x14ac:dyDescent="0.2">
      <c r="B72" s="77"/>
      <c r="C72" s="77"/>
      <c r="D72" s="77"/>
      <c r="E72" s="77"/>
      <c r="F72" s="77"/>
      <c r="G72" s="77"/>
      <c r="H72" s="77"/>
      <c r="J72" s="33">
        <f>+Information!J71+1</f>
        <v>78</v>
      </c>
      <c r="K72" s="34">
        <f>ROUND(Information!J72+(100-Information!J72)*(Information!$K$12/100),0)</f>
        <v>80</v>
      </c>
      <c r="L72" s="34">
        <f>ROUND(Information!J72+(100-Information!J72)*(Information!$L$12/100),0)</f>
        <v>82</v>
      </c>
      <c r="M72" s="34">
        <f>ROUND(Information!J72+(100-Information!J72)*(Information!$M$12/100),0)</f>
        <v>85</v>
      </c>
      <c r="N72" s="34">
        <f>ROUND(Information!J72+(100-Information!J72)*(Information!$N$12/100),0)</f>
        <v>87</v>
      </c>
      <c r="O72" s="34">
        <f>ROUND(Information!J72+(100-Information!J72)*(Information!$O$12/100),0)</f>
        <v>89</v>
      </c>
      <c r="P72" s="34">
        <f>ROUND(Information!J72+(100-Information!J72)*(Information!$P$12/100),0)</f>
        <v>91</v>
      </c>
      <c r="Q72" s="34">
        <f>ROUND(Information!J72+(100-Information!J72)*(Information!$Q$12/100),0)</f>
        <v>93</v>
      </c>
      <c r="R72" s="34">
        <f>ROUND(Information!J72+(100-Information!J72)*(Information!$R$12/100),0)</f>
        <v>96</v>
      </c>
      <c r="S72" s="34">
        <f>ROUND(Information!J72+(100-Information!J72)*(Information!$S$12/100),0)</f>
        <v>98</v>
      </c>
    </row>
    <row r="73" spans="2:19" ht="14.65" customHeight="1" x14ac:dyDescent="0.2">
      <c r="B73" s="77"/>
      <c r="C73" s="77"/>
      <c r="D73" s="77"/>
      <c r="E73" s="77"/>
      <c r="F73" s="77"/>
      <c r="G73" s="77"/>
      <c r="H73" s="77"/>
      <c r="J73" s="33">
        <f>+Information!J72+1</f>
        <v>79</v>
      </c>
      <c r="K73" s="34">
        <f>ROUND(Information!J73+(100-Information!J73)*(Information!$K$12/100),0)</f>
        <v>81</v>
      </c>
      <c r="L73" s="34">
        <f>ROUND(Information!J73+(100-Information!J73)*(Information!$L$12/100),0)</f>
        <v>83</v>
      </c>
      <c r="M73" s="34">
        <f>ROUND(Information!J73+(100-Information!J73)*(Information!$M$12/100),0)</f>
        <v>85</v>
      </c>
      <c r="N73" s="34">
        <f>ROUND(Information!J73+(100-Information!J73)*(Information!$N$12/100),0)</f>
        <v>87</v>
      </c>
      <c r="O73" s="34">
        <f>ROUND(Information!J73+(100-Information!J73)*(Information!$O$12/100),0)</f>
        <v>90</v>
      </c>
      <c r="P73" s="34">
        <f>ROUND(Information!J73+(100-Information!J73)*(Information!$P$12/100),0)</f>
        <v>92</v>
      </c>
      <c r="Q73" s="34">
        <f>ROUND(Information!J73+(100-Information!J73)*(Information!$Q$12/100),0)</f>
        <v>94</v>
      </c>
      <c r="R73" s="34">
        <f>ROUND(Information!J73+(100-Information!J73)*(Information!$R$12/100),0)</f>
        <v>96</v>
      </c>
      <c r="S73" s="34">
        <f>ROUND(Information!J73+(100-Information!J73)*(Information!$S$12/100),0)</f>
        <v>98</v>
      </c>
    </row>
    <row r="74" spans="2:19" ht="14.65" customHeight="1" x14ac:dyDescent="0.2">
      <c r="B74" s="77"/>
      <c r="C74" s="77"/>
      <c r="D74" s="77"/>
      <c r="E74" s="77"/>
      <c r="F74" s="77"/>
      <c r="G74" s="77"/>
      <c r="H74" s="77"/>
      <c r="J74" s="33">
        <f>+Information!J73+1</f>
        <v>80</v>
      </c>
      <c r="K74" s="34">
        <f>ROUND(Information!J74+(100-Information!J74)*(Information!$K$12/100),0)</f>
        <v>82</v>
      </c>
      <c r="L74" s="34">
        <f>ROUND(Information!J74+(100-Information!J74)*(Information!$L$12/100),0)</f>
        <v>84</v>
      </c>
      <c r="M74" s="34">
        <f>ROUND(Information!J74+(100-Information!J74)*(Information!$M$12/100),0)</f>
        <v>86</v>
      </c>
      <c r="N74" s="34">
        <f>ROUND(Information!J74+(100-Information!J74)*(Information!$N$12/100),0)</f>
        <v>88</v>
      </c>
      <c r="O74" s="34">
        <f>ROUND(Information!J74+(100-Information!J74)*(Information!$O$12/100),0)</f>
        <v>90</v>
      </c>
      <c r="P74" s="34">
        <f>ROUND(Information!J74+(100-Information!J74)*(Information!$P$12/100),0)</f>
        <v>92</v>
      </c>
      <c r="Q74" s="34">
        <f>ROUND(Information!J74+(100-Information!J74)*(Information!$Q$12/100),0)</f>
        <v>94</v>
      </c>
      <c r="R74" s="34">
        <f>ROUND(Information!J74+(100-Information!J74)*(Information!$R$12/100),0)</f>
        <v>96</v>
      </c>
      <c r="S74" s="34">
        <f>ROUND(Information!J74+(100-Information!J74)*(Information!$S$12/100),0)</f>
        <v>98</v>
      </c>
    </row>
    <row r="75" spans="2:19" ht="14.65" customHeight="1" x14ac:dyDescent="0.2">
      <c r="B75" s="77"/>
      <c r="C75" s="77"/>
      <c r="D75" s="77"/>
      <c r="E75" s="77"/>
      <c r="F75" s="77"/>
      <c r="G75" s="77"/>
      <c r="H75" s="77"/>
      <c r="J75" s="33">
        <f>+Information!J74+1</f>
        <v>81</v>
      </c>
      <c r="K75" s="34">
        <f>ROUND(Information!J75+(100-Information!J75)*(Information!$K$12/100),0)</f>
        <v>83</v>
      </c>
      <c r="L75" s="34">
        <f>ROUND(Information!J75+(100-Information!J75)*(Information!$L$12/100),0)</f>
        <v>85</v>
      </c>
      <c r="M75" s="34">
        <f>ROUND(Information!J75+(100-Information!J75)*(Information!$M$12/100),0)</f>
        <v>87</v>
      </c>
      <c r="N75" s="34">
        <f>ROUND(Information!J75+(100-Information!J75)*(Information!$N$12/100),0)</f>
        <v>89</v>
      </c>
      <c r="O75" s="34">
        <f>ROUND(Information!J75+(100-Information!J75)*(Information!$O$12/100),0)</f>
        <v>91</v>
      </c>
      <c r="P75" s="34">
        <f>ROUND(Information!J75+(100-Information!J75)*(Information!$P$12/100),0)</f>
        <v>92</v>
      </c>
      <c r="Q75" s="34">
        <f>ROUND(Information!J75+(100-Information!J75)*(Information!$Q$12/100),0)</f>
        <v>94</v>
      </c>
      <c r="R75" s="34">
        <f>ROUND(Information!J75+(100-Information!J75)*(Information!$R$12/100),0)</f>
        <v>96</v>
      </c>
      <c r="S75" s="34">
        <f>ROUND(Information!J75+(100-Information!J75)*(Information!$S$12/100),0)</f>
        <v>98</v>
      </c>
    </row>
    <row r="76" spans="2:19" ht="14.65" customHeight="1" x14ac:dyDescent="0.2">
      <c r="B76" s="77"/>
      <c r="C76" s="77"/>
      <c r="D76" s="77"/>
      <c r="E76" s="77"/>
      <c r="F76" s="77"/>
      <c r="G76" s="77"/>
      <c r="H76" s="77"/>
      <c r="J76" s="33">
        <f>+Information!J75+1</f>
        <v>82</v>
      </c>
      <c r="K76" s="34">
        <f>ROUND(Information!J76+(100-Information!J76)*(Information!$K$12/100),0)</f>
        <v>84</v>
      </c>
      <c r="L76" s="34">
        <f>ROUND(Information!J76+(100-Information!J76)*(Information!$L$12/100),0)</f>
        <v>86</v>
      </c>
      <c r="M76" s="34">
        <f>ROUND(Information!J76+(100-Information!J76)*(Information!$M$12/100),0)</f>
        <v>87</v>
      </c>
      <c r="N76" s="34">
        <f>ROUND(Information!J76+(100-Information!J76)*(Information!$N$12/100),0)</f>
        <v>89</v>
      </c>
      <c r="O76" s="34">
        <f>ROUND(Information!J76+(100-Information!J76)*(Information!$O$12/100),0)</f>
        <v>91</v>
      </c>
      <c r="P76" s="34">
        <f>ROUND(Information!J76+(100-Information!J76)*(Information!$P$12/100),0)</f>
        <v>93</v>
      </c>
      <c r="Q76" s="34">
        <f>ROUND(Information!J76+(100-Information!J76)*(Information!$Q$12/100),0)</f>
        <v>95</v>
      </c>
      <c r="R76" s="34">
        <f>ROUND(Information!J76+(100-Information!J76)*(Information!$R$12/100),0)</f>
        <v>96</v>
      </c>
      <c r="S76" s="34">
        <f>ROUND(Information!J76+(100-Information!J76)*(Information!$S$12/100),0)</f>
        <v>98</v>
      </c>
    </row>
    <row r="77" spans="2:19" ht="14.65" customHeight="1" x14ac:dyDescent="0.2">
      <c r="B77" s="77"/>
      <c r="C77" s="77"/>
      <c r="D77" s="77"/>
      <c r="E77" s="77"/>
      <c r="F77" s="77"/>
      <c r="G77" s="77"/>
      <c r="H77" s="77"/>
      <c r="J77" s="33">
        <f>+Information!J76+1</f>
        <v>83</v>
      </c>
      <c r="K77" s="34">
        <f>ROUND(Information!J77+(100-Information!J77)*(Information!$K$12/100),0)</f>
        <v>85</v>
      </c>
      <c r="L77" s="34">
        <f>ROUND(Information!J77+(100-Information!J77)*(Information!$L$12/100),0)</f>
        <v>86</v>
      </c>
      <c r="M77" s="34">
        <f>ROUND(Information!J77+(100-Information!J77)*(Information!$M$12/100),0)</f>
        <v>88</v>
      </c>
      <c r="N77" s="34">
        <f>ROUND(Information!J77+(100-Information!J77)*(Information!$N$12/100),0)</f>
        <v>90</v>
      </c>
      <c r="O77" s="34">
        <f>ROUND(Information!J77+(100-Information!J77)*(Information!$O$12/100),0)</f>
        <v>92</v>
      </c>
      <c r="P77" s="34">
        <f>ROUND(Information!J77+(100-Information!J77)*(Information!$P$12/100),0)</f>
        <v>93</v>
      </c>
      <c r="Q77" s="34">
        <f>ROUND(Information!J77+(100-Information!J77)*(Information!$Q$12/100),0)</f>
        <v>95</v>
      </c>
      <c r="R77" s="34">
        <f>ROUND(Information!J77+(100-Information!J77)*(Information!$R$12/100),0)</f>
        <v>97</v>
      </c>
      <c r="S77" s="34">
        <f>ROUND(Information!J77+(100-Information!J77)*(Information!$S$12/100),0)</f>
        <v>98</v>
      </c>
    </row>
    <row r="78" spans="2:19" ht="14.65" customHeight="1" x14ac:dyDescent="0.2">
      <c r="B78" s="77"/>
      <c r="C78" s="77"/>
      <c r="D78" s="77"/>
      <c r="E78" s="77"/>
      <c r="F78" s="77"/>
      <c r="G78" s="77"/>
      <c r="H78" s="77"/>
      <c r="J78" s="33">
        <f>+Information!J77+1</f>
        <v>84</v>
      </c>
      <c r="K78" s="34">
        <f>ROUND(Information!J78+(100-Information!J78)*(Information!$K$12/100),0)</f>
        <v>86</v>
      </c>
      <c r="L78" s="34">
        <f>ROUND(Information!J78+(100-Information!J78)*(Information!$L$12/100),0)</f>
        <v>87</v>
      </c>
      <c r="M78" s="34">
        <f>ROUND(Information!J78+(100-Information!J78)*(Information!$M$12/100),0)</f>
        <v>89</v>
      </c>
      <c r="N78" s="34">
        <f>ROUND(Information!J78+(100-Information!J78)*(Information!$N$12/100),0)</f>
        <v>90</v>
      </c>
      <c r="O78" s="34">
        <f>ROUND(Information!J78+(100-Information!J78)*(Information!$O$12/100),0)</f>
        <v>92</v>
      </c>
      <c r="P78" s="34">
        <f>ROUND(Information!J78+(100-Information!J78)*(Information!$P$12/100),0)</f>
        <v>94</v>
      </c>
      <c r="Q78" s="34">
        <f>ROUND(Information!J78+(100-Information!J78)*(Information!$Q$12/100),0)</f>
        <v>95</v>
      </c>
      <c r="R78" s="34">
        <f>ROUND(Information!J78+(100-Information!J78)*(Information!$R$12/100),0)</f>
        <v>97</v>
      </c>
      <c r="S78" s="34">
        <f>ROUND(Information!J78+(100-Information!J78)*(Information!$S$12/100),0)</f>
        <v>98</v>
      </c>
    </row>
    <row r="79" spans="2:19" ht="14.65" customHeight="1" x14ac:dyDescent="0.2">
      <c r="B79" s="77"/>
      <c r="C79" s="77"/>
      <c r="D79" s="77"/>
      <c r="E79" s="77"/>
      <c r="F79" s="77"/>
      <c r="G79" s="77"/>
      <c r="H79" s="77"/>
      <c r="J79" s="33">
        <f>+Information!J78+1</f>
        <v>85</v>
      </c>
      <c r="K79" s="34">
        <f>ROUND(Information!J79+(100-Information!J79)*(Information!$K$12/100),0)</f>
        <v>87</v>
      </c>
      <c r="L79" s="34">
        <f>ROUND(Information!J79+(100-Information!J79)*(Information!$L$12/100),0)</f>
        <v>88</v>
      </c>
      <c r="M79" s="34">
        <f>ROUND(Information!J79+(100-Information!J79)*(Information!$M$12/100),0)</f>
        <v>90</v>
      </c>
      <c r="N79" s="34">
        <f>ROUND(Information!J79+(100-Information!J79)*(Information!$N$12/100),0)</f>
        <v>91</v>
      </c>
      <c r="O79" s="34">
        <f>ROUND(Information!J79+(100-Information!J79)*(Information!$O$12/100),0)</f>
        <v>93</v>
      </c>
      <c r="P79" s="34">
        <f>ROUND(Information!J79+(100-Information!J79)*(Information!$P$12/100),0)</f>
        <v>94</v>
      </c>
      <c r="Q79" s="34">
        <f>ROUND(Information!J79+(100-Information!J79)*(Information!$Q$12/100),0)</f>
        <v>96</v>
      </c>
      <c r="R79" s="34">
        <f>ROUND(Information!J79+(100-Information!J79)*(Information!$R$12/100),0)</f>
        <v>97</v>
      </c>
      <c r="S79" s="34">
        <f>ROUND(Information!J79+(100-Information!J79)*(Information!$S$12/100),0)</f>
        <v>99</v>
      </c>
    </row>
    <row r="80" spans="2:19" ht="14.65" customHeight="1" x14ac:dyDescent="0.2">
      <c r="B80" s="77"/>
      <c r="C80" s="77"/>
      <c r="D80" s="77"/>
      <c r="E80" s="77"/>
      <c r="F80" s="77"/>
      <c r="G80" s="77"/>
      <c r="H80" s="77"/>
      <c r="J80" s="33">
        <f>+Information!J79+1</f>
        <v>86</v>
      </c>
      <c r="K80" s="34">
        <f>ROUND(Information!J80+(100-Information!J80)*(Information!$K$12/100),0)</f>
        <v>87</v>
      </c>
      <c r="L80" s="34">
        <f>ROUND(Information!J80+(100-Information!J80)*(Information!$L$12/100),0)</f>
        <v>89</v>
      </c>
      <c r="M80" s="34">
        <f>ROUND(Information!J80+(100-Information!J80)*(Information!$M$12/100),0)</f>
        <v>90</v>
      </c>
      <c r="N80" s="34">
        <f>ROUND(Information!J80+(100-Information!J80)*(Information!$N$12/100),0)</f>
        <v>92</v>
      </c>
      <c r="O80" s="34">
        <f>ROUND(Information!J80+(100-Information!J80)*(Information!$O$12/100),0)</f>
        <v>93</v>
      </c>
      <c r="P80" s="34">
        <f>ROUND(Information!J80+(100-Information!J80)*(Information!$P$12/100),0)</f>
        <v>94</v>
      </c>
      <c r="Q80" s="34">
        <f>ROUND(Information!J80+(100-Information!J80)*(Information!$Q$12/100),0)</f>
        <v>96</v>
      </c>
      <c r="R80" s="34">
        <f>ROUND(Information!J80+(100-Information!J80)*(Information!$R$12/100),0)</f>
        <v>97</v>
      </c>
      <c r="S80" s="34">
        <f>ROUND(Information!J80+(100-Information!J80)*(Information!$S$12/100),0)</f>
        <v>99</v>
      </c>
    </row>
    <row r="81" spans="2:19" ht="14.65" customHeight="1" x14ac:dyDescent="0.2">
      <c r="B81" s="77"/>
      <c r="C81" s="77"/>
      <c r="D81" s="77"/>
      <c r="E81" s="77"/>
      <c r="F81" s="77"/>
      <c r="G81" s="77"/>
      <c r="H81" s="77"/>
      <c r="J81" s="33">
        <f>+Information!J80+1</f>
        <v>87</v>
      </c>
      <c r="K81" s="34">
        <f>ROUND(Information!J81+(100-Information!J81)*(Information!$K$12/100),0)</f>
        <v>88</v>
      </c>
      <c r="L81" s="34">
        <f>ROUND(Information!J81+(100-Information!J81)*(Information!$L$12/100),0)</f>
        <v>90</v>
      </c>
      <c r="M81" s="34">
        <f>ROUND(Information!J81+(100-Information!J81)*(Information!$M$12/100),0)</f>
        <v>91</v>
      </c>
      <c r="N81" s="34">
        <f>ROUND(Information!J81+(100-Information!J81)*(Information!$N$12/100),0)</f>
        <v>92</v>
      </c>
      <c r="O81" s="34">
        <f>ROUND(Information!J81+(100-Information!J81)*(Information!$O$12/100),0)</f>
        <v>94</v>
      </c>
      <c r="P81" s="34">
        <f>ROUND(Information!J81+(100-Information!J81)*(Information!$P$12/100),0)</f>
        <v>95</v>
      </c>
      <c r="Q81" s="34">
        <f>ROUND(Information!J81+(100-Information!J81)*(Information!$Q$12/100),0)</f>
        <v>96</v>
      </c>
      <c r="R81" s="34">
        <f>ROUND(Information!J81+(100-Information!J81)*(Information!$R$12/100),0)</f>
        <v>97</v>
      </c>
      <c r="S81" s="34">
        <f>ROUND(Information!J81+(100-Information!J81)*(Information!$S$12/100),0)</f>
        <v>99</v>
      </c>
    </row>
    <row r="82" spans="2:19" ht="14.65" customHeight="1" x14ac:dyDescent="0.2">
      <c r="B82" s="77"/>
      <c r="C82" s="77"/>
      <c r="D82" s="77"/>
      <c r="E82" s="77"/>
      <c r="F82" s="77"/>
      <c r="G82" s="77"/>
      <c r="H82" s="77"/>
      <c r="J82" s="33">
        <f>+Information!J81+1</f>
        <v>88</v>
      </c>
      <c r="K82" s="34">
        <f>ROUND(Information!J82+(100-Information!J82)*(Information!$K$12/100),0)</f>
        <v>89</v>
      </c>
      <c r="L82" s="34">
        <f>ROUND(Information!J82+(100-Information!J82)*(Information!$L$12/100),0)</f>
        <v>90</v>
      </c>
      <c r="M82" s="34">
        <f>ROUND(Information!J82+(100-Information!J82)*(Information!$M$12/100),0)</f>
        <v>92</v>
      </c>
      <c r="N82" s="34">
        <f>ROUND(Information!J82+(100-Information!J82)*(Information!$N$12/100),0)</f>
        <v>93</v>
      </c>
      <c r="O82" s="34">
        <f>ROUND(Information!J82+(100-Information!J82)*(Information!$O$12/100),0)</f>
        <v>94</v>
      </c>
      <c r="P82" s="34">
        <f>ROUND(Information!J82+(100-Information!J82)*(Information!$P$12/100),0)</f>
        <v>95</v>
      </c>
      <c r="Q82" s="34">
        <f>ROUND(Information!J82+(100-Information!J82)*(Information!$Q$12/100),0)</f>
        <v>96</v>
      </c>
      <c r="R82" s="34">
        <f>ROUND(Information!J82+(100-Information!J82)*(Information!$R$12/100),0)</f>
        <v>98</v>
      </c>
      <c r="S82" s="34">
        <f>ROUND(Information!J82+(100-Information!J82)*(Information!$S$12/100),0)</f>
        <v>99</v>
      </c>
    </row>
    <row r="83" spans="2:19" ht="14.65" customHeight="1" x14ac:dyDescent="0.2">
      <c r="B83" s="77"/>
      <c r="C83" s="77"/>
      <c r="D83" s="77"/>
      <c r="E83" s="77"/>
      <c r="F83" s="77"/>
      <c r="G83" s="77"/>
      <c r="H83" s="77"/>
      <c r="J83" s="33">
        <f>+Information!J82+1</f>
        <v>89</v>
      </c>
      <c r="K83" s="34">
        <f>ROUND(Information!J83+(100-Information!J83)*(Information!$K$12/100),0)</f>
        <v>90</v>
      </c>
      <c r="L83" s="34">
        <f>ROUND(Information!J83+(100-Information!J83)*(Information!$L$12/100),0)</f>
        <v>91</v>
      </c>
      <c r="M83" s="34">
        <f>ROUND(Information!J83+(100-Information!J83)*(Information!$M$12/100),0)</f>
        <v>92</v>
      </c>
      <c r="N83" s="34">
        <f>ROUND(Information!J83+(100-Information!J83)*(Information!$N$12/100),0)</f>
        <v>93</v>
      </c>
      <c r="O83" s="34">
        <f>ROUND(Information!J83+(100-Information!J83)*(Information!$O$12/100),0)</f>
        <v>95</v>
      </c>
      <c r="P83" s="34">
        <f>ROUND(Information!J83+(100-Information!J83)*(Information!$P$12/100),0)</f>
        <v>96</v>
      </c>
      <c r="Q83" s="34">
        <f>ROUND(Information!J83+(100-Information!J83)*(Information!$Q$12/100),0)</f>
        <v>97</v>
      </c>
      <c r="R83" s="34">
        <f>ROUND(Information!J83+(100-Information!J83)*(Information!$R$12/100),0)</f>
        <v>98</v>
      </c>
      <c r="S83" s="34">
        <f>ROUND(Information!J83+(100-Information!J83)*(Information!$S$12/100),0)</f>
        <v>99</v>
      </c>
    </row>
    <row r="84" spans="2:19" ht="14.65" customHeight="1" x14ac:dyDescent="0.2">
      <c r="B84" s="77"/>
      <c r="C84" s="77"/>
      <c r="D84" s="77"/>
      <c r="E84" s="77"/>
      <c r="F84" s="77"/>
      <c r="G84" s="77"/>
      <c r="H84" s="77"/>
      <c r="J84" s="33">
        <f>+Information!J83+1</f>
        <v>90</v>
      </c>
      <c r="K84" s="34">
        <f>ROUND(Information!J84+(100-Information!J84)*(Information!$K$12/100),0)</f>
        <v>91</v>
      </c>
      <c r="L84" s="34">
        <f>ROUND(Information!J84+(100-Information!J84)*(Information!$L$12/100),0)</f>
        <v>92</v>
      </c>
      <c r="M84" s="34">
        <f>ROUND(Information!J84+(100-Information!J84)*(Information!$M$12/100),0)</f>
        <v>93</v>
      </c>
      <c r="N84" s="34">
        <f>ROUND(Information!J84+(100-Information!J84)*(Information!$N$12/100),0)</f>
        <v>94</v>
      </c>
      <c r="O84" s="34">
        <f>ROUND(Information!J84+(100-Information!J84)*(Information!$O$12/100),0)</f>
        <v>95</v>
      </c>
      <c r="P84" s="34">
        <f>ROUND(Information!J84+(100-Information!J84)*(Information!$P$12/100),0)</f>
        <v>96</v>
      </c>
      <c r="Q84" s="34">
        <f>ROUND(Information!J84+(100-Information!J84)*(Information!$Q$12/100),0)</f>
        <v>97</v>
      </c>
      <c r="R84" s="34">
        <f>ROUND(Information!J84+(100-Information!J84)*(Information!$R$12/100),0)</f>
        <v>98</v>
      </c>
      <c r="S84" s="34">
        <f>ROUND(Information!J84+(100-Information!J84)*(Information!$S$12/100),0)</f>
        <v>99</v>
      </c>
    </row>
    <row r="85" spans="2:19" ht="14.65" customHeight="1" x14ac:dyDescent="0.2">
      <c r="B85" s="77"/>
      <c r="C85" s="77"/>
      <c r="D85" s="77"/>
      <c r="E85" s="77"/>
      <c r="F85" s="77"/>
      <c r="G85" s="77"/>
      <c r="H85" s="77"/>
      <c r="J85" s="33">
        <f>+Information!J84+1</f>
        <v>91</v>
      </c>
      <c r="K85" s="34">
        <f>ROUND(Information!J85+(100-Information!J85)*(Information!$K$12/100),0)</f>
        <v>92</v>
      </c>
      <c r="L85" s="34">
        <f>ROUND(Information!J85+(100-Information!J85)*(Information!$L$12/100),0)</f>
        <v>93</v>
      </c>
      <c r="M85" s="34">
        <f>ROUND(Information!J85+(100-Information!J85)*(Information!$M$12/100),0)</f>
        <v>94</v>
      </c>
      <c r="N85" s="34">
        <f>ROUND(Information!J85+(100-Information!J85)*(Information!$N$12/100),0)</f>
        <v>95</v>
      </c>
      <c r="O85" s="34">
        <f>ROUND(Information!J85+(100-Information!J85)*(Information!$O$12/100),0)</f>
        <v>96</v>
      </c>
      <c r="P85" s="34">
        <f>ROUND(Information!J85+(100-Information!J85)*(Information!$P$12/100),0)</f>
        <v>96</v>
      </c>
      <c r="Q85" s="34">
        <f>ROUND(Information!J85+(100-Information!J85)*(Information!$Q$12/100),0)</f>
        <v>97</v>
      </c>
      <c r="R85" s="34">
        <f>ROUND(Information!J85+(100-Information!J85)*(Information!$R$12/100),0)</f>
        <v>98</v>
      </c>
      <c r="S85" s="34">
        <f>ROUND(Information!J85+(100-Information!J85)*(Information!$S$12/100),0)</f>
        <v>99</v>
      </c>
    </row>
    <row r="86" spans="2:19" ht="14.65" customHeight="1" x14ac:dyDescent="0.2">
      <c r="B86" s="77"/>
      <c r="C86" s="77"/>
      <c r="D86" s="77"/>
      <c r="E86" s="77"/>
      <c r="F86" s="77"/>
      <c r="G86" s="77"/>
      <c r="H86" s="77"/>
      <c r="J86" s="33">
        <f>+Information!J85+1</f>
        <v>92</v>
      </c>
      <c r="K86" s="34">
        <f>ROUND(Information!J86+(100-Information!J86)*(Information!$K$12/100),0)</f>
        <v>93</v>
      </c>
      <c r="L86" s="34">
        <f>ROUND(Information!J86+(100-Information!J86)*(Information!$L$12/100),0)</f>
        <v>94</v>
      </c>
      <c r="M86" s="34">
        <f>ROUND(Information!J86+(100-Information!J86)*(Information!$M$12/100),0)</f>
        <v>94</v>
      </c>
      <c r="N86" s="34">
        <f>ROUND(Information!J86+(100-Information!J86)*(Information!$N$12/100),0)</f>
        <v>95</v>
      </c>
      <c r="O86" s="34">
        <f>ROUND(Information!J86+(100-Information!J86)*(Information!$O$12/100),0)</f>
        <v>96</v>
      </c>
      <c r="P86" s="34">
        <f>ROUND(Information!J86+(100-Information!J86)*(Information!$P$12/100),0)</f>
        <v>97</v>
      </c>
      <c r="Q86" s="34">
        <f>ROUND(Information!J86+(100-Information!J86)*(Information!$Q$12/100),0)</f>
        <v>98</v>
      </c>
      <c r="R86" s="34">
        <f>ROUND(Information!J86+(100-Information!J86)*(Information!$R$12/100),0)</f>
        <v>98</v>
      </c>
      <c r="S86" s="34">
        <f>ROUND(Information!J86+(100-Information!J86)*(Information!$S$12/100),0)</f>
        <v>99</v>
      </c>
    </row>
    <row r="87" spans="2:19" ht="14.65" customHeight="1" x14ac:dyDescent="0.2">
      <c r="B87" s="77"/>
      <c r="C87" s="77"/>
      <c r="D87" s="77"/>
      <c r="E87" s="77"/>
      <c r="F87" s="77"/>
      <c r="G87" s="77"/>
      <c r="H87" s="77"/>
      <c r="J87" s="33">
        <f>+Information!J86+1</f>
        <v>93</v>
      </c>
      <c r="K87" s="34">
        <f>ROUND(Information!J87+(100-Information!J87)*(Information!$K$12/100),0)</f>
        <v>94</v>
      </c>
      <c r="L87" s="34">
        <f>ROUND(Information!J87+(100-Information!J87)*(Information!$L$12/100),0)</f>
        <v>94</v>
      </c>
      <c r="M87" s="34">
        <f>ROUND(Information!J87+(100-Information!J87)*(Information!$M$12/100),0)</f>
        <v>95</v>
      </c>
      <c r="N87" s="34">
        <f>ROUND(Information!J87+(100-Information!J87)*(Information!$N$12/100),0)</f>
        <v>96</v>
      </c>
      <c r="O87" s="34">
        <f>ROUND(Information!J87+(100-Information!J87)*(Information!$O$12/100),0)</f>
        <v>97</v>
      </c>
      <c r="P87" s="34">
        <f>ROUND(Information!J87+(100-Information!J87)*(Information!$P$12/100),0)</f>
        <v>97</v>
      </c>
      <c r="Q87" s="34">
        <f>ROUND(Information!J87+(100-Information!J87)*(Information!$Q$12/100),0)</f>
        <v>98</v>
      </c>
      <c r="R87" s="34">
        <f>ROUND(Information!J87+(100-Information!J87)*(Information!$R$12/100),0)</f>
        <v>99</v>
      </c>
      <c r="S87" s="34">
        <f>ROUND(Information!J87+(100-Information!J87)*(Information!$S$12/100),0)</f>
        <v>99</v>
      </c>
    </row>
    <row r="88" spans="2:19" ht="14.65" customHeight="1" x14ac:dyDescent="0.2">
      <c r="B88" s="77"/>
      <c r="C88" s="77"/>
      <c r="D88" s="77"/>
      <c r="E88" s="77"/>
      <c r="F88" s="77"/>
      <c r="G88" s="77"/>
      <c r="H88" s="77"/>
      <c r="J88" s="33">
        <f>+Information!J87+1</f>
        <v>94</v>
      </c>
      <c r="K88" s="34">
        <f>ROUND(Information!J88+(100-Information!J88)*(Information!$K$12/100),0)</f>
        <v>95</v>
      </c>
      <c r="L88" s="34">
        <f>ROUND(Information!J88+(100-Information!J88)*(Information!$L$12/100),0)</f>
        <v>95</v>
      </c>
      <c r="M88" s="34">
        <f>ROUND(Information!J88+(100-Information!J88)*(Information!$M$12/100),0)</f>
        <v>96</v>
      </c>
      <c r="N88" s="34">
        <f>ROUND(Information!J88+(100-Information!J88)*(Information!$N$12/100),0)</f>
        <v>96</v>
      </c>
      <c r="O88" s="34">
        <f>ROUND(Information!J88+(100-Information!J88)*(Information!$O$12/100),0)</f>
        <v>97</v>
      </c>
      <c r="P88" s="34">
        <f>ROUND(Information!J88+(100-Information!J88)*(Information!$P$12/100),0)</f>
        <v>98</v>
      </c>
      <c r="Q88" s="34">
        <f>ROUND(Information!J88+(100-Information!J88)*(Information!$Q$12/100),0)</f>
        <v>98</v>
      </c>
      <c r="R88" s="34">
        <f>ROUND(Information!J88+(100-Information!J88)*(Information!$R$12/100),0)</f>
        <v>99</v>
      </c>
      <c r="S88" s="34">
        <f>ROUND(Information!J88+(100-Information!J88)*(Information!$S$12/100),0)</f>
        <v>99</v>
      </c>
    </row>
    <row r="89" spans="2:19" ht="12.75" customHeight="1" x14ac:dyDescent="0.2">
      <c r="J89" t="s">
        <v>24</v>
      </c>
    </row>
    <row r="90" spans="2:19" ht="12.75" customHeight="1" x14ac:dyDescent="0.2">
      <c r="J90" s="35" t="s">
        <v>16</v>
      </c>
      <c r="K90" s="35"/>
      <c r="L90" s="35"/>
      <c r="M90" s="35"/>
      <c r="N90" s="35"/>
      <c r="O90" s="35"/>
      <c r="P90" s="35"/>
      <c r="Q90" s="35"/>
      <c r="R90" s="35"/>
      <c r="S90" s="35"/>
    </row>
  </sheetData>
  <mergeCells count="1">
    <mergeCell ref="B2:H2"/>
  </mergeCells>
  <pageMargins left="0.78749999999999998" right="0.78749999999999998" top="1.0527777777777778" bottom="1.0527777777777778" header="0.78749999999999998" footer="0.78749999999999998"/>
  <pageSetup firstPageNumber="0" orientation="portrait" horizontalDpi="300" verticalDpi="300"/>
  <headerFooter alignWithMargins="0">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Calculator</vt:lpstr>
      <vt:lpstr>Information</vt:lpstr>
      <vt:lpstr>Calculator!Print_Area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Joseph H. Haddad</cp:lastModifiedBy>
  <dcterms:created xsi:type="dcterms:W3CDTF">2023-02-09T14:32:05Z</dcterms:created>
  <dcterms:modified xsi:type="dcterms:W3CDTF">2023-02-09T16:03:42Z</dcterms:modified>
</cp:coreProperties>
</file>