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CIS300\2016\4168 - Fall\Assignments\Cases\Case 07 - Excel\"/>
    </mc:Choice>
  </mc:AlternateContent>
  <bookViews>
    <workbookView xWindow="0" yWindow="0" windowWidth="24000" windowHeight="9075"/>
  </bookViews>
  <sheets>
    <sheet name="Self and Peer Asessment" sheetId="1" r:id="rId1"/>
  </sheets>
  <calcPr calcId="152511"/>
  <customWorkbookViews>
    <customWorkbookView name="Warren D. McIntosh - Personal View" guid="{8BEE156E-93BC-4C24-9692-25017FA0A9D5}" mergeInterval="0" personalView="1" maximized="1" xWindow="-8" yWindow="-8" windowWidth="1616" windowHeight="835" activeSheetId="1"/>
    <customWorkbookView name="McIntosh,Warren D - Personal View" guid="{C178059F-E349-4055-9B43-085A2A18F317}" mergeInterval="0" personalView="1" maximized="1" xWindow="-8" yWindow="-8" windowWidth="1936" windowHeight="101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7" i="1"/>
  <c r="R12" i="1" l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V11" i="1"/>
  <c r="U11" i="1"/>
  <c r="T11" i="1"/>
  <c r="S11" i="1"/>
  <c r="R11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V5" i="1"/>
  <c r="U5" i="1"/>
  <c r="T5" i="1"/>
  <c r="S5" i="1"/>
  <c r="R5" i="1"/>
  <c r="AE4" i="1"/>
  <c r="AD4" i="1"/>
  <c r="AC4" i="1"/>
  <c r="AB4" i="1"/>
  <c r="AA4" i="1"/>
  <c r="AB8" i="1"/>
  <c r="AB9" i="1"/>
  <c r="AB11" i="1"/>
  <c r="AB7" i="1"/>
  <c r="AB5" i="1"/>
  <c r="AA5" i="1"/>
</calcChain>
</file>

<file path=xl/comments1.xml><?xml version="1.0" encoding="utf-8"?>
<comments xmlns="http://schemas.openxmlformats.org/spreadsheetml/2006/main">
  <authors>
    <author>Warren D. McIntosh</author>
  </authors>
  <commentList>
    <comment ref="K5" authorId="0" shapeId="0">
      <text>
        <r>
          <rPr>
            <sz val="9"/>
            <color indexed="81"/>
            <rFont val="Tahoma"/>
            <family val="2"/>
          </rPr>
          <t>This shaded area is where you rate yourself for the same critera which you will use to evaluate your peers.</t>
        </r>
      </text>
    </comment>
  </commentList>
</comments>
</file>

<file path=xl/sharedStrings.xml><?xml version="1.0" encoding="utf-8"?>
<sst xmlns="http://schemas.openxmlformats.org/spreadsheetml/2006/main" count="28" uniqueCount="22">
  <si>
    <t>CIS300 Computer Information Systems</t>
  </si>
  <si>
    <t>Satisfactory</t>
  </si>
  <si>
    <t>Poor</t>
  </si>
  <si>
    <t>Unsatisfactory</t>
  </si>
  <si>
    <t>Name:</t>
  </si>
  <si>
    <t>OTHER TEAM MEMBERS:</t>
  </si>
  <si>
    <t>1. Name:</t>
  </si>
  <si>
    <t>1. Attendance at meetings</t>
  </si>
  <si>
    <t>2. Contribution of effort</t>
  </si>
  <si>
    <t>3. Willingness to take part</t>
  </si>
  <si>
    <t>4. Team work (accepting collective decisions, etc.)</t>
  </si>
  <si>
    <t>5. Reliability</t>
  </si>
  <si>
    <t>Peer-assessed individual team member feedback form</t>
  </si>
  <si>
    <t>SELF-ASSESMENT:</t>
  </si>
  <si>
    <t>Add additional comments on a separate worksheet if required.</t>
  </si>
  <si>
    <t>Excellent ***</t>
  </si>
  <si>
    <t>Good ***</t>
  </si>
  <si>
    <t>Justification/Comments:</t>
  </si>
  <si>
    <r>
      <t xml:space="preserve">Place an 'X" in the appropriate box for each member of the group and then press the Enter key or the Tab key. </t>
    </r>
    <r>
      <rPr>
        <b/>
        <sz val="11"/>
        <color theme="1"/>
        <rFont val="Segoe UI"/>
        <family val="2"/>
      </rPr>
      <t>*** Excellent and Good ratings require justification.  Ratings of Satisfactory, Poor, or Unsatisfactory will bring down a student's score.</t>
    </r>
  </si>
  <si>
    <t>Team #:</t>
  </si>
  <si>
    <t>CIS300 Case Project Peer Assessment Form</t>
  </si>
  <si>
    <t>Fall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</si>
</sst>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6" x14ac:knownFonts="1"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0"/>
      <color theme="1"/>
      <name val="Segoe UI"/>
      <family val="2"/>
    </font>
    <font>
      <b/>
      <i/>
      <sz val="11"/>
      <color theme="1"/>
      <name val="Segoe UI"/>
      <family val="2"/>
    </font>
    <font>
      <sz val="11"/>
      <name val="Segoe UI"/>
      <family val="2"/>
    </font>
    <font>
      <sz val="10"/>
      <color theme="0"/>
      <name val="Segoe UI"/>
      <family val="2"/>
    </font>
    <font>
      <sz val="9"/>
      <color indexed="81"/>
      <name val="Tahoma"/>
      <family val="2"/>
    </font>
    <font>
      <sz val="12"/>
      <color theme="0"/>
      <name val="Segoe UI"/>
      <family val="2"/>
    </font>
    <font>
      <b/>
      <sz val="11"/>
      <color theme="0"/>
      <name val="Segoe UI"/>
      <family val="2"/>
    </font>
    <font>
      <b/>
      <sz val="12"/>
      <color theme="0"/>
      <name val="Segoe UI"/>
      <family val="2"/>
    </font>
    <font>
      <b/>
      <sz val="11"/>
      <name val="Segoe UI"/>
      <family val="2"/>
    </font>
    <font>
      <sz val="8"/>
      <color theme="1"/>
      <name val="Segoe UI"/>
      <family val="2"/>
    </font>
    <font>
      <b/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0303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D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2" borderId="0" xfId="0" applyFont="1" applyFill="1" applyProtection="1"/>
    <xf numFmtId="0" fontId="0" fillId="2" borderId="0" xfId="0" applyFill="1" applyAlignment="1" applyProtection="1"/>
    <xf numFmtId="0" fontId="0" fillId="2" borderId="0" xfId="0" applyFill="1" applyProtection="1"/>
    <xf numFmtId="0" fontId="3" fillId="2" borderId="0" xfId="0" applyFont="1" applyFill="1" applyProtection="1"/>
    <xf numFmtId="0" fontId="5" fillId="2" borderId="0" xfId="0" applyFont="1" applyFill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textRotation="90"/>
    </xf>
    <xf numFmtId="0" fontId="0" fillId="2" borderId="0" xfId="0" applyFill="1" applyBorder="1" applyAlignment="1" applyProtection="1">
      <alignment horizontal="center" textRotation="90"/>
    </xf>
    <xf numFmtId="0" fontId="1" fillId="2" borderId="0" xfId="0" applyFont="1" applyFill="1" applyProtection="1"/>
    <xf numFmtId="0" fontId="6" fillId="2" borderId="0" xfId="0" applyFont="1" applyFill="1" applyProtection="1"/>
    <xf numFmtId="0" fontId="0" fillId="2" borderId="0" xfId="0" applyFill="1" applyAlignment="1" applyProtection="1">
      <alignment horizontal="center" vertical="center"/>
    </xf>
    <xf numFmtId="0" fontId="2" fillId="2" borderId="0" xfId="0" applyFont="1" applyFill="1" applyProtection="1"/>
    <xf numFmtId="0" fontId="8" fillId="2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Alignment="1" applyProtection="1">
      <alignment horizontal="center"/>
      <protection hidden="1"/>
    </xf>
    <xf numFmtId="0" fontId="5" fillId="4" borderId="18" xfId="0" applyFont="1" applyFill="1" applyBorder="1" applyAlignment="1" applyProtection="1">
      <alignment horizontal="left" vertical="center" wrapText="1"/>
      <protection hidden="1"/>
    </xf>
    <xf numFmtId="0" fontId="7" fillId="5" borderId="0" xfId="0" applyFont="1" applyFill="1" applyBorder="1" applyProtection="1">
      <protection hidden="1"/>
    </xf>
    <xf numFmtId="0" fontId="7" fillId="5" borderId="20" xfId="0" applyFont="1" applyFill="1" applyBorder="1" applyProtection="1">
      <protection hidden="1"/>
    </xf>
    <xf numFmtId="0" fontId="12" fillId="3" borderId="10" xfId="0" applyFont="1" applyFill="1" applyBorder="1" applyAlignment="1" applyProtection="1">
      <alignment horizontal="center" textRotation="90"/>
    </xf>
    <xf numFmtId="0" fontId="12" fillId="3" borderId="11" xfId="0" applyFont="1" applyFill="1" applyBorder="1" applyAlignment="1" applyProtection="1">
      <alignment horizontal="center" textRotation="90"/>
    </xf>
    <xf numFmtId="0" fontId="11" fillId="3" borderId="11" xfId="0" applyFont="1" applyFill="1" applyBorder="1" applyAlignment="1" applyProtection="1">
      <alignment horizontal="center" textRotation="90"/>
    </xf>
    <xf numFmtId="0" fontId="11" fillId="3" borderId="12" xfId="0" applyFont="1" applyFill="1" applyBorder="1" applyAlignment="1" applyProtection="1">
      <alignment horizontal="center" textRotation="90"/>
    </xf>
    <xf numFmtId="0" fontId="1" fillId="4" borderId="17" xfId="0" applyFont="1" applyFill="1" applyBorder="1" applyAlignment="1" applyProtection="1">
      <protection hidden="1"/>
    </xf>
    <xf numFmtId="0" fontId="1" fillId="2" borderId="13" xfId="0" applyFont="1" applyFill="1" applyBorder="1" applyProtection="1">
      <protection hidden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Protection="1">
      <protection hidden="1"/>
    </xf>
    <xf numFmtId="0" fontId="0" fillId="2" borderId="0" xfId="0" applyFill="1" applyProtection="1">
      <protection hidden="1"/>
    </xf>
    <xf numFmtId="0" fontId="13" fillId="5" borderId="19" xfId="0" applyFont="1" applyFill="1" applyBorder="1" applyProtection="1">
      <protection hidden="1"/>
    </xf>
    <xf numFmtId="0" fontId="13" fillId="5" borderId="0" xfId="0" applyFont="1" applyFill="1" applyBorder="1" applyProtection="1">
      <protection hidden="1"/>
    </xf>
    <xf numFmtId="0" fontId="1" fillId="0" borderId="22" xfId="0" applyFont="1" applyFill="1" applyBorder="1" applyAlignment="1" applyProtection="1">
      <alignment horizontal="right"/>
      <protection hidden="1"/>
    </xf>
    <xf numFmtId="0" fontId="1" fillId="4" borderId="17" xfId="0" applyFont="1" applyFill="1" applyBorder="1" applyProtection="1">
      <protection hidden="1"/>
    </xf>
    <xf numFmtId="0" fontId="0" fillId="2" borderId="0" xfId="0" applyFont="1" applyFill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/>
      <protection hidden="1"/>
    </xf>
    <xf numFmtId="0" fontId="3" fillId="2" borderId="14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Border="1" applyAlignment="1" applyProtection="1">
      <alignment horizontal="left" vertical="top" wrapText="1"/>
      <protection locked="0"/>
    </xf>
    <xf numFmtId="0" fontId="15" fillId="4" borderId="20" xfId="0" applyFont="1" applyFill="1" applyBorder="1" applyAlignment="1" applyProtection="1">
      <alignment horizontal="left" vertical="top" wrapText="1"/>
      <protection locked="0"/>
    </xf>
    <xf numFmtId="0" fontId="15" fillId="4" borderId="22" xfId="0" applyFont="1" applyFill="1" applyBorder="1" applyAlignment="1" applyProtection="1">
      <alignment horizontal="left" vertical="top" wrapText="1"/>
      <protection locked="0"/>
    </xf>
    <xf numFmtId="0" fontId="15" fillId="4" borderId="23" xfId="0" applyFont="1" applyFill="1" applyBorder="1" applyAlignment="1" applyProtection="1">
      <alignment horizontal="left" vertical="top" wrapText="1"/>
      <protection locked="0"/>
    </xf>
    <xf numFmtId="0" fontId="14" fillId="5" borderId="19" xfId="0" applyFont="1" applyFill="1" applyBorder="1" applyAlignment="1" applyProtection="1">
      <alignment horizontal="left" vertical="top" wrapText="1"/>
      <protection locked="0"/>
    </xf>
    <xf numFmtId="0" fontId="14" fillId="5" borderId="0" xfId="0" applyFont="1" applyFill="1" applyBorder="1" applyAlignment="1" applyProtection="1">
      <alignment horizontal="left" vertical="top" wrapText="1"/>
      <protection locked="0"/>
    </xf>
    <xf numFmtId="0" fontId="14" fillId="5" borderId="20" xfId="0" applyFont="1" applyFill="1" applyBorder="1" applyAlignment="1" applyProtection="1">
      <alignment horizontal="left" vertical="top" wrapText="1"/>
      <protection locked="0"/>
    </xf>
    <xf numFmtId="0" fontId="14" fillId="5" borderId="21" xfId="0" applyFont="1" applyFill="1" applyBorder="1" applyAlignment="1" applyProtection="1">
      <alignment horizontal="left" vertical="top" wrapText="1"/>
      <protection locked="0"/>
    </xf>
    <xf numFmtId="0" fontId="14" fillId="5" borderId="22" xfId="0" applyFont="1" applyFill="1" applyBorder="1" applyAlignment="1" applyProtection="1">
      <alignment horizontal="left" vertical="top" wrapText="1"/>
      <protection locked="0"/>
    </xf>
    <xf numFmtId="0" fontId="14" fillId="5" borderId="23" xfId="0" applyFont="1" applyFill="1" applyBorder="1" applyAlignment="1" applyProtection="1">
      <alignment horizontal="left" vertical="top" wrapText="1"/>
      <protection locked="0"/>
    </xf>
    <xf numFmtId="164" fontId="5" fillId="0" borderId="13" xfId="0" applyNumberFormat="1" applyFont="1" applyFill="1" applyBorder="1" applyAlignment="1" applyProtection="1">
      <alignment horizontal="center" vertical="center"/>
      <protection locked="0"/>
    </xf>
    <xf numFmtId="164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left"/>
      <protection locked="0"/>
    </xf>
    <xf numFmtId="0" fontId="5" fillId="0" borderId="14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5" fillId="5" borderId="17" xfId="0" applyFont="1" applyFill="1" applyBorder="1" applyAlignment="1" applyProtection="1">
      <alignment horizontal="left"/>
      <protection locked="0"/>
    </xf>
    <xf numFmtId="0" fontId="5" fillId="5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CC"/>
      <color rgb="FF750787"/>
      <color rgb="FF004DFF"/>
      <color rgb="FF008026"/>
      <color rgb="FFFFED00"/>
      <color rgb="FFFF8C00"/>
      <color rgb="FFE40303"/>
      <color rgb="FF4B0082"/>
      <color rgb="FF416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9"/>
  <sheetViews>
    <sheetView tabSelected="1" zoomScale="114" zoomScaleNormal="114" workbookViewId="0">
      <selection activeCell="A13" sqref="A13:E15"/>
    </sheetView>
  </sheetViews>
  <sheetFormatPr defaultRowHeight="16.5" x14ac:dyDescent="0.3"/>
  <cols>
    <col min="1" max="5" width="9" style="3"/>
    <col min="6" max="6" width="2.5" style="11" customWidth="1"/>
    <col min="7" max="16384" width="9" style="3"/>
  </cols>
  <sheetData>
    <row r="1" spans="1:31" ht="18" thickBot="1" x14ac:dyDescent="0.35">
      <c r="A1" s="1" t="s">
        <v>0</v>
      </c>
      <c r="B1" s="1"/>
      <c r="C1" s="1"/>
      <c r="D1" s="1"/>
      <c r="E1" s="1"/>
      <c r="F1" s="13"/>
      <c r="G1" s="52" t="s">
        <v>19</v>
      </c>
      <c r="H1" s="53"/>
      <c r="I1" s="64"/>
      <c r="J1" s="65"/>
      <c r="K1" s="2"/>
      <c r="L1" s="23" t="s">
        <v>4</v>
      </c>
      <c r="M1" s="66"/>
      <c r="N1" s="67"/>
      <c r="O1" s="67"/>
      <c r="P1" s="68"/>
    </row>
    <row r="2" spans="1:31" ht="18" thickBot="1" x14ac:dyDescent="0.35">
      <c r="A2" s="4" t="s">
        <v>12</v>
      </c>
    </row>
    <row r="3" spans="1:31" ht="84.75" thickBot="1" x14ac:dyDescent="0.35">
      <c r="A3" s="51" t="s">
        <v>18</v>
      </c>
      <c r="B3" s="51"/>
      <c r="C3" s="51"/>
      <c r="D3" s="51"/>
      <c r="E3" s="51"/>
      <c r="F3" s="12"/>
      <c r="G3" s="18" t="s">
        <v>15</v>
      </c>
      <c r="H3" s="19" t="s">
        <v>16</v>
      </c>
      <c r="I3" s="20" t="s">
        <v>1</v>
      </c>
      <c r="J3" s="20" t="s">
        <v>2</v>
      </c>
      <c r="K3" s="21" t="s">
        <v>3</v>
      </c>
      <c r="Z3" s="11"/>
      <c r="AA3" s="11"/>
      <c r="AB3" s="11"/>
      <c r="AC3" s="11"/>
      <c r="AD3" s="11"/>
      <c r="AE3" s="11"/>
    </row>
    <row r="4" spans="1:31" ht="17.25" thickBot="1" x14ac:dyDescent="0.35">
      <c r="A4" s="49" t="s">
        <v>13</v>
      </c>
      <c r="B4" s="49"/>
      <c r="C4" s="5"/>
      <c r="D4" s="5"/>
      <c r="E4" s="5"/>
      <c r="F4" s="12"/>
      <c r="G4" s="6"/>
      <c r="H4" s="6"/>
      <c r="I4" s="7"/>
      <c r="J4" s="7"/>
      <c r="K4" s="7"/>
      <c r="Z4" s="11"/>
      <c r="AA4" s="11" t="b">
        <f>AND(OR(G5=CHAR(88),G5=CHAR(120)),ISBLANK(H5),ISBLANK(I5),ISBLANK(J5),ISBLANK(K5))</f>
        <v>0</v>
      </c>
      <c r="AB4" s="11" t="b">
        <f>AND(OR(H5=CHAR(88),H5=CHAR(120)),ISBLANK(G5),ISBLANK(I5),ISBLANK(J5),ISBLANK(K5))</f>
        <v>0</v>
      </c>
      <c r="AC4" s="11" t="b">
        <f>AND(OR(I5=CHAR(88),I5=CHAR(120)),ISBLANK(G5),ISBLANK(H5),ISBLANK(J5),ISBLANK(K5))</f>
        <v>0</v>
      </c>
      <c r="AD4" s="11" t="b">
        <f>AND(OR(J5=CHAR(88),J5=CHAR(120)),ISBLANK(G5),ISBLANK(H5),ISBLANK(I5),ISBLANK(K5))</f>
        <v>0</v>
      </c>
      <c r="AE4" s="11" t="b">
        <f>AND(OR(K5=CHAR(88),K5=CHAR(120)),ISBLANK(G5),ISBLANK(H5),ISBLANK(I5),ISBLANK(J5))</f>
        <v>0</v>
      </c>
    </row>
    <row r="5" spans="1:31" ht="17.25" x14ac:dyDescent="0.3">
      <c r="A5" s="50" t="s">
        <v>17</v>
      </c>
      <c r="B5" s="50"/>
      <c r="C5" s="50"/>
      <c r="D5" s="22"/>
      <c r="E5" s="15"/>
      <c r="F5" s="12"/>
      <c r="G5" s="24"/>
      <c r="H5" s="25"/>
      <c r="I5" s="26"/>
      <c r="J5" s="26"/>
      <c r="K5" s="27"/>
      <c r="L5" s="9" t="s">
        <v>7</v>
      </c>
      <c r="R5" s="11" t="b">
        <f ca="1">AND(OR(G5=CHAR(88),G5=CHAR(120)),ISBLANK(OFFSET(G5,0,1)),ISBLANK(OFFSET(G5,0,2)),ISBLANK(OFFSET(G5,0,3)),ISBLANK(OFFSET(G5,0,4)))</f>
        <v>0</v>
      </c>
      <c r="S5" s="11" t="b">
        <f ca="1">AND(OR(H5=CHAR(88),H5=CHAR(120)),ISBLANK(OFFSET(H5,0,-1)),ISBLANK(OFFSET(H5,0,1)),ISBLANK(OFFSET(H5,0,2)),ISBLANK(OFFSET(H5,0,3)))</f>
        <v>0</v>
      </c>
      <c r="T5" s="11" t="b">
        <f ca="1">AND(OR(I5=CHAR(88),I5=CHAR(120)),ISBLANK(OFFSET(I5,0,-2)),ISBLANK(OFFSET(I5,0,-1)),ISBLANK(OFFSET(I5,0,1)),ISBLANK(OFFSET(I5,0,2)))</f>
        <v>0</v>
      </c>
      <c r="U5" s="11" t="b">
        <f ca="1">AND(OR(J5=CHAR(88),J5=CHAR(120)),ISBLANK(OFFSET(J5,0,-3)),ISBLANK(OFFSET(J5,0,-2)),ISBLANK(OFFSET(J5,0,-1)),ISBLANK(OFFSET(J5,0,1)))</f>
        <v>0</v>
      </c>
      <c r="V5" s="11" t="b">
        <f ca="1">AND(OR(K5=CHAR(88),K5=CHAR(120)),ISBLANK(OFFSET(K5,0,-4)),ISBLANK(OFFSET(K5,0,-3)),ISBLANK(OFFSET(K5,0,-2)),ISBLANK(OFFSET(K5,0,-1)))</f>
        <v>0</v>
      </c>
      <c r="Z5" s="11"/>
      <c r="AA5" s="11" t="b">
        <f>OR(G5=CHAR(88),G5=CHAR(120))</f>
        <v>0</v>
      </c>
      <c r="AB5" s="11" t="b">
        <f>OR(ISTEXT(H5),ISTEXT(I5),ISTEXT(J5),ISTEXT(K5))</f>
        <v>0</v>
      </c>
      <c r="AC5" s="11"/>
      <c r="AD5" s="11"/>
      <c r="AE5" s="11"/>
    </row>
    <row r="6" spans="1:31" ht="17.25" x14ac:dyDescent="0.3">
      <c r="A6" s="54"/>
      <c r="B6" s="54"/>
      <c r="C6" s="54"/>
      <c r="D6" s="54"/>
      <c r="E6" s="55"/>
      <c r="F6" s="12"/>
      <c r="G6" s="28"/>
      <c r="H6" s="29"/>
      <c r="I6" s="30"/>
      <c r="J6" s="30"/>
      <c r="K6" s="31"/>
      <c r="L6" s="9" t="s">
        <v>8</v>
      </c>
      <c r="R6" s="11" t="b">
        <f t="shared" ref="R6:R9" ca="1" si="0">AND(OR(G6=CHAR(88),G6=CHAR(120)),ISBLANK(OFFSET(G6,0,1)),ISBLANK(OFFSET(G6,0,2)),ISBLANK(OFFSET(G6,0,3)),ISBLANK(OFFSET(G6,0,4)))</f>
        <v>0</v>
      </c>
      <c r="S6" s="11" t="b">
        <f t="shared" ref="S6:S9" ca="1" si="1">AND(OR(H6=CHAR(88),H6=CHAR(120)),ISBLANK(OFFSET(H6,0,-1)),ISBLANK(OFFSET(H6,0,1)),ISBLANK(OFFSET(H6,0,2)),ISBLANK(OFFSET(H6,0,3)))</f>
        <v>0</v>
      </c>
      <c r="T6" s="11" t="b">
        <f t="shared" ref="T6:T9" ca="1" si="2">AND(OR(I6=CHAR(88),I6=CHAR(120)),ISBLANK(OFFSET(I6,0,-2)),ISBLANK(OFFSET(I6,0,-1)),ISBLANK(OFFSET(I6,0,1)),ISBLANK(OFFSET(I6,0,2)))</f>
        <v>0</v>
      </c>
      <c r="U6" s="11" t="b">
        <f t="shared" ref="U6:U9" ca="1" si="3">AND(OR(J6=CHAR(88),J6=CHAR(120)),ISBLANK(OFFSET(J6,0,-3)),ISBLANK(OFFSET(J6,0,-2)),ISBLANK(OFFSET(J6,0,-1)),ISBLANK(OFFSET(J6,0,1)))</f>
        <v>0</v>
      </c>
      <c r="V6" s="11" t="b">
        <f t="shared" ref="V6:V9" ca="1" si="4">AND(OR(K6=CHAR(88),K6=CHAR(120)),ISBLANK(OFFSET(K6,0,-4)),ISBLANK(OFFSET(K6,0,-3)),ISBLANK(OFFSET(K6,0,-2)),ISBLANK(OFFSET(K6,0,-1)))</f>
        <v>0</v>
      </c>
      <c r="Z6" s="11"/>
      <c r="AA6" s="11"/>
      <c r="AB6" s="11"/>
      <c r="AC6" s="11"/>
      <c r="AD6" s="11"/>
      <c r="AE6" s="11"/>
    </row>
    <row r="7" spans="1:31" ht="17.25" x14ac:dyDescent="0.3">
      <c r="A7" s="54"/>
      <c r="B7" s="54"/>
      <c r="C7" s="54"/>
      <c r="D7" s="54"/>
      <c r="E7" s="55"/>
      <c r="F7" s="14">
        <f>SUM(COUNTIF(G5:G9,"X")*1,COUNTIF(H5:H9,"X")*0.75,COUNTIF(I5:I9,"X")*0.5,COUNTIF(J5:J9,"X")*0.25,COUNTIF(K5:K9,"X")*0)</f>
        <v>0</v>
      </c>
      <c r="G7" s="28"/>
      <c r="H7" s="29"/>
      <c r="I7" s="30"/>
      <c r="J7" s="30"/>
      <c r="K7" s="31"/>
      <c r="L7" s="9" t="s">
        <v>9</v>
      </c>
      <c r="R7" s="11" t="b">
        <f t="shared" ca="1" si="0"/>
        <v>0</v>
      </c>
      <c r="S7" s="11" t="b">
        <f t="shared" ca="1" si="1"/>
        <v>0</v>
      </c>
      <c r="T7" s="11" t="b">
        <f t="shared" ca="1" si="2"/>
        <v>0</v>
      </c>
      <c r="U7" s="11" t="b">
        <f t="shared" ca="1" si="3"/>
        <v>0</v>
      </c>
      <c r="V7" s="11" t="b">
        <f t="shared" ca="1" si="4"/>
        <v>0</v>
      </c>
      <c r="Z7" s="11"/>
      <c r="AA7" s="11"/>
      <c r="AB7" s="11" t="b">
        <f>NOT(AND(OR(G5=CHAR(88),G5=CHAR(120)),NOT(OR(ISTEXT(H5),ISTEXT(I5),ISTEXT(J5),ISTEXT(K5)))))</f>
        <v>1</v>
      </c>
      <c r="AC7" s="11"/>
      <c r="AD7" s="11"/>
      <c r="AE7" s="11"/>
    </row>
    <row r="8" spans="1:31" ht="17.25" x14ac:dyDescent="0.3">
      <c r="A8" s="54"/>
      <c r="B8" s="54"/>
      <c r="C8" s="54"/>
      <c r="D8" s="54"/>
      <c r="E8" s="55"/>
      <c r="F8" s="12"/>
      <c r="G8" s="28"/>
      <c r="H8" s="29"/>
      <c r="I8" s="30"/>
      <c r="J8" s="30"/>
      <c r="K8" s="31"/>
      <c r="L8" s="9" t="s">
        <v>10</v>
      </c>
      <c r="R8" s="11" t="b">
        <f t="shared" ca="1" si="0"/>
        <v>0</v>
      </c>
      <c r="S8" s="11" t="b">
        <f t="shared" ca="1" si="1"/>
        <v>0</v>
      </c>
      <c r="T8" s="11" t="b">
        <f t="shared" ca="1" si="2"/>
        <v>0</v>
      </c>
      <c r="U8" s="11" t="b">
        <f t="shared" ca="1" si="3"/>
        <v>0</v>
      </c>
      <c r="V8" s="11" t="b">
        <f t="shared" ca="1" si="4"/>
        <v>0</v>
      </c>
      <c r="Z8" s="11"/>
      <c r="AA8" s="11"/>
      <c r="AB8" s="11" t="b">
        <f>NOT(OR(G5&lt;&gt;CHAR(88),G5&lt;&gt;CHAR(120),AND(ISBLANK(H5),ISBLANK(I5),ISBLANK(J5),ISBLANK(K5))))</f>
        <v>0</v>
      </c>
      <c r="AC8" s="11"/>
      <c r="AD8" s="11"/>
      <c r="AE8" s="11"/>
    </row>
    <row r="9" spans="1:31" ht="18" thickBot="1" x14ac:dyDescent="0.35">
      <c r="A9" s="56"/>
      <c r="B9" s="56"/>
      <c r="C9" s="56"/>
      <c r="D9" s="56"/>
      <c r="E9" s="57"/>
      <c r="F9" s="12"/>
      <c r="G9" s="32"/>
      <c r="H9" s="33"/>
      <c r="I9" s="34"/>
      <c r="J9" s="34"/>
      <c r="K9" s="35"/>
      <c r="L9" s="9" t="s">
        <v>11</v>
      </c>
      <c r="R9" s="11" t="b">
        <f t="shared" ca="1" si="0"/>
        <v>0</v>
      </c>
      <c r="S9" s="11" t="b">
        <f t="shared" ca="1" si="1"/>
        <v>0</v>
      </c>
      <c r="T9" s="11" t="b">
        <f t="shared" ca="1" si="2"/>
        <v>0</v>
      </c>
      <c r="U9" s="11" t="b">
        <f t="shared" ca="1" si="3"/>
        <v>0</v>
      </c>
      <c r="V9" s="11" t="b">
        <f t="shared" ca="1" si="4"/>
        <v>0</v>
      </c>
      <c r="Z9" s="11"/>
      <c r="AA9" s="11"/>
      <c r="AB9" s="11" t="b">
        <f>OR(G5&lt;&gt;CHAR(88),G5&lt;&gt;CHAR(120),NOT(ISBLANK(H5)))</f>
        <v>1</v>
      </c>
      <c r="AC9" s="11"/>
      <c r="AD9" s="11"/>
      <c r="AE9" s="11"/>
    </row>
    <row r="10" spans="1:31" ht="17.25" thickBot="1" x14ac:dyDescent="0.35">
      <c r="A10" s="8" t="s">
        <v>5</v>
      </c>
      <c r="G10" s="10"/>
      <c r="H10" s="10"/>
      <c r="I10" s="10"/>
      <c r="J10" s="10"/>
      <c r="K10" s="10"/>
      <c r="R10" s="11"/>
      <c r="S10" s="11"/>
      <c r="T10" s="11"/>
      <c r="U10" s="11"/>
      <c r="V10" s="11"/>
      <c r="Z10" s="11"/>
      <c r="AA10" s="11"/>
      <c r="AB10" s="11"/>
      <c r="AC10" s="11"/>
      <c r="AD10" s="11"/>
      <c r="AE10" s="11"/>
    </row>
    <row r="11" spans="1:31" ht="17.25" x14ac:dyDescent="0.3">
      <c r="A11" s="45" t="s">
        <v>6</v>
      </c>
      <c r="B11" s="69"/>
      <c r="C11" s="69"/>
      <c r="D11" s="69"/>
      <c r="E11" s="70"/>
      <c r="G11" s="36"/>
      <c r="H11" s="37"/>
      <c r="I11" s="37"/>
      <c r="J11" s="37"/>
      <c r="K11" s="38"/>
      <c r="L11" s="3" t="s">
        <v>7</v>
      </c>
      <c r="R11" s="11" t="b">
        <f t="shared" ref="R11" ca="1" si="5">AND(OR(G11=CHAR(88),G11=CHAR(120)),ISBLANK(OFFSET(G11,0,1)),ISBLANK(OFFSET(G11,0,2)),ISBLANK(OFFSET(G11,0,3)),ISBLANK(OFFSET(G11,0,4)))</f>
        <v>0</v>
      </c>
      <c r="S11" s="11" t="b">
        <f t="shared" ref="S11" ca="1" si="6">AND(OR(H11=CHAR(88),H11=CHAR(120)),ISBLANK(OFFSET(H11,0,-1)),ISBLANK(OFFSET(H11,0,1)),ISBLANK(OFFSET(H11,0,2)),ISBLANK(OFFSET(H11,0,3)))</f>
        <v>0</v>
      </c>
      <c r="T11" s="11" t="b">
        <f t="shared" ref="T11" ca="1" si="7">AND(OR(I11=CHAR(88),I11=CHAR(120)),ISBLANK(OFFSET(I11,0,-2)),ISBLANK(OFFSET(I11,0,-1)),ISBLANK(OFFSET(I11,0,1)),ISBLANK(OFFSET(I11,0,2)))</f>
        <v>0</v>
      </c>
      <c r="U11" s="11" t="b">
        <f t="shared" ref="U11" ca="1" si="8">AND(OR(J11=CHAR(88),J11=CHAR(120)),ISBLANK(OFFSET(J11,0,-3)),ISBLANK(OFFSET(J11,0,-2)),ISBLANK(OFFSET(J11,0,-1)),ISBLANK(OFFSET(J11,0,1)))</f>
        <v>0</v>
      </c>
      <c r="V11" s="11" t="b">
        <f t="shared" ref="V11" ca="1" si="9">AND(OR(K11=CHAR(88),K11=CHAR(120)),ISBLANK(OFFSET(K11,0,-4)),ISBLANK(OFFSET(K11,0,-3)),ISBLANK(OFFSET(K11,0,-2)),ISBLANK(OFFSET(K11,0,-1)))</f>
        <v>0</v>
      </c>
      <c r="Z11" s="11"/>
      <c r="AA11" s="11"/>
      <c r="AB11" s="11" t="b">
        <f>ISBLANK(H5)</f>
        <v>1</v>
      </c>
      <c r="AC11" s="11"/>
      <c r="AD11" s="11"/>
      <c r="AE11" s="11"/>
    </row>
    <row r="12" spans="1:31" ht="17.25" x14ac:dyDescent="0.3">
      <c r="A12" s="47" t="s">
        <v>17</v>
      </c>
      <c r="B12" s="48"/>
      <c r="C12" s="48"/>
      <c r="D12" s="16"/>
      <c r="E12" s="17"/>
      <c r="G12" s="39"/>
      <c r="H12" s="40"/>
      <c r="I12" s="40"/>
      <c r="J12" s="40"/>
      <c r="K12" s="41"/>
      <c r="L12" s="3" t="s">
        <v>8</v>
      </c>
      <c r="R12" s="11" t="b">
        <f t="shared" ref="R12:R15" ca="1" si="10">AND(OR(G12=CHAR(88),G12=CHAR(120)),ISBLANK(OFFSET(G12,0,1)),ISBLANK(OFFSET(G12,0,2)),ISBLANK(OFFSET(G12,0,3)),ISBLANK(OFFSET(G12,0,4)))</f>
        <v>0</v>
      </c>
      <c r="S12" s="11" t="b">
        <f t="shared" ref="S12:S15" ca="1" si="11">AND(OR(H12=CHAR(88),H12=CHAR(120)),ISBLANK(OFFSET(H12,0,-1)),ISBLANK(OFFSET(H12,0,1)),ISBLANK(OFFSET(H12,0,2)),ISBLANK(OFFSET(H12,0,3)))</f>
        <v>0</v>
      </c>
      <c r="T12" s="11" t="b">
        <f t="shared" ref="T12:T15" ca="1" si="12">AND(OR(I12=CHAR(88),I12=CHAR(120)),ISBLANK(OFFSET(I12,0,-2)),ISBLANK(OFFSET(I12,0,-1)),ISBLANK(OFFSET(I12,0,1)),ISBLANK(OFFSET(I12,0,2)))</f>
        <v>0</v>
      </c>
      <c r="U12" s="11" t="b">
        <f t="shared" ref="U12:U15" ca="1" si="13">AND(OR(J12=CHAR(88),J12=CHAR(120)),ISBLANK(OFFSET(J12,0,-3)),ISBLANK(OFFSET(J12,0,-2)),ISBLANK(OFFSET(J12,0,-1)),ISBLANK(OFFSET(J12,0,1)))</f>
        <v>0</v>
      </c>
      <c r="V12" s="11" t="b">
        <f t="shared" ref="V12:V15" ca="1" si="14">AND(OR(K12=CHAR(88),K12=CHAR(120)),ISBLANK(OFFSET(K12,0,-4)),ISBLANK(OFFSET(K12,0,-3)),ISBLANK(OFFSET(K12,0,-2)),ISBLANK(OFFSET(K12,0,-1)))</f>
        <v>0</v>
      </c>
      <c r="Z12" s="11"/>
      <c r="AA12" s="11"/>
      <c r="AB12" s="11"/>
      <c r="AC12" s="11"/>
      <c r="AD12" s="11"/>
      <c r="AE12" s="11"/>
    </row>
    <row r="13" spans="1:31" ht="17.25" x14ac:dyDescent="0.3">
      <c r="A13" s="58"/>
      <c r="B13" s="59"/>
      <c r="C13" s="59"/>
      <c r="D13" s="59"/>
      <c r="E13" s="60"/>
      <c r="F13" s="14">
        <f>SUM(COUNTIF(G11:G15,"X")*1,COUNTIF(H11:H15,"X")*0.75,COUNTIF(I11:I15,"X")*0.5,COUNTIF(J11:J15,"X")*0.25,COUNTIF(K11:K15,"X")*0)</f>
        <v>0</v>
      </c>
      <c r="G13" s="39"/>
      <c r="H13" s="40"/>
      <c r="I13" s="40"/>
      <c r="J13" s="40"/>
      <c r="K13" s="41"/>
      <c r="L13" s="3" t="s">
        <v>9</v>
      </c>
      <c r="R13" s="11" t="b">
        <f t="shared" ca="1" si="10"/>
        <v>0</v>
      </c>
      <c r="S13" s="11" t="b">
        <f t="shared" ca="1" si="11"/>
        <v>0</v>
      </c>
      <c r="T13" s="11" t="b">
        <f t="shared" ca="1" si="12"/>
        <v>0</v>
      </c>
      <c r="U13" s="11" t="b">
        <f t="shared" ca="1" si="13"/>
        <v>0</v>
      </c>
      <c r="V13" s="11" t="b">
        <f t="shared" ca="1" si="14"/>
        <v>0</v>
      </c>
      <c r="Z13" s="11"/>
      <c r="AA13" s="11"/>
      <c r="AB13" s="11"/>
      <c r="AC13" s="11"/>
      <c r="AD13" s="11"/>
      <c r="AE13" s="11"/>
    </row>
    <row r="14" spans="1:31" ht="17.25" x14ac:dyDescent="0.3">
      <c r="A14" s="58"/>
      <c r="B14" s="59"/>
      <c r="C14" s="59"/>
      <c r="D14" s="59"/>
      <c r="E14" s="60"/>
      <c r="G14" s="39"/>
      <c r="H14" s="40"/>
      <c r="I14" s="40"/>
      <c r="J14" s="40"/>
      <c r="K14" s="41"/>
      <c r="L14" s="3" t="s">
        <v>10</v>
      </c>
      <c r="R14" s="11" t="b">
        <f t="shared" ca="1" si="10"/>
        <v>0</v>
      </c>
      <c r="S14" s="11" t="b">
        <f t="shared" ca="1" si="11"/>
        <v>0</v>
      </c>
      <c r="T14" s="11" t="b">
        <f t="shared" ca="1" si="12"/>
        <v>0</v>
      </c>
      <c r="U14" s="11" t="b">
        <f t="shared" ca="1" si="13"/>
        <v>0</v>
      </c>
      <c r="V14" s="11" t="b">
        <f t="shared" ca="1" si="14"/>
        <v>0</v>
      </c>
      <c r="Z14" s="11"/>
      <c r="AA14" s="11"/>
      <c r="AB14" s="11"/>
      <c r="AC14" s="11"/>
      <c r="AD14" s="11"/>
      <c r="AE14" s="11"/>
    </row>
    <row r="15" spans="1:31" ht="18" thickBot="1" x14ac:dyDescent="0.35">
      <c r="A15" s="61"/>
      <c r="B15" s="62"/>
      <c r="C15" s="62"/>
      <c r="D15" s="62"/>
      <c r="E15" s="63"/>
      <c r="G15" s="42"/>
      <c r="H15" s="43"/>
      <c r="I15" s="43"/>
      <c r="J15" s="43"/>
      <c r="K15" s="44"/>
      <c r="L15" s="3" t="s">
        <v>11</v>
      </c>
      <c r="R15" s="11" t="b">
        <f t="shared" ca="1" si="10"/>
        <v>0</v>
      </c>
      <c r="S15" s="11" t="b">
        <f t="shared" ca="1" si="11"/>
        <v>0</v>
      </c>
      <c r="T15" s="11" t="b">
        <f t="shared" ca="1" si="12"/>
        <v>0</v>
      </c>
      <c r="U15" s="11" t="b">
        <f t="shared" ca="1" si="13"/>
        <v>0</v>
      </c>
      <c r="V15" s="11" t="b">
        <f t="shared" ca="1" si="14"/>
        <v>0</v>
      </c>
    </row>
    <row r="16" spans="1:31" x14ac:dyDescent="0.3">
      <c r="G16" s="10"/>
      <c r="H16" s="10"/>
      <c r="I16" s="10"/>
      <c r="J16" s="10"/>
      <c r="K16" s="10"/>
      <c r="R16" s="11"/>
      <c r="S16" s="11"/>
      <c r="T16" s="11"/>
      <c r="U16" s="11"/>
      <c r="V16" s="11"/>
    </row>
    <row r="17" spans="1:18" x14ac:dyDescent="0.3">
      <c r="A17" s="3" t="s">
        <v>14</v>
      </c>
    </row>
    <row r="18" spans="1:18" x14ac:dyDescent="0.3">
      <c r="R18" s="46" t="s">
        <v>21</v>
      </c>
    </row>
    <row r="19" spans="1:18" x14ac:dyDescent="0.3">
      <c r="A19" s="3" t="s">
        <v>20</v>
      </c>
    </row>
  </sheetData>
  <sheetProtection algorithmName="SHA-512" hashValue="56GouNeWskPKqNK4hxhoBvIZyyir0nHGkb6mbELizRkru8klyuRkRLkb4LVquPQ3K1VaxIcbzr3ivEMN909e+w==" saltValue="YSV68Xet5YNt6O+fe4SAVw==" spinCount="100000" sheet="1" objects="1" scenarios="1" selectLockedCells="1"/>
  <customSheetViews>
    <customSheetView guid="{8BEE156E-93BC-4C24-9692-25017FA0A9D5}" fitToPage="1">
      <selection activeCell="I1" sqref="I1:J1"/>
      <pageMargins left="0.7" right="0.7" top="0.75" bottom="0.75" header="0.3" footer="0.3"/>
      <pageSetup scale="42" orientation="landscape" horizontalDpi="1200" verticalDpi="1200" r:id="rId1"/>
    </customSheetView>
    <customSheetView guid="{C178059F-E349-4055-9B43-085A2A18F317}" scale="114" fitToPage="1">
      <selection activeCell="G14" sqref="G14"/>
      <pageMargins left="0.7" right="0.7" top="0.75" bottom="0.75" header="0.3" footer="0.3"/>
      <pageSetup scale="42" orientation="landscape" horizontalDpi="1200" verticalDpi="1200" r:id="rId2"/>
    </customSheetView>
  </customSheetViews>
  <mergeCells count="10">
    <mergeCell ref="M1:P1"/>
    <mergeCell ref="A3:E3"/>
    <mergeCell ref="G1:H1"/>
    <mergeCell ref="I1:J1"/>
    <mergeCell ref="B11:E11"/>
    <mergeCell ref="A12:C12"/>
    <mergeCell ref="A13:E15"/>
    <mergeCell ref="A4:B4"/>
    <mergeCell ref="A5:C5"/>
    <mergeCell ref="A6:E9"/>
  </mergeCells>
  <dataValidations disablePrompts="1" count="4">
    <dataValidation type="custom" showInputMessage="1" showErrorMessage="1" errorTitle="Data Entry Error!" error="You have not entered the letter &quot;X&quot; (upper or lower case) or you already have an &quot;X&quot; somewhere else on this line.  Click the &quot;Retry&quot; button and check your data entry." sqref="I5:K9 I11:K15">
      <formula1>T5</formula1>
    </dataValidation>
    <dataValidation type="whole" allowBlank="1" showInputMessage="1" showErrorMessage="1" errorTitle="Data Input Error" error="You've entered an unacceptable value.  Check your input and try again." promptTitle="Team Number" prompt="Enter your team number as it appears in Blackboard.  (Example: If you are in Team 03, then enter 03 in this cell.)" sqref="I1:J1">
      <formula1>1</formula1>
      <formula2>13</formula2>
    </dataValidation>
    <dataValidation allowBlank="1" showInputMessage="1" showErrorMessage="1" promptTitle="Name Input" prompt="Enter your name here" sqref="M1:P1"/>
    <dataValidation type="custom" showInputMessage="1" showErrorMessage="1" errorTitle="Data Entry Error!" error="You have not entered the letter &quot;X&quot; (upper or lower case) or you already have an &quot;X&quot; somewhere else on this line.  Click the &quot;Retry&quot; button and check your data entry." promptTitle="Justification Required!" prompt="Remember, any marks in Excellent or Good require justification in the Justification/Comments box to the left." sqref="G5:H9 G11:H15">
      <formula1>R5</formula1>
    </dataValidation>
  </dataValidations>
  <pageMargins left="0.7" right="0.7" top="0.75" bottom="0.75" header="0.3" footer="0.3"/>
  <pageSetup scale="42" orientation="landscape" horizontalDpi="1200" verticalDpi="12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and Peer Asessment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D. McIntosh</dc:creator>
  <cp:lastModifiedBy>McIntosh,Warren D</cp:lastModifiedBy>
  <cp:lastPrinted>2013-12-09T00:28:38Z</cp:lastPrinted>
  <dcterms:created xsi:type="dcterms:W3CDTF">2013-12-08T22:56:10Z</dcterms:created>
  <dcterms:modified xsi:type="dcterms:W3CDTF">2016-11-18T19:44:01Z</dcterms:modified>
</cp:coreProperties>
</file>