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bolton\Documents\GHA\"/>
    </mc:Choice>
  </mc:AlternateContent>
  <xr:revisionPtr revIDLastSave="0" documentId="13_ncr:1_{30727F4A-41CC-4DA7-AB6F-8F4EF37E4AF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isease Burden Data" sheetId="1" r:id="rId1"/>
    <sheet name="Projected_Population" sheetId="18" r:id="rId2"/>
    <sheet name="Target Population" sheetId="7" r:id="rId3"/>
    <sheet name="Population Data" sheetId="6" r:id="rId4"/>
    <sheet name="Personnel Costs" sheetId="2" r:id="rId5"/>
    <sheet name="Per Diems" sheetId="9" r:id="rId6"/>
    <sheet name="Transport Costs" sheetId="3" r:id="rId7"/>
    <sheet name="Other" sheetId="8" r:id="rId8"/>
    <sheet name="Activity List" sheetId="11" r:id="rId9"/>
    <sheet name="Subactivity List" sheetId="14" r:id="rId10"/>
    <sheet name="Financing of Activities" sheetId="15" r:id="rId11"/>
    <sheet name="PC-Drug Data" sheetId="16" r:id="rId12"/>
    <sheet name="Drug Needs by District" sheetId="17" r:id="rId13"/>
    <sheet name="Units per Person" sheetId="20" r:id="rId14"/>
    <sheet name="Sheet1" sheetId="10" state="hidden" r:id="rId15"/>
  </sheets>
  <definedNames>
    <definedName name="LF">Sheet1!$B$1:$B$4</definedName>
    <definedName name="Oncho">Sheet1!$B$5:$B$8</definedName>
    <definedName name="Schisto">Sheet1!$B$9:$B$14</definedName>
    <definedName name="STH">Sheet1!$B$15:$B$20</definedName>
    <definedName name="Trachoma">Sheet1!$B$21:$B$25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8" l="1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76" i="18"/>
  <c r="P177" i="18"/>
  <c r="P178" i="18"/>
  <c r="P179" i="18"/>
  <c r="P180" i="18"/>
  <c r="P181" i="18"/>
  <c r="P182" i="18"/>
  <c r="P183" i="18"/>
  <c r="P184" i="18"/>
  <c r="P185" i="18"/>
  <c r="P186" i="18"/>
  <c r="P187" i="18"/>
  <c r="P188" i="18"/>
  <c r="P189" i="18"/>
  <c r="P190" i="18"/>
  <c r="P191" i="18"/>
  <c r="P192" i="18"/>
  <c r="P193" i="18"/>
  <c r="P194" i="18"/>
  <c r="P195" i="18"/>
  <c r="P196" i="18"/>
  <c r="P197" i="18"/>
  <c r="P198" i="18"/>
  <c r="P199" i="18"/>
  <c r="P200" i="18"/>
  <c r="P201" i="18"/>
  <c r="P202" i="18"/>
  <c r="P203" i="18"/>
  <c r="P204" i="18"/>
  <c r="P205" i="18"/>
  <c r="P206" i="18"/>
  <c r="P207" i="18"/>
  <c r="P208" i="18"/>
  <c r="P209" i="18"/>
  <c r="P210" i="18"/>
  <c r="P211" i="18"/>
  <c r="P212" i="18"/>
  <c r="P213" i="18"/>
  <c r="P214" i="18"/>
  <c r="P215" i="18"/>
  <c r="P216" i="18"/>
  <c r="P217" i="18"/>
  <c r="P218" i="18"/>
  <c r="P219" i="18"/>
  <c r="P220" i="18"/>
  <c r="P221" i="18"/>
  <c r="P222" i="18"/>
  <c r="P223" i="18"/>
  <c r="P224" i="18"/>
  <c r="P225" i="18"/>
  <c r="P226" i="18"/>
  <c r="P227" i="18"/>
  <c r="P2" i="18"/>
  <c r="N2" i="18"/>
  <c r="M7" i="18"/>
  <c r="M8" i="18"/>
  <c r="M15" i="18"/>
  <c r="M16" i="18"/>
  <c r="M23" i="18"/>
  <c r="M24" i="18"/>
  <c r="M31" i="18"/>
  <c r="M32" i="18"/>
  <c r="M39" i="18"/>
  <c r="M40" i="18"/>
  <c r="M48" i="18"/>
  <c r="M56" i="18"/>
  <c r="M64" i="18"/>
  <c r="M72" i="18"/>
  <c r="M80" i="18"/>
  <c r="M88" i="18"/>
  <c r="M96" i="18"/>
  <c r="M104" i="18"/>
  <c r="M112" i="18"/>
  <c r="M120" i="18"/>
  <c r="M128" i="18"/>
  <c r="M136" i="18"/>
  <c r="M144" i="18"/>
  <c r="M152" i="18"/>
  <c r="M160" i="18"/>
  <c r="M168" i="18"/>
  <c r="M176" i="18"/>
  <c r="M184" i="18"/>
  <c r="M192" i="18"/>
  <c r="M200" i="18"/>
  <c r="M208" i="18"/>
  <c r="M216" i="18"/>
  <c r="M224" i="18"/>
  <c r="L5" i="18"/>
  <c r="L6" i="18"/>
  <c r="L13" i="18"/>
  <c r="L14" i="18"/>
  <c r="L21" i="18"/>
  <c r="L22" i="18"/>
  <c r="L29" i="18"/>
  <c r="L30" i="18"/>
  <c r="L37" i="18"/>
  <c r="L38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67" i="18"/>
  <c r="L168" i="18"/>
  <c r="L169" i="18"/>
  <c r="L170" i="18"/>
  <c r="L171" i="18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86" i="18"/>
  <c r="L187" i="18"/>
  <c r="L188" i="18"/>
  <c r="L189" i="18"/>
  <c r="L190" i="18"/>
  <c r="L191" i="18"/>
  <c r="L192" i="18"/>
  <c r="L193" i="18"/>
  <c r="L194" i="18"/>
  <c r="L195" i="18"/>
  <c r="L196" i="18"/>
  <c r="L197" i="18"/>
  <c r="L198" i="18"/>
  <c r="L199" i="18"/>
  <c r="L200" i="18"/>
  <c r="L201" i="18"/>
  <c r="L202" i="18"/>
  <c r="L203" i="18"/>
  <c r="L204" i="18"/>
  <c r="L205" i="18"/>
  <c r="L206" i="18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L220" i="18"/>
  <c r="L221" i="18"/>
  <c r="L222" i="18"/>
  <c r="L223" i="18"/>
  <c r="L224" i="18"/>
  <c r="L225" i="18"/>
  <c r="L226" i="18"/>
  <c r="L227" i="18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T79" i="18"/>
  <c r="T80" i="18"/>
  <c r="T81" i="18"/>
  <c r="T82" i="18"/>
  <c r="T83" i="18"/>
  <c r="T84" i="18"/>
  <c r="T85" i="18"/>
  <c r="T86" i="18"/>
  <c r="T87" i="18"/>
  <c r="T88" i="18"/>
  <c r="T89" i="18"/>
  <c r="T90" i="18"/>
  <c r="T91" i="18"/>
  <c r="T92" i="18"/>
  <c r="T93" i="18"/>
  <c r="T94" i="18"/>
  <c r="T95" i="18"/>
  <c r="T96" i="18"/>
  <c r="T97" i="18"/>
  <c r="T98" i="18"/>
  <c r="T99" i="18"/>
  <c r="T100" i="18"/>
  <c r="T101" i="18"/>
  <c r="T102" i="18"/>
  <c r="T103" i="18"/>
  <c r="T104" i="18"/>
  <c r="T105" i="18"/>
  <c r="T106" i="18"/>
  <c r="T107" i="18"/>
  <c r="T108" i="18"/>
  <c r="T109" i="18"/>
  <c r="T110" i="18"/>
  <c r="T111" i="18"/>
  <c r="T112" i="18"/>
  <c r="T113" i="18"/>
  <c r="T114" i="18"/>
  <c r="T115" i="18"/>
  <c r="T116" i="18"/>
  <c r="T117" i="18"/>
  <c r="T118" i="18"/>
  <c r="T119" i="18"/>
  <c r="T120" i="18"/>
  <c r="T121" i="18"/>
  <c r="T122" i="18"/>
  <c r="T123" i="18"/>
  <c r="T124" i="18"/>
  <c r="T125" i="18"/>
  <c r="T126" i="18"/>
  <c r="T127" i="18"/>
  <c r="T128" i="18"/>
  <c r="T129" i="18"/>
  <c r="T130" i="18"/>
  <c r="T131" i="18"/>
  <c r="T132" i="18"/>
  <c r="T133" i="18"/>
  <c r="T134" i="18"/>
  <c r="T135" i="18"/>
  <c r="T136" i="18"/>
  <c r="T137" i="18"/>
  <c r="T138" i="18"/>
  <c r="T139" i="18"/>
  <c r="T140" i="18"/>
  <c r="T141" i="18"/>
  <c r="T142" i="18"/>
  <c r="T143" i="18"/>
  <c r="T144" i="18"/>
  <c r="T145" i="18"/>
  <c r="T146" i="18"/>
  <c r="T147" i="18"/>
  <c r="T148" i="18"/>
  <c r="T149" i="18"/>
  <c r="T150" i="18"/>
  <c r="T151" i="18"/>
  <c r="T152" i="18"/>
  <c r="T153" i="18"/>
  <c r="T154" i="18"/>
  <c r="T155" i="18"/>
  <c r="T156" i="18"/>
  <c r="T157" i="18"/>
  <c r="T158" i="18"/>
  <c r="T159" i="18"/>
  <c r="T160" i="18"/>
  <c r="T161" i="18"/>
  <c r="T162" i="18"/>
  <c r="T163" i="18"/>
  <c r="T164" i="18"/>
  <c r="T165" i="18"/>
  <c r="T166" i="18"/>
  <c r="T167" i="18"/>
  <c r="T168" i="18"/>
  <c r="T169" i="18"/>
  <c r="T170" i="18"/>
  <c r="T171" i="18"/>
  <c r="T172" i="18"/>
  <c r="T173" i="18"/>
  <c r="T174" i="18"/>
  <c r="T175" i="18"/>
  <c r="T176" i="18"/>
  <c r="T177" i="18"/>
  <c r="T178" i="18"/>
  <c r="T179" i="18"/>
  <c r="T180" i="18"/>
  <c r="T181" i="18"/>
  <c r="T182" i="18"/>
  <c r="T183" i="18"/>
  <c r="T184" i="18"/>
  <c r="T185" i="18"/>
  <c r="T186" i="18"/>
  <c r="T187" i="18"/>
  <c r="T188" i="18"/>
  <c r="T189" i="18"/>
  <c r="T190" i="18"/>
  <c r="T191" i="18"/>
  <c r="T192" i="18"/>
  <c r="T193" i="18"/>
  <c r="T194" i="18"/>
  <c r="T195" i="18"/>
  <c r="T196" i="18"/>
  <c r="T197" i="18"/>
  <c r="T198" i="18"/>
  <c r="T199" i="18"/>
  <c r="T200" i="18"/>
  <c r="T201" i="18"/>
  <c r="T202" i="18"/>
  <c r="T203" i="18"/>
  <c r="T204" i="18"/>
  <c r="T205" i="18"/>
  <c r="T206" i="18"/>
  <c r="T207" i="18"/>
  <c r="T208" i="18"/>
  <c r="T209" i="18"/>
  <c r="T210" i="18"/>
  <c r="T211" i="18"/>
  <c r="T212" i="18"/>
  <c r="T213" i="18"/>
  <c r="T214" i="18"/>
  <c r="T215" i="18"/>
  <c r="T216" i="18"/>
  <c r="T217" i="18"/>
  <c r="T218" i="18"/>
  <c r="T219" i="18"/>
  <c r="T220" i="18"/>
  <c r="T221" i="18"/>
  <c r="T222" i="18"/>
  <c r="T223" i="18"/>
  <c r="T224" i="18"/>
  <c r="T225" i="18"/>
  <c r="T226" i="18"/>
  <c r="T227" i="18"/>
  <c r="V2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86" i="18"/>
  <c r="S87" i="18"/>
  <c r="S88" i="18"/>
  <c r="S89" i="18"/>
  <c r="S90" i="18"/>
  <c r="S91" i="18"/>
  <c r="S92" i="18"/>
  <c r="S93" i="18"/>
  <c r="S94" i="18"/>
  <c r="S95" i="18"/>
  <c r="S96" i="18"/>
  <c r="S97" i="18"/>
  <c r="S98" i="18"/>
  <c r="S99" i="18"/>
  <c r="S100" i="18"/>
  <c r="S101" i="18"/>
  <c r="S102" i="18"/>
  <c r="S103" i="18"/>
  <c r="S104" i="18"/>
  <c r="S105" i="18"/>
  <c r="S106" i="18"/>
  <c r="S107" i="18"/>
  <c r="S108" i="18"/>
  <c r="S109" i="18"/>
  <c r="S110" i="18"/>
  <c r="S111" i="18"/>
  <c r="S112" i="18"/>
  <c r="S113" i="18"/>
  <c r="S114" i="18"/>
  <c r="S115" i="18"/>
  <c r="S116" i="18"/>
  <c r="S117" i="18"/>
  <c r="S118" i="18"/>
  <c r="S119" i="18"/>
  <c r="S120" i="18"/>
  <c r="S121" i="18"/>
  <c r="S122" i="18"/>
  <c r="S123" i="18"/>
  <c r="S124" i="18"/>
  <c r="S125" i="18"/>
  <c r="S126" i="18"/>
  <c r="S127" i="18"/>
  <c r="S128" i="18"/>
  <c r="S129" i="18"/>
  <c r="S130" i="18"/>
  <c r="S131" i="18"/>
  <c r="S132" i="18"/>
  <c r="S133" i="18"/>
  <c r="S134" i="18"/>
  <c r="S135" i="18"/>
  <c r="S136" i="18"/>
  <c r="S137" i="18"/>
  <c r="S138" i="18"/>
  <c r="S139" i="18"/>
  <c r="S140" i="18"/>
  <c r="S141" i="18"/>
  <c r="S142" i="18"/>
  <c r="S143" i="18"/>
  <c r="S144" i="18"/>
  <c r="S145" i="18"/>
  <c r="S146" i="18"/>
  <c r="S147" i="18"/>
  <c r="S148" i="18"/>
  <c r="S149" i="18"/>
  <c r="S150" i="18"/>
  <c r="S151" i="18"/>
  <c r="S152" i="18"/>
  <c r="S153" i="18"/>
  <c r="S154" i="18"/>
  <c r="S155" i="18"/>
  <c r="S156" i="18"/>
  <c r="S157" i="18"/>
  <c r="S158" i="18"/>
  <c r="S159" i="18"/>
  <c r="S160" i="18"/>
  <c r="S161" i="18"/>
  <c r="S162" i="18"/>
  <c r="S163" i="18"/>
  <c r="S164" i="18"/>
  <c r="S165" i="18"/>
  <c r="S166" i="18"/>
  <c r="S167" i="18"/>
  <c r="S168" i="18"/>
  <c r="S169" i="18"/>
  <c r="S170" i="18"/>
  <c r="S171" i="18"/>
  <c r="S172" i="18"/>
  <c r="S173" i="18"/>
  <c r="S174" i="18"/>
  <c r="S175" i="18"/>
  <c r="S176" i="18"/>
  <c r="S177" i="18"/>
  <c r="S178" i="18"/>
  <c r="S179" i="18"/>
  <c r="S180" i="18"/>
  <c r="S181" i="18"/>
  <c r="S182" i="18"/>
  <c r="S183" i="18"/>
  <c r="S184" i="18"/>
  <c r="S185" i="18"/>
  <c r="S186" i="18"/>
  <c r="S187" i="18"/>
  <c r="S188" i="18"/>
  <c r="S189" i="18"/>
  <c r="S190" i="18"/>
  <c r="S191" i="18"/>
  <c r="S192" i="18"/>
  <c r="S193" i="18"/>
  <c r="S194" i="18"/>
  <c r="S195" i="18"/>
  <c r="S196" i="18"/>
  <c r="S197" i="18"/>
  <c r="S198" i="18"/>
  <c r="S199" i="18"/>
  <c r="S200" i="18"/>
  <c r="S201" i="18"/>
  <c r="S202" i="18"/>
  <c r="S203" i="18"/>
  <c r="S204" i="18"/>
  <c r="S205" i="18"/>
  <c r="S206" i="18"/>
  <c r="S207" i="18"/>
  <c r="S208" i="18"/>
  <c r="S209" i="18"/>
  <c r="S210" i="18"/>
  <c r="S211" i="18"/>
  <c r="S212" i="18"/>
  <c r="S213" i="18"/>
  <c r="S214" i="18"/>
  <c r="S215" i="18"/>
  <c r="S216" i="18"/>
  <c r="S217" i="18"/>
  <c r="S218" i="18"/>
  <c r="S219" i="18"/>
  <c r="S220" i="18"/>
  <c r="S221" i="18"/>
  <c r="S222" i="18"/>
  <c r="S223" i="18"/>
  <c r="S224" i="18"/>
  <c r="S225" i="18"/>
  <c r="S226" i="18"/>
  <c r="S227" i="18"/>
  <c r="U2" i="18"/>
  <c r="T2" i="18"/>
  <c r="O2" i="18" s="1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R42" i="18"/>
  <c r="M42" i="18" s="1"/>
  <c r="R43" i="18"/>
  <c r="M43" i="18" s="1"/>
  <c r="R44" i="18"/>
  <c r="M44" i="18" s="1"/>
  <c r="R45" i="18"/>
  <c r="M45" i="18" s="1"/>
  <c r="R46" i="18"/>
  <c r="M46" i="18" s="1"/>
  <c r="R47" i="18"/>
  <c r="M47" i="18" s="1"/>
  <c r="R48" i="18"/>
  <c r="R49" i="18"/>
  <c r="M49" i="18" s="1"/>
  <c r="R50" i="18"/>
  <c r="M50" i="18" s="1"/>
  <c r="R51" i="18"/>
  <c r="M51" i="18" s="1"/>
  <c r="R52" i="18"/>
  <c r="M52" i="18" s="1"/>
  <c r="R53" i="18"/>
  <c r="M53" i="18" s="1"/>
  <c r="R54" i="18"/>
  <c r="M54" i="18" s="1"/>
  <c r="R55" i="18"/>
  <c r="M55" i="18" s="1"/>
  <c r="R56" i="18"/>
  <c r="R57" i="18"/>
  <c r="M57" i="18" s="1"/>
  <c r="R58" i="18"/>
  <c r="M58" i="18" s="1"/>
  <c r="R59" i="18"/>
  <c r="M59" i="18" s="1"/>
  <c r="R60" i="18"/>
  <c r="M60" i="18" s="1"/>
  <c r="R61" i="18"/>
  <c r="M61" i="18" s="1"/>
  <c r="R62" i="18"/>
  <c r="M62" i="18" s="1"/>
  <c r="R63" i="18"/>
  <c r="M63" i="18" s="1"/>
  <c r="R64" i="18"/>
  <c r="R65" i="18"/>
  <c r="M65" i="18" s="1"/>
  <c r="R66" i="18"/>
  <c r="M66" i="18" s="1"/>
  <c r="R67" i="18"/>
  <c r="M67" i="18" s="1"/>
  <c r="R68" i="18"/>
  <c r="M68" i="18" s="1"/>
  <c r="R69" i="18"/>
  <c r="M69" i="18" s="1"/>
  <c r="R70" i="18"/>
  <c r="M70" i="18" s="1"/>
  <c r="R71" i="18"/>
  <c r="M71" i="18" s="1"/>
  <c r="R72" i="18"/>
  <c r="R73" i="18"/>
  <c r="M73" i="18" s="1"/>
  <c r="R74" i="18"/>
  <c r="M74" i="18" s="1"/>
  <c r="R75" i="18"/>
  <c r="M75" i="18" s="1"/>
  <c r="R76" i="18"/>
  <c r="M76" i="18" s="1"/>
  <c r="R77" i="18"/>
  <c r="M77" i="18" s="1"/>
  <c r="R78" i="18"/>
  <c r="M78" i="18" s="1"/>
  <c r="R79" i="18"/>
  <c r="M79" i="18" s="1"/>
  <c r="R80" i="18"/>
  <c r="R81" i="18"/>
  <c r="M81" i="18" s="1"/>
  <c r="R82" i="18"/>
  <c r="M82" i="18" s="1"/>
  <c r="R83" i="18"/>
  <c r="M83" i="18" s="1"/>
  <c r="R84" i="18"/>
  <c r="M84" i="18" s="1"/>
  <c r="R85" i="18"/>
  <c r="M85" i="18" s="1"/>
  <c r="R86" i="18"/>
  <c r="M86" i="18" s="1"/>
  <c r="R87" i="18"/>
  <c r="M87" i="18" s="1"/>
  <c r="R88" i="18"/>
  <c r="R89" i="18"/>
  <c r="M89" i="18" s="1"/>
  <c r="R90" i="18"/>
  <c r="M90" i="18" s="1"/>
  <c r="R91" i="18"/>
  <c r="M91" i="18" s="1"/>
  <c r="R92" i="18"/>
  <c r="M92" i="18" s="1"/>
  <c r="R93" i="18"/>
  <c r="M93" i="18" s="1"/>
  <c r="R94" i="18"/>
  <c r="M94" i="18" s="1"/>
  <c r="R95" i="18"/>
  <c r="M95" i="18" s="1"/>
  <c r="R96" i="18"/>
  <c r="R97" i="18"/>
  <c r="M97" i="18" s="1"/>
  <c r="R98" i="18"/>
  <c r="M98" i="18" s="1"/>
  <c r="R99" i="18"/>
  <c r="M99" i="18" s="1"/>
  <c r="R100" i="18"/>
  <c r="M100" i="18" s="1"/>
  <c r="R101" i="18"/>
  <c r="M101" i="18" s="1"/>
  <c r="R102" i="18"/>
  <c r="M102" i="18" s="1"/>
  <c r="R103" i="18"/>
  <c r="M103" i="18" s="1"/>
  <c r="R104" i="18"/>
  <c r="R105" i="18"/>
  <c r="M105" i="18" s="1"/>
  <c r="R106" i="18"/>
  <c r="M106" i="18" s="1"/>
  <c r="R107" i="18"/>
  <c r="M107" i="18" s="1"/>
  <c r="R108" i="18"/>
  <c r="M108" i="18" s="1"/>
  <c r="R109" i="18"/>
  <c r="M109" i="18" s="1"/>
  <c r="R110" i="18"/>
  <c r="M110" i="18" s="1"/>
  <c r="R111" i="18"/>
  <c r="M111" i="18" s="1"/>
  <c r="R112" i="18"/>
  <c r="R113" i="18"/>
  <c r="M113" i="18" s="1"/>
  <c r="R114" i="18"/>
  <c r="M114" i="18" s="1"/>
  <c r="R115" i="18"/>
  <c r="M115" i="18" s="1"/>
  <c r="R116" i="18"/>
  <c r="M116" i="18" s="1"/>
  <c r="R117" i="18"/>
  <c r="M117" i="18" s="1"/>
  <c r="R118" i="18"/>
  <c r="M118" i="18" s="1"/>
  <c r="R119" i="18"/>
  <c r="M119" i="18" s="1"/>
  <c r="R120" i="18"/>
  <c r="R121" i="18"/>
  <c r="M121" i="18" s="1"/>
  <c r="R122" i="18"/>
  <c r="M122" i="18" s="1"/>
  <c r="R123" i="18"/>
  <c r="M123" i="18" s="1"/>
  <c r="R124" i="18"/>
  <c r="M124" i="18" s="1"/>
  <c r="R125" i="18"/>
  <c r="M125" i="18" s="1"/>
  <c r="R126" i="18"/>
  <c r="M126" i="18" s="1"/>
  <c r="R127" i="18"/>
  <c r="M127" i="18" s="1"/>
  <c r="R128" i="18"/>
  <c r="R129" i="18"/>
  <c r="M129" i="18" s="1"/>
  <c r="R130" i="18"/>
  <c r="M130" i="18" s="1"/>
  <c r="R131" i="18"/>
  <c r="M131" i="18" s="1"/>
  <c r="R132" i="18"/>
  <c r="M132" i="18" s="1"/>
  <c r="R133" i="18"/>
  <c r="M133" i="18" s="1"/>
  <c r="R134" i="18"/>
  <c r="M134" i="18" s="1"/>
  <c r="R135" i="18"/>
  <c r="M135" i="18" s="1"/>
  <c r="R136" i="18"/>
  <c r="R137" i="18"/>
  <c r="M137" i="18" s="1"/>
  <c r="R138" i="18"/>
  <c r="M138" i="18" s="1"/>
  <c r="R139" i="18"/>
  <c r="M139" i="18" s="1"/>
  <c r="R140" i="18"/>
  <c r="M140" i="18" s="1"/>
  <c r="R141" i="18"/>
  <c r="M141" i="18" s="1"/>
  <c r="R142" i="18"/>
  <c r="M142" i="18" s="1"/>
  <c r="R143" i="18"/>
  <c r="M143" i="18" s="1"/>
  <c r="R144" i="18"/>
  <c r="R145" i="18"/>
  <c r="M145" i="18" s="1"/>
  <c r="R146" i="18"/>
  <c r="M146" i="18" s="1"/>
  <c r="R147" i="18"/>
  <c r="M147" i="18" s="1"/>
  <c r="R148" i="18"/>
  <c r="M148" i="18" s="1"/>
  <c r="R149" i="18"/>
  <c r="M149" i="18" s="1"/>
  <c r="R150" i="18"/>
  <c r="M150" i="18" s="1"/>
  <c r="R151" i="18"/>
  <c r="M151" i="18" s="1"/>
  <c r="R152" i="18"/>
  <c r="R153" i="18"/>
  <c r="M153" i="18" s="1"/>
  <c r="R154" i="18"/>
  <c r="M154" i="18" s="1"/>
  <c r="R155" i="18"/>
  <c r="M155" i="18" s="1"/>
  <c r="R156" i="18"/>
  <c r="M156" i="18" s="1"/>
  <c r="R157" i="18"/>
  <c r="M157" i="18" s="1"/>
  <c r="R158" i="18"/>
  <c r="M158" i="18" s="1"/>
  <c r="R159" i="18"/>
  <c r="M159" i="18" s="1"/>
  <c r="R160" i="18"/>
  <c r="R161" i="18"/>
  <c r="M161" i="18" s="1"/>
  <c r="R162" i="18"/>
  <c r="M162" i="18" s="1"/>
  <c r="R163" i="18"/>
  <c r="M163" i="18" s="1"/>
  <c r="R164" i="18"/>
  <c r="M164" i="18" s="1"/>
  <c r="R165" i="18"/>
  <c r="M165" i="18" s="1"/>
  <c r="R166" i="18"/>
  <c r="M166" i="18" s="1"/>
  <c r="R167" i="18"/>
  <c r="M167" i="18" s="1"/>
  <c r="R168" i="18"/>
  <c r="R169" i="18"/>
  <c r="M169" i="18" s="1"/>
  <c r="R170" i="18"/>
  <c r="M170" i="18" s="1"/>
  <c r="R171" i="18"/>
  <c r="M171" i="18" s="1"/>
  <c r="R172" i="18"/>
  <c r="M172" i="18" s="1"/>
  <c r="R173" i="18"/>
  <c r="M173" i="18" s="1"/>
  <c r="R174" i="18"/>
  <c r="M174" i="18" s="1"/>
  <c r="R175" i="18"/>
  <c r="M175" i="18" s="1"/>
  <c r="R176" i="18"/>
  <c r="R177" i="18"/>
  <c r="M177" i="18" s="1"/>
  <c r="R178" i="18"/>
  <c r="M178" i="18" s="1"/>
  <c r="R179" i="18"/>
  <c r="M179" i="18" s="1"/>
  <c r="R180" i="18"/>
  <c r="M180" i="18" s="1"/>
  <c r="R181" i="18"/>
  <c r="M181" i="18" s="1"/>
  <c r="R182" i="18"/>
  <c r="M182" i="18" s="1"/>
  <c r="R183" i="18"/>
  <c r="M183" i="18" s="1"/>
  <c r="R184" i="18"/>
  <c r="R185" i="18"/>
  <c r="M185" i="18" s="1"/>
  <c r="R186" i="18"/>
  <c r="M186" i="18" s="1"/>
  <c r="R187" i="18"/>
  <c r="M187" i="18" s="1"/>
  <c r="R188" i="18"/>
  <c r="M188" i="18" s="1"/>
  <c r="R189" i="18"/>
  <c r="M189" i="18" s="1"/>
  <c r="R190" i="18"/>
  <c r="M190" i="18" s="1"/>
  <c r="R191" i="18"/>
  <c r="M191" i="18" s="1"/>
  <c r="R192" i="18"/>
  <c r="R193" i="18"/>
  <c r="M193" i="18" s="1"/>
  <c r="R194" i="18"/>
  <c r="M194" i="18" s="1"/>
  <c r="R195" i="18"/>
  <c r="M195" i="18" s="1"/>
  <c r="R196" i="18"/>
  <c r="M196" i="18" s="1"/>
  <c r="R197" i="18"/>
  <c r="M197" i="18" s="1"/>
  <c r="R198" i="18"/>
  <c r="M198" i="18" s="1"/>
  <c r="R199" i="18"/>
  <c r="M199" i="18" s="1"/>
  <c r="R200" i="18"/>
  <c r="R201" i="18"/>
  <c r="M201" i="18" s="1"/>
  <c r="R202" i="18"/>
  <c r="M202" i="18" s="1"/>
  <c r="R203" i="18"/>
  <c r="M203" i="18" s="1"/>
  <c r="R204" i="18"/>
  <c r="M204" i="18" s="1"/>
  <c r="R205" i="18"/>
  <c r="M205" i="18" s="1"/>
  <c r="R206" i="18"/>
  <c r="M206" i="18" s="1"/>
  <c r="R207" i="18"/>
  <c r="M207" i="18" s="1"/>
  <c r="R208" i="18"/>
  <c r="R209" i="18"/>
  <c r="M209" i="18" s="1"/>
  <c r="R210" i="18"/>
  <c r="M210" i="18" s="1"/>
  <c r="R211" i="18"/>
  <c r="M211" i="18" s="1"/>
  <c r="R212" i="18"/>
  <c r="M212" i="18" s="1"/>
  <c r="R213" i="18"/>
  <c r="M213" i="18" s="1"/>
  <c r="R214" i="18"/>
  <c r="M214" i="18" s="1"/>
  <c r="R215" i="18"/>
  <c r="M215" i="18" s="1"/>
  <c r="R216" i="18"/>
  <c r="R217" i="18"/>
  <c r="M217" i="18" s="1"/>
  <c r="R218" i="18"/>
  <c r="M218" i="18" s="1"/>
  <c r="R219" i="18"/>
  <c r="M219" i="18" s="1"/>
  <c r="R220" i="18"/>
  <c r="M220" i="18" s="1"/>
  <c r="R221" i="18"/>
  <c r="M221" i="18" s="1"/>
  <c r="R222" i="18"/>
  <c r="M222" i="18" s="1"/>
  <c r="R223" i="18"/>
  <c r="M223" i="18" s="1"/>
  <c r="R224" i="18"/>
  <c r="R225" i="18"/>
  <c r="M225" i="18" s="1"/>
  <c r="R226" i="18"/>
  <c r="M226" i="18" s="1"/>
  <c r="R227" i="18"/>
  <c r="M227" i="18" s="1"/>
  <c r="R3" i="18"/>
  <c r="M3" i="18" s="1"/>
  <c r="R4" i="18"/>
  <c r="M4" i="18" s="1"/>
  <c r="R5" i="18"/>
  <c r="M5" i="18" s="1"/>
  <c r="R6" i="18"/>
  <c r="M6" i="18" s="1"/>
  <c r="R7" i="18"/>
  <c r="R8" i="18"/>
  <c r="R9" i="18"/>
  <c r="M9" i="18" s="1"/>
  <c r="R10" i="18"/>
  <c r="M10" i="18" s="1"/>
  <c r="R11" i="18"/>
  <c r="M11" i="18" s="1"/>
  <c r="R12" i="18"/>
  <c r="M12" i="18" s="1"/>
  <c r="R13" i="18"/>
  <c r="M13" i="18" s="1"/>
  <c r="R14" i="18"/>
  <c r="M14" i="18" s="1"/>
  <c r="R15" i="18"/>
  <c r="R16" i="18"/>
  <c r="R17" i="18"/>
  <c r="M17" i="18" s="1"/>
  <c r="R18" i="18"/>
  <c r="M18" i="18" s="1"/>
  <c r="R19" i="18"/>
  <c r="M19" i="18" s="1"/>
  <c r="R20" i="18"/>
  <c r="M20" i="18" s="1"/>
  <c r="R21" i="18"/>
  <c r="M21" i="18" s="1"/>
  <c r="R22" i="18"/>
  <c r="M22" i="18" s="1"/>
  <c r="R23" i="18"/>
  <c r="R24" i="18"/>
  <c r="R25" i="18"/>
  <c r="M25" i="18" s="1"/>
  <c r="R26" i="18"/>
  <c r="M26" i="18" s="1"/>
  <c r="R27" i="18"/>
  <c r="M27" i="18" s="1"/>
  <c r="R28" i="18"/>
  <c r="M28" i="18" s="1"/>
  <c r="R29" i="18"/>
  <c r="M29" i="18" s="1"/>
  <c r="R30" i="18"/>
  <c r="M30" i="18" s="1"/>
  <c r="R31" i="18"/>
  <c r="R32" i="18"/>
  <c r="R33" i="18"/>
  <c r="M33" i="18" s="1"/>
  <c r="R34" i="18"/>
  <c r="M34" i="18" s="1"/>
  <c r="R35" i="18"/>
  <c r="M35" i="18" s="1"/>
  <c r="R36" i="18"/>
  <c r="M36" i="18" s="1"/>
  <c r="R37" i="18"/>
  <c r="M37" i="18" s="1"/>
  <c r="R38" i="18"/>
  <c r="M38" i="18" s="1"/>
  <c r="R39" i="18"/>
  <c r="R40" i="18"/>
  <c r="R41" i="18"/>
  <c r="M41" i="18" s="1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R2" i="18"/>
  <c r="M2" i="18" s="1"/>
  <c r="Q3" i="18"/>
  <c r="L3" i="18" s="1"/>
  <c r="Q4" i="18"/>
  <c r="L4" i="18" s="1"/>
  <c r="Q5" i="18"/>
  <c r="Q6" i="18"/>
  <c r="Q7" i="18"/>
  <c r="L7" i="18" s="1"/>
  <c r="Q8" i="18"/>
  <c r="L8" i="18" s="1"/>
  <c r="Q9" i="18"/>
  <c r="L9" i="18" s="1"/>
  <c r="Q10" i="18"/>
  <c r="L10" i="18" s="1"/>
  <c r="Q11" i="18"/>
  <c r="L11" i="18" s="1"/>
  <c r="Q12" i="18"/>
  <c r="L12" i="18" s="1"/>
  <c r="Q13" i="18"/>
  <c r="Q14" i="18"/>
  <c r="Q15" i="18"/>
  <c r="L15" i="18" s="1"/>
  <c r="Q16" i="18"/>
  <c r="L16" i="18" s="1"/>
  <c r="Q17" i="18"/>
  <c r="L17" i="18" s="1"/>
  <c r="Q18" i="18"/>
  <c r="L18" i="18" s="1"/>
  <c r="Q19" i="18"/>
  <c r="L19" i="18" s="1"/>
  <c r="Q20" i="18"/>
  <c r="L20" i="18" s="1"/>
  <c r="Q21" i="18"/>
  <c r="Q22" i="18"/>
  <c r="Q23" i="18"/>
  <c r="L23" i="18" s="1"/>
  <c r="Q24" i="18"/>
  <c r="L24" i="18" s="1"/>
  <c r="Q25" i="18"/>
  <c r="L25" i="18" s="1"/>
  <c r="Q26" i="18"/>
  <c r="L26" i="18" s="1"/>
  <c r="Q27" i="18"/>
  <c r="L27" i="18" s="1"/>
  <c r="Q28" i="18"/>
  <c r="L28" i="18" s="1"/>
  <c r="Q29" i="18"/>
  <c r="Q30" i="18"/>
  <c r="Q31" i="18"/>
  <c r="L31" i="18" s="1"/>
  <c r="Q32" i="18"/>
  <c r="L32" i="18" s="1"/>
  <c r="Q33" i="18"/>
  <c r="L33" i="18" s="1"/>
  <c r="Q34" i="18"/>
  <c r="L34" i="18" s="1"/>
  <c r="Q35" i="18"/>
  <c r="L35" i="18" s="1"/>
  <c r="Q36" i="18"/>
  <c r="L36" i="18" s="1"/>
  <c r="Q37" i="18"/>
  <c r="Q38" i="18"/>
  <c r="Q39" i="18"/>
  <c r="L39" i="18" s="1"/>
  <c r="Q40" i="18"/>
  <c r="L40" i="18" s="1"/>
  <c r="Q41" i="18"/>
  <c r="L41" i="18" s="1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F3" i="17" l="1"/>
  <c r="E3" i="17"/>
  <c r="D3" i="17"/>
  <c r="C3" i="17"/>
  <c r="B3" i="17"/>
  <c r="D46" i="15"/>
  <c r="E46" i="15" s="1"/>
  <c r="G5" i="15"/>
  <c r="D5" i="15" s="1"/>
  <c r="E5" i="15" s="1"/>
  <c r="E36" i="15"/>
  <c r="D3" i="15"/>
  <c r="E3" i="15" s="1"/>
  <c r="D4" i="15"/>
  <c r="E4" i="15" s="1"/>
  <c r="D6" i="15"/>
  <c r="E6" i="15" s="1"/>
  <c r="D7" i="15"/>
  <c r="E7" i="15" s="1"/>
  <c r="D8" i="15"/>
  <c r="E8" i="15" s="1"/>
  <c r="D9" i="15"/>
  <c r="E9" i="15" s="1"/>
  <c r="D10" i="15"/>
  <c r="E10" i="15" s="1"/>
  <c r="D11" i="15"/>
  <c r="E11" i="15" s="1"/>
  <c r="D12" i="15"/>
  <c r="E12" i="15" s="1"/>
  <c r="D13" i="15"/>
  <c r="E13" i="15" s="1"/>
  <c r="D14" i="15"/>
  <c r="E14" i="15" s="1"/>
  <c r="D15" i="15"/>
  <c r="E15" i="15" s="1"/>
  <c r="D16" i="15"/>
  <c r="E16" i="15" s="1"/>
  <c r="D17" i="15"/>
  <c r="E17" i="15" s="1"/>
  <c r="D18" i="15"/>
  <c r="E18" i="15" s="1"/>
  <c r="D19" i="15"/>
  <c r="E19" i="15" s="1"/>
  <c r="D20" i="15"/>
  <c r="E20" i="15" s="1"/>
  <c r="D21" i="15"/>
  <c r="E21" i="15" s="1"/>
  <c r="D22" i="15"/>
  <c r="E22" i="15" s="1"/>
  <c r="D23" i="15"/>
  <c r="E23" i="15" s="1"/>
  <c r="D24" i="15"/>
  <c r="E24" i="15" s="1"/>
  <c r="D25" i="15"/>
  <c r="E25" i="15" s="1"/>
  <c r="D26" i="15"/>
  <c r="E26" i="15" s="1"/>
  <c r="D27" i="15"/>
  <c r="E27" i="15" s="1"/>
  <c r="D28" i="15"/>
  <c r="E28" i="15" s="1"/>
  <c r="D29" i="15"/>
  <c r="E29" i="15" s="1"/>
  <c r="D30" i="15"/>
  <c r="E30" i="15" s="1"/>
  <c r="D31" i="15"/>
  <c r="E31" i="15" s="1"/>
  <c r="D32" i="15"/>
  <c r="E32" i="15" s="1"/>
  <c r="D33" i="15"/>
  <c r="E33" i="15" s="1"/>
  <c r="D34" i="15"/>
  <c r="E34" i="15" s="1"/>
  <c r="D35" i="15"/>
  <c r="E35" i="15" s="1"/>
  <c r="D36" i="15"/>
  <c r="D37" i="15"/>
  <c r="E37" i="15" s="1"/>
  <c r="D38" i="15"/>
  <c r="E38" i="15" s="1"/>
  <c r="D39" i="15"/>
  <c r="E39" i="15" s="1"/>
  <c r="D40" i="15"/>
  <c r="E40" i="15" s="1"/>
  <c r="D41" i="15"/>
  <c r="E41" i="15" s="1"/>
  <c r="D42" i="15"/>
  <c r="E42" i="15" s="1"/>
  <c r="D43" i="15"/>
  <c r="E43" i="15" s="1"/>
  <c r="D44" i="15"/>
  <c r="E44" i="15" s="1"/>
  <c r="D45" i="15"/>
  <c r="E45" i="15" s="1"/>
  <c r="D2" i="15"/>
  <c r="E2" i="15" s="1"/>
  <c r="C10" i="15" l="1"/>
  <c r="C10" i="14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B16" i="7" l="1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15" i="7"/>
  <c r="Q2" i="18"/>
  <c r="L2" i="18" s="1"/>
  <c r="G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Frawley, Hannah</author>
  </authors>
  <commentList>
    <comment ref="C1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This population will be automatically calculated by the TIPAC. </t>
        </r>
      </text>
    </comment>
    <comment ref="J1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The TIPAC will automatically calculate this as 100% of total PSAC population. </t>
        </r>
      </text>
    </comment>
    <comment ref="K1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The TIPAC will automatically calculate this as 100% of total SAC population. </t>
        </r>
      </text>
    </comment>
    <comment ref="N1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The TIPAC will automatically calculate as 100% of the total population in districts with endemicity greater than 10%. </t>
        </r>
      </text>
    </comment>
    <comment ref="O1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The TIPAC will automatically calculate as 100% of the total population in districts with endemicity greater than 10%. </t>
        </r>
      </text>
    </comment>
    <comment ref="P12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The TIPAC will automatically calculate as 100% of the total population in districts with endemicity greater than 10%. </t>
        </r>
      </text>
    </comment>
  </commentList>
</comments>
</file>

<file path=xl/sharedStrings.xml><?xml version="1.0" encoding="utf-8"?>
<sst xmlns="http://schemas.openxmlformats.org/spreadsheetml/2006/main" count="1142" uniqueCount="357">
  <si>
    <t>DISEASE BURDEN</t>
  </si>
  <si>
    <t xml:space="preserve">Enter all regions and districts in the country. For each district, enter the number of villages, number of schools, and total population. </t>
  </si>
  <si>
    <t>*Village and school data is optional</t>
  </si>
  <si>
    <t>IMPORTANT: Do not delete rows, skip rows, insert new rows, or change the order of districts previously entered. Insert all new districts at the bottom of the worksheet.</t>
  </si>
  <si>
    <t>Disease Burden Codes</t>
  </si>
  <si>
    <t xml:space="preserve">LF Disease Burden Code: </t>
  </si>
  <si>
    <t>0: &lt;1% Mf (not endemic above treatment level)</t>
  </si>
  <si>
    <t xml:space="preserve">STH Disease Burden Code: </t>
  </si>
  <si>
    <t>0: 0% (non-endemic)</t>
  </si>
  <si>
    <t>1: ≥ 1% Mf</t>
  </si>
  <si>
    <t>1: &gt;0 and &lt;20% (low prevalence - not endemic above treatment level)</t>
  </si>
  <si>
    <t>M: Not mapped</t>
  </si>
  <si>
    <t>2: 20-49% (moderate prevalence)</t>
  </si>
  <si>
    <t>Oncho Disease Burden Code:</t>
  </si>
  <si>
    <t>0: &lt;20% onchocercal nodules  (not endemic above treatment level)</t>
  </si>
  <si>
    <t>3: ≥50% (high prevalence)</t>
  </si>
  <si>
    <t>1: ≥ 20% onchocercal nodules or ≥40% skin mf infection</t>
  </si>
  <si>
    <t xml:space="preserve"> M: Not mapped</t>
  </si>
  <si>
    <t xml:space="preserve">Trachoma Disease Burden Code: </t>
  </si>
  <si>
    <t>0: 0% TF (not endemic above treatment level)</t>
  </si>
  <si>
    <t>SCH Disease Burden Code:</t>
  </si>
  <si>
    <t>0: 0% (no reported cases) - not endemic</t>
  </si>
  <si>
    <t>1: &gt;0% and &lt;10% TF in 1-9 year olds</t>
  </si>
  <si>
    <t xml:space="preserve"> 1: &gt;0% and &lt;10% (parasitological methods)</t>
  </si>
  <si>
    <t>2: ≥10% TF in 1-9 year olds</t>
  </si>
  <si>
    <t>2: 10-49% (parisitological methods) or &lt;30% by questionnaire for history of haematuria</t>
  </si>
  <si>
    <t>3: ≥50% (parasitological methods) or ≥ 30% by questionnaire for history of haematuria</t>
  </si>
  <si>
    <t>Number of Villages*</t>
  </si>
  <si>
    <t>Number of schools*</t>
  </si>
  <si>
    <t>Total population</t>
  </si>
  <si>
    <t>LF Disease Burden Code</t>
  </si>
  <si>
    <t>Oncho Disease Burden Code</t>
  </si>
  <si>
    <t>SCH Disease Burden Code</t>
  </si>
  <si>
    <t>STH Disease Burden Code</t>
  </si>
  <si>
    <t>Trachoma Disease Burden Code</t>
  </si>
  <si>
    <t>Regions</t>
  </si>
  <si>
    <t>Districts</t>
  </si>
  <si>
    <t>Boke</t>
  </si>
  <si>
    <t>Boffa</t>
  </si>
  <si>
    <t>Fria</t>
  </si>
  <si>
    <t>Gaoual</t>
  </si>
  <si>
    <t>Koundara</t>
  </si>
  <si>
    <t>Conakry</t>
  </si>
  <si>
    <t>Dixinn</t>
  </si>
  <si>
    <t>Kaloum</t>
  </si>
  <si>
    <t>Matam</t>
  </si>
  <si>
    <t>Matoto</t>
  </si>
  <si>
    <t>Ratoma</t>
  </si>
  <si>
    <t>Faranah</t>
  </si>
  <si>
    <t>Dabola</t>
  </si>
  <si>
    <t>Dinguiraye</t>
  </si>
  <si>
    <t>Kissidougou</t>
  </si>
  <si>
    <t>Kankan</t>
  </si>
  <si>
    <t>Kerouane</t>
  </si>
  <si>
    <t>Kouroussa</t>
  </si>
  <si>
    <t>Mandiana</t>
  </si>
  <si>
    <t>Siguiri</t>
  </si>
  <si>
    <t>Kindia</t>
  </si>
  <si>
    <t>Coyah</t>
  </si>
  <si>
    <t>Dubreka</t>
  </si>
  <si>
    <t>Forecariah</t>
  </si>
  <si>
    <t>Telimele</t>
  </si>
  <si>
    <t>Labe</t>
  </si>
  <si>
    <t>Koubia</t>
  </si>
  <si>
    <t>Lelouma</t>
  </si>
  <si>
    <t>Mali</t>
  </si>
  <si>
    <t>Tougue</t>
  </si>
  <si>
    <t>Mamou</t>
  </si>
  <si>
    <t>Dalaba</t>
  </si>
  <si>
    <t>Pita</t>
  </si>
  <si>
    <t>N'Zerekore</t>
  </si>
  <si>
    <t>Beyla</t>
  </si>
  <si>
    <t>Gueckedou</t>
  </si>
  <si>
    <t>Lola</t>
  </si>
  <si>
    <t>Macenta</t>
  </si>
  <si>
    <t>Yomou</t>
  </si>
  <si>
    <t>TARGET POPULATION</t>
  </si>
  <si>
    <t xml:space="preserve">Instructions: </t>
  </si>
  <si>
    <t xml:space="preserve">Enter the target populations for each disease for districts that will be targeted in 2013. </t>
  </si>
  <si>
    <t xml:space="preserve">Automatic calculation of target populations: </t>
  </si>
  <si>
    <r>
      <rPr>
        <b/>
        <sz val="11"/>
        <color theme="1"/>
        <rFont val="Calibri"/>
        <family val="2"/>
        <scheme val="minor"/>
      </rPr>
      <t>LF MDA:</t>
    </r>
    <r>
      <rPr>
        <sz val="11"/>
        <color theme="1"/>
        <rFont val="Calibri"/>
        <family val="2"/>
        <scheme val="minor"/>
      </rPr>
      <t xml:space="preserve"> Calculated by the TIPAC based the percentage of the total population that the national program targets for treatment. </t>
    </r>
  </si>
  <si>
    <r>
      <rPr>
        <b/>
        <sz val="11"/>
        <color theme="1"/>
        <rFont val="Calibri"/>
        <family val="2"/>
        <scheme val="minor"/>
      </rPr>
      <t xml:space="preserve">STH pre-school age children and school age children: </t>
    </r>
    <r>
      <rPr>
        <sz val="11"/>
        <color theme="1"/>
        <rFont val="Calibri"/>
        <family val="2"/>
        <scheme val="minor"/>
      </rPr>
      <t xml:space="preserve">Calculated by the TIPAC as 100% of the pre-school age and school age population in the targeted districts. Round 2 for STH will be calculated as the sum of pre-school age, school age, and high risk adults targeted for round 1. </t>
    </r>
  </si>
  <si>
    <r>
      <rPr>
        <b/>
        <sz val="11"/>
        <color theme="1"/>
        <rFont val="Calibri"/>
        <family val="2"/>
        <scheme val="minor"/>
      </rPr>
      <t>STH Round 2:</t>
    </r>
    <r>
      <rPr>
        <sz val="11"/>
        <color theme="1"/>
        <rFont val="Calibri"/>
        <family val="2"/>
        <scheme val="minor"/>
      </rPr>
      <t xml:space="preserve"> Calculated as the sum of pre-school age, school age, and high risk adults targeted for round 1. </t>
    </r>
  </si>
  <si>
    <r>
      <rPr>
        <b/>
        <sz val="11"/>
        <color theme="1"/>
        <rFont val="Calibri"/>
        <family val="2"/>
        <scheme val="minor"/>
      </rPr>
      <t>Trachoma in districts with disease distribution code 2:</t>
    </r>
    <r>
      <rPr>
        <sz val="11"/>
        <color theme="1"/>
        <rFont val="Calibri"/>
        <family val="2"/>
        <scheme val="minor"/>
      </rPr>
      <t xml:space="preserve">  Calculated as 100% of total population. </t>
    </r>
  </si>
  <si>
    <t>Region</t>
  </si>
  <si>
    <t>District</t>
  </si>
  <si>
    <t>LF MDA</t>
  </si>
  <si>
    <t>LF Hydrocele Surgery</t>
  </si>
  <si>
    <t>LF Lymphedema Management</t>
  </si>
  <si>
    <t>Oncho Round 1</t>
  </si>
  <si>
    <t>Oncho Round 2</t>
  </si>
  <si>
    <t>SCH School Age Children</t>
  </si>
  <si>
    <t>SCH High Risk Adult</t>
  </si>
  <si>
    <t>STH Pre-school Age Children</t>
  </si>
  <si>
    <t>STH School Age Children</t>
  </si>
  <si>
    <t>STH High risk adult</t>
  </si>
  <si>
    <t>STH Round 2</t>
  </si>
  <si>
    <t xml:space="preserve">Trachoma MDA          &lt;6 months </t>
  </si>
  <si>
    <t>Trachoma MDA          6-59 months</t>
  </si>
  <si>
    <t>Trachoma MDA          ≥ 5 years</t>
  </si>
  <si>
    <t>Trachoma TT Surgeries</t>
  </si>
  <si>
    <t>POPULATION SEGMENTATION</t>
  </si>
  <si>
    <t>Instructions</t>
  </si>
  <si>
    <r>
      <rPr>
        <b/>
        <sz val="11"/>
        <color theme="1"/>
        <rFont val="Calibri"/>
        <family val="2"/>
        <scheme val="minor"/>
      </rPr>
      <t xml:space="preserve">Section 1: </t>
    </r>
    <r>
      <rPr>
        <sz val="11"/>
        <color theme="1"/>
        <rFont val="Calibri"/>
        <family val="2"/>
        <scheme val="minor"/>
      </rPr>
      <t>Enter % of national population covered by each age group according to NTD program. Total must equal 100%.</t>
    </r>
  </si>
  <si>
    <t>Age</t>
  </si>
  <si>
    <t>% of Population</t>
  </si>
  <si>
    <t>&lt;6 months</t>
  </si>
  <si>
    <t>6-11 months</t>
  </si>
  <si>
    <t>12-23 months (1-2 yrs)</t>
  </si>
  <si>
    <t>24-59 months (2-5 yrs)</t>
  </si>
  <si>
    <t>≥5 years</t>
  </si>
  <si>
    <t>Total (must equal 100%)</t>
  </si>
  <si>
    <r>
      <rPr>
        <b/>
        <sz val="11"/>
        <color theme="1"/>
        <rFont val="Calibri"/>
        <family val="2"/>
        <scheme val="minor"/>
      </rPr>
      <t>Section 2</t>
    </r>
    <r>
      <rPr>
        <sz val="11"/>
        <color theme="1"/>
        <rFont val="Calibri"/>
        <family val="2"/>
        <scheme val="minor"/>
      </rPr>
      <t>: Enter age range and % of national population for each group. Total does not have to equal 100%.</t>
    </r>
  </si>
  <si>
    <t>Age Range</t>
  </si>
  <si>
    <t>Pre-school age (PSAC)</t>
  </si>
  <si>
    <t>1 à 4 ans</t>
  </si>
  <si>
    <t>School age (SAC)</t>
  </si>
  <si>
    <t>5 à 14 ans</t>
  </si>
  <si>
    <t>Adult age</t>
  </si>
  <si>
    <t>&gt; 15 ans</t>
  </si>
  <si>
    <t>Pregnant Women (% of total population)</t>
  </si>
  <si>
    <t>PERSONNEL UNIT COSTS</t>
  </si>
  <si>
    <t>Instructions:</t>
  </si>
  <si>
    <t>List out any personnel titles that are commonly involved with the NTD program, either full-time or part-time.</t>
  </si>
  <si>
    <t>Notes:</t>
  </si>
  <si>
    <t xml:space="preserve">Use personnel titles (e.g. program manager), do not use actual names of individuals </t>
  </si>
  <si>
    <t>Personnel title</t>
  </si>
  <si>
    <t>Government employee
(yes/no)</t>
  </si>
  <si>
    <t>If tracking salary,
Annual Salary</t>
  </si>
  <si>
    <t>Full or part-time 
NTD staff</t>
  </si>
  <si>
    <t>If full-time, how many 
people under this title?</t>
  </si>
  <si>
    <t>Resource Location</t>
  </si>
  <si>
    <t>Program Coordinator</t>
  </si>
  <si>
    <t>Yes</t>
  </si>
  <si>
    <t>Full</t>
  </si>
  <si>
    <t>National</t>
  </si>
  <si>
    <t>Deputy Program Coordinator</t>
  </si>
  <si>
    <t>Management Assistant</t>
  </si>
  <si>
    <t>Head of MTN-CTP Unit</t>
  </si>
  <si>
    <t>Assistant Head of MTN-CTP Unit</t>
  </si>
  <si>
    <t>Head of Monitoring and Evaluation</t>
  </si>
  <si>
    <t>Assistant Head of Monitoring and Evaluation</t>
  </si>
  <si>
    <t>Program Pharmacist</t>
  </si>
  <si>
    <t>Assistant Pharmacist</t>
  </si>
  <si>
    <t>Head of Communications</t>
  </si>
  <si>
    <t>Assistant</t>
  </si>
  <si>
    <t>Regional Health Director</t>
  </si>
  <si>
    <t>Part Time</t>
  </si>
  <si>
    <t>Dabola, Faranah, Kinda, Kissidougou, Kouroussa, Mamou and Pita</t>
  </si>
  <si>
    <t>General Physician</t>
  </si>
  <si>
    <t>Health Director at Prefecture Level</t>
  </si>
  <si>
    <t>Koundara, Dabola, Dinguiraye, Kindia, Forécariah, Telimélé, Mali, Dalaba, Beyla, Kérouané, Mandiana</t>
  </si>
  <si>
    <t>Prefecture Level Physician</t>
  </si>
  <si>
    <t>Data Manager</t>
  </si>
  <si>
    <t>Health Assistant</t>
  </si>
  <si>
    <t>Communications Distributors</t>
  </si>
  <si>
    <t>PER DIEMS</t>
  </si>
  <si>
    <t xml:space="preserve">Provide the government per diem schedule. </t>
  </si>
  <si>
    <t>Per diem rate should be inclusive of hotel, meals and incidental expenses.</t>
  </si>
  <si>
    <t xml:space="preserve">Per diem Title </t>
  </si>
  <si>
    <t>Per diem rate in GNF</t>
  </si>
  <si>
    <t>Workshop/Training</t>
  </si>
  <si>
    <t>Supervision of activities</t>
  </si>
  <si>
    <t>Driver for Workshop/Training</t>
  </si>
  <si>
    <t>Driver for Supervision of Activities</t>
  </si>
  <si>
    <t>Local Staff Training</t>
  </si>
  <si>
    <t>Non-Local staff training</t>
  </si>
  <si>
    <t>Non-local staff leader</t>
  </si>
  <si>
    <t>Local Staff Leader</t>
  </si>
  <si>
    <t>Consultant</t>
  </si>
  <si>
    <t>Coffee Break</t>
  </si>
  <si>
    <t>Lunch Break</t>
  </si>
  <si>
    <t>Local transport to Capital</t>
  </si>
  <si>
    <t>External Consultant</t>
  </si>
  <si>
    <t>District Level Consultant</t>
  </si>
  <si>
    <t>Local Guide</t>
  </si>
  <si>
    <t>TRANSPORTATION UNIT COSTS</t>
  </si>
  <si>
    <t>List out any vehicles that are government owned or hired for NTD program use</t>
  </si>
  <si>
    <t>For each vehicle, enter the fuel cost per km. For hired vehicles, also enter the daily cost and driver cost if applicable.</t>
  </si>
  <si>
    <t xml:space="preserve">The TIPAC calculates the majority of transport costs by fuel cost per km. </t>
  </si>
  <si>
    <t>As such, it is also helpful to collect some estimates of average distances between provinces and/or key locations.</t>
  </si>
  <si>
    <t>Government Owned Vehicles</t>
  </si>
  <si>
    <t>Hired Vehicles</t>
  </si>
  <si>
    <t>Vehicle type</t>
  </si>
  <si>
    <t>Kms/Liter</t>
  </si>
  <si>
    <t>Cost 
per day in GNF</t>
  </si>
  <si>
    <t>Driver cost per day
(if applicable)</t>
  </si>
  <si>
    <t>Toyota 4x4</t>
  </si>
  <si>
    <t xml:space="preserve"> Toyota  4x4</t>
  </si>
  <si>
    <t>n/a</t>
  </si>
  <si>
    <t>MISCELLANEOUS</t>
  </si>
  <si>
    <t>Average Annual Population Growth Rate</t>
  </si>
  <si>
    <t>Number of work days per year</t>
  </si>
  <si>
    <t>Exchange rate to 1 USD</t>
  </si>
  <si>
    <t>Exchange rate to 1 Euro</t>
  </si>
  <si>
    <t>Name of Activity</t>
  </si>
  <si>
    <t>Strategic Planning</t>
  </si>
  <si>
    <t>Advocacy</t>
  </si>
  <si>
    <t>Mapping Disease Areas</t>
  </si>
  <si>
    <t>Monitoring and Evaluation</t>
  </si>
  <si>
    <t>Social Mobilisation</t>
  </si>
  <si>
    <t>Trainings</t>
  </si>
  <si>
    <t>Mass Drug Administration</t>
  </si>
  <si>
    <t>Mobidity Management</t>
  </si>
  <si>
    <t>Program PMO</t>
  </si>
  <si>
    <t>Vector Control and Immuzation Campaigns</t>
  </si>
  <si>
    <t>Medical Supply Chain Logistics</t>
  </si>
  <si>
    <t>Name of Subactivity</t>
  </si>
  <si>
    <t>Cost of Subactivity in GNF</t>
  </si>
  <si>
    <t>Expense Location</t>
  </si>
  <si>
    <t xml:space="preserve">Meeting of the MTN Steering Committee </t>
  </si>
  <si>
    <t>Meeting of the Technical Working Group on NTDs</t>
  </si>
  <si>
    <t>FAA Planning and Signing Workshop</t>
  </si>
  <si>
    <t>Oncho Expert Committee</t>
  </si>
  <si>
    <t>Trachoma Elimination Dossier Development Workshop</t>
  </si>
  <si>
    <t>Development of the Annual Action Plan for the National Program Workshop</t>
  </si>
  <si>
    <t>LF Elimination Dossier Development Workshop</t>
  </si>
  <si>
    <t>Development of the MTN Director Plan Workshop</t>
  </si>
  <si>
    <t>Internet Connection</t>
  </si>
  <si>
    <t>Furnishing the NTD Office</t>
  </si>
  <si>
    <t>Repair and Maintenance of Program Vehicles</t>
  </si>
  <si>
    <t>Salaries for Employees</t>
  </si>
  <si>
    <t>Awareness-Raising Workshop during International NTD Day</t>
  </si>
  <si>
    <t>Advocacy with local entities for resource mobilization for NTDs</t>
  </si>
  <si>
    <t xml:space="preserve">Advocacy with parliamentarians for domestic resource mobilization for NTDs </t>
  </si>
  <si>
    <t>Dissemination of documentary on NTD campaigns</t>
  </si>
  <si>
    <t xml:space="preserve">National Launch Ceremony of NTD Campaigns </t>
  </si>
  <si>
    <t>Production of IEC material (T-shirts, banners, caps) for MTN campaigns</t>
  </si>
  <si>
    <t>Orientation workshop for community leaders on managing rumours in the context of COVID-19 and community buy-in to campaigns</t>
  </si>
  <si>
    <t xml:space="preserve">CAP survey on the use of IEC equipment (image boxes, image boards) </t>
  </si>
  <si>
    <t>Production of campaign management tools</t>
  </si>
  <si>
    <t>Packing/handling of campaign inputs</t>
  </si>
  <si>
    <t>JAP 2023 Quantification and Completion Meeting</t>
  </si>
  <si>
    <t>Supply of drugs and diagnostics</t>
  </si>
  <si>
    <t>Assessment of regional warehouses</t>
  </si>
  <si>
    <t>MDA Serious Adverse Event Investigations</t>
  </si>
  <si>
    <t>CT data review meeting in Kindia</t>
  </si>
  <si>
    <t>Faranah, Kissidougou, Lélouma</t>
  </si>
  <si>
    <t>FL/OV coverage survey in 3 Health Districts</t>
  </si>
  <si>
    <t>Coyah, Dubreka, and the 5 communes of Conakry</t>
  </si>
  <si>
    <t>Trachoma Desk Review in 3 Health Districts and in 5 communes of Conakry</t>
  </si>
  <si>
    <t>Dabola, Faranah, Kissidougou, Kouroussa, Mamou and Pita</t>
  </si>
  <si>
    <t>Trachoma Monitoring Investigation in 6 Health Districts</t>
  </si>
  <si>
    <t>Pre Transmission Assessment Surveys in 11 Health Districts</t>
  </si>
  <si>
    <t>Purchase Pre Transmission Assessment Surveys/Transmission Assessment Surveys Materials and Supplies</t>
  </si>
  <si>
    <t>Boké and Guéckédou</t>
  </si>
  <si>
    <t xml:space="preserve">Transmission Assessment Survey 1 for LF in 2 Health Districts (Boké and Guéckédou)
</t>
  </si>
  <si>
    <t xml:space="preserve">Transmission Assessment Survey 1 in 11 Health Districts </t>
  </si>
  <si>
    <t>Boffa, Boké, Forécariah, Fria, Kérouané and Telimélé</t>
  </si>
  <si>
    <t>Trachoma surveillance survey in 6 Health Distrcits</t>
  </si>
  <si>
    <t>Supervision for Mass Drug Administrations to treat LF/OV/SCH/STH</t>
  </si>
  <si>
    <t>Supervision for Mass Drug Administration activities in the area of community health approaching disease control</t>
  </si>
  <si>
    <t>Training nurse level staff in 11 Health Districts</t>
  </si>
  <si>
    <t>Forécariah, Fria, Kérouané and Telimélé</t>
  </si>
  <si>
    <t>Training school staff to survey students for NTD symptoms in 4 Health Districts</t>
  </si>
  <si>
    <t>National Staff training on DHIS-2</t>
  </si>
  <si>
    <t>Final LF Disease Mapping for Elimination Dossier</t>
  </si>
  <si>
    <t>Final Trachoma Disease Mapping for Elimination Dossier</t>
  </si>
  <si>
    <t>Koundara, Dabola, Dinguiraye, Kindia, Forécariah, Telimélé, Mali, Dalaba</t>
  </si>
  <si>
    <t>Morbidity Management</t>
  </si>
  <si>
    <t>Managing OV/SCH/STH in 8 Health Districts</t>
  </si>
  <si>
    <t>National Workshop on Vector Control</t>
  </si>
  <si>
    <t>WASH</t>
  </si>
  <si>
    <t>Water and Sanitation Campaign</t>
  </si>
  <si>
    <t>Amount of Finance Recevied</t>
  </si>
  <si>
    <t>Gap</t>
  </si>
  <si>
    <t>National Government</t>
  </si>
  <si>
    <t>USAID</t>
  </si>
  <si>
    <t>Sightsavers</t>
  </si>
  <si>
    <t>Fondation Raoul Follereau France</t>
  </si>
  <si>
    <t>Speak Up Africa</t>
  </si>
  <si>
    <t>Ordre de Malte</t>
  </si>
  <si>
    <t>WHO</t>
  </si>
  <si>
    <t xml:space="preserve">Catholic Relief Services </t>
  </si>
  <si>
    <t xml:space="preserve">Institut de Recherche  et de Développement France </t>
  </si>
  <si>
    <t>Institut Pasteur  de  Guinée</t>
  </si>
  <si>
    <t>Total needed</t>
  </si>
  <si>
    <t>Total stock</t>
  </si>
  <si>
    <t>Total funded</t>
  </si>
  <si>
    <t>Drug</t>
  </si>
  <si>
    <t>Manufacturer</t>
  </si>
  <si>
    <t>(Units)</t>
  </si>
  <si>
    <t>DEC - Diethylcarbamizine</t>
  </si>
  <si>
    <t>multiple</t>
  </si>
  <si>
    <t>IVM - Ivermectin</t>
  </si>
  <si>
    <t>Merck</t>
  </si>
  <si>
    <t>ALB - Albendazole (with IVM or DEC)</t>
  </si>
  <si>
    <t>GSK/multiple</t>
  </si>
  <si>
    <t>ALB/MBD (alone or with PZQ)</t>
  </si>
  <si>
    <t>PZQ - Praziquantel</t>
  </si>
  <si>
    <t>TEO - Tetracycline eye ointment</t>
  </si>
  <si>
    <t>ZMAX POS bottles</t>
  </si>
  <si>
    <t>Pfizer</t>
  </si>
  <si>
    <t>Zmax TABS - Zithromax tablets</t>
  </si>
  <si>
    <t>ALB - Albendazole (alone or with PZQ)</t>
  </si>
  <si>
    <t>Total</t>
  </si>
  <si>
    <t>Boke: Boffa</t>
  </si>
  <si>
    <t>Boke: Boke</t>
  </si>
  <si>
    <t>Boke: Fria</t>
  </si>
  <si>
    <t>Boke: Gaoual</t>
  </si>
  <si>
    <t>Boke: Koundara</t>
  </si>
  <si>
    <t>Conakry: Dixinn</t>
  </si>
  <si>
    <t>Conakry: Kaloum</t>
  </si>
  <si>
    <t>Conakry: Matam</t>
  </si>
  <si>
    <t>Conakry: Matoto</t>
  </si>
  <si>
    <t>Conakry: Ratoma</t>
  </si>
  <si>
    <t>Faranah: Dabola</t>
  </si>
  <si>
    <t>Faranah: Dinguiraye</t>
  </si>
  <si>
    <t>Faranah: Faranah</t>
  </si>
  <si>
    <t>Faranah: Kissidougou</t>
  </si>
  <si>
    <t>Kankan: Kankan</t>
  </si>
  <si>
    <t>Kankan: Kerouane</t>
  </si>
  <si>
    <t>Kankan: Kouroussa</t>
  </si>
  <si>
    <t>Kankan: Mandiana</t>
  </si>
  <si>
    <t>Kankan: Siguiri</t>
  </si>
  <si>
    <t>Kindia: Coyah</t>
  </si>
  <si>
    <t>Kindia: Dubreka</t>
  </si>
  <si>
    <t>Kindia: Forecariah</t>
  </si>
  <si>
    <t>Kindia: Kindia</t>
  </si>
  <si>
    <t>Kindia: Telimele</t>
  </si>
  <si>
    <t>Labe: Koubia</t>
  </si>
  <si>
    <t>Labe: Labe</t>
  </si>
  <si>
    <t>Labe: Lelouma</t>
  </si>
  <si>
    <t>Labe: Mali</t>
  </si>
  <si>
    <t>Labe: Tougue</t>
  </si>
  <si>
    <t>Mamou: Dalaba</t>
  </si>
  <si>
    <t>Mamou: Mamou</t>
  </si>
  <si>
    <t>Mamou: Pita</t>
  </si>
  <si>
    <t>N'Zerekore: Beyla</t>
  </si>
  <si>
    <t>N'Zerekore: Gueckedou</t>
  </si>
  <si>
    <t>N'Zerekore: Lola</t>
  </si>
  <si>
    <t>N'Zerekore: Macenta</t>
  </si>
  <si>
    <t>N'Zerekore: N'Zerekore</t>
  </si>
  <si>
    <t>N'Zerekore: Yomou</t>
  </si>
  <si>
    <t>LF</t>
  </si>
  <si>
    <t>M</t>
  </si>
  <si>
    <t>Oncho</t>
  </si>
  <si>
    <t>Schisto</t>
  </si>
  <si>
    <t>STH</t>
  </si>
  <si>
    <t xml:space="preserve">Trachoma </t>
  </si>
  <si>
    <t xml:space="preserve">M </t>
  </si>
  <si>
    <t>Year</t>
  </si>
  <si>
    <t>Lymphatic filariasis</t>
  </si>
  <si>
    <t>Onchocerciasis Round 1</t>
  </si>
  <si>
    <t>Onchocerciasis Round 2</t>
  </si>
  <si>
    <t>Shistosomiasis School Age Children</t>
  </si>
  <si>
    <t>Number of Villages</t>
  </si>
  <si>
    <t>Number of Schools</t>
  </si>
  <si>
    <t>Total Population</t>
  </si>
  <si>
    <t>&amp;</t>
  </si>
  <si>
    <t>SCH</t>
  </si>
  <si>
    <t>Extra 1</t>
  </si>
  <si>
    <t>Extra 2</t>
  </si>
  <si>
    <t>Extra 3</t>
  </si>
  <si>
    <t>Extra 4</t>
  </si>
  <si>
    <t>Extra 5</t>
  </si>
  <si>
    <t>Extra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</si>
</sst>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[$GNF]\ * #,##0_);_([$GNF]\ * \(#,##0\);_([$GNF]\ * &quot;-&quot;_);_(@_)"/>
    <numFmt numFmtId="165" formatCode="_(* #,##0_);_(* \(#,##0\);_(* &quot;-&quot;??_);_(@_)"/>
    <numFmt numFmtId="166" formatCode="&quot;$&quot;#,##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Tahoma"/>
      <family val="2"/>
    </font>
    <font>
      <sz val="9"/>
      <name val="Tahoma"/>
      <family val="2"/>
    </font>
    <font>
      <b/>
      <sz val="8"/>
      <color rgb="FF17375D"/>
      <name val="Tahoma"/>
      <family val="2"/>
    </font>
    <font>
      <sz val="8"/>
      <color theme="1"/>
      <name val="Tahoma"/>
      <family val="2"/>
    </font>
    <font>
      <sz val="9"/>
      <color rgb="FF17375D"/>
      <name val="Tahoma"/>
      <family val="2"/>
    </font>
    <font>
      <b/>
      <sz val="11"/>
      <color theme="1"/>
      <name val="Tahoma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2"/>
      <color theme="1"/>
      <name val="Calibri"/>
      <family val="2"/>
      <scheme val="minor"/>
    </font>
    <font>
      <b/>
      <sz val="9"/>
      <name val="Tahoma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1"/>
      <color rgb="FF17375D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17375D"/>
      <name val="Tahoma"/>
      <family val="2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4EBF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17375D"/>
      </bottom>
      <diagonal/>
    </border>
    <border>
      <left/>
      <right/>
      <top style="medium">
        <color rgb="FF17375D"/>
      </top>
      <bottom style="hair">
        <color rgb="FF17375D"/>
      </bottom>
      <diagonal/>
    </border>
    <border>
      <left/>
      <right/>
      <top style="hair">
        <color rgb="FF17375D"/>
      </top>
      <bottom style="hair">
        <color rgb="FF17375D"/>
      </bottom>
      <diagonal/>
    </border>
    <border>
      <left/>
      <right/>
      <top style="hair">
        <color rgb="FF17375D"/>
      </top>
      <bottom style="medium">
        <color rgb="FF17375D"/>
      </bottom>
      <diagonal/>
    </border>
    <border>
      <left/>
      <right style="thin">
        <color rgb="FF17375D"/>
      </right>
      <top style="medium">
        <color rgb="FF17375D"/>
      </top>
      <bottom style="thin">
        <color rgb="FF17375D"/>
      </bottom>
      <diagonal/>
    </border>
    <border>
      <left/>
      <right style="thin">
        <color rgb="FF17375D"/>
      </right>
      <top style="thin">
        <color rgb="FF17375D"/>
      </top>
      <bottom style="thin">
        <color rgb="FF17375D"/>
      </bottom>
      <diagonal/>
    </border>
    <border>
      <left/>
      <right/>
      <top style="thin">
        <color rgb="FF17375D"/>
      </top>
      <bottom style="thin">
        <color rgb="FF17375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17375D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1" fillId="0" borderId="0"/>
    <xf numFmtId="0" fontId="1" fillId="0" borderId="0"/>
    <xf numFmtId="0" fontId="13" fillId="0" borderId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4" fillId="0" borderId="0" xfId="0" applyFont="1" applyAlignment="1">
      <alignment horizontal="center"/>
    </xf>
    <xf numFmtId="3" fontId="7" fillId="0" borderId="0" xfId="0" applyNumberFormat="1" applyFont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9" fillId="3" borderId="3" xfId="0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3" fontId="7" fillId="0" borderId="2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2" fillId="0" borderId="1" xfId="0" applyFont="1" applyBorder="1"/>
    <xf numFmtId="9" fontId="0" fillId="0" borderId="1" xfId="1" applyFont="1" applyBorder="1" applyAlignment="1">
      <alignment horizontal="center"/>
    </xf>
    <xf numFmtId="16" fontId="0" fillId="0" borderId="1" xfId="0" applyNumberFormat="1" applyBorder="1"/>
    <xf numFmtId="9" fontId="0" fillId="0" borderId="0" xfId="1" applyFont="1" applyBorder="1" applyAlignment="1">
      <alignment horizontal="center"/>
    </xf>
    <xf numFmtId="9" fontId="0" fillId="5" borderId="1" xfId="1" applyFont="1" applyFill="1" applyBorder="1" applyAlignment="1">
      <alignment horizontal="center"/>
    </xf>
    <xf numFmtId="0" fontId="16" fillId="0" borderId="0" xfId="0" applyFont="1"/>
    <xf numFmtId="3" fontId="7" fillId="6" borderId="2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17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3" fontId="7" fillId="4" borderId="2" xfId="0" applyNumberFormat="1" applyFont="1" applyFill="1" applyBorder="1" applyAlignment="1">
      <alignment horizontal="center" vertical="center"/>
    </xf>
    <xf numFmtId="0" fontId="0" fillId="0" borderId="0" xfId="0" applyProtection="1">
      <protection locked="0"/>
    </xf>
    <xf numFmtId="9" fontId="0" fillId="0" borderId="1" xfId="1" applyFont="1" applyBorder="1" applyAlignment="1" applyProtection="1">
      <alignment horizontal="center"/>
      <protection locked="0"/>
    </xf>
    <xf numFmtId="49" fontId="0" fillId="0" borderId="1" xfId="1" applyNumberFormat="1" applyFont="1" applyBorder="1" applyAlignment="1" applyProtection="1">
      <alignment horizontal="center"/>
      <protection locked="0"/>
    </xf>
    <xf numFmtId="3" fontId="12" fillId="0" borderId="1" xfId="0" applyNumberFormat="1" applyFont="1" applyBorder="1"/>
    <xf numFmtId="0" fontId="12" fillId="0" borderId="1" xfId="0" applyFont="1" applyBorder="1" applyAlignment="1">
      <alignment wrapText="1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9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6" fillId="3" borderId="6" xfId="0" applyFont="1" applyFill="1" applyBorder="1" applyAlignment="1">
      <alignment horizontal="center" wrapText="1"/>
    </xf>
    <xf numFmtId="3" fontId="0" fillId="0" borderId="1" xfId="0" applyNumberFormat="1" applyBorder="1"/>
    <xf numFmtId="0" fontId="18" fillId="7" borderId="0" xfId="0" applyFont="1" applyFill="1" applyAlignment="1">
      <alignment horizontal="left" indent="1"/>
    </xf>
    <xf numFmtId="166" fontId="18" fillId="7" borderId="0" xfId="0" applyNumberFormat="1" applyFont="1" applyFill="1" applyAlignment="1">
      <alignment horizontal="center"/>
    </xf>
    <xf numFmtId="10" fontId="18" fillId="7" borderId="0" xfId="0" applyNumberFormat="1" applyFont="1" applyFill="1" applyAlignment="1">
      <alignment horizontal="center"/>
    </xf>
    <xf numFmtId="10" fontId="18" fillId="8" borderId="0" xfId="0" applyNumberFormat="1" applyFont="1" applyFill="1" applyAlignment="1">
      <alignment horizontal="center"/>
    </xf>
    <xf numFmtId="0" fontId="18" fillId="7" borderId="7" xfId="0" applyFont="1" applyFill="1" applyBorder="1" applyAlignment="1">
      <alignment horizontal="left" vertical="top" indent="1"/>
    </xf>
    <xf numFmtId="166" fontId="18" fillId="7" borderId="7" xfId="0" applyNumberFormat="1" applyFont="1" applyFill="1" applyBorder="1" applyAlignment="1">
      <alignment horizontal="left" vertical="top" indent="1"/>
    </xf>
    <xf numFmtId="10" fontId="18" fillId="7" borderId="7" xfId="0" applyNumberFormat="1" applyFont="1" applyFill="1" applyBorder="1" applyAlignment="1">
      <alignment horizontal="center" vertical="top"/>
    </xf>
    <xf numFmtId="10" fontId="18" fillId="8" borderId="7" xfId="0" applyNumberFormat="1" applyFont="1" applyFill="1" applyBorder="1" applyAlignment="1">
      <alignment horizontal="center" vertical="top"/>
    </xf>
    <xf numFmtId="166" fontId="20" fillId="0" borderId="8" xfId="0" applyNumberFormat="1" applyFont="1" applyBorder="1" applyAlignment="1">
      <alignment horizontal="left" vertical="center" indent="1"/>
    </xf>
    <xf numFmtId="166" fontId="0" fillId="0" borderId="8" xfId="0" applyNumberFormat="1" applyBorder="1" applyAlignment="1">
      <alignment horizontal="left" vertical="center" indent="1"/>
    </xf>
    <xf numFmtId="3" fontId="0" fillId="9" borderId="8" xfId="0" applyNumberFormat="1" applyFill="1" applyBorder="1" applyAlignment="1" applyProtection="1">
      <alignment horizontal="center" vertical="center"/>
      <protection locked="0"/>
    </xf>
    <xf numFmtId="3" fontId="0" fillId="2" borderId="8" xfId="0" applyNumberFormat="1" applyFill="1" applyBorder="1" applyAlignment="1" applyProtection="1">
      <alignment horizontal="center" vertical="center"/>
      <protection locked="0"/>
    </xf>
    <xf numFmtId="3" fontId="0" fillId="10" borderId="8" xfId="0" applyNumberFormat="1" applyFill="1" applyBorder="1" applyAlignment="1" applyProtection="1">
      <alignment horizontal="center" vertical="center"/>
      <protection locked="0"/>
    </xf>
    <xf numFmtId="166" fontId="20" fillId="0" borderId="9" xfId="0" applyNumberFormat="1" applyFont="1" applyBorder="1" applyAlignment="1">
      <alignment horizontal="left" vertical="center" indent="1"/>
    </xf>
    <xf numFmtId="166" fontId="0" fillId="0" borderId="9" xfId="0" applyNumberFormat="1" applyBorder="1" applyAlignment="1">
      <alignment horizontal="left" vertical="center" indent="1"/>
    </xf>
    <xf numFmtId="3" fontId="0" fillId="9" borderId="9" xfId="0" applyNumberFormat="1" applyFill="1" applyBorder="1" applyAlignment="1" applyProtection="1">
      <alignment horizontal="center" vertical="center"/>
      <protection locked="0"/>
    </xf>
    <xf numFmtId="3" fontId="0" fillId="2" borderId="9" xfId="0" applyNumberFormat="1" applyFill="1" applyBorder="1" applyAlignment="1" applyProtection="1">
      <alignment horizontal="center" vertical="center"/>
      <protection locked="0"/>
    </xf>
    <xf numFmtId="3" fontId="0" fillId="10" borderId="9" xfId="0" applyNumberFormat="1" applyFill="1" applyBorder="1" applyAlignment="1" applyProtection="1">
      <alignment horizontal="center" vertical="center"/>
      <protection locked="0"/>
    </xf>
    <xf numFmtId="166" fontId="20" fillId="0" borderId="10" xfId="0" applyNumberFormat="1" applyFont="1" applyBorder="1" applyAlignment="1">
      <alignment horizontal="left" vertical="center" indent="1"/>
    </xf>
    <xf numFmtId="166" fontId="0" fillId="0" borderId="10" xfId="0" applyNumberFormat="1" applyBorder="1" applyAlignment="1">
      <alignment horizontal="left" vertical="center" indent="1"/>
    </xf>
    <xf numFmtId="3" fontId="0" fillId="9" borderId="10" xfId="0" applyNumberFormat="1" applyFill="1" applyBorder="1" applyAlignment="1" applyProtection="1">
      <alignment horizontal="center" vertical="center"/>
      <protection locked="0"/>
    </xf>
    <xf numFmtId="3" fontId="0" fillId="2" borderId="10" xfId="0" applyNumberFormat="1" applyFill="1" applyBorder="1" applyAlignment="1" applyProtection="1">
      <alignment horizontal="center" vertical="center"/>
      <protection locked="0"/>
    </xf>
    <xf numFmtId="3" fontId="0" fillId="10" borderId="10" xfId="0" applyNumberFormat="1" applyFill="1" applyBorder="1" applyAlignment="1" applyProtection="1">
      <alignment horizontal="center" vertical="center"/>
      <protection locked="0"/>
    </xf>
    <xf numFmtId="0" fontId="21" fillId="3" borderId="11" xfId="0" applyFont="1" applyFill="1" applyBorder="1" applyAlignment="1">
      <alignment horizontal="left" vertical="center" wrapText="1" indent="1"/>
    </xf>
    <xf numFmtId="0" fontId="19" fillId="0" borderId="12" xfId="0" applyFont="1" applyBorder="1" applyAlignment="1">
      <alignment horizontal="left" indent="1"/>
    </xf>
    <xf numFmtId="3" fontId="19" fillId="0" borderId="13" xfId="0" applyNumberFormat="1" applyFont="1" applyBorder="1" applyAlignment="1">
      <alignment horizontal="right" indent="1"/>
    </xf>
    <xf numFmtId="0" fontId="18" fillId="7" borderId="0" xfId="0" applyFont="1" applyFill="1" applyAlignment="1">
      <alignment horizontal="left" vertical="center" wrapText="1" indent="1"/>
    </xf>
    <xf numFmtId="3" fontId="21" fillId="3" borderId="15" xfId="0" applyNumberFormat="1" applyFont="1" applyFill="1" applyBorder="1" applyAlignment="1">
      <alignment horizontal="right" vertical="center" indent="1"/>
    </xf>
    <xf numFmtId="0" fontId="6" fillId="3" borderId="4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3" fontId="6" fillId="3" borderId="3" xfId="0" applyNumberFormat="1" applyFont="1" applyFill="1" applyBorder="1" applyAlignment="1">
      <alignment horizontal="center" wrapText="1"/>
    </xf>
    <xf numFmtId="3" fontId="18" fillId="7" borderId="1" xfId="0" applyNumberFormat="1" applyFont="1" applyFill="1" applyBorder="1" applyAlignment="1">
      <alignment horizontal="center" vertical="center" wrapText="1"/>
    </xf>
    <xf numFmtId="3" fontId="18" fillId="7" borderId="1" xfId="0" applyNumberFormat="1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22" fillId="3" borderId="14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6" fillId="3" borderId="3" xfId="0" applyFont="1" applyFill="1" applyBorder="1" applyAlignment="1">
      <alignment horizontal="center" wrapText="1"/>
    </xf>
    <xf numFmtId="3" fontId="6" fillId="3" borderId="3" xfId="0" applyNumberFormat="1" applyFont="1" applyFill="1" applyBorder="1" applyAlignment="1">
      <alignment horizontal="center" wrapText="1"/>
    </xf>
    <xf numFmtId="3" fontId="6" fillId="3" borderId="4" xfId="0" applyNumberFormat="1" applyFont="1" applyFill="1" applyBorder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20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3" fontId="18" fillId="7" borderId="1" xfId="0" applyNumberFormat="1" applyFont="1" applyFill="1" applyBorder="1" applyAlignment="1">
      <alignment horizontal="center" vertical="center" wrapText="1"/>
    </xf>
    <xf numFmtId="3" fontId="18" fillId="7" borderId="1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Alignment="1">
      <alignment horizontal="center"/>
    </xf>
    <xf numFmtId="1" fontId="7" fillId="0" borderId="0" xfId="0" applyNumberFormat="1" applyFont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1" fontId="0" fillId="0" borderId="0" xfId="0" applyNumberFormat="1"/>
    <xf numFmtId="3" fontId="6" fillId="3" borderId="3" xfId="0" applyNumberFormat="1" applyFont="1" applyFill="1" applyBorder="1" applyAlignment="1">
      <alignment wrapText="1"/>
    </xf>
    <xf numFmtId="3" fontId="0" fillId="0" borderId="0" xfId="0" applyNumberFormat="1"/>
    <xf numFmtId="1" fontId="6" fillId="3" borderId="4" xfId="0" applyNumberFormat="1" applyFont="1" applyFill="1" applyBorder="1" applyAlignment="1">
      <alignment horizontal="center" wrapText="1"/>
    </xf>
    <xf numFmtId="1" fontId="7" fillId="0" borderId="2" xfId="0" applyNumberFormat="1" applyFont="1" applyBorder="1" applyAlignment="1" applyProtection="1">
      <alignment horizontal="center" vertical="center"/>
      <protection locked="0"/>
    </xf>
    <xf numFmtId="4" fontId="21" fillId="3" borderId="15" xfId="0" applyNumberFormat="1" applyFont="1" applyFill="1" applyBorder="1" applyAlignment="1">
      <alignment horizontal="right" vertical="center" indent="1"/>
    </xf>
    <xf numFmtId="4" fontId="0" fillId="0" borderId="0" xfId="0" applyNumberFormat="1"/>
    <xf numFmtId="0" fontId="23" fillId="0" borderId="0" xfId="0" applyFont="1" applyAlignment="1">
      <alignment vertical="center" wrapText="1"/>
    </xf>
    <xf numFmtId="3" fontId="6" fillId="3" borderId="4" xfId="0" applyNumberFormat="1" applyFont="1" applyFill="1" applyBorder="1" applyAlignment="1">
      <alignment wrapText="1"/>
    </xf>
  </cellXfs>
  <cellStyles count="10">
    <cellStyle name="Comma" xfId="9" builtinId="3"/>
    <cellStyle name="Comma 2" xfId="2" xr:uid="{00000000-0005-0000-0000-000000000000}"/>
    <cellStyle name="Comma 3" xfId="3" xr:uid="{00000000-0005-0000-0000-000001000000}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Percent" xfId="1" builtinId="5"/>
    <cellStyle name="Percent 2" xfId="4" xr:uid="{00000000-0005-0000-0000-000008000000}"/>
  </cellStyles>
  <dxfs count="0"/>
  <tableStyles count="0" defaultTableStyle="TableStyleMedium2" defaultPivotStyle="PivotStyleLight16"/>
  <colors>
    <mruColors>
      <color rgb="FFE4EBF4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86"/>
  <sheetViews>
    <sheetView topLeftCell="A44" workbookViewId="0">
      <selection activeCell="C23" sqref="C23:C60"/>
    </sheetView>
  </sheetViews>
  <sheetFormatPr defaultRowHeight="14.5" x14ac:dyDescent="0.35"/>
  <cols>
    <col min="1" max="1" width="27.81640625" customWidth="1"/>
    <col min="2" max="2" width="27.453125" customWidth="1"/>
    <col min="3" max="3" width="18.453125" customWidth="1"/>
    <col min="4" max="4" width="18.1796875" customWidth="1"/>
    <col min="5" max="5" width="6.1796875" bestFit="1" customWidth="1"/>
    <col min="6" max="6" width="17" customWidth="1"/>
    <col min="7" max="7" width="11.453125" customWidth="1"/>
    <col min="8" max="9" width="11" customWidth="1"/>
    <col min="10" max="10" width="11.453125" customWidth="1"/>
    <col min="11" max="11" width="11.81640625" customWidth="1"/>
  </cols>
  <sheetData>
    <row r="1" spans="1:13" ht="15.5" x14ac:dyDescent="0.35">
      <c r="A1" s="28" t="s">
        <v>0</v>
      </c>
    </row>
    <row r="3" spans="1:13" x14ac:dyDescent="0.35">
      <c r="A3" s="84" t="s">
        <v>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3" ht="14.25" customHeight="1" x14ac:dyDescent="0.35">
      <c r="A4" s="12" t="s">
        <v>2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3" ht="11.25" customHeight="1" x14ac:dyDescent="0.35">
      <c r="A5" s="90" t="s">
        <v>3</v>
      </c>
      <c r="B5" s="90"/>
      <c r="C5" s="90"/>
      <c r="D5" s="90"/>
      <c r="E5" s="90"/>
      <c r="F5" s="90"/>
      <c r="G5" s="90"/>
      <c r="H5" s="90"/>
      <c r="I5" s="90"/>
      <c r="J5" s="90"/>
      <c r="K5" s="90"/>
      <c r="M5" s="12"/>
    </row>
    <row r="6" spans="1:13" ht="9" customHeight="1" x14ac:dyDescent="0.35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  <c r="M6" s="10"/>
    </row>
    <row r="7" spans="1:13" x14ac:dyDescent="0.35">
      <c r="A7" s="32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M7" s="10"/>
    </row>
    <row r="8" spans="1:13" ht="16.5" customHeight="1" x14ac:dyDescent="0.35">
      <c r="A8" s="10" t="s">
        <v>5</v>
      </c>
      <c r="B8" s="88" t="s">
        <v>6</v>
      </c>
      <c r="C8" s="88"/>
      <c r="D8" s="33"/>
      <c r="F8" s="10" t="s">
        <v>7</v>
      </c>
      <c r="H8" t="s">
        <v>8</v>
      </c>
      <c r="I8" s="33"/>
      <c r="J8" s="33"/>
      <c r="K8" s="33"/>
      <c r="M8" s="10"/>
    </row>
    <row r="9" spans="1:13" ht="16.5" customHeight="1" x14ac:dyDescent="0.35">
      <c r="A9" s="10"/>
      <c r="B9" s="89" t="s">
        <v>9</v>
      </c>
      <c r="C9" s="89"/>
      <c r="D9" s="10"/>
      <c r="E9" s="10"/>
      <c r="F9" s="10"/>
      <c r="H9" t="s">
        <v>10</v>
      </c>
      <c r="I9" s="10"/>
      <c r="J9" s="10"/>
      <c r="K9" s="10"/>
      <c r="M9" s="10"/>
    </row>
    <row r="10" spans="1:13" ht="16.5" customHeight="1" x14ac:dyDescent="0.35">
      <c r="A10" s="10"/>
      <c r="B10" s="89" t="s">
        <v>11</v>
      </c>
      <c r="C10" s="89"/>
      <c r="D10" s="10"/>
      <c r="E10" s="10"/>
      <c r="F10" s="10"/>
      <c r="H10" t="s">
        <v>12</v>
      </c>
      <c r="I10" s="10"/>
      <c r="J10" s="10"/>
      <c r="K10" s="10"/>
      <c r="M10" s="10"/>
    </row>
    <row r="11" spans="1:13" x14ac:dyDescent="0.35">
      <c r="A11" s="10" t="s">
        <v>13</v>
      </c>
      <c r="B11" s="10" t="s">
        <v>14</v>
      </c>
      <c r="C11" s="10"/>
      <c r="D11" s="10"/>
      <c r="E11" s="33"/>
      <c r="F11" s="33"/>
      <c r="H11" t="s">
        <v>15</v>
      </c>
      <c r="I11" s="33"/>
      <c r="J11" s="33"/>
      <c r="K11" s="33"/>
      <c r="M11" s="10"/>
    </row>
    <row r="12" spans="1:13" x14ac:dyDescent="0.35">
      <c r="A12" s="10"/>
      <c r="B12" s="90" t="s">
        <v>16</v>
      </c>
      <c r="C12" s="90"/>
      <c r="D12" s="10"/>
      <c r="E12" s="10"/>
      <c r="F12" s="10"/>
      <c r="H12" t="s">
        <v>17</v>
      </c>
      <c r="I12" s="10"/>
      <c r="J12" s="10"/>
      <c r="K12" s="10"/>
      <c r="M12" s="10"/>
    </row>
    <row r="13" spans="1:13" x14ac:dyDescent="0.35">
      <c r="A13" s="10"/>
      <c r="B13" s="90" t="s">
        <v>11</v>
      </c>
      <c r="C13" s="90"/>
      <c r="D13" s="10"/>
      <c r="F13" s="10" t="s">
        <v>18</v>
      </c>
      <c r="H13" s="10" t="s">
        <v>19</v>
      </c>
      <c r="I13" s="10"/>
      <c r="J13" s="10"/>
      <c r="K13" s="10"/>
      <c r="M13" s="10"/>
    </row>
    <row r="14" spans="1:13" x14ac:dyDescent="0.35">
      <c r="A14" s="10" t="s">
        <v>20</v>
      </c>
      <c r="B14" s="33" t="s">
        <v>21</v>
      </c>
      <c r="C14" s="10"/>
      <c r="D14" s="10"/>
      <c r="E14" s="10"/>
      <c r="F14" s="10"/>
      <c r="H14" s="10" t="s">
        <v>22</v>
      </c>
      <c r="I14" s="10"/>
      <c r="J14" s="10"/>
      <c r="K14" s="10"/>
      <c r="M14" s="10"/>
    </row>
    <row r="15" spans="1:13" x14ac:dyDescent="0.35">
      <c r="A15" s="10"/>
      <c r="B15" s="10" t="s">
        <v>23</v>
      </c>
      <c r="C15" s="10"/>
      <c r="D15" s="10"/>
      <c r="E15" s="10"/>
      <c r="F15" s="10"/>
      <c r="G15" s="10"/>
      <c r="H15" s="10" t="s">
        <v>24</v>
      </c>
      <c r="I15" s="10"/>
      <c r="J15" s="10"/>
      <c r="K15" s="10"/>
      <c r="M15" s="10"/>
    </row>
    <row r="16" spans="1:13" x14ac:dyDescent="0.35">
      <c r="A16" s="10"/>
      <c r="B16" s="10" t="s">
        <v>25</v>
      </c>
      <c r="C16" s="10"/>
      <c r="D16" s="10"/>
      <c r="E16" s="10"/>
      <c r="F16" s="10"/>
      <c r="G16" s="10"/>
      <c r="H16" s="10" t="s">
        <v>17</v>
      </c>
      <c r="I16" s="10"/>
      <c r="J16" s="10"/>
      <c r="K16" s="10"/>
      <c r="M16" s="10"/>
    </row>
    <row r="17" spans="1:46" x14ac:dyDescent="0.35">
      <c r="A17" s="10"/>
      <c r="B17" s="33" t="s">
        <v>26</v>
      </c>
      <c r="C17" s="10"/>
      <c r="D17" s="10"/>
      <c r="E17" s="10"/>
      <c r="F17" s="10"/>
      <c r="G17" s="10"/>
      <c r="H17" s="10"/>
      <c r="I17" s="10"/>
      <c r="J17" s="10"/>
      <c r="K17" s="10"/>
      <c r="M17" s="10"/>
    </row>
    <row r="18" spans="1:46" x14ac:dyDescent="0.35">
      <c r="A18" s="10"/>
      <c r="B18" s="10" t="s">
        <v>11</v>
      </c>
      <c r="C18" s="10"/>
      <c r="D18" s="10"/>
      <c r="E18" s="10"/>
      <c r="F18" s="10"/>
      <c r="G18" s="10"/>
      <c r="H18" s="10"/>
      <c r="I18" s="10"/>
      <c r="J18" s="10"/>
      <c r="K18" s="10"/>
      <c r="M18" s="10"/>
    </row>
    <row r="19" spans="1:46" ht="14.5" customHeight="1" x14ac:dyDescent="0.35">
      <c r="A19" s="11"/>
      <c r="C19" s="1"/>
      <c r="D19" s="11"/>
      <c r="E19" s="1"/>
      <c r="F19" s="83">
        <v>2021</v>
      </c>
      <c r="G19" s="83"/>
      <c r="H19" s="83"/>
      <c r="I19" s="83"/>
      <c r="J19" s="83"/>
      <c r="K19" s="83"/>
      <c r="M19" s="80">
        <v>2022</v>
      </c>
      <c r="N19" s="80"/>
      <c r="O19" s="80"/>
      <c r="P19" s="80"/>
      <c r="Q19" s="80"/>
      <c r="R19" s="80"/>
      <c r="T19" s="80">
        <v>2023</v>
      </c>
      <c r="U19" s="80"/>
      <c r="V19" s="80"/>
      <c r="W19" s="80"/>
      <c r="X19" s="80"/>
      <c r="Y19" s="80"/>
      <c r="AA19" s="80">
        <v>2024</v>
      </c>
      <c r="AB19" s="80"/>
      <c r="AC19" s="80"/>
      <c r="AD19" s="80"/>
      <c r="AE19" s="80"/>
      <c r="AF19" s="80"/>
      <c r="AH19" s="80">
        <v>2025</v>
      </c>
      <c r="AI19" s="80"/>
      <c r="AJ19" s="80"/>
      <c r="AK19" s="80"/>
      <c r="AL19" s="80"/>
      <c r="AM19" s="80"/>
      <c r="AO19" s="80">
        <v>2026</v>
      </c>
      <c r="AP19" s="80"/>
      <c r="AQ19" s="80"/>
      <c r="AR19" s="80"/>
      <c r="AS19" s="80"/>
      <c r="AT19" s="80"/>
    </row>
    <row r="20" spans="1:46" ht="15" customHeight="1" x14ac:dyDescent="0.35">
      <c r="A20" s="5"/>
      <c r="B20" s="5"/>
      <c r="C20" s="85" t="s">
        <v>27</v>
      </c>
      <c r="D20" s="86" t="s">
        <v>28</v>
      </c>
      <c r="E20" s="6"/>
      <c r="F20" s="81" t="s">
        <v>29</v>
      </c>
      <c r="G20" s="81" t="s">
        <v>30</v>
      </c>
      <c r="H20" s="81" t="s">
        <v>31</v>
      </c>
      <c r="I20" s="81" t="s">
        <v>32</v>
      </c>
      <c r="J20" s="81" t="s">
        <v>33</v>
      </c>
      <c r="K20" s="81" t="s">
        <v>34</v>
      </c>
      <c r="M20" s="81" t="s">
        <v>29</v>
      </c>
      <c r="N20" s="81" t="s">
        <v>30</v>
      </c>
      <c r="O20" s="81" t="s">
        <v>31</v>
      </c>
      <c r="P20" s="81" t="s">
        <v>32</v>
      </c>
      <c r="Q20" s="81" t="s">
        <v>33</v>
      </c>
      <c r="R20" s="81" t="s">
        <v>34</v>
      </c>
      <c r="T20" s="81" t="s">
        <v>29</v>
      </c>
      <c r="U20" s="81" t="s">
        <v>30</v>
      </c>
      <c r="V20" s="81" t="s">
        <v>31</v>
      </c>
      <c r="W20" s="81" t="s">
        <v>32</v>
      </c>
      <c r="X20" s="81" t="s">
        <v>33</v>
      </c>
      <c r="Y20" s="81" t="s">
        <v>34</v>
      </c>
      <c r="AA20" s="81" t="s">
        <v>29</v>
      </c>
      <c r="AB20" s="81" t="s">
        <v>30</v>
      </c>
      <c r="AC20" s="81" t="s">
        <v>31</v>
      </c>
      <c r="AD20" s="81" t="s">
        <v>32</v>
      </c>
      <c r="AE20" s="81" t="s">
        <v>33</v>
      </c>
      <c r="AF20" s="81" t="s">
        <v>34</v>
      </c>
      <c r="AH20" s="81" t="s">
        <v>29</v>
      </c>
      <c r="AI20" s="81" t="s">
        <v>30</v>
      </c>
      <c r="AJ20" s="81" t="s">
        <v>31</v>
      </c>
      <c r="AK20" s="81" t="s">
        <v>32</v>
      </c>
      <c r="AL20" s="81" t="s">
        <v>33</v>
      </c>
      <c r="AM20" s="81" t="s">
        <v>34</v>
      </c>
      <c r="AO20" s="81" t="s">
        <v>29</v>
      </c>
      <c r="AP20" s="81" t="s">
        <v>30</v>
      </c>
      <c r="AQ20" s="81" t="s">
        <v>31</v>
      </c>
      <c r="AR20" s="81" t="s">
        <v>32</v>
      </c>
      <c r="AS20" s="81" t="s">
        <v>33</v>
      </c>
      <c r="AT20" s="81" t="s">
        <v>34</v>
      </c>
    </row>
    <row r="21" spans="1:46" x14ac:dyDescent="0.35">
      <c r="A21" s="8"/>
      <c r="B21" s="8"/>
      <c r="C21" s="81"/>
      <c r="D21" s="87"/>
      <c r="E21" s="7"/>
      <c r="F21" s="81"/>
      <c r="G21" s="81"/>
      <c r="H21" s="81"/>
      <c r="I21" s="81"/>
      <c r="J21" s="81"/>
      <c r="K21" s="81"/>
      <c r="M21" s="81"/>
      <c r="N21" s="81"/>
      <c r="O21" s="81"/>
      <c r="P21" s="81"/>
      <c r="Q21" s="81"/>
      <c r="R21" s="81"/>
      <c r="T21" s="81"/>
      <c r="U21" s="81"/>
      <c r="V21" s="81"/>
      <c r="W21" s="81"/>
      <c r="X21" s="81"/>
      <c r="Y21" s="81"/>
      <c r="AA21" s="81"/>
      <c r="AB21" s="81"/>
      <c r="AC21" s="81"/>
      <c r="AD21" s="81"/>
      <c r="AE21" s="81"/>
      <c r="AF21" s="81"/>
      <c r="AH21" s="81"/>
      <c r="AI21" s="81"/>
      <c r="AJ21" s="81"/>
      <c r="AK21" s="81"/>
      <c r="AL21" s="81"/>
      <c r="AM21" s="81"/>
      <c r="AO21" s="81"/>
      <c r="AP21" s="81"/>
      <c r="AQ21" s="81"/>
      <c r="AR21" s="81"/>
      <c r="AS21" s="81"/>
      <c r="AT21" s="81"/>
    </row>
    <row r="22" spans="1:46" ht="31.5" customHeight="1" x14ac:dyDescent="0.35">
      <c r="A22" s="9" t="s">
        <v>35</v>
      </c>
      <c r="B22" s="9" t="s">
        <v>36</v>
      </c>
      <c r="C22" s="81"/>
      <c r="D22" s="87"/>
      <c r="E22" s="7"/>
      <c r="F22" s="82"/>
      <c r="G22" s="82"/>
      <c r="H22" s="82"/>
      <c r="I22" s="82"/>
      <c r="J22" s="82"/>
      <c r="K22" s="82"/>
      <c r="M22" s="82"/>
      <c r="N22" s="82"/>
      <c r="O22" s="82"/>
      <c r="P22" s="82"/>
      <c r="Q22" s="82"/>
      <c r="R22" s="82"/>
      <c r="T22" s="82"/>
      <c r="U22" s="82"/>
      <c r="V22" s="82"/>
      <c r="W22" s="82"/>
      <c r="X22" s="82"/>
      <c r="Y22" s="82"/>
      <c r="AA22" s="82"/>
      <c r="AB22" s="82"/>
      <c r="AC22" s="82"/>
      <c r="AD22" s="82"/>
      <c r="AE22" s="82"/>
      <c r="AF22" s="82"/>
      <c r="AH22" s="82"/>
      <c r="AI22" s="82"/>
      <c r="AJ22" s="82"/>
      <c r="AK22" s="82"/>
      <c r="AL22" s="82"/>
      <c r="AM22" s="82"/>
      <c r="AO22" s="82"/>
      <c r="AP22" s="82"/>
      <c r="AQ22" s="82"/>
      <c r="AR22" s="82"/>
      <c r="AS22" s="82"/>
      <c r="AT22" s="82"/>
    </row>
    <row r="23" spans="1:46" x14ac:dyDescent="0.35">
      <c r="A23" s="3" t="s">
        <v>37</v>
      </c>
      <c r="B23" s="3" t="s">
        <v>38</v>
      </c>
      <c r="C23" s="4">
        <v>8</v>
      </c>
      <c r="D23" s="13">
        <v>169</v>
      </c>
      <c r="E23" s="2"/>
      <c r="F23" s="13">
        <v>261085</v>
      </c>
      <c r="G23" s="13">
        <f ca="1">IF(E23="Blank",0,G23)</f>
        <v>0</v>
      </c>
      <c r="H23" s="13">
        <v>0</v>
      </c>
      <c r="I23" s="13">
        <v>0</v>
      </c>
      <c r="J23" s="13">
        <v>1</v>
      </c>
      <c r="K23" s="13">
        <v>1</v>
      </c>
      <c r="M23" s="13">
        <v>261085</v>
      </c>
      <c r="N23" s="13">
        <v>0</v>
      </c>
      <c r="O23" s="13">
        <v>0</v>
      </c>
      <c r="P23" s="13">
        <v>0</v>
      </c>
      <c r="Q23" s="13">
        <v>1</v>
      </c>
      <c r="R23" s="13">
        <v>0</v>
      </c>
      <c r="T23" s="13">
        <v>268395.38</v>
      </c>
      <c r="U23" s="13">
        <v>0</v>
      </c>
      <c r="V23" s="13">
        <v>0</v>
      </c>
      <c r="W23" s="13">
        <v>0</v>
      </c>
      <c r="X23" s="13">
        <v>1</v>
      </c>
      <c r="Y23" s="13">
        <v>0</v>
      </c>
      <c r="AA23" s="13">
        <v>275910.45064</v>
      </c>
      <c r="AB23" s="13">
        <v>0</v>
      </c>
      <c r="AC23" s="13">
        <v>0</v>
      </c>
      <c r="AD23" s="13">
        <v>0</v>
      </c>
      <c r="AE23" s="13">
        <v>1</v>
      </c>
      <c r="AF23" s="13">
        <v>0</v>
      </c>
      <c r="AH23" s="13">
        <v>283635.94325791998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O23" s="13">
        <v>291577.74966914172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</row>
    <row r="24" spans="1:46" x14ac:dyDescent="0.35">
      <c r="A24" s="3" t="s">
        <v>37</v>
      </c>
      <c r="B24" s="3" t="s">
        <v>37</v>
      </c>
      <c r="C24" s="4">
        <v>10</v>
      </c>
      <c r="D24" s="13">
        <v>397</v>
      </c>
      <c r="E24" s="2"/>
      <c r="F24" s="13">
        <v>552704</v>
      </c>
      <c r="G24" s="13">
        <v>0</v>
      </c>
      <c r="H24" s="13">
        <v>0</v>
      </c>
      <c r="I24" s="13">
        <v>1</v>
      </c>
      <c r="J24" s="13">
        <v>1</v>
      </c>
      <c r="K24" s="13">
        <v>1</v>
      </c>
      <c r="M24" s="13">
        <v>552704</v>
      </c>
      <c r="N24" s="13">
        <v>0</v>
      </c>
      <c r="O24" s="13">
        <v>0</v>
      </c>
      <c r="P24" s="13">
        <v>0</v>
      </c>
      <c r="Q24" s="13">
        <v>1</v>
      </c>
      <c r="R24" s="13">
        <v>0</v>
      </c>
      <c r="T24" s="13">
        <v>568179.71200000006</v>
      </c>
      <c r="U24" s="13">
        <v>0</v>
      </c>
      <c r="V24" s="13">
        <v>0</v>
      </c>
      <c r="W24" s="13">
        <v>0</v>
      </c>
      <c r="X24" s="13">
        <v>1</v>
      </c>
      <c r="Y24" s="13">
        <v>0</v>
      </c>
      <c r="AA24" s="13">
        <v>584088.74393600004</v>
      </c>
      <c r="AB24" s="13">
        <v>0</v>
      </c>
      <c r="AC24" s="13">
        <v>0</v>
      </c>
      <c r="AD24" s="13">
        <v>0</v>
      </c>
      <c r="AE24" s="13">
        <v>1</v>
      </c>
      <c r="AF24" s="13">
        <v>0</v>
      </c>
      <c r="AH24" s="13">
        <v>600443.22876620805</v>
      </c>
      <c r="AI24" s="13">
        <v>0</v>
      </c>
      <c r="AJ24" s="13">
        <v>0</v>
      </c>
      <c r="AK24" s="13">
        <v>0</v>
      </c>
      <c r="AL24" s="13">
        <v>1</v>
      </c>
      <c r="AM24" s="13">
        <v>0</v>
      </c>
      <c r="AO24" s="13">
        <v>617255.63917166193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</row>
    <row r="25" spans="1:46" x14ac:dyDescent="0.35">
      <c r="A25" s="3" t="s">
        <v>37</v>
      </c>
      <c r="B25" s="3" t="s">
        <v>39</v>
      </c>
      <c r="C25" s="4">
        <v>4</v>
      </c>
      <c r="D25" s="13">
        <v>91</v>
      </c>
      <c r="E25" s="2"/>
      <c r="F25" s="13">
        <v>118795</v>
      </c>
      <c r="G25" s="13">
        <v>0</v>
      </c>
      <c r="H25" s="13">
        <v>0</v>
      </c>
      <c r="I25" s="13">
        <v>1</v>
      </c>
      <c r="J25" s="13">
        <v>1</v>
      </c>
      <c r="K25" s="13">
        <v>1</v>
      </c>
      <c r="M25" s="13">
        <v>118795</v>
      </c>
      <c r="N25" s="13">
        <v>0</v>
      </c>
      <c r="O25" s="13">
        <v>0</v>
      </c>
      <c r="P25" s="13">
        <v>0</v>
      </c>
      <c r="Q25" s="13">
        <v>1</v>
      </c>
      <c r="R25" s="13">
        <v>0</v>
      </c>
      <c r="T25" s="13">
        <v>122121.26</v>
      </c>
      <c r="U25" s="13">
        <v>0</v>
      </c>
      <c r="V25" s="13">
        <v>0</v>
      </c>
      <c r="W25" s="13">
        <v>0</v>
      </c>
      <c r="X25" s="13">
        <v>1</v>
      </c>
      <c r="Y25" s="13">
        <v>0</v>
      </c>
      <c r="AA25" s="13">
        <v>125540.65527999999</v>
      </c>
      <c r="AB25" s="13">
        <v>0</v>
      </c>
      <c r="AC25" s="13">
        <v>0</v>
      </c>
      <c r="AD25" s="13">
        <v>0</v>
      </c>
      <c r="AE25" s="13">
        <v>1</v>
      </c>
      <c r="AF25" s="13">
        <v>0</v>
      </c>
      <c r="AH25" s="13">
        <v>129055.79362783999</v>
      </c>
      <c r="AI25" s="13">
        <v>0</v>
      </c>
      <c r="AJ25" s="13">
        <v>0</v>
      </c>
      <c r="AK25" s="13">
        <v>0</v>
      </c>
      <c r="AL25" s="13">
        <v>1</v>
      </c>
      <c r="AM25" s="13">
        <v>0</v>
      </c>
      <c r="AO25" s="13">
        <v>132669.35584941952</v>
      </c>
      <c r="AP25" s="13">
        <v>0</v>
      </c>
      <c r="AQ25" s="13">
        <v>0</v>
      </c>
      <c r="AR25" s="13">
        <v>0</v>
      </c>
      <c r="AS25" s="13">
        <v>1</v>
      </c>
      <c r="AT25" s="13">
        <v>0</v>
      </c>
    </row>
    <row r="26" spans="1:46" x14ac:dyDescent="0.35">
      <c r="A26" s="3" t="s">
        <v>37</v>
      </c>
      <c r="B26" s="3" t="s">
        <v>40</v>
      </c>
      <c r="C26" s="4">
        <v>8</v>
      </c>
      <c r="D26" s="13">
        <v>224</v>
      </c>
      <c r="E26" s="2"/>
      <c r="F26" s="13">
        <v>237892</v>
      </c>
      <c r="G26" s="13">
        <v>1</v>
      </c>
      <c r="H26" s="13">
        <v>1</v>
      </c>
      <c r="I26" s="13">
        <v>3</v>
      </c>
      <c r="J26" s="13">
        <v>1</v>
      </c>
      <c r="K26" s="13">
        <v>1</v>
      </c>
      <c r="M26" s="13">
        <v>237892</v>
      </c>
      <c r="N26" s="13">
        <v>1</v>
      </c>
      <c r="O26" s="13">
        <v>1</v>
      </c>
      <c r="P26" s="13">
        <v>3</v>
      </c>
      <c r="Q26" s="13">
        <v>1</v>
      </c>
      <c r="R26" s="13">
        <v>1</v>
      </c>
      <c r="T26" s="13">
        <v>244552.976</v>
      </c>
      <c r="U26" s="13">
        <v>1</v>
      </c>
      <c r="V26" s="13">
        <v>1</v>
      </c>
      <c r="W26" s="13">
        <v>3</v>
      </c>
      <c r="X26" s="13">
        <v>1</v>
      </c>
      <c r="Y26" s="13">
        <v>1</v>
      </c>
      <c r="AA26" s="13">
        <v>251400.459328</v>
      </c>
      <c r="AB26" s="13">
        <v>1</v>
      </c>
      <c r="AC26" s="13">
        <v>1</v>
      </c>
      <c r="AD26" s="13">
        <v>2</v>
      </c>
      <c r="AE26" s="13">
        <v>1</v>
      </c>
      <c r="AF26" s="13">
        <v>1</v>
      </c>
      <c r="AH26" s="13">
        <v>258439.672189184</v>
      </c>
      <c r="AI26" s="13">
        <v>0</v>
      </c>
      <c r="AJ26" s="13">
        <v>1</v>
      </c>
      <c r="AK26" s="13">
        <v>1</v>
      </c>
      <c r="AL26" s="13">
        <v>0</v>
      </c>
      <c r="AM26" s="13">
        <v>1</v>
      </c>
      <c r="AO26" s="13">
        <v>265675.98301048117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</row>
    <row r="27" spans="1:46" x14ac:dyDescent="0.35">
      <c r="A27" s="3" t="s">
        <v>37</v>
      </c>
      <c r="B27" s="3" t="s">
        <v>41</v>
      </c>
      <c r="C27" s="4">
        <v>7</v>
      </c>
      <c r="D27" s="13">
        <v>198</v>
      </c>
      <c r="E27" s="2"/>
      <c r="F27" s="13">
        <v>159602</v>
      </c>
      <c r="G27" s="13">
        <v>1</v>
      </c>
      <c r="H27" s="13">
        <v>1</v>
      </c>
      <c r="I27" s="13">
        <v>2</v>
      </c>
      <c r="J27" s="13">
        <v>1</v>
      </c>
      <c r="K27" s="13">
        <v>1</v>
      </c>
      <c r="M27" s="13">
        <v>159602</v>
      </c>
      <c r="N27" s="13">
        <v>1</v>
      </c>
      <c r="O27" s="13">
        <v>1</v>
      </c>
      <c r="P27" s="13">
        <v>2</v>
      </c>
      <c r="Q27" s="13">
        <v>1</v>
      </c>
      <c r="R27" s="13">
        <v>1</v>
      </c>
      <c r="T27" s="13">
        <v>164070.856</v>
      </c>
      <c r="U27" s="13">
        <v>1</v>
      </c>
      <c r="V27" s="13">
        <v>1</v>
      </c>
      <c r="W27" s="13">
        <v>2</v>
      </c>
      <c r="X27" s="13">
        <v>1</v>
      </c>
      <c r="Y27" s="13">
        <v>1</v>
      </c>
      <c r="AA27" s="13">
        <v>168664.83996800001</v>
      </c>
      <c r="AB27" s="13">
        <v>1</v>
      </c>
      <c r="AC27" s="13">
        <v>1</v>
      </c>
      <c r="AD27" s="13">
        <v>2</v>
      </c>
      <c r="AE27" s="13">
        <v>1</v>
      </c>
      <c r="AF27" s="13">
        <v>1</v>
      </c>
      <c r="AH27" s="13">
        <v>173387.45548710402</v>
      </c>
      <c r="AI27" s="13">
        <v>1</v>
      </c>
      <c r="AJ27" s="13">
        <v>0</v>
      </c>
      <c r="AK27" s="13">
        <v>2</v>
      </c>
      <c r="AL27" s="13">
        <v>1</v>
      </c>
      <c r="AM27" s="13">
        <v>0</v>
      </c>
      <c r="AO27" s="13">
        <v>178242.30424074293</v>
      </c>
      <c r="AP27" s="13">
        <v>0</v>
      </c>
      <c r="AQ27" s="13">
        <v>0</v>
      </c>
      <c r="AR27" s="13">
        <v>1</v>
      </c>
      <c r="AS27" s="13">
        <v>1</v>
      </c>
      <c r="AT27" s="13">
        <v>0</v>
      </c>
    </row>
    <row r="28" spans="1:46" x14ac:dyDescent="0.35">
      <c r="A28" s="3" t="s">
        <v>42</v>
      </c>
      <c r="B28" s="3" t="s">
        <v>43</v>
      </c>
      <c r="C28" s="4">
        <v>1</v>
      </c>
      <c r="D28" s="13">
        <v>96</v>
      </c>
      <c r="E28" s="2"/>
      <c r="F28" s="13">
        <v>166835</v>
      </c>
      <c r="G28" s="13">
        <v>0</v>
      </c>
      <c r="H28" s="13">
        <v>0</v>
      </c>
      <c r="I28" s="13">
        <v>0</v>
      </c>
      <c r="J28" s="13">
        <v>1</v>
      </c>
      <c r="K28" s="13">
        <v>0</v>
      </c>
      <c r="M28" s="13">
        <v>166835</v>
      </c>
      <c r="N28" s="13">
        <v>0</v>
      </c>
      <c r="O28" s="13">
        <v>0</v>
      </c>
      <c r="P28" s="13">
        <v>0</v>
      </c>
      <c r="Q28" s="13">
        <v>1</v>
      </c>
      <c r="R28" s="13">
        <v>0</v>
      </c>
      <c r="T28" s="13">
        <v>171506.38</v>
      </c>
      <c r="U28" s="13">
        <v>0</v>
      </c>
      <c r="V28" s="13">
        <v>0</v>
      </c>
      <c r="W28" s="13">
        <v>0</v>
      </c>
      <c r="X28" s="13">
        <v>1</v>
      </c>
      <c r="Y28" s="13">
        <v>0</v>
      </c>
      <c r="AA28" s="13">
        <v>176308.55864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H28" s="13">
        <v>181245.19828191999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O28" s="13">
        <v>186320.06383381377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</row>
    <row r="29" spans="1:46" x14ac:dyDescent="0.35">
      <c r="A29" s="3" t="s">
        <v>42</v>
      </c>
      <c r="B29" s="3" t="s">
        <v>44</v>
      </c>
      <c r="C29" s="4">
        <v>1</v>
      </c>
      <c r="D29" s="13">
        <v>25</v>
      </c>
      <c r="E29" s="2"/>
      <c r="F29" s="13">
        <v>76754</v>
      </c>
      <c r="G29" s="13">
        <v>0</v>
      </c>
      <c r="H29" s="13">
        <v>0</v>
      </c>
      <c r="I29" s="13">
        <v>0</v>
      </c>
      <c r="J29" s="13">
        <v>1</v>
      </c>
      <c r="K29" s="13">
        <v>0</v>
      </c>
      <c r="M29" s="13">
        <v>76754</v>
      </c>
      <c r="N29" s="13">
        <v>0</v>
      </c>
      <c r="O29" s="13">
        <v>0</v>
      </c>
      <c r="P29" s="13">
        <v>0</v>
      </c>
      <c r="Q29" s="13">
        <v>1</v>
      </c>
      <c r="R29" s="13">
        <v>0</v>
      </c>
      <c r="T29" s="13">
        <v>78903.111999999994</v>
      </c>
      <c r="U29" s="13">
        <v>0</v>
      </c>
      <c r="V29" s="13">
        <v>0</v>
      </c>
      <c r="W29" s="13">
        <v>0</v>
      </c>
      <c r="X29" s="13">
        <v>1</v>
      </c>
      <c r="Y29" s="13">
        <v>0</v>
      </c>
      <c r="AA29" s="13">
        <v>81112.399135999993</v>
      </c>
      <c r="AB29" s="13">
        <v>0</v>
      </c>
      <c r="AC29" s="13">
        <v>0</v>
      </c>
      <c r="AD29" s="13">
        <v>0</v>
      </c>
      <c r="AE29" s="13">
        <v>1</v>
      </c>
      <c r="AF29" s="13">
        <v>0</v>
      </c>
      <c r="AH29" s="13">
        <v>83383.546311807993</v>
      </c>
      <c r="AI29" s="13">
        <v>0</v>
      </c>
      <c r="AJ29" s="13">
        <v>0</v>
      </c>
      <c r="AK29" s="13">
        <v>0</v>
      </c>
      <c r="AL29" s="13">
        <v>1</v>
      </c>
      <c r="AM29" s="13">
        <v>0</v>
      </c>
      <c r="AO29" s="13">
        <v>85718.285608538616</v>
      </c>
      <c r="AP29" s="13">
        <v>0</v>
      </c>
      <c r="AQ29" s="13">
        <v>0</v>
      </c>
      <c r="AR29" s="13">
        <v>0</v>
      </c>
      <c r="AS29" s="13">
        <v>1</v>
      </c>
      <c r="AT29" s="13">
        <v>0</v>
      </c>
    </row>
    <row r="30" spans="1:46" x14ac:dyDescent="0.35">
      <c r="A30" s="3" t="s">
        <v>42</v>
      </c>
      <c r="B30" s="3" t="s">
        <v>45</v>
      </c>
      <c r="C30" s="4">
        <v>1</v>
      </c>
      <c r="D30" s="13">
        <v>101</v>
      </c>
      <c r="E30" s="2"/>
      <c r="F30" s="13">
        <v>176047</v>
      </c>
      <c r="G30" s="13">
        <v>0</v>
      </c>
      <c r="H30" s="13">
        <v>0</v>
      </c>
      <c r="I30" s="13">
        <v>0</v>
      </c>
      <c r="J30" s="13">
        <v>1</v>
      </c>
      <c r="K30" s="13">
        <v>0</v>
      </c>
      <c r="M30" s="13">
        <v>176047</v>
      </c>
      <c r="N30" s="13">
        <v>0</v>
      </c>
      <c r="O30" s="13">
        <v>0</v>
      </c>
      <c r="P30" s="13">
        <v>0</v>
      </c>
      <c r="Q30" s="13">
        <v>1</v>
      </c>
      <c r="R30" s="13">
        <v>0</v>
      </c>
      <c r="T30" s="13">
        <v>180976.31599999999</v>
      </c>
      <c r="U30" s="13">
        <v>0</v>
      </c>
      <c r="V30" s="13">
        <v>0</v>
      </c>
      <c r="W30" s="13">
        <v>0</v>
      </c>
      <c r="X30" s="13">
        <v>1</v>
      </c>
      <c r="Y30" s="13">
        <v>0</v>
      </c>
      <c r="AA30" s="13">
        <v>186043.652848</v>
      </c>
      <c r="AB30" s="13">
        <v>0</v>
      </c>
      <c r="AC30" s="13">
        <v>0</v>
      </c>
      <c r="AD30" s="13">
        <v>0</v>
      </c>
      <c r="AE30" s="13">
        <v>1</v>
      </c>
      <c r="AF30" s="13">
        <v>0</v>
      </c>
      <c r="AH30" s="13">
        <v>191252.87512774399</v>
      </c>
      <c r="AI30" s="13">
        <v>0</v>
      </c>
      <c r="AJ30" s="13">
        <v>0</v>
      </c>
      <c r="AK30" s="13">
        <v>0</v>
      </c>
      <c r="AL30" s="13">
        <v>1</v>
      </c>
      <c r="AM30" s="13">
        <v>0</v>
      </c>
      <c r="AO30" s="13">
        <v>196607.95563132083</v>
      </c>
      <c r="AP30" s="13">
        <v>0</v>
      </c>
      <c r="AQ30" s="13">
        <v>0</v>
      </c>
      <c r="AR30" s="13">
        <v>0</v>
      </c>
      <c r="AS30" s="13">
        <v>1</v>
      </c>
      <c r="AT30" s="13">
        <v>0</v>
      </c>
    </row>
    <row r="31" spans="1:46" x14ac:dyDescent="0.35">
      <c r="A31" s="3" t="s">
        <v>42</v>
      </c>
      <c r="B31" s="3" t="s">
        <v>46</v>
      </c>
      <c r="C31" s="4">
        <v>1</v>
      </c>
      <c r="D31" s="13">
        <v>516</v>
      </c>
      <c r="E31" s="2"/>
      <c r="F31" s="13">
        <v>818340</v>
      </c>
      <c r="G31" s="13">
        <v>0</v>
      </c>
      <c r="H31" s="13">
        <v>0</v>
      </c>
      <c r="I31" s="13">
        <v>2</v>
      </c>
      <c r="J31" s="13">
        <v>1</v>
      </c>
      <c r="K31" s="13">
        <v>0</v>
      </c>
      <c r="M31" s="13">
        <v>818340</v>
      </c>
      <c r="N31" s="13">
        <v>0</v>
      </c>
      <c r="O31" s="13">
        <v>0</v>
      </c>
      <c r="P31" s="13">
        <v>2</v>
      </c>
      <c r="Q31" s="13">
        <v>1</v>
      </c>
      <c r="R31" s="13">
        <v>0</v>
      </c>
      <c r="T31" s="13">
        <v>841253.52</v>
      </c>
      <c r="U31" s="13">
        <v>0</v>
      </c>
      <c r="V31" s="13">
        <v>0</v>
      </c>
      <c r="W31" s="13">
        <v>2</v>
      </c>
      <c r="X31" s="13">
        <v>1</v>
      </c>
      <c r="Y31" s="13">
        <v>0</v>
      </c>
      <c r="AA31" s="13">
        <v>864808.61855999997</v>
      </c>
      <c r="AB31" s="13">
        <v>0</v>
      </c>
      <c r="AC31" s="13">
        <v>0</v>
      </c>
      <c r="AD31" s="13">
        <v>1</v>
      </c>
      <c r="AE31" s="13">
        <v>1</v>
      </c>
      <c r="AF31" s="13">
        <v>0</v>
      </c>
      <c r="AH31" s="13">
        <v>889023.25987968</v>
      </c>
      <c r="AI31" s="13">
        <v>0</v>
      </c>
      <c r="AJ31" s="13">
        <v>0</v>
      </c>
      <c r="AK31" s="13">
        <v>1</v>
      </c>
      <c r="AL31" s="13">
        <v>0</v>
      </c>
      <c r="AM31" s="13">
        <v>0</v>
      </c>
      <c r="AO31" s="13">
        <v>913915.91115631105</v>
      </c>
      <c r="AP31" s="13">
        <v>0</v>
      </c>
      <c r="AQ31" s="13">
        <v>0</v>
      </c>
      <c r="AR31" s="13">
        <v>1</v>
      </c>
      <c r="AS31" s="13">
        <v>0</v>
      </c>
      <c r="AT31" s="13">
        <v>0</v>
      </c>
    </row>
    <row r="32" spans="1:46" x14ac:dyDescent="0.35">
      <c r="A32" s="3" t="s">
        <v>42</v>
      </c>
      <c r="B32" s="3" t="s">
        <v>47</v>
      </c>
      <c r="C32" s="4">
        <v>1</v>
      </c>
      <c r="D32" s="13">
        <v>603</v>
      </c>
      <c r="E32" s="2"/>
      <c r="F32" s="13">
        <v>801748</v>
      </c>
      <c r="G32" s="13">
        <v>0</v>
      </c>
      <c r="H32" s="13">
        <v>0</v>
      </c>
      <c r="I32" s="13">
        <v>2</v>
      </c>
      <c r="J32" s="13">
        <v>1</v>
      </c>
      <c r="K32" s="13">
        <v>0</v>
      </c>
      <c r="M32" s="13">
        <v>801748</v>
      </c>
      <c r="N32" s="13">
        <v>0</v>
      </c>
      <c r="O32" s="13">
        <v>0</v>
      </c>
      <c r="P32" s="13">
        <v>2</v>
      </c>
      <c r="Q32" s="13">
        <v>1</v>
      </c>
      <c r="R32" s="13">
        <v>0</v>
      </c>
      <c r="T32" s="13">
        <v>824196.94400000002</v>
      </c>
      <c r="U32" s="13">
        <v>0</v>
      </c>
      <c r="V32" s="13">
        <v>0</v>
      </c>
      <c r="W32" s="13">
        <v>2</v>
      </c>
      <c r="X32" s="13">
        <v>1</v>
      </c>
      <c r="Y32" s="13">
        <v>0</v>
      </c>
      <c r="AA32" s="13">
        <v>847274.45843200001</v>
      </c>
      <c r="AB32" s="13">
        <v>0</v>
      </c>
      <c r="AC32" s="13">
        <v>0</v>
      </c>
      <c r="AD32" s="13">
        <v>2</v>
      </c>
      <c r="AE32" s="13">
        <v>1</v>
      </c>
      <c r="AF32" s="13">
        <v>0</v>
      </c>
      <c r="AH32" s="13">
        <v>870998.14326809603</v>
      </c>
      <c r="AI32" s="13">
        <v>0</v>
      </c>
      <c r="AJ32" s="13">
        <v>0</v>
      </c>
      <c r="AK32" s="13">
        <v>2</v>
      </c>
      <c r="AL32" s="13">
        <v>1</v>
      </c>
      <c r="AM32" s="13">
        <v>0</v>
      </c>
      <c r="AO32" s="13">
        <v>895386.09127960273</v>
      </c>
      <c r="AP32" s="13">
        <v>0</v>
      </c>
      <c r="AQ32" s="13">
        <v>0</v>
      </c>
      <c r="AR32" s="13">
        <v>1</v>
      </c>
      <c r="AS32" s="13">
        <v>1</v>
      </c>
      <c r="AT32" s="13">
        <v>0</v>
      </c>
    </row>
    <row r="33" spans="1:46" x14ac:dyDescent="0.35">
      <c r="A33" s="3" t="s">
        <v>48</v>
      </c>
      <c r="B33" s="3" t="s">
        <v>49</v>
      </c>
      <c r="C33" s="4">
        <v>9</v>
      </c>
      <c r="D33" s="13">
        <v>209</v>
      </c>
      <c r="E33" s="2"/>
      <c r="F33" s="13">
        <v>222591</v>
      </c>
      <c r="G33" s="13">
        <v>0</v>
      </c>
      <c r="H33" s="13">
        <v>1</v>
      </c>
      <c r="I33" s="13">
        <v>1</v>
      </c>
      <c r="J33" s="13">
        <v>1</v>
      </c>
      <c r="K33" s="13">
        <v>2</v>
      </c>
      <c r="M33" s="13">
        <v>222591</v>
      </c>
      <c r="N33" s="13">
        <v>1</v>
      </c>
      <c r="O33" s="13">
        <v>1</v>
      </c>
      <c r="P33" s="13">
        <v>1</v>
      </c>
      <c r="Q33" s="13">
        <v>1</v>
      </c>
      <c r="R33" s="13">
        <v>2</v>
      </c>
      <c r="T33" s="13">
        <v>228823.54800000001</v>
      </c>
      <c r="U33" s="13">
        <v>1</v>
      </c>
      <c r="V33" s="13">
        <v>1</v>
      </c>
      <c r="W33" s="13">
        <v>1</v>
      </c>
      <c r="X33" s="13">
        <v>1</v>
      </c>
      <c r="Y33" s="13">
        <v>2</v>
      </c>
      <c r="AA33" s="13">
        <v>235230.60734400002</v>
      </c>
      <c r="AB33" s="13">
        <v>1</v>
      </c>
      <c r="AC33" s="13">
        <v>0</v>
      </c>
      <c r="AD33" s="13">
        <v>0</v>
      </c>
      <c r="AE33" s="13">
        <v>1</v>
      </c>
      <c r="AF33" s="13">
        <v>2</v>
      </c>
      <c r="AH33" s="13">
        <v>241817.06434963201</v>
      </c>
      <c r="AI33" s="13">
        <v>1</v>
      </c>
      <c r="AJ33" s="13">
        <v>0</v>
      </c>
      <c r="AK33" s="13">
        <v>0</v>
      </c>
      <c r="AL33" s="13">
        <v>1</v>
      </c>
      <c r="AM33" s="13">
        <v>1</v>
      </c>
      <c r="AO33" s="13">
        <v>248587.94215142171</v>
      </c>
      <c r="AP33" s="13">
        <v>0</v>
      </c>
      <c r="AQ33" s="13">
        <v>0</v>
      </c>
      <c r="AR33" s="13">
        <v>0</v>
      </c>
      <c r="AS33" s="13">
        <v>1</v>
      </c>
      <c r="AT33" s="13">
        <v>0</v>
      </c>
    </row>
    <row r="34" spans="1:46" x14ac:dyDescent="0.35">
      <c r="A34" s="3" t="s">
        <v>48</v>
      </c>
      <c r="B34" s="3" t="s">
        <v>50</v>
      </c>
      <c r="C34" s="4">
        <v>8</v>
      </c>
      <c r="D34" s="13">
        <v>238</v>
      </c>
      <c r="E34" s="2"/>
      <c r="F34" s="13">
        <v>241352</v>
      </c>
      <c r="G34" s="13">
        <v>1</v>
      </c>
      <c r="H34" s="13">
        <v>1</v>
      </c>
      <c r="I34" s="13">
        <v>3</v>
      </c>
      <c r="J34" s="13">
        <v>1</v>
      </c>
      <c r="K34" s="13">
        <v>2</v>
      </c>
      <c r="M34" s="13">
        <v>241352</v>
      </c>
      <c r="N34" s="13">
        <v>1</v>
      </c>
      <c r="O34" s="13">
        <v>1</v>
      </c>
      <c r="P34" s="13">
        <v>3</v>
      </c>
      <c r="Q34" s="13">
        <v>1</v>
      </c>
      <c r="R34" s="13">
        <v>2</v>
      </c>
      <c r="T34" s="13">
        <v>248109.856</v>
      </c>
      <c r="U34" s="13">
        <v>1</v>
      </c>
      <c r="V34" s="13">
        <v>1</v>
      </c>
      <c r="W34" s="13">
        <v>3</v>
      </c>
      <c r="X34" s="13">
        <v>1</v>
      </c>
      <c r="Y34" s="13">
        <v>2</v>
      </c>
      <c r="AA34" s="13">
        <v>255056.93196799999</v>
      </c>
      <c r="AB34" s="13">
        <v>0</v>
      </c>
      <c r="AC34" s="13">
        <v>1</v>
      </c>
      <c r="AD34" s="13">
        <v>1</v>
      </c>
      <c r="AE34" s="13">
        <v>1</v>
      </c>
      <c r="AF34" s="13">
        <v>1</v>
      </c>
      <c r="AH34" s="13">
        <v>262198.52606310399</v>
      </c>
      <c r="AI34" s="13">
        <v>0</v>
      </c>
      <c r="AJ34" s="13">
        <v>1</v>
      </c>
      <c r="AK34" s="13">
        <v>1</v>
      </c>
      <c r="AL34" s="13">
        <v>1</v>
      </c>
      <c r="AM34" s="13">
        <v>1</v>
      </c>
      <c r="AO34" s="13">
        <v>269540.08479287091</v>
      </c>
      <c r="AP34" s="13">
        <v>0</v>
      </c>
      <c r="AQ34" s="13">
        <v>0</v>
      </c>
      <c r="AR34" s="13">
        <v>1</v>
      </c>
      <c r="AS34" s="13">
        <v>1</v>
      </c>
      <c r="AT34" s="13">
        <v>0</v>
      </c>
    </row>
    <row r="35" spans="1:46" x14ac:dyDescent="0.35">
      <c r="A35" s="3" t="s">
        <v>48</v>
      </c>
      <c r="B35" s="3" t="s">
        <v>48</v>
      </c>
      <c r="C35" s="4">
        <v>12</v>
      </c>
      <c r="D35" s="13">
        <v>286</v>
      </c>
      <c r="E35" s="2"/>
      <c r="F35" s="13">
        <v>344272</v>
      </c>
      <c r="G35" s="13">
        <v>1</v>
      </c>
      <c r="H35" s="13">
        <v>1</v>
      </c>
      <c r="I35" s="13">
        <v>3</v>
      </c>
      <c r="J35" s="13">
        <v>3</v>
      </c>
      <c r="K35" s="13">
        <v>2</v>
      </c>
      <c r="M35" s="13">
        <v>344272</v>
      </c>
      <c r="N35" s="13">
        <v>1</v>
      </c>
      <c r="O35" s="13">
        <v>1</v>
      </c>
      <c r="P35" s="13">
        <v>3</v>
      </c>
      <c r="Q35" s="13">
        <v>3</v>
      </c>
      <c r="R35" s="13">
        <v>2</v>
      </c>
      <c r="T35" s="13">
        <v>353911.61599999998</v>
      </c>
      <c r="U35" s="13">
        <v>1</v>
      </c>
      <c r="V35" s="13">
        <v>1</v>
      </c>
      <c r="W35" s="13">
        <v>3</v>
      </c>
      <c r="X35" s="13">
        <v>3</v>
      </c>
      <c r="Y35" s="13">
        <v>2</v>
      </c>
      <c r="AA35" s="13">
        <v>363821.14124799997</v>
      </c>
      <c r="AB35" s="13">
        <v>1</v>
      </c>
      <c r="AC35" s="13">
        <v>1</v>
      </c>
      <c r="AD35" s="13">
        <v>2</v>
      </c>
      <c r="AE35" s="13">
        <v>2</v>
      </c>
      <c r="AF35" s="13">
        <v>1</v>
      </c>
      <c r="AH35" s="13">
        <v>374008.13320294395</v>
      </c>
      <c r="AI35" s="13">
        <v>0</v>
      </c>
      <c r="AJ35" s="13">
        <v>1</v>
      </c>
      <c r="AK35" s="13">
        <v>2</v>
      </c>
      <c r="AL35" s="13">
        <v>1</v>
      </c>
      <c r="AM35" s="13">
        <v>1</v>
      </c>
      <c r="AO35" s="13">
        <v>384480.36093262635</v>
      </c>
      <c r="AP35" s="13">
        <v>0</v>
      </c>
      <c r="AQ35" s="13">
        <v>0</v>
      </c>
      <c r="AR35" s="13">
        <v>1</v>
      </c>
      <c r="AS35" s="13">
        <v>0</v>
      </c>
      <c r="AT35" s="13">
        <v>0</v>
      </c>
    </row>
    <row r="36" spans="1:46" x14ac:dyDescent="0.35">
      <c r="A36" s="3" t="s">
        <v>48</v>
      </c>
      <c r="B36" s="3" t="s">
        <v>51</v>
      </c>
      <c r="C36" s="4">
        <v>13</v>
      </c>
      <c r="D36" s="13">
        <v>287</v>
      </c>
      <c r="E36" s="2"/>
      <c r="F36" s="13">
        <v>348097</v>
      </c>
      <c r="G36" s="13">
        <v>1</v>
      </c>
      <c r="H36" s="13">
        <v>1</v>
      </c>
      <c r="I36" s="13">
        <v>3</v>
      </c>
      <c r="J36" s="13">
        <v>3</v>
      </c>
      <c r="K36" s="13">
        <v>2</v>
      </c>
      <c r="M36" s="13">
        <v>348097</v>
      </c>
      <c r="N36" s="13">
        <v>1</v>
      </c>
      <c r="O36" s="13">
        <v>0</v>
      </c>
      <c r="P36" s="13">
        <v>3</v>
      </c>
      <c r="Q36" s="13">
        <v>3</v>
      </c>
      <c r="R36" s="13">
        <v>2</v>
      </c>
      <c r="T36" s="13">
        <v>357843.71600000001</v>
      </c>
      <c r="U36" s="13">
        <v>1</v>
      </c>
      <c r="V36" s="13">
        <v>0</v>
      </c>
      <c r="W36" s="13">
        <v>3</v>
      </c>
      <c r="X36" s="13">
        <v>3</v>
      </c>
      <c r="Y36" s="13">
        <v>2</v>
      </c>
      <c r="AA36" s="13">
        <v>367863.34004800004</v>
      </c>
      <c r="AB36" s="13">
        <v>1</v>
      </c>
      <c r="AC36" s="13">
        <v>0</v>
      </c>
      <c r="AD36" s="13">
        <v>3</v>
      </c>
      <c r="AE36" s="13">
        <v>3</v>
      </c>
      <c r="AF36" s="13">
        <v>2</v>
      </c>
      <c r="AH36" s="13">
        <v>378163.51356934407</v>
      </c>
      <c r="AI36" s="13">
        <v>1</v>
      </c>
      <c r="AJ36" s="13">
        <v>0</v>
      </c>
      <c r="AK36" s="13">
        <v>3</v>
      </c>
      <c r="AL36" s="13">
        <v>2</v>
      </c>
      <c r="AM36" s="13">
        <v>2</v>
      </c>
      <c r="AO36" s="13">
        <v>388752.09194928571</v>
      </c>
      <c r="AP36" s="13">
        <v>0</v>
      </c>
      <c r="AQ36" s="13">
        <v>0</v>
      </c>
      <c r="AR36" s="13">
        <v>2</v>
      </c>
      <c r="AS36" s="13">
        <v>1</v>
      </c>
      <c r="AT36" s="13">
        <v>0</v>
      </c>
    </row>
    <row r="37" spans="1:46" x14ac:dyDescent="0.35">
      <c r="A37" s="3" t="s">
        <v>52</v>
      </c>
      <c r="B37" s="3" t="s">
        <v>52</v>
      </c>
      <c r="C37" s="4">
        <v>13</v>
      </c>
      <c r="D37" s="13">
        <v>403</v>
      </c>
      <c r="E37" s="2"/>
      <c r="F37" s="13">
        <v>579498</v>
      </c>
      <c r="G37" s="13">
        <v>1</v>
      </c>
      <c r="H37" s="13">
        <v>1</v>
      </c>
      <c r="I37" s="13">
        <v>2</v>
      </c>
      <c r="J37" s="13">
        <v>2</v>
      </c>
      <c r="K37" s="13">
        <v>2</v>
      </c>
      <c r="M37" s="13">
        <v>579498</v>
      </c>
      <c r="N37" s="13">
        <v>1</v>
      </c>
      <c r="O37" s="13">
        <v>0</v>
      </c>
      <c r="P37" s="13">
        <v>2</v>
      </c>
      <c r="Q37" s="13">
        <v>1</v>
      </c>
      <c r="R37" s="13">
        <v>2</v>
      </c>
      <c r="T37" s="13">
        <v>595723.94400000002</v>
      </c>
      <c r="U37" s="13">
        <v>0</v>
      </c>
      <c r="V37" s="13">
        <v>0</v>
      </c>
      <c r="W37" s="13">
        <v>2</v>
      </c>
      <c r="X37" s="13">
        <v>1</v>
      </c>
      <c r="Y37" s="13">
        <v>2</v>
      </c>
      <c r="AA37" s="13">
        <v>612404.21443200007</v>
      </c>
      <c r="AB37" s="13">
        <v>1</v>
      </c>
      <c r="AC37" s="13">
        <v>0</v>
      </c>
      <c r="AD37" s="13">
        <v>1</v>
      </c>
      <c r="AE37" s="13">
        <v>1</v>
      </c>
      <c r="AF37" s="13">
        <v>2</v>
      </c>
      <c r="AH37" s="13">
        <v>629551.53243609611</v>
      </c>
      <c r="AI37" s="13">
        <v>1</v>
      </c>
      <c r="AJ37" s="13">
        <v>0</v>
      </c>
      <c r="AK37" s="13">
        <v>0</v>
      </c>
      <c r="AL37" s="13">
        <v>1</v>
      </c>
      <c r="AM37" s="13">
        <v>1</v>
      </c>
      <c r="AO37" s="13">
        <v>647178.97534430679</v>
      </c>
      <c r="AP37" s="13">
        <v>0</v>
      </c>
      <c r="AQ37" s="13">
        <v>0</v>
      </c>
      <c r="AR37" s="13">
        <v>0</v>
      </c>
      <c r="AS37" s="13">
        <v>1</v>
      </c>
      <c r="AT37" s="13">
        <v>0</v>
      </c>
    </row>
    <row r="38" spans="1:46" x14ac:dyDescent="0.35">
      <c r="A38" s="3" t="s">
        <v>52</v>
      </c>
      <c r="B38" s="3" t="s">
        <v>53</v>
      </c>
      <c r="C38" s="4">
        <v>8</v>
      </c>
      <c r="D38" s="13">
        <v>204</v>
      </c>
      <c r="E38" s="2"/>
      <c r="F38" s="13">
        <v>255045</v>
      </c>
      <c r="G38" s="13">
        <v>1</v>
      </c>
      <c r="H38" s="13">
        <v>1</v>
      </c>
      <c r="I38" s="13">
        <v>3</v>
      </c>
      <c r="J38" s="13">
        <v>2</v>
      </c>
      <c r="K38" s="13">
        <v>2</v>
      </c>
      <c r="M38" s="13">
        <v>255045</v>
      </c>
      <c r="N38" s="13">
        <v>1</v>
      </c>
      <c r="O38" s="13">
        <v>0</v>
      </c>
      <c r="P38" s="13">
        <v>3</v>
      </c>
      <c r="Q38" s="13">
        <v>1</v>
      </c>
      <c r="R38" s="13">
        <v>2</v>
      </c>
      <c r="T38" s="13">
        <v>262186.26</v>
      </c>
      <c r="U38" s="13">
        <v>1</v>
      </c>
      <c r="V38" s="13">
        <v>0</v>
      </c>
      <c r="W38" s="13">
        <v>3</v>
      </c>
      <c r="X38" s="13">
        <v>1</v>
      </c>
      <c r="Y38" s="13">
        <v>2</v>
      </c>
      <c r="AA38" s="13">
        <v>269527.47528000001</v>
      </c>
      <c r="AB38" s="13">
        <v>1</v>
      </c>
      <c r="AC38" s="13">
        <v>0</v>
      </c>
      <c r="AD38" s="13">
        <v>2</v>
      </c>
      <c r="AE38" s="13">
        <v>0</v>
      </c>
      <c r="AF38" s="13">
        <v>1</v>
      </c>
      <c r="AH38" s="13">
        <v>277074.24458783999</v>
      </c>
      <c r="AI38" s="13">
        <v>0</v>
      </c>
      <c r="AJ38" s="13">
        <v>0</v>
      </c>
      <c r="AK38" s="13">
        <v>2</v>
      </c>
      <c r="AL38" s="13">
        <v>0</v>
      </c>
      <c r="AM38" s="13">
        <v>0</v>
      </c>
      <c r="AO38" s="13">
        <v>284832.32343629951</v>
      </c>
      <c r="AP38" s="13">
        <v>0</v>
      </c>
      <c r="AQ38" s="13">
        <v>0</v>
      </c>
      <c r="AR38" s="13">
        <v>2</v>
      </c>
      <c r="AS38" s="13">
        <v>0</v>
      </c>
      <c r="AT38" s="13">
        <v>0</v>
      </c>
    </row>
    <row r="39" spans="1:46" x14ac:dyDescent="0.35">
      <c r="A39" s="3" t="s">
        <v>52</v>
      </c>
      <c r="B39" s="3" t="s">
        <v>54</v>
      </c>
      <c r="C39" s="4">
        <v>12</v>
      </c>
      <c r="D39" s="13">
        <v>225</v>
      </c>
      <c r="E39" s="2"/>
      <c r="F39" s="13">
        <v>329839</v>
      </c>
      <c r="G39" s="13">
        <v>1</v>
      </c>
      <c r="H39" s="13">
        <v>1</v>
      </c>
      <c r="I39" s="13">
        <v>2</v>
      </c>
      <c r="J39" s="13">
        <v>2</v>
      </c>
      <c r="K39" s="13">
        <v>2</v>
      </c>
      <c r="M39" s="13">
        <v>329839</v>
      </c>
      <c r="N39" s="13">
        <v>1</v>
      </c>
      <c r="O39" s="13">
        <v>0</v>
      </c>
      <c r="P39" s="13">
        <v>2</v>
      </c>
      <c r="Q39" s="13">
        <v>1</v>
      </c>
      <c r="R39" s="13">
        <v>2</v>
      </c>
      <c r="T39" s="13">
        <v>339074.49200000003</v>
      </c>
      <c r="U39" s="13">
        <v>1</v>
      </c>
      <c r="V39" s="13">
        <v>0</v>
      </c>
      <c r="W39" s="13">
        <v>2</v>
      </c>
      <c r="X39" s="13">
        <v>1</v>
      </c>
      <c r="Y39" s="13">
        <v>2</v>
      </c>
      <c r="AA39" s="13">
        <v>348568.57777600002</v>
      </c>
      <c r="AB39" s="13">
        <v>1</v>
      </c>
      <c r="AC39" s="13">
        <v>0</v>
      </c>
      <c r="AD39" s="13">
        <v>2</v>
      </c>
      <c r="AE39" s="13">
        <v>1</v>
      </c>
      <c r="AF39" s="13">
        <v>2</v>
      </c>
      <c r="AH39" s="13">
        <v>358328.49795372802</v>
      </c>
      <c r="AI39" s="13">
        <v>1</v>
      </c>
      <c r="AJ39" s="13">
        <v>0</v>
      </c>
      <c r="AK39" s="13">
        <v>2</v>
      </c>
      <c r="AL39" s="13">
        <v>1</v>
      </c>
      <c r="AM39" s="13">
        <v>2</v>
      </c>
      <c r="AO39" s="13">
        <v>368361.69589643239</v>
      </c>
      <c r="AP39" s="13">
        <v>0</v>
      </c>
      <c r="AQ39" s="13">
        <v>0</v>
      </c>
      <c r="AR39" s="13">
        <v>2</v>
      </c>
      <c r="AS39" s="13">
        <v>1</v>
      </c>
      <c r="AT39" s="13">
        <v>0</v>
      </c>
    </row>
    <row r="40" spans="1:46" x14ac:dyDescent="0.35">
      <c r="A40" s="3" t="s">
        <v>52</v>
      </c>
      <c r="B40" s="3" t="s">
        <v>55</v>
      </c>
      <c r="C40" s="4">
        <v>12</v>
      </c>
      <c r="D40" s="13">
        <v>306</v>
      </c>
      <c r="E40" s="2"/>
      <c r="F40" s="13">
        <v>412842</v>
      </c>
      <c r="G40" s="13">
        <v>1</v>
      </c>
      <c r="H40" s="13">
        <v>1</v>
      </c>
      <c r="I40" s="13">
        <v>1</v>
      </c>
      <c r="J40" s="13">
        <v>2</v>
      </c>
      <c r="K40" s="13">
        <v>2</v>
      </c>
      <c r="M40" s="13">
        <v>412842</v>
      </c>
      <c r="N40" s="13">
        <v>1</v>
      </c>
      <c r="O40" s="13">
        <v>0</v>
      </c>
      <c r="P40" s="13">
        <v>1</v>
      </c>
      <c r="Q40" s="13">
        <v>2</v>
      </c>
      <c r="R40" s="13">
        <v>2</v>
      </c>
      <c r="T40" s="13">
        <v>424401.576</v>
      </c>
      <c r="U40" s="13">
        <v>0</v>
      </c>
      <c r="V40" s="13">
        <v>0</v>
      </c>
      <c r="W40" s="13">
        <v>1</v>
      </c>
      <c r="X40" s="13">
        <v>2</v>
      </c>
      <c r="Y40" s="13">
        <v>2</v>
      </c>
      <c r="AA40" s="13">
        <v>436284.82012799999</v>
      </c>
      <c r="AB40" s="13">
        <v>1</v>
      </c>
      <c r="AC40" s="13">
        <v>0</v>
      </c>
      <c r="AD40" s="13">
        <v>0</v>
      </c>
      <c r="AE40" s="13">
        <v>1</v>
      </c>
      <c r="AF40" s="13">
        <v>0</v>
      </c>
      <c r="AH40" s="13">
        <v>448500.79509158398</v>
      </c>
      <c r="AI40" s="13">
        <v>0</v>
      </c>
      <c r="AJ40" s="13">
        <v>0</v>
      </c>
      <c r="AK40" s="13">
        <v>0</v>
      </c>
      <c r="AL40" s="13">
        <v>1</v>
      </c>
      <c r="AM40" s="13">
        <v>0</v>
      </c>
      <c r="AO40" s="13">
        <v>461058.81735414831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</row>
    <row r="41" spans="1:46" x14ac:dyDescent="0.35">
      <c r="A41" s="3" t="s">
        <v>52</v>
      </c>
      <c r="B41" s="3" t="s">
        <v>56</v>
      </c>
      <c r="C41" s="4">
        <v>13</v>
      </c>
      <c r="D41" s="13">
        <v>697</v>
      </c>
      <c r="E41" s="2"/>
      <c r="F41" s="13">
        <v>832642</v>
      </c>
      <c r="G41" s="13">
        <v>1</v>
      </c>
      <c r="H41" s="13">
        <v>1</v>
      </c>
      <c r="I41" s="13">
        <v>2</v>
      </c>
      <c r="J41" s="13">
        <v>1</v>
      </c>
      <c r="K41" s="13">
        <v>2</v>
      </c>
      <c r="M41" s="13">
        <v>832642</v>
      </c>
      <c r="N41" s="13">
        <v>1</v>
      </c>
      <c r="O41" s="13">
        <v>0</v>
      </c>
      <c r="P41" s="13">
        <v>2</v>
      </c>
      <c r="Q41" s="13">
        <v>1</v>
      </c>
      <c r="R41" s="13">
        <v>2</v>
      </c>
      <c r="T41" s="13">
        <v>855955.97600000002</v>
      </c>
      <c r="U41" s="13">
        <v>1</v>
      </c>
      <c r="V41" s="13">
        <v>0</v>
      </c>
      <c r="W41" s="13">
        <v>2</v>
      </c>
      <c r="X41" s="13">
        <v>1</v>
      </c>
      <c r="Y41" s="13">
        <v>2</v>
      </c>
      <c r="AA41" s="13">
        <v>879922.74332800007</v>
      </c>
      <c r="AB41" s="13">
        <v>1</v>
      </c>
      <c r="AC41" s="13">
        <v>0</v>
      </c>
      <c r="AD41" s="13">
        <v>1</v>
      </c>
      <c r="AE41" s="13">
        <v>1</v>
      </c>
      <c r="AF41" s="13">
        <v>2</v>
      </c>
      <c r="AH41" s="13">
        <v>904560.58014118404</v>
      </c>
      <c r="AI41" s="13">
        <v>1</v>
      </c>
      <c r="AJ41" s="13">
        <v>0</v>
      </c>
      <c r="AK41" s="13">
        <v>1</v>
      </c>
      <c r="AL41" s="13">
        <v>0</v>
      </c>
      <c r="AM41" s="13">
        <v>2</v>
      </c>
      <c r="AO41" s="13">
        <v>929888.27638513723</v>
      </c>
      <c r="AP41" s="13">
        <v>0</v>
      </c>
      <c r="AQ41" s="13">
        <v>0</v>
      </c>
      <c r="AR41" s="13">
        <v>1</v>
      </c>
      <c r="AS41" s="13">
        <v>0</v>
      </c>
      <c r="AT41" s="13">
        <v>0</v>
      </c>
    </row>
    <row r="42" spans="1:46" x14ac:dyDescent="0.35">
      <c r="A42" s="3" t="s">
        <v>57</v>
      </c>
      <c r="B42" s="3" t="s">
        <v>58</v>
      </c>
      <c r="C42" s="4">
        <v>4</v>
      </c>
      <c r="D42" s="13">
        <v>336</v>
      </c>
      <c r="E42" s="2"/>
      <c r="F42" s="13">
        <v>323755</v>
      </c>
      <c r="G42" s="13">
        <v>0</v>
      </c>
      <c r="H42" s="13">
        <v>0</v>
      </c>
      <c r="I42" s="13">
        <v>1</v>
      </c>
      <c r="J42" s="13">
        <v>1</v>
      </c>
      <c r="K42" s="13">
        <v>0</v>
      </c>
      <c r="M42" s="13">
        <v>323755</v>
      </c>
      <c r="N42" s="13">
        <v>0</v>
      </c>
      <c r="O42" s="13">
        <v>0</v>
      </c>
      <c r="P42" s="13">
        <v>1</v>
      </c>
      <c r="Q42" s="13">
        <v>1</v>
      </c>
      <c r="R42" s="13">
        <v>0</v>
      </c>
      <c r="T42" s="13">
        <v>332820.14</v>
      </c>
      <c r="U42" s="13">
        <v>0</v>
      </c>
      <c r="V42" s="13">
        <v>0</v>
      </c>
      <c r="W42" s="13">
        <v>1</v>
      </c>
      <c r="X42" s="13">
        <v>1</v>
      </c>
      <c r="Y42" s="13">
        <v>0</v>
      </c>
      <c r="AA42" s="13">
        <v>342139.10392000002</v>
      </c>
      <c r="AB42" s="13">
        <v>0</v>
      </c>
      <c r="AC42" s="13">
        <v>0</v>
      </c>
      <c r="AD42" s="13">
        <v>1</v>
      </c>
      <c r="AE42" s="13">
        <v>1</v>
      </c>
      <c r="AF42" s="13">
        <v>0</v>
      </c>
      <c r="AH42" s="13">
        <v>351718.99882976001</v>
      </c>
      <c r="AI42" s="13">
        <v>0</v>
      </c>
      <c r="AJ42" s="13">
        <v>0</v>
      </c>
      <c r="AK42" s="13">
        <v>1</v>
      </c>
      <c r="AL42" s="13">
        <v>1</v>
      </c>
      <c r="AM42" s="13">
        <v>0</v>
      </c>
      <c r="AO42" s="13">
        <v>361567.13079699327</v>
      </c>
      <c r="AP42" s="13">
        <v>0</v>
      </c>
      <c r="AQ42" s="13">
        <v>0</v>
      </c>
      <c r="AR42" s="13">
        <v>1</v>
      </c>
      <c r="AS42" s="13">
        <v>1</v>
      </c>
      <c r="AT42" s="13">
        <v>0</v>
      </c>
    </row>
    <row r="43" spans="1:46" x14ac:dyDescent="0.35">
      <c r="A43" s="3" t="s">
        <v>57</v>
      </c>
      <c r="B43" s="3" t="s">
        <v>59</v>
      </c>
      <c r="C43" s="4">
        <v>7</v>
      </c>
      <c r="D43" s="13">
        <v>378</v>
      </c>
      <c r="E43" s="2"/>
      <c r="F43" s="13">
        <v>405455</v>
      </c>
      <c r="G43" s="13">
        <v>0</v>
      </c>
      <c r="H43" s="13">
        <v>0</v>
      </c>
      <c r="I43" s="13">
        <v>1</v>
      </c>
      <c r="J43" s="13">
        <v>1</v>
      </c>
      <c r="K43" s="13">
        <v>0</v>
      </c>
      <c r="M43" s="13">
        <v>405455</v>
      </c>
      <c r="N43" s="13">
        <v>0</v>
      </c>
      <c r="O43" s="13">
        <v>0</v>
      </c>
      <c r="P43" s="13">
        <v>1</v>
      </c>
      <c r="Q43" s="13">
        <v>1</v>
      </c>
      <c r="R43" s="13">
        <v>0</v>
      </c>
      <c r="T43" s="13">
        <v>416807.74</v>
      </c>
      <c r="U43" s="13">
        <v>0</v>
      </c>
      <c r="V43" s="13">
        <v>0</v>
      </c>
      <c r="W43" s="13">
        <v>1</v>
      </c>
      <c r="X43" s="13">
        <v>1</v>
      </c>
      <c r="Y43" s="13">
        <v>0</v>
      </c>
      <c r="AA43" s="13">
        <v>428478.35671999998</v>
      </c>
      <c r="AB43" s="13">
        <v>0</v>
      </c>
      <c r="AC43" s="13">
        <v>0</v>
      </c>
      <c r="AD43" s="13">
        <v>1</v>
      </c>
      <c r="AE43" s="13">
        <v>1</v>
      </c>
      <c r="AF43" s="13">
        <v>0</v>
      </c>
      <c r="AH43" s="13">
        <v>440475.75070815999</v>
      </c>
      <c r="AI43" s="13">
        <v>0</v>
      </c>
      <c r="AJ43" s="13">
        <v>0</v>
      </c>
      <c r="AK43" s="13">
        <v>1</v>
      </c>
      <c r="AL43" s="13">
        <v>1</v>
      </c>
      <c r="AM43" s="13">
        <v>0</v>
      </c>
      <c r="AO43" s="13">
        <v>452809.07172798848</v>
      </c>
      <c r="AP43" s="13">
        <v>0</v>
      </c>
      <c r="AQ43" s="13">
        <v>0</v>
      </c>
      <c r="AR43" s="13">
        <v>0</v>
      </c>
      <c r="AS43" s="13">
        <v>1</v>
      </c>
      <c r="AT43" s="13">
        <v>0</v>
      </c>
    </row>
    <row r="44" spans="1:46" x14ac:dyDescent="0.35">
      <c r="A44" s="3" t="s">
        <v>57</v>
      </c>
      <c r="B44" s="3" t="s">
        <v>60</v>
      </c>
      <c r="C44" s="4">
        <v>10</v>
      </c>
      <c r="D44" s="13">
        <v>245</v>
      </c>
      <c r="E44" s="2"/>
      <c r="F44" s="13">
        <v>298264</v>
      </c>
      <c r="G44" s="13">
        <v>1</v>
      </c>
      <c r="H44" s="13">
        <v>1</v>
      </c>
      <c r="I44" s="13">
        <v>1</v>
      </c>
      <c r="J44" s="13">
        <v>3</v>
      </c>
      <c r="K44" s="13">
        <v>1</v>
      </c>
      <c r="M44" s="13">
        <v>298264</v>
      </c>
      <c r="N44" s="13">
        <v>1</v>
      </c>
      <c r="O44" s="13">
        <v>0</v>
      </c>
      <c r="P44" s="13">
        <v>1</v>
      </c>
      <c r="Q44" s="13">
        <v>3</v>
      </c>
      <c r="R44" s="13">
        <v>1</v>
      </c>
      <c r="T44" s="13">
        <v>306615.39199999999</v>
      </c>
      <c r="U44" s="13">
        <v>1</v>
      </c>
      <c r="V44" s="13">
        <v>0</v>
      </c>
      <c r="W44" s="13">
        <v>1</v>
      </c>
      <c r="X44" s="13">
        <v>3</v>
      </c>
      <c r="Y44" s="13">
        <v>1</v>
      </c>
      <c r="AA44" s="13">
        <v>315200.62297600001</v>
      </c>
      <c r="AB44" s="13">
        <v>0</v>
      </c>
      <c r="AC44" s="13">
        <v>0</v>
      </c>
      <c r="AD44" s="13">
        <v>1</v>
      </c>
      <c r="AE44" s="13">
        <v>3</v>
      </c>
      <c r="AF44" s="13">
        <v>1</v>
      </c>
      <c r="AH44" s="13">
        <v>324026.24041932804</v>
      </c>
      <c r="AI44" s="13">
        <v>0</v>
      </c>
      <c r="AJ44" s="13">
        <v>0</v>
      </c>
      <c r="AK44" s="13">
        <v>1</v>
      </c>
      <c r="AL44" s="13">
        <v>3</v>
      </c>
      <c r="AM44" s="13">
        <v>0</v>
      </c>
      <c r="AO44" s="13">
        <v>333098.97515106923</v>
      </c>
      <c r="AP44" s="13">
        <v>0</v>
      </c>
      <c r="AQ44" s="13">
        <v>0</v>
      </c>
      <c r="AR44" s="13">
        <v>1</v>
      </c>
      <c r="AS44" s="13">
        <v>2</v>
      </c>
      <c r="AT44" s="13">
        <v>0</v>
      </c>
    </row>
    <row r="45" spans="1:46" x14ac:dyDescent="0.35">
      <c r="A45" s="3" t="s">
        <v>57</v>
      </c>
      <c r="B45" s="3" t="s">
        <v>57</v>
      </c>
      <c r="C45" s="4">
        <v>10</v>
      </c>
      <c r="D45" s="13">
        <v>434</v>
      </c>
      <c r="E45" s="2"/>
      <c r="F45" s="13">
        <v>539420</v>
      </c>
      <c r="G45" s="13">
        <v>1</v>
      </c>
      <c r="H45" s="13">
        <v>1</v>
      </c>
      <c r="I45" s="13">
        <v>3</v>
      </c>
      <c r="J45" s="13">
        <v>2</v>
      </c>
      <c r="K45" s="13">
        <v>1</v>
      </c>
      <c r="M45" s="13">
        <v>539420</v>
      </c>
      <c r="N45" s="13">
        <v>1</v>
      </c>
      <c r="O45" s="13">
        <v>0</v>
      </c>
      <c r="P45" s="13">
        <v>3</v>
      </c>
      <c r="Q45" s="13">
        <v>2</v>
      </c>
      <c r="R45" s="13">
        <v>1</v>
      </c>
      <c r="T45" s="13">
        <v>554523.76</v>
      </c>
      <c r="U45" s="13">
        <v>1</v>
      </c>
      <c r="V45" s="13">
        <v>0</v>
      </c>
      <c r="W45" s="13">
        <v>3</v>
      </c>
      <c r="X45" s="13">
        <v>2</v>
      </c>
      <c r="Y45" s="13">
        <v>1</v>
      </c>
      <c r="AA45" s="13">
        <v>570050.42527999997</v>
      </c>
      <c r="AB45" s="13">
        <v>1</v>
      </c>
      <c r="AC45" s="13">
        <v>0</v>
      </c>
      <c r="AD45" s="13">
        <v>2</v>
      </c>
      <c r="AE45" s="13">
        <v>2</v>
      </c>
      <c r="AF45" s="13">
        <v>0</v>
      </c>
      <c r="AH45" s="13">
        <v>586011.83718784002</v>
      </c>
      <c r="AI45" s="13">
        <v>0</v>
      </c>
      <c r="AJ45" s="13">
        <v>0</v>
      </c>
      <c r="AK45" s="13">
        <v>1</v>
      </c>
      <c r="AL45" s="13">
        <v>1</v>
      </c>
      <c r="AM45" s="13">
        <v>0</v>
      </c>
      <c r="AO45" s="13">
        <v>602420.1686290995</v>
      </c>
      <c r="AP45" s="13">
        <v>0</v>
      </c>
      <c r="AQ45" s="13">
        <v>0</v>
      </c>
      <c r="AR45" s="13">
        <v>1</v>
      </c>
      <c r="AS45" s="13">
        <v>1</v>
      </c>
      <c r="AT45" s="13">
        <v>0</v>
      </c>
    </row>
    <row r="46" spans="1:46" x14ac:dyDescent="0.35">
      <c r="A46" s="3" t="s">
        <v>57</v>
      </c>
      <c r="B46" s="3" t="s">
        <v>61</v>
      </c>
      <c r="C46" s="4">
        <v>14</v>
      </c>
      <c r="D46" s="13">
        <v>331</v>
      </c>
      <c r="E46" s="2"/>
      <c r="F46" s="13">
        <v>349383</v>
      </c>
      <c r="G46" s="13">
        <v>1</v>
      </c>
      <c r="H46" s="13">
        <v>0</v>
      </c>
      <c r="I46" s="13">
        <v>1</v>
      </c>
      <c r="J46" s="13">
        <v>2</v>
      </c>
      <c r="K46" s="13">
        <v>1</v>
      </c>
      <c r="M46" s="13">
        <v>349383</v>
      </c>
      <c r="N46" s="13">
        <v>0</v>
      </c>
      <c r="O46" s="13">
        <v>0</v>
      </c>
      <c r="P46" s="13">
        <v>1</v>
      </c>
      <c r="Q46" s="13">
        <v>2</v>
      </c>
      <c r="R46" s="13">
        <v>1</v>
      </c>
      <c r="T46" s="13">
        <v>359165.72399999999</v>
      </c>
      <c r="U46" s="13">
        <v>0</v>
      </c>
      <c r="V46" s="13">
        <v>0</v>
      </c>
      <c r="W46" s="13">
        <v>1</v>
      </c>
      <c r="X46" s="13">
        <v>2</v>
      </c>
      <c r="Y46" s="13">
        <v>1</v>
      </c>
      <c r="AA46" s="13">
        <v>369222.36427199998</v>
      </c>
      <c r="AB46" s="13">
        <v>0</v>
      </c>
      <c r="AC46" s="13">
        <v>0</v>
      </c>
      <c r="AD46" s="13">
        <v>1</v>
      </c>
      <c r="AE46" s="13">
        <v>2</v>
      </c>
      <c r="AF46" s="13">
        <v>1</v>
      </c>
      <c r="AH46" s="13">
        <v>379560.59047161596</v>
      </c>
      <c r="AI46" s="13">
        <v>0</v>
      </c>
      <c r="AJ46" s="13">
        <v>0</v>
      </c>
      <c r="AK46" s="13">
        <v>1</v>
      </c>
      <c r="AL46" s="13">
        <v>2</v>
      </c>
      <c r="AM46" s="13">
        <v>1</v>
      </c>
      <c r="AO46" s="13">
        <v>390188.28700482118</v>
      </c>
      <c r="AP46" s="13">
        <v>0</v>
      </c>
      <c r="AQ46" s="13">
        <v>0</v>
      </c>
      <c r="AR46" s="13">
        <v>1</v>
      </c>
      <c r="AS46" s="13">
        <v>0</v>
      </c>
      <c r="AT46" s="13">
        <v>0</v>
      </c>
    </row>
    <row r="47" spans="1:46" x14ac:dyDescent="0.35">
      <c r="A47" s="3" t="s">
        <v>62</v>
      </c>
      <c r="B47" s="3" t="s">
        <v>63</v>
      </c>
      <c r="C47" s="4">
        <v>6</v>
      </c>
      <c r="D47" s="13">
        <v>136</v>
      </c>
      <c r="E47" s="2"/>
      <c r="F47" s="13">
        <v>122602</v>
      </c>
      <c r="G47" s="13">
        <v>0</v>
      </c>
      <c r="H47" s="13">
        <v>1</v>
      </c>
      <c r="I47" s="13">
        <v>2</v>
      </c>
      <c r="J47" s="13">
        <v>1</v>
      </c>
      <c r="K47" s="13">
        <v>1</v>
      </c>
      <c r="M47" s="13">
        <v>122602</v>
      </c>
      <c r="N47" s="13">
        <v>0</v>
      </c>
      <c r="O47" s="13">
        <v>0</v>
      </c>
      <c r="P47" s="13">
        <v>2</v>
      </c>
      <c r="Q47" s="13">
        <v>1</v>
      </c>
      <c r="R47" s="13">
        <v>1</v>
      </c>
      <c r="T47" s="13">
        <v>126034.856</v>
      </c>
      <c r="U47" s="13">
        <v>0</v>
      </c>
      <c r="V47" s="13">
        <v>0</v>
      </c>
      <c r="W47" s="13">
        <v>2</v>
      </c>
      <c r="X47" s="13">
        <v>1</v>
      </c>
      <c r="Y47" s="13">
        <v>1</v>
      </c>
      <c r="AA47" s="13">
        <v>129563.831968</v>
      </c>
      <c r="AB47" s="13">
        <v>0</v>
      </c>
      <c r="AC47" s="13">
        <v>0</v>
      </c>
      <c r="AD47" s="13">
        <v>1</v>
      </c>
      <c r="AE47" s="13">
        <v>1</v>
      </c>
      <c r="AF47" s="13">
        <v>1</v>
      </c>
      <c r="AH47" s="13">
        <v>133191.61926310399</v>
      </c>
      <c r="AI47" s="13">
        <v>0</v>
      </c>
      <c r="AJ47" s="13">
        <v>0</v>
      </c>
      <c r="AK47" s="13">
        <v>1</v>
      </c>
      <c r="AL47" s="13">
        <v>1</v>
      </c>
      <c r="AM47" s="13">
        <v>1</v>
      </c>
      <c r="AO47" s="13">
        <v>136920.98460247091</v>
      </c>
      <c r="AP47" s="13">
        <v>0</v>
      </c>
      <c r="AQ47" s="13">
        <v>0</v>
      </c>
      <c r="AR47" s="13">
        <v>1</v>
      </c>
      <c r="AS47" s="13">
        <v>1</v>
      </c>
      <c r="AT47" s="13">
        <v>0</v>
      </c>
    </row>
    <row r="48" spans="1:46" x14ac:dyDescent="0.35">
      <c r="A48" s="3" t="s">
        <v>62</v>
      </c>
      <c r="B48" s="3" t="s">
        <v>62</v>
      </c>
      <c r="C48" s="4">
        <v>13</v>
      </c>
      <c r="D48" s="13">
        <v>358</v>
      </c>
      <c r="E48" s="2"/>
      <c r="F48" s="13">
        <v>390498</v>
      </c>
      <c r="G48" s="13">
        <v>0</v>
      </c>
      <c r="H48" s="13">
        <v>0</v>
      </c>
      <c r="I48" s="13">
        <v>1</v>
      </c>
      <c r="J48" s="13">
        <v>1</v>
      </c>
      <c r="K48" s="13">
        <v>1</v>
      </c>
      <c r="M48" s="13">
        <v>390498</v>
      </c>
      <c r="N48" s="13">
        <v>0</v>
      </c>
      <c r="O48" s="13">
        <v>0</v>
      </c>
      <c r="P48" s="13">
        <v>1</v>
      </c>
      <c r="Q48" s="13">
        <v>1</v>
      </c>
      <c r="R48" s="13">
        <v>1</v>
      </c>
      <c r="T48" s="13">
        <v>401431.94400000002</v>
      </c>
      <c r="U48" s="13">
        <v>0</v>
      </c>
      <c r="V48" s="13">
        <v>0</v>
      </c>
      <c r="W48" s="13">
        <v>1</v>
      </c>
      <c r="X48" s="13">
        <v>1</v>
      </c>
      <c r="Y48" s="13">
        <v>1</v>
      </c>
      <c r="AA48" s="13">
        <v>412672.03843200003</v>
      </c>
      <c r="AB48" s="13">
        <v>0</v>
      </c>
      <c r="AC48" s="13">
        <v>0</v>
      </c>
      <c r="AD48" s="13">
        <v>0</v>
      </c>
      <c r="AE48" s="13">
        <v>1</v>
      </c>
      <c r="AF48" s="13">
        <v>0</v>
      </c>
      <c r="AH48" s="13">
        <v>424226.85550809605</v>
      </c>
      <c r="AI48" s="13">
        <v>0</v>
      </c>
      <c r="AJ48" s="13">
        <v>0</v>
      </c>
      <c r="AK48" s="13">
        <v>0</v>
      </c>
      <c r="AL48" s="13">
        <v>1</v>
      </c>
      <c r="AM48" s="13">
        <v>0</v>
      </c>
      <c r="AO48" s="13">
        <v>436105.20746232272</v>
      </c>
      <c r="AP48" s="13">
        <v>0</v>
      </c>
      <c r="AQ48" s="13">
        <v>0</v>
      </c>
      <c r="AR48" s="13">
        <v>0</v>
      </c>
      <c r="AS48" s="13">
        <v>1</v>
      </c>
      <c r="AT48" s="13">
        <v>0</v>
      </c>
    </row>
    <row r="49" spans="1:46" x14ac:dyDescent="0.35">
      <c r="A49" s="3" t="s">
        <v>62</v>
      </c>
      <c r="B49" s="3" t="s">
        <v>64</v>
      </c>
      <c r="C49" s="4">
        <v>11</v>
      </c>
      <c r="D49" s="13">
        <v>196</v>
      </c>
      <c r="E49" s="2"/>
      <c r="F49" s="13">
        <v>200167</v>
      </c>
      <c r="G49" s="13">
        <v>1</v>
      </c>
      <c r="H49" s="13">
        <v>1</v>
      </c>
      <c r="I49" s="13">
        <v>3</v>
      </c>
      <c r="J49" s="13">
        <v>3</v>
      </c>
      <c r="K49" s="13">
        <v>1</v>
      </c>
      <c r="M49" s="13">
        <v>200167</v>
      </c>
      <c r="N49" s="13">
        <v>1</v>
      </c>
      <c r="O49" s="13">
        <v>1</v>
      </c>
      <c r="P49" s="13">
        <v>3</v>
      </c>
      <c r="Q49" s="13">
        <v>3</v>
      </c>
      <c r="R49" s="13">
        <v>1</v>
      </c>
      <c r="T49" s="13">
        <v>205771.67600000001</v>
      </c>
      <c r="U49" s="13">
        <v>0</v>
      </c>
      <c r="V49" s="13">
        <v>1</v>
      </c>
      <c r="W49" s="13">
        <v>3</v>
      </c>
      <c r="X49" s="13">
        <v>3</v>
      </c>
      <c r="Y49" s="13">
        <v>1</v>
      </c>
      <c r="AA49" s="13">
        <v>211533.282928</v>
      </c>
      <c r="AB49" s="13">
        <v>1</v>
      </c>
      <c r="AC49" s="13">
        <v>1</v>
      </c>
      <c r="AD49" s="13">
        <v>2</v>
      </c>
      <c r="AE49" s="13">
        <v>3</v>
      </c>
      <c r="AF49" s="13">
        <v>1</v>
      </c>
      <c r="AH49" s="13">
        <v>217456.21484998401</v>
      </c>
      <c r="AI49" s="13">
        <v>1</v>
      </c>
      <c r="AJ49" s="13">
        <v>1</v>
      </c>
      <c r="AK49" s="13">
        <v>2</v>
      </c>
      <c r="AL49" s="13">
        <v>2</v>
      </c>
      <c r="AM49" s="13">
        <v>0</v>
      </c>
      <c r="AO49" s="13">
        <v>223544.98886578355</v>
      </c>
      <c r="AP49" s="13">
        <v>0</v>
      </c>
      <c r="AQ49" s="13">
        <v>0</v>
      </c>
      <c r="AR49" s="13">
        <v>0</v>
      </c>
      <c r="AS49" s="13">
        <v>1</v>
      </c>
      <c r="AT49" s="13">
        <v>0</v>
      </c>
    </row>
    <row r="50" spans="1:46" x14ac:dyDescent="0.35">
      <c r="A50" s="3" t="s">
        <v>62</v>
      </c>
      <c r="B50" s="3" t="s">
        <v>65</v>
      </c>
      <c r="C50" s="4">
        <v>13</v>
      </c>
      <c r="D50" s="13">
        <v>312</v>
      </c>
      <c r="E50" s="2"/>
      <c r="F50" s="13">
        <v>353395</v>
      </c>
      <c r="G50" s="13">
        <v>1</v>
      </c>
      <c r="H50" s="13">
        <v>1</v>
      </c>
      <c r="I50" s="13">
        <v>1</v>
      </c>
      <c r="J50" s="13">
        <v>1</v>
      </c>
      <c r="K50" s="13">
        <v>1</v>
      </c>
      <c r="M50" s="13">
        <v>353395</v>
      </c>
      <c r="N50" s="13">
        <v>1</v>
      </c>
      <c r="O50" s="13">
        <v>1</v>
      </c>
      <c r="P50" s="13">
        <v>1</v>
      </c>
      <c r="Q50" s="13">
        <v>1</v>
      </c>
      <c r="R50" s="13">
        <v>1</v>
      </c>
      <c r="T50" s="13">
        <v>363290.06</v>
      </c>
      <c r="U50" s="13">
        <v>1</v>
      </c>
      <c r="V50" s="13">
        <v>1</v>
      </c>
      <c r="W50" s="13">
        <v>1</v>
      </c>
      <c r="X50" s="13">
        <v>1</v>
      </c>
      <c r="Y50" s="13">
        <v>1</v>
      </c>
      <c r="AA50" s="13">
        <v>373462.18167999998</v>
      </c>
      <c r="AB50" s="13">
        <v>1</v>
      </c>
      <c r="AC50" s="13">
        <v>1</v>
      </c>
      <c r="AD50" s="13">
        <v>1</v>
      </c>
      <c r="AE50" s="13">
        <v>1</v>
      </c>
      <c r="AF50" s="13">
        <v>1</v>
      </c>
      <c r="AH50" s="13">
        <v>383919.12276703998</v>
      </c>
      <c r="AI50" s="13">
        <v>0</v>
      </c>
      <c r="AJ50" s="13">
        <v>1</v>
      </c>
      <c r="AK50" s="13">
        <v>1</v>
      </c>
      <c r="AL50" s="13">
        <v>1</v>
      </c>
      <c r="AM50" s="13">
        <v>0</v>
      </c>
      <c r="AO50" s="13">
        <v>394668.85820451711</v>
      </c>
      <c r="AP50" s="13">
        <v>0</v>
      </c>
      <c r="AQ50" s="13">
        <v>0</v>
      </c>
      <c r="AR50" s="13">
        <v>0</v>
      </c>
      <c r="AS50" s="13">
        <v>1</v>
      </c>
      <c r="AT50" s="13">
        <v>0</v>
      </c>
    </row>
    <row r="51" spans="1:46" x14ac:dyDescent="0.35">
      <c r="A51" s="3" t="s">
        <v>62</v>
      </c>
      <c r="B51" s="3" t="s">
        <v>66</v>
      </c>
      <c r="C51" s="4">
        <v>10</v>
      </c>
      <c r="D51" s="13">
        <v>162</v>
      </c>
      <c r="E51" s="2"/>
      <c r="F51" s="13">
        <v>152729</v>
      </c>
      <c r="G51" s="13">
        <v>1</v>
      </c>
      <c r="H51" s="13">
        <v>1</v>
      </c>
      <c r="I51" s="13">
        <v>0</v>
      </c>
      <c r="J51" s="13">
        <v>1</v>
      </c>
      <c r="K51" s="13">
        <v>1</v>
      </c>
      <c r="M51" s="13">
        <v>152729</v>
      </c>
      <c r="N51" s="13">
        <v>1</v>
      </c>
      <c r="O51" s="13">
        <v>1</v>
      </c>
      <c r="P51" s="13">
        <v>0</v>
      </c>
      <c r="Q51" s="13">
        <v>1</v>
      </c>
      <c r="R51" s="13">
        <v>1</v>
      </c>
      <c r="T51" s="13">
        <v>157005.41200000001</v>
      </c>
      <c r="U51" s="13">
        <v>1</v>
      </c>
      <c r="V51" s="13">
        <v>1</v>
      </c>
      <c r="W51" s="13">
        <v>0</v>
      </c>
      <c r="X51" s="13">
        <v>1</v>
      </c>
      <c r="Y51" s="13">
        <v>1</v>
      </c>
      <c r="AA51" s="13">
        <v>161401.563536</v>
      </c>
      <c r="AB51" s="13">
        <v>1</v>
      </c>
      <c r="AC51" s="13">
        <v>1</v>
      </c>
      <c r="AD51" s="13">
        <v>0</v>
      </c>
      <c r="AE51" s="13">
        <v>1</v>
      </c>
      <c r="AF51" s="13">
        <v>0</v>
      </c>
      <c r="AH51" s="13">
        <v>165920.80731500802</v>
      </c>
      <c r="AI51" s="13">
        <v>1</v>
      </c>
      <c r="AJ51" s="13">
        <v>0</v>
      </c>
      <c r="AK51" s="13">
        <v>0</v>
      </c>
      <c r="AL51" s="13">
        <v>0</v>
      </c>
      <c r="AM51" s="13">
        <v>0</v>
      </c>
      <c r="AO51" s="13">
        <v>170566.58991982823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</row>
    <row r="52" spans="1:46" x14ac:dyDescent="0.35">
      <c r="A52" s="3" t="s">
        <v>67</v>
      </c>
      <c r="B52" s="3" t="s">
        <v>68</v>
      </c>
      <c r="C52" s="4">
        <v>10</v>
      </c>
      <c r="D52" s="13">
        <v>189</v>
      </c>
      <c r="E52" s="2"/>
      <c r="F52" s="13">
        <v>164177</v>
      </c>
      <c r="G52" s="13">
        <v>1</v>
      </c>
      <c r="H52" s="13">
        <v>0</v>
      </c>
      <c r="I52" s="13">
        <v>0</v>
      </c>
      <c r="J52" s="13">
        <v>2</v>
      </c>
      <c r="K52" s="13">
        <v>1</v>
      </c>
      <c r="M52" s="13">
        <v>164177</v>
      </c>
      <c r="N52" s="13">
        <v>1</v>
      </c>
      <c r="O52" s="13">
        <v>0</v>
      </c>
      <c r="P52" s="13">
        <v>0</v>
      </c>
      <c r="Q52" s="13">
        <v>2</v>
      </c>
      <c r="R52" s="13">
        <v>1</v>
      </c>
      <c r="T52" s="13">
        <v>168773.95600000001</v>
      </c>
      <c r="U52" s="13">
        <v>1</v>
      </c>
      <c r="V52" s="13">
        <v>0</v>
      </c>
      <c r="W52" s="13">
        <v>0</v>
      </c>
      <c r="X52" s="13">
        <v>2</v>
      </c>
      <c r="Y52" s="13">
        <v>1</v>
      </c>
      <c r="AA52" s="13">
        <v>173499.62676800002</v>
      </c>
      <c r="AB52" s="13">
        <v>0</v>
      </c>
      <c r="AC52" s="13">
        <v>0</v>
      </c>
      <c r="AD52" s="13">
        <v>0</v>
      </c>
      <c r="AE52" s="13">
        <v>2</v>
      </c>
      <c r="AF52" s="13">
        <v>1</v>
      </c>
      <c r="AH52" s="13">
        <v>178357.61631750403</v>
      </c>
      <c r="AI52" s="13">
        <v>0</v>
      </c>
      <c r="AJ52" s="13">
        <v>0</v>
      </c>
      <c r="AK52" s="13">
        <v>0</v>
      </c>
      <c r="AL52" s="13">
        <v>0</v>
      </c>
      <c r="AM52" s="13">
        <v>1</v>
      </c>
      <c r="AO52" s="13">
        <v>183351.62957439414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</row>
    <row r="53" spans="1:46" x14ac:dyDescent="0.35">
      <c r="A53" s="3" t="s">
        <v>67</v>
      </c>
      <c r="B53" s="3" t="s">
        <v>67</v>
      </c>
      <c r="C53" s="4">
        <v>14</v>
      </c>
      <c r="D53" s="13">
        <v>429</v>
      </c>
      <c r="E53" s="2"/>
      <c r="F53" s="13">
        <v>391777</v>
      </c>
      <c r="G53" s="13">
        <v>1</v>
      </c>
      <c r="H53" s="13">
        <v>1</v>
      </c>
      <c r="I53" s="13">
        <v>2</v>
      </c>
      <c r="J53" s="13">
        <v>1</v>
      </c>
      <c r="K53" s="13">
        <v>1</v>
      </c>
      <c r="M53" s="13">
        <v>391777</v>
      </c>
      <c r="N53" s="13">
        <v>1</v>
      </c>
      <c r="O53" s="13">
        <v>1</v>
      </c>
      <c r="P53" s="13">
        <v>2</v>
      </c>
      <c r="Q53" s="13">
        <v>1</v>
      </c>
      <c r="R53" s="13">
        <v>1</v>
      </c>
      <c r="T53" s="13">
        <v>402746.75599999999</v>
      </c>
      <c r="U53" s="13">
        <v>1</v>
      </c>
      <c r="V53" s="13">
        <v>1</v>
      </c>
      <c r="W53" s="13">
        <v>2</v>
      </c>
      <c r="X53" s="13">
        <v>1</v>
      </c>
      <c r="Y53" s="13">
        <v>1</v>
      </c>
      <c r="AA53" s="13">
        <v>414023.66516799998</v>
      </c>
      <c r="AB53" s="13">
        <v>0</v>
      </c>
      <c r="AC53" s="13">
        <v>1</v>
      </c>
      <c r="AD53" s="13">
        <v>1</v>
      </c>
      <c r="AE53" s="13">
        <v>1</v>
      </c>
      <c r="AF53" s="13">
        <v>1</v>
      </c>
      <c r="AH53" s="13">
        <v>425616.32779270399</v>
      </c>
      <c r="AI53" s="13">
        <v>1</v>
      </c>
      <c r="AJ53" s="13">
        <v>1</v>
      </c>
      <c r="AK53" s="13">
        <v>1</v>
      </c>
      <c r="AL53" s="13">
        <v>0</v>
      </c>
      <c r="AM53" s="13">
        <v>1</v>
      </c>
      <c r="AO53" s="13">
        <v>437533.58497089968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</row>
    <row r="54" spans="1:46" x14ac:dyDescent="0.35">
      <c r="A54" s="3" t="s">
        <v>67</v>
      </c>
      <c r="B54" s="3" t="s">
        <v>69</v>
      </c>
      <c r="C54" s="4">
        <v>12</v>
      </c>
      <c r="D54" s="13">
        <v>303</v>
      </c>
      <c r="E54" s="2"/>
      <c r="F54" s="13">
        <v>341563</v>
      </c>
      <c r="G54" s="13">
        <v>1</v>
      </c>
      <c r="H54" s="13">
        <v>0</v>
      </c>
      <c r="I54" s="13">
        <v>0</v>
      </c>
      <c r="J54" s="13">
        <v>2</v>
      </c>
      <c r="K54" s="13">
        <v>1</v>
      </c>
      <c r="M54" s="13">
        <v>341563</v>
      </c>
      <c r="N54" s="13">
        <v>1</v>
      </c>
      <c r="O54" s="13">
        <v>0</v>
      </c>
      <c r="P54" s="13">
        <v>0</v>
      </c>
      <c r="Q54" s="13">
        <v>2</v>
      </c>
      <c r="R54" s="13">
        <v>1</v>
      </c>
      <c r="T54" s="13">
        <v>351126.76400000002</v>
      </c>
      <c r="U54" s="13">
        <v>1</v>
      </c>
      <c r="V54" s="13">
        <v>0</v>
      </c>
      <c r="W54" s="13">
        <v>0</v>
      </c>
      <c r="X54" s="13">
        <v>2</v>
      </c>
      <c r="Y54" s="13">
        <v>1</v>
      </c>
      <c r="AA54" s="13">
        <v>360958.31339200004</v>
      </c>
      <c r="AB54" s="13">
        <v>1</v>
      </c>
      <c r="AC54" s="13">
        <v>0</v>
      </c>
      <c r="AD54" s="13">
        <v>0</v>
      </c>
      <c r="AE54" s="13">
        <v>2</v>
      </c>
      <c r="AF54" s="13">
        <v>0</v>
      </c>
      <c r="AH54" s="13">
        <v>371065.14616697602</v>
      </c>
      <c r="AI54" s="13">
        <v>1</v>
      </c>
      <c r="AJ54" s="13">
        <v>0</v>
      </c>
      <c r="AK54" s="13">
        <v>0</v>
      </c>
      <c r="AL54" s="13">
        <v>2</v>
      </c>
      <c r="AM54" s="13">
        <v>0</v>
      </c>
      <c r="AO54" s="13">
        <v>381454.97025965137</v>
      </c>
      <c r="AP54" s="13">
        <v>0</v>
      </c>
      <c r="AQ54" s="13">
        <v>0</v>
      </c>
      <c r="AR54" s="13">
        <v>0</v>
      </c>
      <c r="AS54" s="13">
        <v>2</v>
      </c>
      <c r="AT54" s="13">
        <v>0</v>
      </c>
    </row>
    <row r="55" spans="1:46" x14ac:dyDescent="0.35">
      <c r="A55" s="3" t="s">
        <v>70</v>
      </c>
      <c r="B55" s="3" t="s">
        <v>71</v>
      </c>
      <c r="C55" s="4">
        <v>14</v>
      </c>
      <c r="D55" s="13">
        <v>365</v>
      </c>
      <c r="E55" s="2"/>
      <c r="F55" s="13">
        <v>400729</v>
      </c>
      <c r="G55" s="13">
        <v>1</v>
      </c>
      <c r="H55" s="13">
        <v>1</v>
      </c>
      <c r="I55" s="13">
        <v>3</v>
      </c>
      <c r="J55" s="13">
        <v>3</v>
      </c>
      <c r="K55" s="13">
        <v>1</v>
      </c>
      <c r="M55" s="13">
        <v>400729</v>
      </c>
      <c r="N55" s="13">
        <v>1</v>
      </c>
      <c r="O55" s="13">
        <v>1</v>
      </c>
      <c r="P55" s="13">
        <v>3</v>
      </c>
      <c r="Q55" s="13">
        <v>3</v>
      </c>
      <c r="R55" s="13">
        <v>1</v>
      </c>
      <c r="T55" s="13">
        <v>411949.41200000001</v>
      </c>
      <c r="U55" s="13">
        <v>1</v>
      </c>
      <c r="V55" s="13">
        <v>1</v>
      </c>
      <c r="W55" s="13">
        <v>3</v>
      </c>
      <c r="X55" s="13">
        <v>2</v>
      </c>
      <c r="Y55" s="13">
        <v>1</v>
      </c>
      <c r="AA55" s="13">
        <v>423483.995536</v>
      </c>
      <c r="AB55" s="13">
        <v>1</v>
      </c>
      <c r="AC55" s="13">
        <v>1</v>
      </c>
      <c r="AD55" s="13">
        <v>1</v>
      </c>
      <c r="AE55" s="13">
        <v>2</v>
      </c>
      <c r="AF55" s="13">
        <v>1</v>
      </c>
      <c r="AH55" s="13">
        <v>435341.54741100798</v>
      </c>
      <c r="AI55" s="13">
        <v>1</v>
      </c>
      <c r="AJ55" s="13">
        <v>1</v>
      </c>
      <c r="AK55" s="13">
        <v>1</v>
      </c>
      <c r="AL55" s="13">
        <v>1</v>
      </c>
      <c r="AM55" s="13">
        <v>0</v>
      </c>
      <c r="AO55" s="13">
        <v>447531.1107385162</v>
      </c>
      <c r="AP55" s="13">
        <v>0</v>
      </c>
      <c r="AQ55" s="13">
        <v>0</v>
      </c>
      <c r="AR55" s="13">
        <v>1</v>
      </c>
      <c r="AS55" s="13">
        <v>0</v>
      </c>
      <c r="AT55" s="13">
        <v>0</v>
      </c>
    </row>
    <row r="56" spans="1:46" x14ac:dyDescent="0.35">
      <c r="A56" s="3" t="s">
        <v>70</v>
      </c>
      <c r="B56" s="3" t="s">
        <v>72</v>
      </c>
      <c r="C56" s="4">
        <v>10</v>
      </c>
      <c r="D56" s="13">
        <v>263</v>
      </c>
      <c r="E56" s="2"/>
      <c r="F56" s="13">
        <v>356900</v>
      </c>
      <c r="G56" s="13">
        <v>0</v>
      </c>
      <c r="H56" s="13">
        <v>1</v>
      </c>
      <c r="I56" s="13">
        <v>3</v>
      </c>
      <c r="J56" s="13">
        <v>3</v>
      </c>
      <c r="K56" s="13">
        <v>1</v>
      </c>
      <c r="M56" s="13">
        <v>356900</v>
      </c>
      <c r="N56" s="13">
        <v>0</v>
      </c>
      <c r="O56" s="13">
        <v>1</v>
      </c>
      <c r="P56" s="13">
        <v>3</v>
      </c>
      <c r="Q56" s="13">
        <v>3</v>
      </c>
      <c r="R56" s="13">
        <v>1</v>
      </c>
      <c r="T56" s="13">
        <v>366893.2</v>
      </c>
      <c r="U56" s="13">
        <v>0</v>
      </c>
      <c r="V56" s="13">
        <v>1</v>
      </c>
      <c r="W56" s="13">
        <v>3</v>
      </c>
      <c r="X56" s="13">
        <v>3</v>
      </c>
      <c r="Y56" s="13">
        <v>1</v>
      </c>
      <c r="AA56" s="13">
        <v>377166.2096</v>
      </c>
      <c r="AB56" s="13">
        <v>0</v>
      </c>
      <c r="AC56" s="13">
        <v>1</v>
      </c>
      <c r="AD56" s="13">
        <v>2</v>
      </c>
      <c r="AE56" s="13">
        <v>2</v>
      </c>
      <c r="AF56" s="13">
        <v>1</v>
      </c>
      <c r="AH56" s="13">
        <v>387726.86346879997</v>
      </c>
      <c r="AI56" s="13">
        <v>0</v>
      </c>
      <c r="AJ56" s="13">
        <v>1</v>
      </c>
      <c r="AK56" s="13">
        <v>1</v>
      </c>
      <c r="AL56" s="13">
        <v>1</v>
      </c>
      <c r="AM56" s="13">
        <v>1</v>
      </c>
      <c r="AO56" s="13">
        <v>398583.21564592636</v>
      </c>
      <c r="AP56" s="13">
        <v>0</v>
      </c>
      <c r="AQ56" s="13">
        <v>0</v>
      </c>
      <c r="AR56" s="13">
        <v>0</v>
      </c>
      <c r="AS56" s="13">
        <v>1</v>
      </c>
      <c r="AT56" s="13">
        <v>0</v>
      </c>
    </row>
    <row r="57" spans="1:46" x14ac:dyDescent="0.35">
      <c r="A57" s="3" t="s">
        <v>70</v>
      </c>
      <c r="B57" s="3" t="s">
        <v>73</v>
      </c>
      <c r="C57" s="4">
        <v>9</v>
      </c>
      <c r="D57" s="13">
        <v>179</v>
      </c>
      <c r="E57" s="2"/>
      <c r="F57" s="13">
        <v>210833</v>
      </c>
      <c r="G57" s="13">
        <v>0</v>
      </c>
      <c r="H57" s="13">
        <v>1</v>
      </c>
      <c r="I57" s="13">
        <v>3</v>
      </c>
      <c r="J57" s="13">
        <v>2</v>
      </c>
      <c r="K57" s="13">
        <v>1</v>
      </c>
      <c r="M57" s="13">
        <v>210833</v>
      </c>
      <c r="N57" s="13">
        <v>0</v>
      </c>
      <c r="O57" s="13">
        <v>1</v>
      </c>
      <c r="P57" s="13">
        <v>3</v>
      </c>
      <c r="Q57" s="13">
        <v>2</v>
      </c>
      <c r="R57" s="13">
        <v>1</v>
      </c>
      <c r="T57" s="13">
        <v>216736.32399999999</v>
      </c>
      <c r="U57" s="13">
        <v>0</v>
      </c>
      <c r="V57" s="13">
        <v>1</v>
      </c>
      <c r="W57" s="13">
        <v>3</v>
      </c>
      <c r="X57" s="13">
        <v>2</v>
      </c>
      <c r="Y57" s="13">
        <v>1</v>
      </c>
      <c r="AA57" s="13">
        <v>222804.94107199999</v>
      </c>
      <c r="AB57" s="13">
        <v>0</v>
      </c>
      <c r="AC57" s="13">
        <v>0</v>
      </c>
      <c r="AD57" s="13">
        <v>2</v>
      </c>
      <c r="AE57" s="13">
        <v>2</v>
      </c>
      <c r="AF57" s="13">
        <v>1</v>
      </c>
      <c r="AH57" s="13">
        <v>229043.47942201598</v>
      </c>
      <c r="AI57" s="13">
        <v>0</v>
      </c>
      <c r="AJ57" s="13">
        <v>0</v>
      </c>
      <c r="AK57" s="13">
        <v>2</v>
      </c>
      <c r="AL57" s="13">
        <v>2</v>
      </c>
      <c r="AM57" s="13">
        <v>1</v>
      </c>
      <c r="AO57" s="13">
        <v>235456.69684583243</v>
      </c>
      <c r="AP57" s="13">
        <v>0</v>
      </c>
      <c r="AQ57" s="13">
        <v>0</v>
      </c>
      <c r="AR57" s="13">
        <v>1</v>
      </c>
      <c r="AS57" s="13">
        <v>2</v>
      </c>
      <c r="AT57" s="13">
        <v>0</v>
      </c>
    </row>
    <row r="58" spans="1:46" x14ac:dyDescent="0.35">
      <c r="A58" s="3" t="s">
        <v>70</v>
      </c>
      <c r="B58" s="3" t="s">
        <v>74</v>
      </c>
      <c r="C58" s="4">
        <v>15</v>
      </c>
      <c r="D58" s="13">
        <v>331</v>
      </c>
      <c r="E58" s="2"/>
      <c r="F58" s="13">
        <v>342165</v>
      </c>
      <c r="G58" s="13">
        <v>1</v>
      </c>
      <c r="H58" s="13">
        <v>1</v>
      </c>
      <c r="I58" s="13">
        <v>2</v>
      </c>
      <c r="J58" s="13">
        <v>3</v>
      </c>
      <c r="K58" s="13">
        <v>1</v>
      </c>
      <c r="M58" s="13">
        <v>342165</v>
      </c>
      <c r="N58" s="13">
        <v>1</v>
      </c>
      <c r="O58" s="13">
        <v>1</v>
      </c>
      <c r="P58" s="13">
        <v>2</v>
      </c>
      <c r="Q58" s="13">
        <v>3</v>
      </c>
      <c r="R58" s="13">
        <v>1</v>
      </c>
      <c r="T58" s="13">
        <v>351745.62</v>
      </c>
      <c r="U58" s="13">
        <v>0</v>
      </c>
      <c r="V58" s="13">
        <v>1</v>
      </c>
      <c r="W58" s="13">
        <v>2</v>
      </c>
      <c r="X58" s="13">
        <v>3</v>
      </c>
      <c r="Y58" s="13">
        <v>1</v>
      </c>
      <c r="AA58" s="13">
        <v>361594.49735999998</v>
      </c>
      <c r="AB58" s="13">
        <v>1</v>
      </c>
      <c r="AC58" s="13">
        <v>0</v>
      </c>
      <c r="AD58" s="13">
        <v>2</v>
      </c>
      <c r="AE58" s="13">
        <v>2</v>
      </c>
      <c r="AF58" s="13">
        <v>0</v>
      </c>
      <c r="AH58" s="13">
        <v>371719.14328607998</v>
      </c>
      <c r="AI58" s="13">
        <v>0</v>
      </c>
      <c r="AJ58" s="13">
        <v>0</v>
      </c>
      <c r="AK58" s="13">
        <v>2</v>
      </c>
      <c r="AL58" s="13">
        <v>1</v>
      </c>
      <c r="AM58" s="13">
        <v>0</v>
      </c>
      <c r="AO58" s="13">
        <v>382127.2792980902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</row>
    <row r="59" spans="1:46" x14ac:dyDescent="0.35">
      <c r="A59" s="3" t="s">
        <v>70</v>
      </c>
      <c r="B59" s="3" t="s">
        <v>70</v>
      </c>
      <c r="C59" s="4">
        <v>11</v>
      </c>
      <c r="D59" s="13">
        <v>323</v>
      </c>
      <c r="E59" s="2"/>
      <c r="F59" s="13">
        <v>487143</v>
      </c>
      <c r="G59" s="13">
        <v>0</v>
      </c>
      <c r="H59" s="13">
        <v>1</v>
      </c>
      <c r="I59" s="13">
        <v>3</v>
      </c>
      <c r="J59" s="13">
        <v>3</v>
      </c>
      <c r="K59" s="13">
        <v>1</v>
      </c>
      <c r="M59" s="13">
        <v>487143</v>
      </c>
      <c r="N59" s="13">
        <v>0</v>
      </c>
      <c r="O59" s="13">
        <v>1</v>
      </c>
      <c r="P59" s="13">
        <v>3</v>
      </c>
      <c r="Q59" s="13">
        <v>3</v>
      </c>
      <c r="R59" s="13">
        <v>1</v>
      </c>
      <c r="T59" s="13">
        <v>500783.00400000002</v>
      </c>
      <c r="U59" s="13">
        <v>0</v>
      </c>
      <c r="V59" s="13">
        <v>1</v>
      </c>
      <c r="W59" s="13">
        <v>3</v>
      </c>
      <c r="X59" s="13">
        <v>3</v>
      </c>
      <c r="Y59" s="13">
        <v>1</v>
      </c>
      <c r="AA59" s="13">
        <v>514804.92811199999</v>
      </c>
      <c r="AB59" s="13">
        <v>0</v>
      </c>
      <c r="AC59" s="13">
        <v>1</v>
      </c>
      <c r="AD59" s="13">
        <v>2</v>
      </c>
      <c r="AE59" s="13">
        <v>1</v>
      </c>
      <c r="AF59" s="13">
        <v>1</v>
      </c>
      <c r="AH59" s="13">
        <v>529219.46609913604</v>
      </c>
      <c r="AI59" s="13">
        <v>0</v>
      </c>
      <c r="AJ59" s="13">
        <v>1</v>
      </c>
      <c r="AK59" s="13">
        <v>2</v>
      </c>
      <c r="AL59" s="13">
        <v>0</v>
      </c>
      <c r="AM59" s="13">
        <v>0</v>
      </c>
      <c r="AO59" s="13">
        <v>544037.61114991189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</row>
    <row r="60" spans="1:46" x14ac:dyDescent="0.35">
      <c r="A60" s="3" t="s">
        <v>70</v>
      </c>
      <c r="B60" s="3" t="s">
        <v>75</v>
      </c>
      <c r="C60" s="4">
        <v>7</v>
      </c>
      <c r="D60" s="13">
        <v>140</v>
      </c>
      <c r="E60" s="2"/>
      <c r="F60" s="13">
        <v>140457</v>
      </c>
      <c r="G60" s="13">
        <v>0</v>
      </c>
      <c r="H60" s="13">
        <v>1</v>
      </c>
      <c r="I60" s="13">
        <v>3</v>
      </c>
      <c r="J60" s="13">
        <v>1</v>
      </c>
      <c r="K60" s="13">
        <v>1</v>
      </c>
      <c r="M60" s="13">
        <v>140457</v>
      </c>
      <c r="N60" s="13">
        <v>0</v>
      </c>
      <c r="O60" s="13">
        <v>1</v>
      </c>
      <c r="P60" s="13">
        <v>3</v>
      </c>
      <c r="Q60" s="13">
        <v>1</v>
      </c>
      <c r="R60" s="13">
        <v>1</v>
      </c>
      <c r="T60" s="13">
        <v>144389.796</v>
      </c>
      <c r="U60" s="13">
        <v>0</v>
      </c>
      <c r="V60" s="13">
        <v>1</v>
      </c>
      <c r="W60" s="13">
        <v>3</v>
      </c>
      <c r="X60" s="13">
        <v>1</v>
      </c>
      <c r="Y60" s="13">
        <v>1</v>
      </c>
      <c r="AA60" s="13">
        <v>148432.710288</v>
      </c>
      <c r="AB60" s="13">
        <v>0</v>
      </c>
      <c r="AC60" s="13">
        <v>1</v>
      </c>
      <c r="AD60" s="13">
        <v>2</v>
      </c>
      <c r="AE60" s="13">
        <v>1</v>
      </c>
      <c r="AF60" s="13">
        <v>0</v>
      </c>
      <c r="AH60" s="13">
        <v>152588.826176064</v>
      </c>
      <c r="AI60" s="13">
        <v>0</v>
      </c>
      <c r="AJ60" s="13">
        <v>1</v>
      </c>
      <c r="AK60" s="13">
        <v>2</v>
      </c>
      <c r="AL60" s="13">
        <v>0</v>
      </c>
      <c r="AM60" s="13">
        <v>0</v>
      </c>
      <c r="AO60" s="13">
        <v>156861.31330899379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</row>
    <row r="61" spans="1:46" x14ac:dyDescent="0.35">
      <c r="A61" s="3"/>
      <c r="B61" s="3"/>
      <c r="C61" s="4"/>
      <c r="D61" s="13"/>
      <c r="E61" s="2"/>
      <c r="F61" s="13"/>
      <c r="G61" s="13"/>
      <c r="H61" s="13"/>
      <c r="I61" s="13"/>
      <c r="J61" s="13"/>
      <c r="K61" s="13"/>
    </row>
    <row r="62" spans="1:46" x14ac:dyDescent="0.35">
      <c r="A62" s="3"/>
      <c r="B62" s="3"/>
      <c r="C62" s="4"/>
      <c r="D62" s="13"/>
      <c r="E62" s="2"/>
      <c r="F62" s="13"/>
      <c r="G62" s="13"/>
      <c r="H62" s="13"/>
      <c r="I62" s="13"/>
      <c r="J62" s="13"/>
      <c r="K62" s="13"/>
    </row>
    <row r="63" spans="1:46" x14ac:dyDescent="0.35">
      <c r="A63" s="3"/>
      <c r="B63" s="3"/>
      <c r="C63" s="4"/>
      <c r="D63" s="13"/>
      <c r="E63" s="2"/>
      <c r="F63" s="13"/>
      <c r="G63" s="13"/>
      <c r="H63" s="13"/>
      <c r="I63" s="13"/>
      <c r="J63" s="13"/>
      <c r="K63" s="13"/>
    </row>
    <row r="64" spans="1:46" x14ac:dyDescent="0.35">
      <c r="A64" s="3"/>
      <c r="B64" s="3"/>
      <c r="C64" s="4"/>
      <c r="D64" s="13"/>
      <c r="E64" s="2"/>
      <c r="F64" s="13"/>
      <c r="G64" s="13"/>
      <c r="H64" s="13"/>
      <c r="I64" s="13"/>
      <c r="J64" s="13"/>
      <c r="K64" s="13"/>
    </row>
    <row r="65" spans="1:11" x14ac:dyDescent="0.35">
      <c r="A65" s="3"/>
      <c r="B65" s="3"/>
      <c r="C65" s="4"/>
      <c r="D65" s="13"/>
      <c r="E65" s="2"/>
      <c r="F65" s="13"/>
      <c r="G65" s="13"/>
      <c r="H65" s="13"/>
      <c r="I65" s="13"/>
      <c r="J65" s="13"/>
      <c r="K65" s="13"/>
    </row>
    <row r="66" spans="1:11" x14ac:dyDescent="0.35">
      <c r="A66" s="3"/>
      <c r="B66" s="3"/>
      <c r="C66" s="4"/>
      <c r="D66" s="13"/>
      <c r="E66" s="2"/>
      <c r="F66" s="13"/>
      <c r="G66" s="13"/>
      <c r="H66" s="13"/>
      <c r="I66" s="13"/>
      <c r="J66" s="13"/>
      <c r="K66" s="13"/>
    </row>
    <row r="67" spans="1:11" x14ac:dyDescent="0.35">
      <c r="A67" s="3"/>
      <c r="B67" s="3"/>
      <c r="C67" s="4"/>
      <c r="D67" s="13"/>
      <c r="E67" s="2"/>
      <c r="F67" s="13"/>
      <c r="G67" s="13"/>
      <c r="H67" s="13"/>
      <c r="I67" s="13"/>
      <c r="J67" s="13"/>
      <c r="K67" s="13"/>
    </row>
    <row r="68" spans="1:11" x14ac:dyDescent="0.35">
      <c r="A68" s="3"/>
      <c r="B68" s="3"/>
      <c r="C68" s="4"/>
      <c r="D68" s="13"/>
      <c r="E68" s="2"/>
      <c r="F68" s="13"/>
      <c r="G68" s="13"/>
      <c r="H68" s="13"/>
      <c r="I68" s="13"/>
      <c r="J68" s="13"/>
      <c r="K68" s="13"/>
    </row>
    <row r="69" spans="1:11" x14ac:dyDescent="0.35">
      <c r="A69" s="3"/>
      <c r="B69" s="3"/>
      <c r="C69" s="4"/>
      <c r="D69" s="13"/>
      <c r="E69" s="2"/>
      <c r="F69" s="13"/>
      <c r="G69" s="13"/>
      <c r="H69" s="13"/>
      <c r="I69" s="13"/>
      <c r="J69" s="13"/>
      <c r="K69" s="13"/>
    </row>
    <row r="70" spans="1:11" x14ac:dyDescent="0.35">
      <c r="A70" s="3"/>
      <c r="B70" s="3"/>
      <c r="C70" s="4"/>
      <c r="D70" s="13"/>
      <c r="E70" s="2"/>
      <c r="F70" s="13"/>
      <c r="G70" s="13"/>
      <c r="H70" s="13"/>
      <c r="I70" s="13"/>
      <c r="J70" s="13"/>
      <c r="K70" s="13"/>
    </row>
    <row r="71" spans="1:11" x14ac:dyDescent="0.35">
      <c r="A71" s="3"/>
      <c r="B71" s="3"/>
      <c r="C71" s="4"/>
      <c r="D71" s="13"/>
      <c r="E71" s="2"/>
      <c r="F71" s="13"/>
      <c r="G71" s="13"/>
      <c r="H71" s="13"/>
      <c r="I71" s="13"/>
      <c r="J71" s="13"/>
      <c r="K71" s="13"/>
    </row>
    <row r="72" spans="1:11" x14ac:dyDescent="0.35">
      <c r="A72" s="3"/>
      <c r="B72" s="3"/>
      <c r="C72" s="4"/>
      <c r="D72" s="13"/>
      <c r="E72" s="2"/>
      <c r="F72" s="13"/>
      <c r="G72" s="13"/>
      <c r="H72" s="13"/>
      <c r="I72" s="13"/>
      <c r="J72" s="13"/>
      <c r="K72" s="13"/>
    </row>
    <row r="73" spans="1:11" x14ac:dyDescent="0.35">
      <c r="A73" s="3"/>
      <c r="B73" s="3"/>
      <c r="C73" s="4"/>
      <c r="D73" s="13"/>
      <c r="E73" s="2"/>
      <c r="F73" s="13"/>
      <c r="G73" s="13"/>
      <c r="H73" s="13"/>
      <c r="I73" s="13"/>
      <c r="J73" s="13"/>
      <c r="K73" s="13"/>
    </row>
    <row r="74" spans="1:11" x14ac:dyDescent="0.35">
      <c r="A74" s="3"/>
      <c r="B74" s="3"/>
      <c r="C74" s="4"/>
      <c r="D74" s="13"/>
      <c r="E74" s="2"/>
      <c r="F74" s="13"/>
      <c r="G74" s="13"/>
      <c r="H74" s="13"/>
      <c r="I74" s="13"/>
      <c r="J74" s="13"/>
      <c r="K74" s="13"/>
    </row>
    <row r="75" spans="1:11" x14ac:dyDescent="0.35">
      <c r="A75" s="3"/>
      <c r="B75" s="3"/>
      <c r="C75" s="4"/>
      <c r="D75" s="13"/>
      <c r="E75" s="2"/>
      <c r="F75" s="13"/>
      <c r="G75" s="13"/>
      <c r="H75" s="13"/>
      <c r="I75" s="13"/>
      <c r="J75" s="13"/>
      <c r="K75" s="13"/>
    </row>
    <row r="76" spans="1:11" x14ac:dyDescent="0.35">
      <c r="A76" s="3"/>
      <c r="B76" s="3"/>
      <c r="C76" s="4"/>
      <c r="D76" s="13"/>
      <c r="E76" s="2"/>
      <c r="F76" s="13"/>
      <c r="G76" s="13"/>
      <c r="H76" s="13"/>
      <c r="I76" s="13"/>
      <c r="J76" s="13"/>
      <c r="K76" s="13"/>
    </row>
    <row r="77" spans="1:11" x14ac:dyDescent="0.35">
      <c r="A77" s="3"/>
      <c r="B77" s="3"/>
      <c r="C77" s="4"/>
      <c r="D77" s="13"/>
      <c r="E77" s="2"/>
      <c r="F77" s="13"/>
      <c r="G77" s="13"/>
      <c r="H77" s="13"/>
      <c r="I77" s="13"/>
      <c r="J77" s="13"/>
      <c r="K77" s="13"/>
    </row>
    <row r="78" spans="1:11" x14ac:dyDescent="0.35">
      <c r="A78" s="3"/>
      <c r="B78" s="3"/>
      <c r="C78" s="4"/>
      <c r="D78" s="13"/>
      <c r="E78" s="2"/>
      <c r="F78" s="13"/>
      <c r="G78" s="13"/>
      <c r="H78" s="13"/>
      <c r="I78" s="13"/>
      <c r="J78" s="13"/>
      <c r="K78" s="13"/>
    </row>
    <row r="79" spans="1:11" x14ac:dyDescent="0.35">
      <c r="A79" s="3"/>
      <c r="B79" s="3"/>
      <c r="C79" s="4"/>
      <c r="D79" s="13"/>
      <c r="E79" s="2"/>
      <c r="F79" s="13"/>
      <c r="G79" s="13"/>
      <c r="H79" s="13"/>
      <c r="I79" s="13"/>
      <c r="J79" s="13"/>
      <c r="K79" s="13"/>
    </row>
    <row r="80" spans="1:11" x14ac:dyDescent="0.35">
      <c r="A80" s="3"/>
      <c r="B80" s="3"/>
      <c r="C80" s="4"/>
      <c r="D80" s="13"/>
      <c r="E80" s="2"/>
      <c r="F80" s="13"/>
      <c r="G80" s="13"/>
      <c r="H80" s="13"/>
      <c r="I80" s="13"/>
      <c r="J80" s="13"/>
      <c r="K80" s="13"/>
    </row>
    <row r="81" spans="1:11" x14ac:dyDescent="0.35">
      <c r="A81" s="3"/>
      <c r="B81" s="3"/>
      <c r="C81" s="4"/>
      <c r="D81" s="13"/>
      <c r="E81" s="2"/>
      <c r="F81" s="13"/>
      <c r="G81" s="13"/>
      <c r="H81" s="13"/>
      <c r="I81" s="13"/>
      <c r="J81" s="13"/>
      <c r="K81" s="13"/>
    </row>
    <row r="82" spans="1:11" x14ac:dyDescent="0.35">
      <c r="A82" s="3"/>
      <c r="B82" s="3"/>
      <c r="C82" s="4"/>
      <c r="D82" s="13"/>
      <c r="E82" s="2"/>
      <c r="F82" s="13"/>
      <c r="G82" s="13"/>
      <c r="H82" s="13"/>
      <c r="I82" s="13"/>
      <c r="J82" s="13"/>
      <c r="K82" s="13"/>
    </row>
    <row r="83" spans="1:11" x14ac:dyDescent="0.35">
      <c r="A83" s="3"/>
      <c r="B83" s="3"/>
      <c r="C83" s="4"/>
      <c r="D83" s="13"/>
      <c r="E83" s="2"/>
      <c r="F83" s="13"/>
      <c r="G83" s="13"/>
      <c r="H83" s="13"/>
      <c r="I83" s="13"/>
      <c r="J83" s="13"/>
      <c r="K83" s="13"/>
    </row>
    <row r="84" spans="1:11" x14ac:dyDescent="0.35">
      <c r="A84" s="3"/>
      <c r="B84" s="3"/>
      <c r="C84" s="4"/>
      <c r="D84" s="13"/>
      <c r="E84" s="2"/>
      <c r="F84" s="13"/>
      <c r="G84" s="13"/>
      <c r="H84" s="13"/>
      <c r="I84" s="13"/>
      <c r="J84" s="13"/>
      <c r="K84" s="13"/>
    </row>
    <row r="85" spans="1:11" x14ac:dyDescent="0.35">
      <c r="A85" s="3"/>
      <c r="B85" s="3"/>
      <c r="C85" s="4"/>
      <c r="D85" s="13"/>
      <c r="E85" s="2"/>
      <c r="F85" s="13"/>
      <c r="G85" s="13"/>
      <c r="H85" s="13"/>
      <c r="I85" s="13"/>
      <c r="J85" s="13"/>
      <c r="K85" s="13"/>
    </row>
    <row r="86" spans="1:11" x14ac:dyDescent="0.35">
      <c r="A86" s="3"/>
      <c r="B86" s="3"/>
      <c r="C86" s="4"/>
      <c r="D86" s="13"/>
      <c r="E86" s="2"/>
      <c r="F86" s="13"/>
      <c r="G86" s="13"/>
      <c r="H86" s="13"/>
      <c r="I86" s="13"/>
      <c r="J86" s="13"/>
      <c r="K86" s="13"/>
    </row>
    <row r="87" spans="1:11" x14ac:dyDescent="0.35">
      <c r="A87" s="3"/>
      <c r="B87" s="3"/>
      <c r="C87" s="4"/>
      <c r="D87" s="13"/>
      <c r="E87" s="2"/>
      <c r="F87" s="13"/>
      <c r="G87" s="13"/>
      <c r="H87" s="13"/>
      <c r="I87" s="13"/>
      <c r="J87" s="13"/>
      <c r="K87" s="13"/>
    </row>
    <row r="88" spans="1:11" x14ac:dyDescent="0.35">
      <c r="A88" s="3"/>
      <c r="B88" s="3"/>
      <c r="C88" s="4"/>
      <c r="D88" s="13"/>
      <c r="E88" s="2"/>
      <c r="F88" s="13"/>
      <c r="G88" s="13"/>
      <c r="H88" s="13"/>
      <c r="I88" s="13"/>
      <c r="J88" s="13"/>
      <c r="K88" s="13"/>
    </row>
    <row r="89" spans="1:11" x14ac:dyDescent="0.35">
      <c r="A89" s="3"/>
      <c r="B89" s="3"/>
      <c r="C89" s="4"/>
      <c r="D89" s="13"/>
      <c r="E89" s="2"/>
      <c r="F89" s="13"/>
      <c r="G89" s="13"/>
      <c r="H89" s="13"/>
      <c r="I89" s="13"/>
      <c r="J89" s="13"/>
      <c r="K89" s="13"/>
    </row>
    <row r="90" spans="1:11" x14ac:dyDescent="0.35">
      <c r="A90" s="3"/>
      <c r="B90" s="3"/>
      <c r="C90" s="4"/>
      <c r="D90" s="13"/>
      <c r="E90" s="2"/>
      <c r="F90" s="13"/>
      <c r="G90" s="13"/>
      <c r="H90" s="13"/>
      <c r="I90" s="13"/>
      <c r="J90" s="13"/>
      <c r="K90" s="13"/>
    </row>
    <row r="91" spans="1:11" x14ac:dyDescent="0.35">
      <c r="A91" s="3"/>
      <c r="B91" s="3"/>
      <c r="C91" s="4"/>
      <c r="D91" s="13"/>
      <c r="E91" s="2"/>
      <c r="F91" s="13"/>
      <c r="G91" s="13"/>
      <c r="H91" s="13"/>
      <c r="I91" s="13"/>
      <c r="J91" s="13"/>
      <c r="K91" s="13"/>
    </row>
    <row r="92" spans="1:11" x14ac:dyDescent="0.35">
      <c r="A92" s="3"/>
      <c r="B92" s="3"/>
      <c r="C92" s="4"/>
      <c r="D92" s="13"/>
      <c r="E92" s="2"/>
      <c r="F92" s="13"/>
      <c r="G92" s="13"/>
      <c r="H92" s="13"/>
      <c r="I92" s="13"/>
      <c r="J92" s="13"/>
      <c r="K92" s="13"/>
    </row>
    <row r="93" spans="1:11" x14ac:dyDescent="0.35">
      <c r="A93" s="3"/>
      <c r="B93" s="3"/>
      <c r="C93" s="4"/>
      <c r="D93" s="13"/>
      <c r="E93" s="2"/>
      <c r="F93" s="13"/>
      <c r="G93" s="13"/>
      <c r="H93" s="13"/>
      <c r="I93" s="13"/>
      <c r="J93" s="13"/>
      <c r="K93" s="13"/>
    </row>
    <row r="94" spans="1:11" x14ac:dyDescent="0.35">
      <c r="A94" s="3"/>
      <c r="B94" s="3"/>
      <c r="C94" s="4"/>
      <c r="D94" s="13"/>
      <c r="E94" s="2"/>
      <c r="F94" s="13"/>
      <c r="G94" s="13"/>
      <c r="H94" s="13"/>
      <c r="I94" s="13"/>
      <c r="J94" s="13"/>
      <c r="K94" s="13"/>
    </row>
    <row r="95" spans="1:11" x14ac:dyDescent="0.35">
      <c r="A95" s="3"/>
      <c r="B95" s="3"/>
      <c r="C95" s="4"/>
      <c r="D95" s="13"/>
      <c r="E95" s="2"/>
      <c r="F95" s="13"/>
      <c r="G95" s="13"/>
      <c r="H95" s="13"/>
      <c r="I95" s="13"/>
      <c r="J95" s="13"/>
      <c r="K95" s="13"/>
    </row>
    <row r="96" spans="1:11" x14ac:dyDescent="0.35">
      <c r="A96" s="3"/>
      <c r="B96" s="3"/>
      <c r="C96" s="4"/>
      <c r="D96" s="13"/>
      <c r="E96" s="2"/>
      <c r="F96" s="13"/>
      <c r="G96" s="13"/>
      <c r="H96" s="13"/>
      <c r="I96" s="13"/>
      <c r="J96" s="13"/>
      <c r="K96" s="13"/>
    </row>
    <row r="97" spans="1:11" x14ac:dyDescent="0.35">
      <c r="A97" s="3"/>
      <c r="B97" s="3"/>
      <c r="C97" s="4"/>
      <c r="D97" s="13"/>
      <c r="E97" s="2"/>
      <c r="F97" s="13"/>
      <c r="G97" s="13"/>
      <c r="H97" s="13"/>
      <c r="I97" s="13"/>
      <c r="J97" s="13"/>
      <c r="K97" s="13"/>
    </row>
    <row r="98" spans="1:11" x14ac:dyDescent="0.35">
      <c r="A98" s="3"/>
      <c r="B98" s="3"/>
      <c r="C98" s="4"/>
      <c r="D98" s="13"/>
      <c r="E98" s="2"/>
      <c r="F98" s="13"/>
      <c r="G98" s="13"/>
      <c r="H98" s="13"/>
      <c r="I98" s="13"/>
      <c r="J98" s="13"/>
      <c r="K98" s="13"/>
    </row>
    <row r="99" spans="1:11" x14ac:dyDescent="0.35">
      <c r="A99" s="3"/>
      <c r="B99" s="3"/>
      <c r="C99" s="4"/>
      <c r="D99" s="13"/>
      <c r="E99" s="2"/>
      <c r="F99" s="13"/>
      <c r="G99" s="13"/>
      <c r="H99" s="13"/>
      <c r="I99" s="13"/>
      <c r="J99" s="13"/>
      <c r="K99" s="13"/>
    </row>
    <row r="100" spans="1:11" x14ac:dyDescent="0.35">
      <c r="A100" s="3"/>
      <c r="B100" s="3"/>
      <c r="C100" s="4"/>
      <c r="D100" s="13"/>
      <c r="E100" s="2"/>
      <c r="F100" s="13"/>
      <c r="G100" s="13"/>
      <c r="H100" s="13"/>
      <c r="I100" s="13"/>
      <c r="J100" s="13"/>
      <c r="K100" s="13"/>
    </row>
    <row r="101" spans="1:11" x14ac:dyDescent="0.35">
      <c r="A101" s="3"/>
      <c r="B101" s="3"/>
      <c r="C101" s="4"/>
      <c r="D101" s="13"/>
      <c r="E101" s="2"/>
      <c r="F101" s="13"/>
      <c r="G101" s="13"/>
      <c r="H101" s="13"/>
      <c r="I101" s="13"/>
      <c r="J101" s="13"/>
      <c r="K101" s="13"/>
    </row>
    <row r="102" spans="1:11" x14ac:dyDescent="0.35">
      <c r="A102" s="3"/>
      <c r="B102" s="3"/>
      <c r="C102" s="4"/>
      <c r="D102" s="13"/>
      <c r="E102" s="2"/>
      <c r="F102" s="13"/>
      <c r="G102" s="13"/>
      <c r="H102" s="13"/>
      <c r="I102" s="13"/>
      <c r="J102" s="13"/>
      <c r="K102" s="13"/>
    </row>
    <row r="103" spans="1:11" x14ac:dyDescent="0.35">
      <c r="A103" s="3"/>
      <c r="B103" s="3"/>
      <c r="C103" s="4"/>
      <c r="D103" s="13"/>
      <c r="E103" s="2"/>
      <c r="F103" s="13"/>
      <c r="G103" s="13"/>
      <c r="H103" s="13"/>
      <c r="I103" s="13"/>
      <c r="J103" s="13"/>
      <c r="K103" s="13"/>
    </row>
    <row r="104" spans="1:11" x14ac:dyDescent="0.35">
      <c r="A104" s="3"/>
      <c r="B104" s="3"/>
      <c r="C104" s="4"/>
      <c r="D104" s="13"/>
      <c r="E104" s="2"/>
      <c r="F104" s="13"/>
      <c r="G104" s="13"/>
      <c r="H104" s="13"/>
      <c r="I104" s="13"/>
      <c r="J104" s="13"/>
      <c r="K104" s="13"/>
    </row>
    <row r="105" spans="1:11" x14ac:dyDescent="0.35">
      <c r="A105" s="3"/>
      <c r="B105" s="3"/>
      <c r="C105" s="4"/>
      <c r="D105" s="13"/>
      <c r="E105" s="2"/>
      <c r="F105" s="13"/>
      <c r="G105" s="13"/>
      <c r="H105" s="13"/>
      <c r="I105" s="13"/>
      <c r="J105" s="13"/>
      <c r="K105" s="13"/>
    </row>
    <row r="106" spans="1:11" x14ac:dyDescent="0.35">
      <c r="A106" s="3"/>
      <c r="B106" s="3"/>
      <c r="C106" s="4"/>
      <c r="D106" s="13"/>
      <c r="E106" s="2"/>
      <c r="F106" s="13"/>
      <c r="G106" s="13"/>
      <c r="H106" s="13"/>
      <c r="I106" s="13"/>
      <c r="J106" s="13"/>
      <c r="K106" s="13"/>
    </row>
    <row r="107" spans="1:11" x14ac:dyDescent="0.35">
      <c r="A107" s="3"/>
      <c r="B107" s="3"/>
      <c r="C107" s="4"/>
      <c r="D107" s="13"/>
      <c r="E107" s="2"/>
      <c r="F107" s="13"/>
      <c r="G107" s="13"/>
      <c r="H107" s="13"/>
      <c r="I107" s="13"/>
      <c r="J107" s="13"/>
      <c r="K107" s="13"/>
    </row>
    <row r="108" spans="1:11" x14ac:dyDescent="0.35">
      <c r="A108" s="3"/>
      <c r="B108" s="3"/>
      <c r="C108" s="4"/>
      <c r="D108" s="13"/>
      <c r="E108" s="2"/>
      <c r="F108" s="13"/>
      <c r="G108" s="13"/>
      <c r="H108" s="13"/>
      <c r="I108" s="13"/>
      <c r="J108" s="13"/>
      <c r="K108" s="13"/>
    </row>
    <row r="109" spans="1:11" x14ac:dyDescent="0.35">
      <c r="A109" s="3"/>
      <c r="B109" s="3"/>
      <c r="C109" s="4"/>
      <c r="D109" s="13"/>
      <c r="E109" s="2"/>
      <c r="F109" s="13"/>
      <c r="G109" s="13"/>
      <c r="H109" s="13"/>
      <c r="I109" s="13"/>
      <c r="J109" s="13"/>
      <c r="K109" s="13"/>
    </row>
    <row r="110" spans="1:11" x14ac:dyDescent="0.35">
      <c r="A110" s="3"/>
      <c r="B110" s="3"/>
      <c r="C110" s="4"/>
      <c r="D110" s="13"/>
      <c r="E110" s="2"/>
      <c r="F110" s="13"/>
      <c r="G110" s="13"/>
      <c r="H110" s="13"/>
      <c r="I110" s="13"/>
      <c r="J110" s="13"/>
      <c r="K110" s="13"/>
    </row>
    <row r="111" spans="1:11" x14ac:dyDescent="0.35">
      <c r="A111" s="3"/>
      <c r="B111" s="3"/>
      <c r="C111" s="4"/>
      <c r="D111" s="13"/>
      <c r="E111" s="2"/>
      <c r="F111" s="13"/>
      <c r="G111" s="13"/>
      <c r="H111" s="13"/>
      <c r="I111" s="13"/>
      <c r="J111" s="13"/>
      <c r="K111" s="13"/>
    </row>
    <row r="112" spans="1:11" x14ac:dyDescent="0.35">
      <c r="A112" s="3"/>
      <c r="B112" s="3"/>
      <c r="C112" s="4"/>
      <c r="D112" s="13"/>
      <c r="E112" s="2"/>
      <c r="F112" s="13"/>
      <c r="G112" s="13"/>
      <c r="H112" s="13"/>
      <c r="I112" s="13"/>
      <c r="J112" s="13"/>
      <c r="K112" s="13"/>
    </row>
    <row r="113" spans="1:11" x14ac:dyDescent="0.35">
      <c r="A113" s="3"/>
      <c r="B113" s="3"/>
      <c r="C113" s="4"/>
      <c r="D113" s="13"/>
      <c r="E113" s="2"/>
      <c r="F113" s="13"/>
      <c r="G113" s="13"/>
      <c r="H113" s="13"/>
      <c r="I113" s="13"/>
      <c r="J113" s="13"/>
      <c r="K113" s="13"/>
    </row>
    <row r="114" spans="1:11" x14ac:dyDescent="0.35">
      <c r="A114" s="3"/>
      <c r="B114" s="3"/>
      <c r="C114" s="4"/>
      <c r="D114" s="13"/>
      <c r="E114" s="2"/>
      <c r="F114" s="13"/>
      <c r="G114" s="13"/>
      <c r="H114" s="13"/>
      <c r="I114" s="13"/>
      <c r="J114" s="13"/>
      <c r="K114" s="13"/>
    </row>
    <row r="115" spans="1:11" x14ac:dyDescent="0.35">
      <c r="A115" s="3"/>
      <c r="B115" s="3"/>
      <c r="C115" s="4"/>
      <c r="D115" s="13"/>
      <c r="E115" s="2"/>
      <c r="F115" s="13"/>
      <c r="G115" s="13"/>
      <c r="H115" s="13"/>
      <c r="I115" s="13"/>
      <c r="J115" s="13"/>
      <c r="K115" s="13"/>
    </row>
    <row r="116" spans="1:11" x14ac:dyDescent="0.35">
      <c r="A116" s="3"/>
      <c r="B116" s="3"/>
      <c r="C116" s="4"/>
      <c r="D116" s="13"/>
      <c r="E116" s="2"/>
      <c r="F116" s="13"/>
      <c r="G116" s="13"/>
      <c r="H116" s="13"/>
      <c r="I116" s="13"/>
      <c r="J116" s="13"/>
      <c r="K116" s="13"/>
    </row>
    <row r="117" spans="1:11" x14ac:dyDescent="0.35">
      <c r="A117" s="3"/>
      <c r="B117" s="3"/>
      <c r="C117" s="4"/>
      <c r="D117" s="13"/>
      <c r="E117" s="2"/>
      <c r="F117" s="13"/>
      <c r="G117" s="13"/>
      <c r="H117" s="13"/>
      <c r="I117" s="13"/>
      <c r="J117" s="13"/>
      <c r="K117" s="13"/>
    </row>
    <row r="118" spans="1:11" x14ac:dyDescent="0.35">
      <c r="A118" s="3"/>
      <c r="B118" s="3"/>
      <c r="C118" s="4"/>
      <c r="D118" s="13"/>
      <c r="E118" s="2"/>
      <c r="F118" s="13"/>
      <c r="G118" s="13"/>
      <c r="H118" s="13"/>
      <c r="I118" s="13"/>
      <c r="J118" s="13"/>
      <c r="K118" s="13"/>
    </row>
    <row r="119" spans="1:11" x14ac:dyDescent="0.35">
      <c r="A119" s="3"/>
      <c r="B119" s="3"/>
      <c r="C119" s="4"/>
      <c r="D119" s="13"/>
      <c r="E119" s="2"/>
      <c r="F119" s="13"/>
      <c r="G119" s="13"/>
      <c r="H119" s="13"/>
      <c r="I119" s="13"/>
      <c r="J119" s="13"/>
      <c r="K119" s="13"/>
    </row>
    <row r="120" spans="1:11" x14ac:dyDescent="0.35">
      <c r="A120" s="3"/>
      <c r="B120" s="3"/>
      <c r="C120" s="4"/>
      <c r="D120" s="13"/>
      <c r="E120" s="2"/>
      <c r="F120" s="13"/>
      <c r="G120" s="13"/>
      <c r="H120" s="13"/>
      <c r="I120" s="13"/>
      <c r="J120" s="13"/>
      <c r="K120" s="13"/>
    </row>
    <row r="121" spans="1:11" x14ac:dyDescent="0.35">
      <c r="A121" s="3"/>
      <c r="B121" s="3"/>
      <c r="C121" s="4"/>
      <c r="D121" s="13"/>
      <c r="E121" s="2"/>
      <c r="F121" s="13"/>
      <c r="G121" s="13"/>
      <c r="H121" s="13"/>
      <c r="I121" s="13"/>
      <c r="J121" s="13"/>
      <c r="K121" s="13"/>
    </row>
    <row r="122" spans="1:11" x14ac:dyDescent="0.35">
      <c r="A122" s="3"/>
      <c r="B122" s="3"/>
      <c r="C122" s="4"/>
      <c r="D122" s="13"/>
      <c r="E122" s="2"/>
      <c r="F122" s="13"/>
      <c r="G122" s="13"/>
      <c r="H122" s="13"/>
      <c r="I122" s="13"/>
      <c r="J122" s="13"/>
      <c r="K122" s="13"/>
    </row>
    <row r="123" spans="1:11" x14ac:dyDescent="0.35">
      <c r="A123" s="3"/>
      <c r="B123" s="3"/>
      <c r="C123" s="4"/>
      <c r="D123" s="13"/>
      <c r="E123" s="2"/>
      <c r="F123" s="13"/>
      <c r="G123" s="13"/>
      <c r="H123" s="13"/>
      <c r="I123" s="13"/>
      <c r="J123" s="13"/>
      <c r="K123" s="13"/>
    </row>
    <row r="124" spans="1:11" x14ac:dyDescent="0.35">
      <c r="A124" s="3"/>
      <c r="B124" s="3"/>
      <c r="C124" s="4"/>
      <c r="D124" s="13"/>
      <c r="E124" s="2"/>
      <c r="F124" s="13"/>
      <c r="G124" s="13"/>
      <c r="H124" s="13"/>
      <c r="I124" s="13"/>
      <c r="J124" s="13"/>
      <c r="K124" s="13"/>
    </row>
    <row r="125" spans="1:11" x14ac:dyDescent="0.35">
      <c r="A125" s="3"/>
      <c r="B125" s="3"/>
      <c r="C125" s="4"/>
      <c r="D125" s="13"/>
      <c r="E125" s="2"/>
      <c r="F125" s="13"/>
      <c r="G125" s="13"/>
      <c r="H125" s="13"/>
      <c r="I125" s="13"/>
      <c r="J125" s="13"/>
      <c r="K125" s="13"/>
    </row>
    <row r="126" spans="1:11" x14ac:dyDescent="0.35">
      <c r="A126" s="3"/>
      <c r="B126" s="3"/>
      <c r="C126" s="4"/>
      <c r="D126" s="13"/>
      <c r="E126" s="2"/>
      <c r="F126" s="13"/>
      <c r="G126" s="13"/>
      <c r="H126" s="13"/>
      <c r="I126" s="13"/>
      <c r="J126" s="13"/>
      <c r="K126" s="13"/>
    </row>
    <row r="127" spans="1:11" x14ac:dyDescent="0.35">
      <c r="A127" s="3"/>
      <c r="B127" s="3"/>
      <c r="C127" s="4"/>
      <c r="D127" s="13"/>
      <c r="E127" s="2"/>
      <c r="F127" s="13"/>
      <c r="G127" s="13"/>
      <c r="H127" s="13"/>
      <c r="I127" s="13"/>
      <c r="J127" s="13"/>
      <c r="K127" s="13"/>
    </row>
    <row r="128" spans="1:11" x14ac:dyDescent="0.35">
      <c r="A128" s="3"/>
      <c r="B128" s="3"/>
      <c r="C128" s="4"/>
      <c r="D128" s="13"/>
      <c r="E128" s="2"/>
      <c r="F128" s="13"/>
      <c r="G128" s="13"/>
      <c r="H128" s="13"/>
      <c r="I128" s="13"/>
      <c r="J128" s="13"/>
      <c r="K128" s="13"/>
    </row>
    <row r="129" spans="1:11" x14ac:dyDescent="0.35">
      <c r="A129" s="3"/>
      <c r="B129" s="3"/>
      <c r="C129" s="4"/>
      <c r="D129" s="13"/>
      <c r="E129" s="2"/>
      <c r="F129" s="13"/>
      <c r="G129" s="13"/>
      <c r="H129" s="13"/>
      <c r="I129" s="13"/>
      <c r="J129" s="13"/>
      <c r="K129" s="13"/>
    </row>
    <row r="130" spans="1:11" x14ac:dyDescent="0.35">
      <c r="A130" s="3"/>
      <c r="B130" s="3"/>
      <c r="C130" s="4"/>
      <c r="D130" s="13"/>
      <c r="E130" s="2"/>
      <c r="F130" s="13"/>
      <c r="G130" s="13"/>
      <c r="H130" s="13"/>
      <c r="I130" s="13"/>
      <c r="J130" s="13"/>
      <c r="K130" s="13"/>
    </row>
    <row r="131" spans="1:11" x14ac:dyDescent="0.35">
      <c r="A131" s="3"/>
      <c r="B131" s="3"/>
      <c r="C131" s="4"/>
      <c r="D131" s="13"/>
      <c r="E131" s="2"/>
      <c r="F131" s="13"/>
      <c r="G131" s="13"/>
      <c r="H131" s="13"/>
      <c r="I131" s="13"/>
      <c r="J131" s="13"/>
      <c r="K131" s="13"/>
    </row>
    <row r="132" spans="1:11" x14ac:dyDescent="0.35">
      <c r="A132" s="3"/>
      <c r="B132" s="3"/>
      <c r="C132" s="4"/>
      <c r="D132" s="13"/>
      <c r="E132" s="2"/>
      <c r="F132" s="13"/>
      <c r="G132" s="13"/>
      <c r="H132" s="13"/>
      <c r="I132" s="13"/>
      <c r="J132" s="13"/>
      <c r="K132" s="13"/>
    </row>
    <row r="133" spans="1:11" x14ac:dyDescent="0.35">
      <c r="A133" s="3"/>
      <c r="B133" s="3"/>
      <c r="C133" s="4"/>
      <c r="D133" s="13"/>
      <c r="E133" s="2"/>
      <c r="F133" s="13"/>
      <c r="G133" s="13"/>
      <c r="H133" s="13"/>
      <c r="I133" s="13"/>
      <c r="J133" s="13"/>
      <c r="K133" s="13"/>
    </row>
    <row r="134" spans="1:11" x14ac:dyDescent="0.35">
      <c r="A134" s="3"/>
      <c r="B134" s="3"/>
      <c r="C134" s="4"/>
      <c r="D134" s="13"/>
      <c r="E134" s="2"/>
      <c r="F134" s="13"/>
      <c r="G134" s="13"/>
      <c r="H134" s="13"/>
      <c r="I134" s="13"/>
      <c r="J134" s="13"/>
      <c r="K134" s="13"/>
    </row>
    <row r="135" spans="1:11" x14ac:dyDescent="0.35">
      <c r="A135" s="3"/>
      <c r="B135" s="3"/>
      <c r="C135" s="4"/>
      <c r="D135" s="13"/>
      <c r="E135" s="2"/>
      <c r="F135" s="13"/>
      <c r="G135" s="13"/>
      <c r="H135" s="13"/>
      <c r="I135" s="13"/>
      <c r="J135" s="13"/>
      <c r="K135" s="13"/>
    </row>
    <row r="136" spans="1:11" x14ac:dyDescent="0.35">
      <c r="A136" s="3"/>
      <c r="B136" s="3"/>
      <c r="C136" s="4"/>
      <c r="D136" s="13"/>
      <c r="E136" s="2"/>
      <c r="F136" s="13"/>
      <c r="G136" s="13"/>
      <c r="H136" s="13"/>
      <c r="I136" s="13"/>
      <c r="J136" s="13"/>
      <c r="K136" s="13"/>
    </row>
    <row r="137" spans="1:11" x14ac:dyDescent="0.35">
      <c r="A137" s="3"/>
      <c r="B137" s="3"/>
      <c r="C137" s="4"/>
      <c r="D137" s="13"/>
      <c r="E137" s="2"/>
      <c r="F137" s="13"/>
      <c r="G137" s="13"/>
      <c r="H137" s="13"/>
      <c r="I137" s="13"/>
      <c r="J137" s="13"/>
      <c r="K137" s="13"/>
    </row>
    <row r="138" spans="1:11" x14ac:dyDescent="0.35">
      <c r="A138" s="3"/>
      <c r="B138" s="3"/>
      <c r="C138" s="4"/>
      <c r="D138" s="13"/>
      <c r="E138" s="2"/>
      <c r="F138" s="13"/>
      <c r="G138" s="13"/>
      <c r="H138" s="13"/>
      <c r="I138" s="13"/>
      <c r="J138" s="13"/>
      <c r="K138" s="13"/>
    </row>
    <row r="139" spans="1:11" x14ac:dyDescent="0.35">
      <c r="A139" s="3"/>
      <c r="B139" s="3"/>
      <c r="C139" s="4"/>
      <c r="D139" s="13"/>
      <c r="E139" s="2"/>
      <c r="F139" s="13"/>
      <c r="G139" s="13"/>
      <c r="H139" s="13"/>
      <c r="I139" s="13"/>
      <c r="J139" s="13"/>
      <c r="K139" s="13"/>
    </row>
    <row r="140" spans="1:11" x14ac:dyDescent="0.35">
      <c r="A140" s="3"/>
      <c r="B140" s="3"/>
      <c r="C140" s="4"/>
      <c r="D140" s="13"/>
      <c r="E140" s="35"/>
      <c r="F140" s="13"/>
      <c r="G140" s="13"/>
      <c r="H140" s="13"/>
      <c r="I140" s="13"/>
      <c r="J140" s="13"/>
      <c r="K140" s="13"/>
    </row>
    <row r="141" spans="1:11" x14ac:dyDescent="0.35">
      <c r="A141" s="3"/>
      <c r="B141" s="3"/>
      <c r="C141" s="4"/>
      <c r="D141" s="13"/>
      <c r="E141" s="35"/>
      <c r="F141" s="13"/>
      <c r="G141" s="13"/>
      <c r="H141" s="13"/>
      <c r="I141" s="13"/>
      <c r="J141" s="13"/>
      <c r="K141" s="13"/>
    </row>
    <row r="142" spans="1:11" x14ac:dyDescent="0.35">
      <c r="A142" s="3"/>
      <c r="B142" s="3"/>
      <c r="C142" s="4"/>
      <c r="D142" s="13"/>
      <c r="E142" s="35"/>
      <c r="F142" s="13"/>
      <c r="G142" s="13"/>
      <c r="H142" s="13"/>
      <c r="I142" s="13"/>
      <c r="J142" s="13"/>
      <c r="K142" s="13"/>
    </row>
    <row r="143" spans="1:11" x14ac:dyDescent="0.35">
      <c r="A143" s="3"/>
      <c r="B143" s="3"/>
      <c r="C143" s="4"/>
      <c r="D143" s="13"/>
      <c r="E143" s="35"/>
      <c r="F143" s="13"/>
      <c r="G143" s="13"/>
      <c r="H143" s="13"/>
      <c r="I143" s="13"/>
      <c r="J143" s="13"/>
      <c r="K143" s="13"/>
    </row>
    <row r="144" spans="1:11" x14ac:dyDescent="0.35">
      <c r="A144" s="3"/>
      <c r="B144" s="3"/>
      <c r="C144" s="4"/>
      <c r="D144" s="13"/>
      <c r="E144" s="35"/>
      <c r="F144" s="13"/>
      <c r="G144" s="13"/>
      <c r="H144" s="13"/>
      <c r="I144" s="13"/>
      <c r="J144" s="13"/>
      <c r="K144" s="13"/>
    </row>
    <row r="145" spans="1:11" x14ac:dyDescent="0.35">
      <c r="A145" s="3"/>
      <c r="B145" s="3"/>
      <c r="C145" s="4"/>
      <c r="D145" s="13"/>
      <c r="E145" s="35"/>
      <c r="F145" s="13"/>
      <c r="G145" s="13"/>
      <c r="H145" s="13"/>
      <c r="I145" s="13"/>
      <c r="J145" s="13"/>
      <c r="K145" s="13"/>
    </row>
    <row r="146" spans="1:11" x14ac:dyDescent="0.35">
      <c r="A146" s="3"/>
      <c r="B146" s="3"/>
      <c r="C146" s="4"/>
      <c r="D146" s="13"/>
      <c r="E146" s="35"/>
      <c r="F146" s="13"/>
      <c r="G146" s="13"/>
      <c r="H146" s="13"/>
      <c r="I146" s="13"/>
      <c r="J146" s="13"/>
      <c r="K146" s="13"/>
    </row>
    <row r="147" spans="1:11" x14ac:dyDescent="0.35">
      <c r="A147" s="3"/>
      <c r="B147" s="3"/>
      <c r="C147" s="4"/>
      <c r="D147" s="13"/>
      <c r="E147" s="35"/>
      <c r="F147" s="13"/>
      <c r="G147" s="13"/>
      <c r="H147" s="13"/>
      <c r="I147" s="13"/>
      <c r="J147" s="13"/>
      <c r="K147" s="13"/>
    </row>
    <row r="148" spans="1:11" x14ac:dyDescent="0.35">
      <c r="A148" s="3"/>
      <c r="B148" s="3"/>
      <c r="C148" s="4"/>
      <c r="D148" s="13"/>
      <c r="E148" s="35"/>
      <c r="F148" s="13"/>
      <c r="G148" s="13"/>
      <c r="H148" s="13"/>
      <c r="I148" s="13"/>
      <c r="J148" s="13"/>
      <c r="K148" s="13"/>
    </row>
    <row r="149" spans="1:11" x14ac:dyDescent="0.35">
      <c r="A149" s="3"/>
      <c r="B149" s="3"/>
      <c r="C149" s="4"/>
      <c r="D149" s="13"/>
      <c r="E149" s="35"/>
      <c r="F149" s="13"/>
      <c r="G149" s="13"/>
      <c r="H149" s="13"/>
      <c r="I149" s="13"/>
      <c r="J149" s="13"/>
      <c r="K149" s="13"/>
    </row>
    <row r="150" spans="1:11" x14ac:dyDescent="0.35">
      <c r="A150" s="3"/>
      <c r="B150" s="3"/>
      <c r="C150" s="4"/>
      <c r="D150" s="13"/>
      <c r="E150" s="35"/>
      <c r="F150" s="13"/>
      <c r="G150" s="13"/>
      <c r="H150" s="13"/>
      <c r="I150" s="13"/>
      <c r="J150" s="13"/>
      <c r="K150" s="13"/>
    </row>
    <row r="151" spans="1:11" x14ac:dyDescent="0.35">
      <c r="A151" s="3"/>
      <c r="B151" s="3"/>
      <c r="C151" s="4"/>
      <c r="D151" s="13"/>
      <c r="E151" s="35"/>
      <c r="F151" s="13"/>
      <c r="G151" s="13"/>
      <c r="H151" s="13"/>
      <c r="I151" s="13"/>
      <c r="J151" s="13"/>
      <c r="K151" s="13"/>
    </row>
    <row r="152" spans="1:11" x14ac:dyDescent="0.35">
      <c r="A152" s="3"/>
      <c r="B152" s="3"/>
      <c r="C152" s="4"/>
      <c r="D152" s="13"/>
      <c r="E152" s="35"/>
      <c r="F152" s="13"/>
      <c r="G152" s="13"/>
      <c r="H152" s="13"/>
      <c r="I152" s="13"/>
      <c r="J152" s="13"/>
      <c r="K152" s="13"/>
    </row>
    <row r="153" spans="1:11" x14ac:dyDescent="0.35">
      <c r="A153" s="3"/>
      <c r="B153" s="3"/>
      <c r="C153" s="4"/>
      <c r="D153" s="13"/>
      <c r="E153" s="35"/>
      <c r="F153" s="13"/>
      <c r="G153" s="13"/>
      <c r="H153" s="13"/>
      <c r="I153" s="13"/>
      <c r="J153" s="13"/>
      <c r="K153" s="13"/>
    </row>
    <row r="154" spans="1:11" x14ac:dyDescent="0.35">
      <c r="A154" s="3"/>
      <c r="B154" s="3"/>
      <c r="C154" s="4"/>
      <c r="D154" s="13"/>
      <c r="E154" s="35"/>
      <c r="F154" s="13"/>
      <c r="G154" s="13"/>
      <c r="H154" s="13"/>
      <c r="I154" s="13"/>
      <c r="J154" s="13"/>
      <c r="K154" s="13"/>
    </row>
    <row r="155" spans="1:11" x14ac:dyDescent="0.35">
      <c r="A155" s="3"/>
      <c r="B155" s="3"/>
      <c r="C155" s="4"/>
      <c r="D155" s="13"/>
      <c r="E155" s="35"/>
      <c r="F155" s="13"/>
      <c r="G155" s="13"/>
      <c r="H155" s="13"/>
      <c r="I155" s="13"/>
      <c r="J155" s="13"/>
      <c r="K155" s="13"/>
    </row>
    <row r="156" spans="1:11" x14ac:dyDescent="0.35">
      <c r="A156" s="3"/>
      <c r="B156" s="3"/>
      <c r="C156" s="4"/>
      <c r="D156" s="13"/>
      <c r="E156" s="35"/>
      <c r="F156" s="13"/>
      <c r="G156" s="13"/>
      <c r="H156" s="13"/>
      <c r="I156" s="13"/>
      <c r="J156" s="13"/>
      <c r="K156" s="13"/>
    </row>
    <row r="157" spans="1:11" x14ac:dyDescent="0.35">
      <c r="A157" s="3"/>
      <c r="B157" s="3"/>
      <c r="C157" s="4"/>
      <c r="D157" s="13"/>
      <c r="E157" s="35"/>
      <c r="F157" s="13"/>
      <c r="G157" s="13"/>
      <c r="H157" s="13"/>
      <c r="I157" s="13"/>
      <c r="J157" s="13"/>
      <c r="K157" s="13"/>
    </row>
    <row r="158" spans="1:11" x14ac:dyDescent="0.35">
      <c r="A158" s="3"/>
      <c r="B158" s="3"/>
      <c r="C158" s="4"/>
      <c r="D158" s="13"/>
      <c r="E158" s="35"/>
      <c r="F158" s="13"/>
      <c r="G158" s="13"/>
      <c r="H158" s="13"/>
      <c r="I158" s="13"/>
      <c r="J158" s="13"/>
      <c r="K158" s="13"/>
    </row>
    <row r="159" spans="1:11" x14ac:dyDescent="0.35">
      <c r="A159" s="3"/>
      <c r="B159" s="3"/>
      <c r="C159" s="4"/>
      <c r="D159" s="13"/>
      <c r="E159" s="35"/>
      <c r="F159" s="13"/>
      <c r="G159" s="13"/>
      <c r="H159" s="13"/>
      <c r="I159" s="13"/>
      <c r="J159" s="13"/>
      <c r="K159" s="13"/>
    </row>
    <row r="160" spans="1:11" x14ac:dyDescent="0.35">
      <c r="A160" s="3"/>
      <c r="B160" s="3"/>
      <c r="C160" s="4"/>
      <c r="D160" s="13"/>
      <c r="E160" s="35"/>
      <c r="F160" s="13"/>
      <c r="G160" s="13"/>
      <c r="H160" s="13"/>
      <c r="I160" s="13"/>
      <c r="J160" s="13"/>
      <c r="K160" s="13"/>
    </row>
    <row r="161" spans="1:11" x14ac:dyDescent="0.35">
      <c r="A161" s="3"/>
      <c r="B161" s="3"/>
      <c r="C161" s="4"/>
      <c r="D161" s="13"/>
      <c r="E161" s="35"/>
      <c r="F161" s="13"/>
      <c r="G161" s="13"/>
      <c r="H161" s="13"/>
      <c r="I161" s="13"/>
      <c r="J161" s="13"/>
      <c r="K161" s="13"/>
    </row>
    <row r="162" spans="1:11" x14ac:dyDescent="0.35">
      <c r="A162" s="3"/>
      <c r="B162" s="3"/>
      <c r="C162" s="4"/>
      <c r="D162" s="13"/>
      <c r="E162" s="35"/>
      <c r="F162" s="13"/>
      <c r="G162" s="13"/>
      <c r="H162" s="13"/>
      <c r="I162" s="13"/>
      <c r="J162" s="13"/>
      <c r="K162" s="13"/>
    </row>
    <row r="163" spans="1:11" x14ac:dyDescent="0.35">
      <c r="A163" s="3"/>
      <c r="B163" s="3"/>
      <c r="C163" s="4"/>
      <c r="D163" s="13"/>
      <c r="E163" s="35"/>
      <c r="F163" s="13"/>
      <c r="G163" s="13"/>
      <c r="H163" s="13"/>
      <c r="I163" s="13"/>
      <c r="J163" s="13"/>
      <c r="K163" s="13"/>
    </row>
    <row r="164" spans="1:11" x14ac:dyDescent="0.35">
      <c r="A164" s="3"/>
      <c r="B164" s="3"/>
      <c r="C164" s="4"/>
      <c r="D164" s="13"/>
      <c r="E164" s="35"/>
      <c r="F164" s="13"/>
      <c r="G164" s="13"/>
      <c r="H164" s="13"/>
      <c r="I164" s="13"/>
      <c r="J164" s="13"/>
      <c r="K164" s="13"/>
    </row>
    <row r="165" spans="1:11" x14ac:dyDescent="0.35">
      <c r="A165" s="3"/>
      <c r="B165" s="3"/>
      <c r="C165" s="4"/>
      <c r="D165" s="13"/>
      <c r="E165" s="35"/>
      <c r="F165" s="13"/>
      <c r="G165" s="13"/>
      <c r="H165" s="13"/>
      <c r="I165" s="13"/>
      <c r="J165" s="13"/>
      <c r="K165" s="13"/>
    </row>
    <row r="166" spans="1:11" x14ac:dyDescent="0.35">
      <c r="A166" s="3"/>
      <c r="B166" s="3"/>
      <c r="C166" s="4"/>
      <c r="D166" s="13"/>
      <c r="E166" s="35"/>
      <c r="F166" s="13"/>
      <c r="G166" s="13"/>
      <c r="H166" s="13"/>
      <c r="I166" s="13"/>
      <c r="J166" s="13"/>
      <c r="K166" s="13"/>
    </row>
    <row r="167" spans="1:11" x14ac:dyDescent="0.35">
      <c r="A167" s="3"/>
      <c r="B167" s="3"/>
      <c r="C167" s="4"/>
      <c r="D167" s="13"/>
      <c r="E167" s="35"/>
      <c r="F167" s="13"/>
      <c r="G167" s="13"/>
      <c r="H167" s="13"/>
      <c r="I167" s="13"/>
      <c r="J167" s="13"/>
      <c r="K167" s="13"/>
    </row>
    <row r="168" spans="1:11" x14ac:dyDescent="0.35">
      <c r="A168" s="3"/>
      <c r="B168" s="3"/>
      <c r="C168" s="4"/>
      <c r="D168" s="13"/>
      <c r="E168" s="35"/>
      <c r="F168" s="13"/>
      <c r="G168" s="13"/>
      <c r="H168" s="13"/>
      <c r="I168" s="13"/>
      <c r="J168" s="13"/>
      <c r="K168" s="13"/>
    </row>
    <row r="169" spans="1:11" x14ac:dyDescent="0.35">
      <c r="A169" s="3"/>
      <c r="B169" s="3"/>
      <c r="C169" s="4"/>
      <c r="D169" s="13"/>
      <c r="E169" s="35"/>
      <c r="F169" s="13"/>
      <c r="G169" s="13"/>
      <c r="H169" s="13"/>
      <c r="I169" s="13"/>
      <c r="J169" s="13"/>
      <c r="K169" s="13"/>
    </row>
    <row r="170" spans="1:11" x14ac:dyDescent="0.35">
      <c r="A170" s="3"/>
      <c r="B170" s="3"/>
      <c r="C170" s="4"/>
      <c r="D170" s="13"/>
      <c r="E170" s="35"/>
      <c r="F170" s="13"/>
      <c r="G170" s="13"/>
      <c r="H170" s="13"/>
      <c r="I170" s="13"/>
      <c r="J170" s="13"/>
      <c r="K170" s="13"/>
    </row>
    <row r="171" spans="1:11" x14ac:dyDescent="0.35">
      <c r="A171" s="3"/>
      <c r="B171" s="3"/>
      <c r="C171" s="4"/>
      <c r="D171" s="13"/>
      <c r="E171" s="35"/>
      <c r="F171" s="13"/>
      <c r="G171" s="13"/>
      <c r="H171" s="13"/>
      <c r="I171" s="13"/>
      <c r="J171" s="13"/>
      <c r="K171" s="13"/>
    </row>
    <row r="172" spans="1:11" x14ac:dyDescent="0.35">
      <c r="A172" s="3"/>
      <c r="B172" s="3"/>
      <c r="C172" s="4"/>
      <c r="D172" s="13"/>
      <c r="E172" s="35"/>
      <c r="F172" s="13"/>
      <c r="G172" s="13"/>
      <c r="H172" s="13"/>
      <c r="I172" s="13"/>
      <c r="J172" s="13"/>
      <c r="K172" s="13"/>
    </row>
    <row r="173" spans="1:11" x14ac:dyDescent="0.35">
      <c r="A173" s="3"/>
      <c r="B173" s="3"/>
      <c r="C173" s="4"/>
      <c r="D173" s="13"/>
      <c r="E173" s="35"/>
      <c r="F173" s="13"/>
      <c r="G173" s="13"/>
      <c r="H173" s="13"/>
      <c r="I173" s="13"/>
      <c r="J173" s="13"/>
      <c r="K173" s="13"/>
    </row>
    <row r="174" spans="1:11" x14ac:dyDescent="0.35">
      <c r="A174" s="3"/>
      <c r="B174" s="3"/>
      <c r="C174" s="4"/>
      <c r="D174" s="13"/>
      <c r="E174" s="35"/>
      <c r="F174" s="13"/>
      <c r="G174" s="13"/>
      <c r="H174" s="13"/>
      <c r="I174" s="13"/>
      <c r="J174" s="13"/>
      <c r="K174" s="13"/>
    </row>
    <row r="175" spans="1:11" x14ac:dyDescent="0.35">
      <c r="A175" s="3"/>
      <c r="B175" s="3"/>
      <c r="C175" s="4"/>
      <c r="D175" s="13"/>
      <c r="E175" s="35"/>
      <c r="F175" s="13"/>
      <c r="G175" s="13"/>
      <c r="H175" s="13"/>
      <c r="I175" s="13"/>
      <c r="J175" s="13"/>
      <c r="K175" s="13"/>
    </row>
    <row r="176" spans="1:11" x14ac:dyDescent="0.35">
      <c r="A176" s="3"/>
      <c r="B176" s="3"/>
      <c r="C176" s="4"/>
      <c r="D176" s="13"/>
      <c r="E176" s="35"/>
      <c r="F176" s="13"/>
      <c r="G176" s="13"/>
      <c r="H176" s="13"/>
      <c r="I176" s="13"/>
      <c r="J176" s="13"/>
      <c r="K176" s="13"/>
    </row>
    <row r="177" spans="1:11" x14ac:dyDescent="0.35">
      <c r="A177" s="3"/>
      <c r="B177" s="3"/>
      <c r="C177" s="4"/>
      <c r="D177" s="13"/>
      <c r="E177" s="35"/>
      <c r="F177" s="13"/>
      <c r="G177" s="13"/>
      <c r="H177" s="13"/>
      <c r="I177" s="13"/>
      <c r="J177" s="13"/>
      <c r="K177" s="13"/>
    </row>
    <row r="178" spans="1:11" x14ac:dyDescent="0.35">
      <c r="A178" s="3"/>
      <c r="B178" s="3"/>
      <c r="C178" s="4"/>
      <c r="D178" s="13"/>
      <c r="E178" s="35"/>
      <c r="F178" s="13"/>
      <c r="G178" s="13"/>
      <c r="H178" s="13"/>
      <c r="I178" s="13"/>
      <c r="J178" s="13"/>
      <c r="K178" s="13"/>
    </row>
    <row r="179" spans="1:11" x14ac:dyDescent="0.35">
      <c r="A179" s="3"/>
      <c r="B179" s="3"/>
      <c r="C179" s="4"/>
      <c r="D179" s="13"/>
      <c r="E179" s="35"/>
      <c r="F179" s="13"/>
      <c r="G179" s="13"/>
      <c r="H179" s="13"/>
      <c r="I179" s="13"/>
      <c r="J179" s="13"/>
      <c r="K179" s="13"/>
    </row>
    <row r="180" spans="1:11" x14ac:dyDescent="0.35">
      <c r="A180" s="3"/>
      <c r="B180" s="3"/>
      <c r="C180" s="4"/>
      <c r="D180" s="13"/>
      <c r="E180" s="35"/>
      <c r="F180" s="13"/>
      <c r="G180" s="13"/>
      <c r="H180" s="13"/>
      <c r="I180" s="13"/>
      <c r="J180" s="13"/>
      <c r="K180" s="13"/>
    </row>
    <row r="181" spans="1:11" x14ac:dyDescent="0.35">
      <c r="A181" s="3"/>
      <c r="B181" s="3"/>
      <c r="C181" s="4"/>
      <c r="D181" s="13"/>
      <c r="E181" s="35"/>
      <c r="F181" s="13"/>
      <c r="G181" s="13"/>
      <c r="H181" s="13"/>
      <c r="I181" s="13"/>
      <c r="J181" s="13"/>
      <c r="K181" s="13"/>
    </row>
    <row r="182" spans="1:11" x14ac:dyDescent="0.35">
      <c r="A182" s="3"/>
      <c r="B182" s="3"/>
      <c r="C182" s="4"/>
      <c r="D182" s="13"/>
      <c r="E182" s="35"/>
      <c r="F182" s="13"/>
      <c r="G182" s="13"/>
      <c r="H182" s="13"/>
      <c r="I182" s="13"/>
      <c r="J182" s="13"/>
      <c r="K182" s="13"/>
    </row>
    <row r="183" spans="1:11" x14ac:dyDescent="0.35">
      <c r="A183" s="3"/>
      <c r="B183" s="3"/>
      <c r="C183" s="4"/>
      <c r="D183" s="13"/>
      <c r="E183" s="35"/>
      <c r="F183" s="13"/>
      <c r="G183" s="13"/>
      <c r="H183" s="13"/>
      <c r="I183" s="13"/>
      <c r="J183" s="13"/>
      <c r="K183" s="13"/>
    </row>
    <row r="184" spans="1:11" x14ac:dyDescent="0.35">
      <c r="A184" s="3"/>
      <c r="B184" s="3"/>
      <c r="C184" s="4"/>
      <c r="D184" s="13"/>
      <c r="E184" s="35"/>
      <c r="F184" s="13"/>
      <c r="G184" s="13"/>
      <c r="H184" s="13"/>
      <c r="I184" s="13"/>
      <c r="J184" s="13"/>
      <c r="K184" s="13"/>
    </row>
    <row r="185" spans="1:11" x14ac:dyDescent="0.35">
      <c r="A185" s="3"/>
      <c r="B185" s="3"/>
      <c r="C185" s="4"/>
      <c r="D185" s="13"/>
      <c r="E185" s="35"/>
      <c r="F185" s="13"/>
      <c r="G185" s="13"/>
      <c r="H185" s="13"/>
      <c r="I185" s="13"/>
      <c r="J185" s="13"/>
      <c r="K185" s="13"/>
    </row>
    <row r="186" spans="1:11" x14ac:dyDescent="0.35">
      <c r="A186" s="3"/>
      <c r="B186" s="3"/>
      <c r="C186" s="4"/>
      <c r="D186" s="13"/>
      <c r="E186" s="35"/>
      <c r="F186" s="13"/>
      <c r="G186" s="13"/>
      <c r="H186" s="13"/>
      <c r="I186" s="13"/>
      <c r="J186" s="13"/>
      <c r="K186" s="13"/>
    </row>
    <row r="187" spans="1:11" x14ac:dyDescent="0.35">
      <c r="A187" s="3"/>
      <c r="B187" s="3"/>
      <c r="C187" s="4"/>
      <c r="D187" s="13"/>
      <c r="E187" s="35"/>
      <c r="F187" s="13"/>
      <c r="G187" s="13"/>
      <c r="H187" s="13"/>
      <c r="I187" s="13"/>
      <c r="J187" s="13"/>
      <c r="K187" s="13"/>
    </row>
    <row r="188" spans="1:11" x14ac:dyDescent="0.35">
      <c r="A188" s="3"/>
      <c r="B188" s="3"/>
      <c r="C188" s="4"/>
      <c r="D188" s="13"/>
      <c r="E188" s="35"/>
      <c r="F188" s="13"/>
      <c r="G188" s="13"/>
      <c r="H188" s="13"/>
      <c r="I188" s="13"/>
      <c r="J188" s="13"/>
      <c r="K188" s="13"/>
    </row>
    <row r="189" spans="1:11" x14ac:dyDescent="0.35">
      <c r="A189" s="3"/>
      <c r="B189" s="3"/>
      <c r="C189" s="4"/>
      <c r="D189" s="13"/>
      <c r="E189" s="35"/>
      <c r="F189" s="13"/>
      <c r="G189" s="13"/>
      <c r="H189" s="13"/>
      <c r="I189" s="13"/>
      <c r="J189" s="13"/>
      <c r="K189" s="13"/>
    </row>
    <row r="190" spans="1:11" x14ac:dyDescent="0.35">
      <c r="A190" s="3"/>
      <c r="B190" s="3"/>
      <c r="C190" s="4"/>
      <c r="D190" s="13"/>
      <c r="E190" s="35"/>
      <c r="F190" s="13"/>
      <c r="G190" s="13"/>
      <c r="H190" s="13"/>
      <c r="I190" s="13"/>
      <c r="J190" s="13"/>
      <c r="K190" s="13"/>
    </row>
    <row r="191" spans="1:11" x14ac:dyDescent="0.35">
      <c r="A191" s="3"/>
      <c r="B191" s="3"/>
      <c r="C191" s="4"/>
      <c r="D191" s="13"/>
      <c r="E191" s="35"/>
      <c r="F191" s="13"/>
      <c r="G191" s="13"/>
      <c r="H191" s="13"/>
      <c r="I191" s="13"/>
      <c r="J191" s="13"/>
      <c r="K191" s="13"/>
    </row>
    <row r="192" spans="1:11" x14ac:dyDescent="0.35">
      <c r="A192" s="3"/>
      <c r="B192" s="3"/>
      <c r="C192" s="4"/>
      <c r="D192" s="13"/>
      <c r="E192" s="35"/>
      <c r="F192" s="13"/>
      <c r="G192" s="13"/>
      <c r="H192" s="13"/>
      <c r="I192" s="13"/>
      <c r="J192" s="13"/>
      <c r="K192" s="13"/>
    </row>
    <row r="193" spans="1:11" x14ac:dyDescent="0.35">
      <c r="A193" s="3"/>
      <c r="B193" s="3"/>
      <c r="C193" s="4"/>
      <c r="D193" s="13"/>
      <c r="E193" s="35"/>
      <c r="F193" s="13"/>
      <c r="G193" s="13"/>
      <c r="H193" s="13"/>
      <c r="I193" s="13"/>
      <c r="J193" s="13"/>
      <c r="K193" s="13"/>
    </row>
    <row r="194" spans="1:11" x14ac:dyDescent="0.35">
      <c r="A194" s="3"/>
      <c r="B194" s="3"/>
      <c r="C194" s="4"/>
      <c r="D194" s="13"/>
      <c r="E194" s="35"/>
      <c r="F194" s="13"/>
      <c r="G194" s="13"/>
      <c r="H194" s="13"/>
      <c r="I194" s="13"/>
      <c r="J194" s="13"/>
      <c r="K194" s="13"/>
    </row>
    <row r="195" spans="1:11" x14ac:dyDescent="0.35">
      <c r="A195" s="3"/>
      <c r="B195" s="3"/>
      <c r="C195" s="4"/>
      <c r="D195" s="13"/>
      <c r="E195" s="35"/>
      <c r="F195" s="13"/>
      <c r="G195" s="13"/>
      <c r="H195" s="13"/>
      <c r="I195" s="13"/>
      <c r="J195" s="13"/>
      <c r="K195" s="13"/>
    </row>
    <row r="196" spans="1:11" x14ac:dyDescent="0.35">
      <c r="A196" s="3"/>
      <c r="B196" s="3"/>
      <c r="C196" s="4"/>
      <c r="D196" s="13"/>
      <c r="E196" s="35"/>
      <c r="F196" s="13"/>
      <c r="G196" s="13"/>
      <c r="H196" s="13"/>
      <c r="I196" s="13"/>
      <c r="J196" s="13"/>
      <c r="K196" s="13"/>
    </row>
    <row r="197" spans="1:11" x14ac:dyDescent="0.35">
      <c r="A197" s="3"/>
      <c r="B197" s="3"/>
      <c r="C197" s="4"/>
      <c r="D197" s="13"/>
      <c r="E197" s="35"/>
      <c r="F197" s="13"/>
      <c r="G197" s="13"/>
      <c r="H197" s="13"/>
      <c r="I197" s="13"/>
      <c r="J197" s="13"/>
      <c r="K197" s="13"/>
    </row>
    <row r="198" spans="1:11" x14ac:dyDescent="0.35">
      <c r="A198" s="3"/>
      <c r="B198" s="3"/>
      <c r="C198" s="4"/>
      <c r="D198" s="13"/>
      <c r="E198" s="35"/>
      <c r="F198" s="13"/>
      <c r="G198" s="13"/>
      <c r="H198" s="13"/>
      <c r="I198" s="13"/>
      <c r="J198" s="13"/>
      <c r="K198" s="13"/>
    </row>
    <row r="199" spans="1:11" x14ac:dyDescent="0.35">
      <c r="A199" s="3"/>
      <c r="B199" s="3"/>
      <c r="C199" s="4"/>
      <c r="D199" s="13"/>
      <c r="E199" s="35"/>
      <c r="F199" s="13"/>
      <c r="G199" s="13"/>
      <c r="H199" s="13"/>
      <c r="I199" s="13"/>
      <c r="J199" s="13"/>
      <c r="K199" s="13"/>
    </row>
    <row r="200" spans="1:11" x14ac:dyDescent="0.35">
      <c r="A200" s="3"/>
      <c r="B200" s="3"/>
      <c r="C200" s="4"/>
      <c r="D200" s="13"/>
      <c r="E200" s="35"/>
      <c r="F200" s="13"/>
      <c r="G200" s="13"/>
      <c r="H200" s="13"/>
      <c r="I200" s="13"/>
      <c r="J200" s="13"/>
      <c r="K200" s="13"/>
    </row>
    <row r="201" spans="1:11" x14ac:dyDescent="0.35">
      <c r="A201" s="3"/>
      <c r="B201" s="3"/>
      <c r="C201" s="4"/>
      <c r="D201" s="13"/>
      <c r="E201" s="35"/>
      <c r="F201" s="13"/>
      <c r="G201" s="13"/>
      <c r="H201" s="13"/>
      <c r="I201" s="13"/>
      <c r="J201" s="13"/>
      <c r="K201" s="13"/>
    </row>
    <row r="202" spans="1:11" x14ac:dyDescent="0.35">
      <c r="A202" s="3"/>
      <c r="B202" s="3"/>
      <c r="C202" s="4"/>
      <c r="D202" s="13"/>
      <c r="E202" s="35"/>
      <c r="F202" s="13"/>
      <c r="G202" s="13"/>
      <c r="H202" s="13"/>
      <c r="I202" s="13"/>
      <c r="J202" s="13"/>
      <c r="K202" s="13"/>
    </row>
    <row r="203" spans="1:11" x14ac:dyDescent="0.35">
      <c r="A203" s="3"/>
      <c r="B203" s="3"/>
      <c r="C203" s="4"/>
      <c r="D203" s="13"/>
      <c r="E203" s="35"/>
      <c r="F203" s="13"/>
      <c r="G203" s="13"/>
      <c r="H203" s="13"/>
      <c r="I203" s="13"/>
      <c r="J203" s="13"/>
      <c r="K203" s="13"/>
    </row>
    <row r="204" spans="1:11" x14ac:dyDescent="0.35">
      <c r="A204" s="3"/>
      <c r="B204" s="3"/>
      <c r="C204" s="4"/>
      <c r="D204" s="13"/>
      <c r="E204" s="35"/>
      <c r="F204" s="13"/>
      <c r="G204" s="13"/>
      <c r="H204" s="13"/>
      <c r="I204" s="13"/>
      <c r="J204" s="13"/>
      <c r="K204" s="13"/>
    </row>
    <row r="205" spans="1:11" x14ac:dyDescent="0.35">
      <c r="A205" s="3"/>
      <c r="B205" s="3"/>
      <c r="C205" s="4"/>
      <c r="D205" s="13"/>
      <c r="E205" s="35"/>
      <c r="F205" s="13"/>
      <c r="G205" s="13"/>
      <c r="H205" s="13"/>
      <c r="I205" s="13"/>
      <c r="J205" s="13"/>
      <c r="K205" s="13"/>
    </row>
    <row r="206" spans="1:11" x14ac:dyDescent="0.35">
      <c r="A206" s="3"/>
      <c r="B206" s="3"/>
      <c r="C206" s="4"/>
      <c r="D206" s="13"/>
      <c r="E206" s="35"/>
      <c r="F206" s="13"/>
      <c r="G206" s="13"/>
      <c r="H206" s="13"/>
      <c r="I206" s="13"/>
      <c r="J206" s="13"/>
      <c r="K206" s="13"/>
    </row>
    <row r="207" spans="1:11" x14ac:dyDescent="0.35">
      <c r="A207" s="3"/>
      <c r="B207" s="3"/>
      <c r="C207" s="4"/>
      <c r="D207" s="13"/>
      <c r="E207" s="35"/>
      <c r="F207" s="13"/>
      <c r="G207" s="13"/>
      <c r="H207" s="13"/>
      <c r="I207" s="13"/>
      <c r="J207" s="13"/>
      <c r="K207" s="13"/>
    </row>
    <row r="208" spans="1:11" x14ac:dyDescent="0.35">
      <c r="A208" s="3"/>
      <c r="B208" s="3"/>
      <c r="C208" s="4"/>
      <c r="D208" s="13"/>
      <c r="E208" s="35"/>
      <c r="F208" s="13"/>
      <c r="G208" s="13"/>
      <c r="H208" s="13"/>
      <c r="I208" s="13"/>
      <c r="J208" s="13"/>
      <c r="K208" s="13"/>
    </row>
    <row r="209" spans="1:11" x14ac:dyDescent="0.35">
      <c r="A209" s="3"/>
      <c r="B209" s="3"/>
      <c r="C209" s="4"/>
      <c r="D209" s="13"/>
      <c r="E209" s="35"/>
      <c r="F209" s="13"/>
      <c r="G209" s="13"/>
      <c r="H209" s="13"/>
      <c r="I209" s="13"/>
      <c r="J209" s="13"/>
      <c r="K209" s="13"/>
    </row>
    <row r="210" spans="1:11" x14ac:dyDescent="0.35">
      <c r="A210" s="3"/>
      <c r="B210" s="3"/>
      <c r="C210" s="4"/>
      <c r="D210" s="13"/>
      <c r="E210" s="35"/>
      <c r="F210" s="13"/>
      <c r="G210" s="13"/>
      <c r="H210" s="13"/>
      <c r="I210" s="13"/>
      <c r="J210" s="13"/>
      <c r="K210" s="13"/>
    </row>
    <row r="211" spans="1:11" x14ac:dyDescent="0.35">
      <c r="A211" s="3"/>
      <c r="B211" s="3"/>
      <c r="C211" s="4"/>
      <c r="D211" s="13"/>
      <c r="E211" s="35"/>
      <c r="F211" s="13"/>
      <c r="G211" s="13"/>
      <c r="H211" s="13"/>
      <c r="I211" s="13"/>
      <c r="J211" s="13"/>
      <c r="K211" s="13"/>
    </row>
    <row r="212" spans="1:11" x14ac:dyDescent="0.35">
      <c r="A212" s="3"/>
      <c r="B212" s="3"/>
      <c r="C212" s="4"/>
      <c r="D212" s="13"/>
      <c r="E212" s="35"/>
      <c r="F212" s="13"/>
      <c r="G212" s="13"/>
      <c r="H212" s="13"/>
      <c r="I212" s="13"/>
      <c r="J212" s="13"/>
      <c r="K212" s="13"/>
    </row>
    <row r="213" spans="1:11" x14ac:dyDescent="0.35">
      <c r="A213" s="3"/>
      <c r="B213" s="3"/>
      <c r="C213" s="4"/>
      <c r="D213" s="13"/>
      <c r="E213" s="35"/>
      <c r="F213" s="13"/>
      <c r="G213" s="13"/>
      <c r="H213" s="13"/>
      <c r="I213" s="13"/>
      <c r="J213" s="13"/>
      <c r="K213" s="13"/>
    </row>
    <row r="214" spans="1:11" x14ac:dyDescent="0.35">
      <c r="A214" s="3"/>
      <c r="B214" s="3"/>
      <c r="C214" s="4"/>
      <c r="D214" s="13"/>
      <c r="E214" s="35"/>
      <c r="F214" s="13"/>
      <c r="G214" s="13"/>
      <c r="H214" s="13"/>
      <c r="I214" s="13"/>
      <c r="J214" s="13"/>
      <c r="K214" s="13"/>
    </row>
    <row r="215" spans="1:11" x14ac:dyDescent="0.35">
      <c r="A215" s="3"/>
      <c r="B215" s="3"/>
      <c r="C215" s="4"/>
      <c r="D215" s="13"/>
      <c r="E215" s="35"/>
      <c r="F215" s="13"/>
      <c r="G215" s="13"/>
      <c r="H215" s="13"/>
      <c r="I215" s="13"/>
      <c r="J215" s="13"/>
      <c r="K215" s="13"/>
    </row>
    <row r="216" spans="1:11" x14ac:dyDescent="0.35">
      <c r="A216" s="3"/>
      <c r="B216" s="3"/>
      <c r="C216" s="4"/>
      <c r="D216" s="13"/>
      <c r="E216" s="35"/>
      <c r="F216" s="13"/>
      <c r="G216" s="13"/>
      <c r="H216" s="13"/>
      <c r="I216" s="13"/>
      <c r="J216" s="13"/>
      <c r="K216" s="13"/>
    </row>
    <row r="217" spans="1:11" x14ac:dyDescent="0.35">
      <c r="A217" s="3"/>
      <c r="B217" s="3"/>
      <c r="C217" s="4"/>
      <c r="D217" s="13"/>
      <c r="E217" s="35"/>
      <c r="F217" s="13"/>
      <c r="G217" s="13"/>
      <c r="H217" s="13"/>
      <c r="I217" s="13"/>
      <c r="J217" s="13"/>
      <c r="K217" s="13"/>
    </row>
    <row r="218" spans="1:11" x14ac:dyDescent="0.35">
      <c r="A218" s="3"/>
      <c r="B218" s="3"/>
      <c r="C218" s="4"/>
      <c r="D218" s="13"/>
      <c r="E218" s="35"/>
      <c r="F218" s="13"/>
      <c r="G218" s="13"/>
      <c r="H218" s="13"/>
      <c r="I218" s="13"/>
      <c r="J218" s="13"/>
      <c r="K218" s="13"/>
    </row>
    <row r="219" spans="1:11" x14ac:dyDescent="0.35">
      <c r="A219" s="3"/>
      <c r="B219" s="3"/>
      <c r="C219" s="4"/>
      <c r="D219" s="13"/>
      <c r="E219" s="35"/>
      <c r="F219" s="13"/>
      <c r="G219" s="13"/>
      <c r="H219" s="13"/>
      <c r="I219" s="13"/>
      <c r="J219" s="13"/>
      <c r="K219" s="13"/>
    </row>
    <row r="220" spans="1:11" x14ac:dyDescent="0.35">
      <c r="A220" s="3"/>
      <c r="B220" s="3"/>
      <c r="C220" s="4"/>
      <c r="D220" s="13"/>
      <c r="E220" s="35"/>
      <c r="F220" s="13"/>
      <c r="G220" s="13"/>
      <c r="H220" s="13"/>
      <c r="I220" s="13"/>
      <c r="J220" s="13"/>
      <c r="K220" s="13"/>
    </row>
    <row r="221" spans="1:11" x14ac:dyDescent="0.35">
      <c r="A221" s="3"/>
      <c r="B221" s="3"/>
      <c r="C221" s="4"/>
      <c r="D221" s="13"/>
      <c r="E221" s="35"/>
      <c r="F221" s="13"/>
      <c r="G221" s="13"/>
      <c r="H221" s="13"/>
      <c r="I221" s="13"/>
      <c r="J221" s="13"/>
      <c r="K221" s="13"/>
    </row>
    <row r="222" spans="1:11" x14ac:dyDescent="0.35">
      <c r="A222" s="3"/>
      <c r="B222" s="3"/>
      <c r="C222" s="4"/>
      <c r="D222" s="13"/>
      <c r="E222" s="35"/>
      <c r="F222" s="13"/>
      <c r="G222" s="13"/>
      <c r="H222" s="13"/>
      <c r="I222" s="13"/>
      <c r="J222" s="13"/>
      <c r="K222" s="13"/>
    </row>
    <row r="223" spans="1:11" x14ac:dyDescent="0.35">
      <c r="A223" s="3"/>
      <c r="B223" s="3"/>
      <c r="C223" s="4"/>
      <c r="D223" s="13"/>
      <c r="E223" s="35"/>
      <c r="F223" s="13"/>
      <c r="G223" s="13"/>
      <c r="H223" s="13"/>
      <c r="I223" s="13"/>
      <c r="J223" s="13"/>
      <c r="K223" s="13"/>
    </row>
    <row r="224" spans="1:11" x14ac:dyDescent="0.35">
      <c r="A224" s="3"/>
      <c r="B224" s="3"/>
      <c r="C224" s="4"/>
      <c r="D224" s="13"/>
      <c r="E224" s="35"/>
      <c r="F224" s="13"/>
      <c r="G224" s="13"/>
      <c r="H224" s="13"/>
      <c r="I224" s="13"/>
      <c r="J224" s="13"/>
      <c r="K224" s="13"/>
    </row>
    <row r="225" spans="1:11" x14ac:dyDescent="0.35">
      <c r="A225" s="3"/>
      <c r="B225" s="3"/>
      <c r="C225" s="4"/>
      <c r="D225" s="13"/>
      <c r="E225" s="35"/>
      <c r="F225" s="13"/>
      <c r="G225" s="13"/>
      <c r="H225" s="13"/>
      <c r="I225" s="13"/>
      <c r="J225" s="13"/>
      <c r="K225" s="13"/>
    </row>
    <row r="226" spans="1:11" x14ac:dyDescent="0.35">
      <c r="A226" s="3"/>
      <c r="B226" s="3"/>
      <c r="C226" s="4"/>
      <c r="D226" s="13"/>
      <c r="E226" s="35"/>
      <c r="F226" s="13"/>
      <c r="G226" s="13"/>
      <c r="H226" s="13"/>
      <c r="I226" s="13"/>
      <c r="J226" s="13"/>
      <c r="K226" s="13"/>
    </row>
    <row r="227" spans="1:11" x14ac:dyDescent="0.35">
      <c r="A227" s="3"/>
      <c r="B227" s="3"/>
      <c r="C227" s="4"/>
      <c r="D227" s="13"/>
      <c r="E227" s="35"/>
      <c r="F227" s="13"/>
      <c r="G227" s="13"/>
      <c r="H227" s="13"/>
      <c r="I227" s="13"/>
      <c r="J227" s="13"/>
      <c r="K227" s="13"/>
    </row>
    <row r="228" spans="1:11" x14ac:dyDescent="0.35">
      <c r="A228" s="3"/>
      <c r="B228" s="3"/>
      <c r="C228" s="4"/>
      <c r="D228" s="13"/>
      <c r="E228" s="35"/>
      <c r="F228" s="13"/>
      <c r="G228" s="13"/>
      <c r="H228" s="13"/>
      <c r="I228" s="13"/>
      <c r="J228" s="13"/>
      <c r="K228" s="13"/>
    </row>
    <row r="229" spans="1:11" x14ac:dyDescent="0.35">
      <c r="A229" s="3"/>
      <c r="B229" s="3"/>
      <c r="C229" s="4"/>
      <c r="D229" s="13"/>
      <c r="E229" s="35"/>
      <c r="F229" s="13"/>
      <c r="G229" s="13"/>
      <c r="H229" s="13"/>
      <c r="I229" s="13"/>
      <c r="J229" s="13"/>
      <c r="K229" s="13"/>
    </row>
    <row r="230" spans="1:11" x14ac:dyDescent="0.35">
      <c r="A230" s="3"/>
      <c r="B230" s="3"/>
      <c r="C230" s="4"/>
      <c r="D230" s="13"/>
      <c r="E230" s="35"/>
      <c r="F230" s="13"/>
      <c r="G230" s="13"/>
      <c r="H230" s="13"/>
      <c r="I230" s="13"/>
      <c r="J230" s="13"/>
      <c r="K230" s="13"/>
    </row>
    <row r="231" spans="1:11" x14ac:dyDescent="0.35">
      <c r="A231" s="3"/>
      <c r="B231" s="3"/>
      <c r="C231" s="4"/>
      <c r="D231" s="13"/>
      <c r="E231" s="35"/>
      <c r="F231" s="13"/>
      <c r="G231" s="13"/>
      <c r="H231" s="13"/>
      <c r="I231" s="13"/>
      <c r="J231" s="13"/>
      <c r="K231" s="13"/>
    </row>
    <row r="232" spans="1:11" x14ac:dyDescent="0.35">
      <c r="A232" s="3"/>
      <c r="B232" s="3"/>
      <c r="C232" s="4"/>
      <c r="D232" s="13"/>
      <c r="E232" s="35"/>
      <c r="F232" s="13"/>
      <c r="G232" s="13"/>
      <c r="H232" s="13"/>
      <c r="I232" s="13"/>
      <c r="J232" s="13"/>
      <c r="K232" s="13"/>
    </row>
    <row r="233" spans="1:11" x14ac:dyDescent="0.35">
      <c r="A233" s="3"/>
      <c r="B233" s="3"/>
      <c r="C233" s="4"/>
      <c r="D233" s="13"/>
      <c r="E233" s="35"/>
      <c r="F233" s="13"/>
      <c r="G233" s="13"/>
      <c r="H233" s="13"/>
      <c r="I233" s="13"/>
      <c r="J233" s="13"/>
      <c r="K233" s="13"/>
    </row>
    <row r="234" spans="1:11" x14ac:dyDescent="0.35">
      <c r="A234" s="3"/>
      <c r="B234" s="3"/>
      <c r="C234" s="4"/>
      <c r="D234" s="13"/>
      <c r="E234" s="35"/>
      <c r="F234" s="13"/>
      <c r="G234" s="13"/>
      <c r="H234" s="13"/>
      <c r="I234" s="13"/>
      <c r="J234" s="13"/>
      <c r="K234" s="13"/>
    </row>
    <row r="235" spans="1:11" x14ac:dyDescent="0.35">
      <c r="A235" s="3"/>
      <c r="B235" s="3"/>
      <c r="C235" s="4"/>
      <c r="D235" s="13"/>
      <c r="E235" s="35"/>
      <c r="F235" s="13"/>
      <c r="G235" s="13"/>
      <c r="H235" s="13"/>
      <c r="I235" s="13"/>
      <c r="J235" s="13"/>
      <c r="K235" s="13"/>
    </row>
    <row r="236" spans="1:11" x14ac:dyDescent="0.35">
      <c r="A236" s="3"/>
      <c r="B236" s="3"/>
      <c r="C236" s="4"/>
      <c r="D236" s="13"/>
      <c r="E236" s="35"/>
      <c r="F236" s="13"/>
      <c r="G236" s="13"/>
      <c r="H236" s="13"/>
      <c r="I236" s="13"/>
      <c r="J236" s="13"/>
      <c r="K236" s="13"/>
    </row>
    <row r="237" spans="1:11" x14ac:dyDescent="0.35">
      <c r="A237" s="3"/>
      <c r="B237" s="3"/>
      <c r="C237" s="4"/>
      <c r="D237" s="13"/>
      <c r="E237" s="35"/>
      <c r="F237" s="13"/>
      <c r="G237" s="13"/>
      <c r="H237" s="13"/>
      <c r="I237" s="13"/>
      <c r="J237" s="13"/>
      <c r="K237" s="13"/>
    </row>
    <row r="238" spans="1:11" x14ac:dyDescent="0.35">
      <c r="A238" s="3"/>
      <c r="B238" s="3"/>
      <c r="C238" s="4"/>
      <c r="D238" s="13"/>
      <c r="E238" s="35"/>
      <c r="F238" s="13"/>
      <c r="G238" s="13"/>
      <c r="H238" s="13"/>
      <c r="I238" s="13"/>
      <c r="J238" s="13"/>
      <c r="K238" s="13"/>
    </row>
    <row r="239" spans="1:11" x14ac:dyDescent="0.35">
      <c r="A239" s="3"/>
      <c r="B239" s="3"/>
      <c r="C239" s="4"/>
      <c r="D239" s="13"/>
      <c r="E239" s="35"/>
      <c r="F239" s="13"/>
      <c r="G239" s="13"/>
      <c r="H239" s="13"/>
      <c r="I239" s="13"/>
      <c r="J239" s="13"/>
      <c r="K239" s="13"/>
    </row>
    <row r="240" spans="1:11" x14ac:dyDescent="0.35">
      <c r="A240" s="3"/>
      <c r="B240" s="3"/>
      <c r="C240" s="4"/>
      <c r="D240" s="13"/>
      <c r="E240" s="35"/>
      <c r="F240" s="13"/>
      <c r="G240" s="13"/>
      <c r="H240" s="13"/>
      <c r="I240" s="13"/>
      <c r="J240" s="13"/>
      <c r="K240" s="13"/>
    </row>
    <row r="241" spans="1:11" x14ac:dyDescent="0.35">
      <c r="A241" s="3"/>
      <c r="B241" s="3"/>
      <c r="C241" s="4"/>
      <c r="D241" s="13"/>
      <c r="E241" s="35"/>
      <c r="F241" s="13"/>
      <c r="G241" s="13"/>
      <c r="H241" s="13"/>
      <c r="I241" s="13"/>
      <c r="J241" s="13"/>
      <c r="K241" s="13"/>
    </row>
    <row r="242" spans="1:11" x14ac:dyDescent="0.35">
      <c r="A242" s="3"/>
      <c r="B242" s="3"/>
      <c r="C242" s="4"/>
      <c r="D242" s="13"/>
      <c r="E242" s="35"/>
      <c r="F242" s="13"/>
      <c r="G242" s="13"/>
      <c r="H242" s="13"/>
      <c r="I242" s="13"/>
      <c r="J242" s="13"/>
      <c r="K242" s="13"/>
    </row>
    <row r="243" spans="1:11" x14ac:dyDescent="0.35">
      <c r="A243" s="3"/>
      <c r="B243" s="3"/>
      <c r="C243" s="4"/>
      <c r="D243" s="13"/>
      <c r="E243" s="35"/>
      <c r="F243" s="13"/>
      <c r="G243" s="13"/>
      <c r="H243" s="13"/>
      <c r="I243" s="13"/>
      <c r="J243" s="13"/>
      <c r="K243" s="13"/>
    </row>
    <row r="244" spans="1:11" x14ac:dyDescent="0.35">
      <c r="A244" s="3"/>
      <c r="B244" s="3"/>
      <c r="C244" s="4"/>
      <c r="D244" s="13"/>
      <c r="E244" s="35"/>
      <c r="F244" s="13"/>
      <c r="G244" s="13"/>
      <c r="H244" s="13"/>
      <c r="I244" s="13"/>
      <c r="J244" s="13"/>
      <c r="K244" s="13"/>
    </row>
    <row r="245" spans="1:11" x14ac:dyDescent="0.35">
      <c r="A245" s="3"/>
      <c r="B245" s="3"/>
      <c r="C245" s="4"/>
      <c r="D245" s="13"/>
      <c r="E245" s="35"/>
      <c r="F245" s="13"/>
      <c r="G245" s="13"/>
      <c r="H245" s="13"/>
      <c r="I245" s="13"/>
      <c r="J245" s="13"/>
      <c r="K245" s="13"/>
    </row>
    <row r="246" spans="1:11" x14ac:dyDescent="0.35">
      <c r="A246" s="3"/>
      <c r="B246" s="3"/>
      <c r="C246" s="4"/>
      <c r="D246" s="13"/>
      <c r="E246" s="35"/>
      <c r="F246" s="13"/>
      <c r="G246" s="13"/>
      <c r="H246" s="13"/>
      <c r="I246" s="13"/>
      <c r="J246" s="13"/>
      <c r="K246" s="13"/>
    </row>
    <row r="247" spans="1:11" x14ac:dyDescent="0.35">
      <c r="A247" s="3"/>
      <c r="B247" s="3"/>
      <c r="C247" s="4"/>
      <c r="D247" s="13"/>
      <c r="E247" s="35"/>
      <c r="F247" s="13"/>
      <c r="G247" s="13"/>
      <c r="H247" s="13"/>
      <c r="I247" s="13"/>
      <c r="J247" s="13"/>
      <c r="K247" s="13"/>
    </row>
    <row r="248" spans="1:11" x14ac:dyDescent="0.35">
      <c r="A248" s="3"/>
      <c r="B248" s="3"/>
      <c r="C248" s="4"/>
      <c r="D248" s="13"/>
      <c r="E248" s="35"/>
      <c r="F248" s="13"/>
      <c r="G248" s="13"/>
      <c r="H248" s="13"/>
      <c r="I248" s="13"/>
      <c r="J248" s="13"/>
      <c r="K248" s="13"/>
    </row>
    <row r="249" spans="1:11" x14ac:dyDescent="0.35">
      <c r="A249" s="3"/>
      <c r="B249" s="3"/>
      <c r="C249" s="4"/>
      <c r="D249" s="13"/>
      <c r="E249" s="35"/>
      <c r="F249" s="13"/>
      <c r="G249" s="13"/>
      <c r="H249" s="13"/>
      <c r="I249" s="13"/>
      <c r="J249" s="13"/>
      <c r="K249" s="13"/>
    </row>
    <row r="250" spans="1:11" x14ac:dyDescent="0.35">
      <c r="A250" s="3"/>
      <c r="B250" s="3"/>
      <c r="C250" s="4"/>
      <c r="D250" s="13"/>
      <c r="E250" s="35"/>
      <c r="F250" s="13"/>
      <c r="G250" s="13"/>
      <c r="H250" s="13"/>
      <c r="I250" s="13"/>
      <c r="J250" s="13"/>
      <c r="K250" s="13"/>
    </row>
    <row r="251" spans="1:11" x14ac:dyDescent="0.35">
      <c r="A251" s="3"/>
      <c r="B251" s="3"/>
      <c r="C251" s="4"/>
      <c r="D251" s="13"/>
      <c r="E251" s="35"/>
      <c r="F251" s="13"/>
      <c r="G251" s="13"/>
      <c r="H251" s="13"/>
      <c r="I251" s="13"/>
      <c r="J251" s="13"/>
      <c r="K251" s="13"/>
    </row>
    <row r="252" spans="1:11" x14ac:dyDescent="0.35">
      <c r="A252" s="3"/>
      <c r="B252" s="3"/>
      <c r="C252" s="4"/>
      <c r="D252" s="13"/>
      <c r="E252" s="35"/>
      <c r="F252" s="13"/>
      <c r="G252" s="13"/>
      <c r="H252" s="13"/>
      <c r="I252" s="13"/>
      <c r="J252" s="13"/>
      <c r="K252" s="13"/>
    </row>
    <row r="253" spans="1:11" x14ac:dyDescent="0.35">
      <c r="A253" s="3"/>
      <c r="B253" s="3"/>
      <c r="C253" s="4"/>
      <c r="D253" s="13"/>
      <c r="E253" s="35"/>
      <c r="F253" s="13"/>
      <c r="G253" s="13"/>
      <c r="H253" s="13"/>
      <c r="I253" s="13"/>
      <c r="J253" s="13"/>
      <c r="K253" s="13"/>
    </row>
    <row r="254" spans="1:11" x14ac:dyDescent="0.35">
      <c r="A254" s="3"/>
      <c r="B254" s="3"/>
      <c r="C254" s="4"/>
      <c r="D254" s="13"/>
      <c r="E254" s="35"/>
      <c r="F254" s="13"/>
      <c r="G254" s="13"/>
      <c r="H254" s="13"/>
      <c r="I254" s="13"/>
      <c r="J254" s="13"/>
      <c r="K254" s="13"/>
    </row>
    <row r="255" spans="1:11" x14ac:dyDescent="0.35">
      <c r="A255" s="3"/>
      <c r="B255" s="3"/>
      <c r="C255" s="4"/>
      <c r="D255" s="13"/>
      <c r="E255" s="35"/>
      <c r="F255" s="13"/>
      <c r="G255" s="13"/>
      <c r="H255" s="13"/>
      <c r="I255" s="13"/>
      <c r="J255" s="13"/>
      <c r="K255" s="13"/>
    </row>
    <row r="256" spans="1:11" x14ac:dyDescent="0.35">
      <c r="A256" s="3"/>
      <c r="B256" s="3"/>
      <c r="C256" s="4"/>
      <c r="D256" s="13"/>
      <c r="E256" s="35"/>
      <c r="F256" s="13"/>
      <c r="G256" s="13"/>
      <c r="H256" s="13"/>
      <c r="I256" s="13"/>
      <c r="J256" s="13"/>
      <c r="K256" s="13"/>
    </row>
    <row r="257" spans="1:11" x14ac:dyDescent="0.35">
      <c r="A257" s="3"/>
      <c r="B257" s="3"/>
      <c r="C257" s="4"/>
      <c r="D257" s="13"/>
      <c r="E257" s="35"/>
      <c r="F257" s="13"/>
      <c r="G257" s="13"/>
      <c r="H257" s="13"/>
      <c r="I257" s="13"/>
      <c r="J257" s="13"/>
      <c r="K257" s="13"/>
    </row>
    <row r="258" spans="1:11" x14ac:dyDescent="0.35">
      <c r="A258" s="3"/>
      <c r="B258" s="3"/>
      <c r="C258" s="4"/>
      <c r="D258" s="13"/>
      <c r="E258" s="35"/>
      <c r="F258" s="13"/>
      <c r="G258" s="13"/>
      <c r="H258" s="13"/>
      <c r="I258" s="13"/>
      <c r="J258" s="13"/>
      <c r="K258" s="13"/>
    </row>
    <row r="259" spans="1:11" x14ac:dyDescent="0.35">
      <c r="A259" s="3"/>
      <c r="B259" s="3"/>
      <c r="C259" s="4"/>
      <c r="D259" s="13"/>
      <c r="E259" s="35"/>
      <c r="F259" s="13"/>
      <c r="G259" s="13"/>
      <c r="H259" s="13"/>
      <c r="I259" s="13"/>
      <c r="J259" s="13"/>
      <c r="K259" s="13"/>
    </row>
    <row r="260" spans="1:11" x14ac:dyDescent="0.35">
      <c r="A260" s="3"/>
      <c r="B260" s="3"/>
      <c r="C260" s="4"/>
      <c r="D260" s="13"/>
      <c r="E260" s="35"/>
      <c r="F260" s="13"/>
      <c r="G260" s="13"/>
      <c r="H260" s="13"/>
      <c r="I260" s="13"/>
      <c r="J260" s="13"/>
      <c r="K260" s="13"/>
    </row>
    <row r="261" spans="1:11" x14ac:dyDescent="0.35">
      <c r="A261" s="3"/>
      <c r="B261" s="3"/>
      <c r="C261" s="4"/>
      <c r="D261" s="13"/>
      <c r="E261" s="35"/>
      <c r="F261" s="13"/>
      <c r="G261" s="13"/>
      <c r="H261" s="13"/>
      <c r="I261" s="13"/>
      <c r="J261" s="13"/>
      <c r="K261" s="13"/>
    </row>
    <row r="262" spans="1:11" x14ac:dyDescent="0.35">
      <c r="A262" s="3"/>
      <c r="B262" s="3"/>
      <c r="C262" s="4"/>
      <c r="D262" s="13"/>
      <c r="E262" s="35"/>
      <c r="F262" s="13"/>
      <c r="G262" s="13"/>
      <c r="H262" s="13"/>
      <c r="I262" s="13"/>
      <c r="J262" s="13"/>
      <c r="K262" s="13"/>
    </row>
    <row r="263" spans="1:11" x14ac:dyDescent="0.35">
      <c r="A263" s="3"/>
      <c r="B263" s="3"/>
      <c r="C263" s="4"/>
      <c r="D263" s="13"/>
      <c r="E263" s="35"/>
      <c r="F263" s="13"/>
      <c r="G263" s="13"/>
      <c r="H263" s="13"/>
      <c r="I263" s="13"/>
      <c r="J263" s="13"/>
      <c r="K263" s="13"/>
    </row>
    <row r="264" spans="1:11" x14ac:dyDescent="0.35">
      <c r="A264" s="3"/>
      <c r="B264" s="3"/>
      <c r="C264" s="4"/>
      <c r="D264" s="13"/>
      <c r="E264" s="35"/>
      <c r="F264" s="13"/>
      <c r="G264" s="13"/>
      <c r="H264" s="13"/>
      <c r="I264" s="13"/>
      <c r="J264" s="13"/>
      <c r="K264" s="13"/>
    </row>
    <row r="265" spans="1:11" x14ac:dyDescent="0.35">
      <c r="A265" s="3"/>
      <c r="B265" s="3"/>
      <c r="C265" s="4"/>
      <c r="D265" s="13"/>
      <c r="E265" s="35"/>
      <c r="F265" s="13"/>
      <c r="G265" s="13"/>
      <c r="H265" s="13"/>
      <c r="I265" s="13"/>
      <c r="J265" s="13"/>
      <c r="K265" s="13"/>
    </row>
    <row r="266" spans="1:11" x14ac:dyDescent="0.35">
      <c r="A266" s="3"/>
      <c r="B266" s="3"/>
      <c r="C266" s="4"/>
      <c r="D266" s="13"/>
      <c r="E266" s="35"/>
      <c r="F266" s="13"/>
      <c r="G266" s="13"/>
      <c r="H266" s="13"/>
      <c r="I266" s="13"/>
      <c r="J266" s="13"/>
      <c r="K266" s="13"/>
    </row>
    <row r="267" spans="1:11" x14ac:dyDescent="0.35">
      <c r="A267" s="3"/>
      <c r="B267" s="3"/>
      <c r="C267" s="4"/>
      <c r="D267" s="13"/>
      <c r="E267" s="35"/>
      <c r="F267" s="13"/>
      <c r="G267" s="13"/>
      <c r="H267" s="13"/>
      <c r="I267" s="13"/>
      <c r="J267" s="13"/>
      <c r="K267" s="13"/>
    </row>
    <row r="268" spans="1:11" x14ac:dyDescent="0.35">
      <c r="A268" s="3"/>
      <c r="B268" s="3"/>
      <c r="C268" s="4"/>
      <c r="D268" s="13"/>
      <c r="E268" s="35"/>
      <c r="F268" s="13"/>
      <c r="G268" s="13"/>
      <c r="H268" s="13"/>
      <c r="I268" s="13"/>
      <c r="J268" s="13"/>
      <c r="K268" s="13"/>
    </row>
    <row r="269" spans="1:11" x14ac:dyDescent="0.35">
      <c r="A269" s="3"/>
      <c r="B269" s="3"/>
      <c r="C269" s="4"/>
      <c r="D269" s="13"/>
      <c r="E269" s="35"/>
      <c r="F269" s="13"/>
      <c r="G269" s="13"/>
      <c r="H269" s="13"/>
      <c r="I269" s="13"/>
      <c r="J269" s="13"/>
      <c r="K269" s="13"/>
    </row>
    <row r="270" spans="1:11" x14ac:dyDescent="0.35">
      <c r="A270" s="3"/>
      <c r="B270" s="3"/>
      <c r="C270" s="4"/>
      <c r="D270" s="13"/>
      <c r="E270" s="35"/>
      <c r="F270" s="13"/>
      <c r="G270" s="13"/>
      <c r="H270" s="13"/>
      <c r="I270" s="13"/>
      <c r="J270" s="13"/>
      <c r="K270" s="13"/>
    </row>
    <row r="271" spans="1:11" x14ac:dyDescent="0.35">
      <c r="A271" s="3"/>
      <c r="B271" s="3"/>
      <c r="C271" s="4"/>
      <c r="D271" s="13"/>
      <c r="E271" s="35"/>
      <c r="F271" s="13"/>
      <c r="G271" s="13"/>
      <c r="H271" s="13"/>
      <c r="I271" s="13"/>
      <c r="J271" s="13"/>
      <c r="K271" s="13"/>
    </row>
    <row r="272" spans="1:11" x14ac:dyDescent="0.35">
      <c r="A272" s="3"/>
      <c r="B272" s="3"/>
      <c r="C272" s="4"/>
      <c r="D272" s="13"/>
      <c r="E272" s="35"/>
      <c r="F272" s="13"/>
      <c r="G272" s="13"/>
      <c r="H272" s="13"/>
      <c r="I272" s="13"/>
      <c r="J272" s="13"/>
      <c r="K272" s="13"/>
    </row>
    <row r="273" spans="1:11" x14ac:dyDescent="0.35">
      <c r="A273" s="3"/>
      <c r="B273" s="3"/>
      <c r="C273" s="4"/>
      <c r="D273" s="13"/>
      <c r="E273" s="35"/>
      <c r="F273" s="13"/>
      <c r="G273" s="13"/>
      <c r="H273" s="13"/>
      <c r="I273" s="13"/>
      <c r="J273" s="13"/>
      <c r="K273" s="13"/>
    </row>
    <row r="274" spans="1:11" x14ac:dyDescent="0.35">
      <c r="A274" s="3"/>
      <c r="B274" s="3"/>
      <c r="C274" s="4"/>
      <c r="D274" s="13"/>
      <c r="E274" s="35"/>
      <c r="F274" s="13"/>
      <c r="G274" s="13"/>
      <c r="H274" s="13"/>
      <c r="I274" s="13"/>
      <c r="J274" s="13"/>
      <c r="K274" s="13"/>
    </row>
    <row r="275" spans="1:11" x14ac:dyDescent="0.35">
      <c r="A275" s="3"/>
      <c r="B275" s="3"/>
      <c r="C275" s="4"/>
      <c r="D275" s="13"/>
      <c r="E275" s="35"/>
      <c r="F275" s="13"/>
      <c r="G275" s="13"/>
      <c r="H275" s="13"/>
      <c r="I275" s="13"/>
      <c r="J275" s="13"/>
      <c r="K275" s="13"/>
    </row>
    <row r="276" spans="1:11" x14ac:dyDescent="0.35">
      <c r="A276" s="3"/>
      <c r="B276" s="3"/>
      <c r="C276" s="4"/>
      <c r="D276" s="13"/>
      <c r="E276" s="35"/>
      <c r="F276" s="13"/>
      <c r="G276" s="13"/>
      <c r="H276" s="13"/>
      <c r="I276" s="13"/>
      <c r="J276" s="13"/>
      <c r="K276" s="13"/>
    </row>
    <row r="277" spans="1:11" x14ac:dyDescent="0.35">
      <c r="A277" s="3"/>
      <c r="B277" s="3"/>
      <c r="C277" s="4"/>
      <c r="D277" s="13"/>
      <c r="E277" s="35"/>
      <c r="F277" s="13"/>
      <c r="G277" s="13"/>
      <c r="H277" s="13"/>
      <c r="I277" s="13"/>
      <c r="J277" s="13"/>
      <c r="K277" s="13"/>
    </row>
    <row r="278" spans="1:11" x14ac:dyDescent="0.35">
      <c r="A278" s="3"/>
      <c r="B278" s="3"/>
      <c r="C278" s="4"/>
      <c r="D278" s="13"/>
      <c r="E278" s="35"/>
      <c r="F278" s="13"/>
      <c r="G278" s="13"/>
      <c r="H278" s="13"/>
      <c r="I278" s="13"/>
      <c r="J278" s="13"/>
      <c r="K278" s="13"/>
    </row>
    <row r="279" spans="1:11" x14ac:dyDescent="0.35">
      <c r="A279" s="3"/>
      <c r="B279" s="3"/>
      <c r="C279" s="4"/>
      <c r="D279" s="13"/>
      <c r="E279" s="35"/>
      <c r="F279" s="13"/>
      <c r="G279" s="13"/>
      <c r="H279" s="13"/>
      <c r="I279" s="13"/>
      <c r="J279" s="13"/>
      <c r="K279" s="13"/>
    </row>
    <row r="280" spans="1:11" x14ac:dyDescent="0.35">
      <c r="A280" s="3"/>
      <c r="B280" s="3"/>
      <c r="C280" s="4"/>
      <c r="D280" s="13"/>
      <c r="E280" s="35"/>
      <c r="F280" s="13"/>
      <c r="G280" s="13"/>
      <c r="H280" s="13"/>
      <c r="I280" s="13"/>
      <c r="J280" s="13"/>
      <c r="K280" s="13"/>
    </row>
    <row r="281" spans="1:11" x14ac:dyDescent="0.35">
      <c r="A281" s="3"/>
      <c r="B281" s="3"/>
      <c r="C281" s="4"/>
      <c r="D281" s="13"/>
      <c r="E281" s="35"/>
      <c r="F281" s="13"/>
      <c r="G281" s="13"/>
      <c r="H281" s="13"/>
      <c r="I281" s="13"/>
      <c r="J281" s="13"/>
      <c r="K281" s="13"/>
    </row>
    <row r="282" spans="1:11" x14ac:dyDescent="0.35">
      <c r="A282" s="3"/>
      <c r="B282" s="3"/>
      <c r="C282" s="4"/>
      <c r="D282" s="13"/>
      <c r="E282" s="35"/>
      <c r="F282" s="13"/>
      <c r="G282" s="13"/>
      <c r="H282" s="13"/>
      <c r="I282" s="13"/>
      <c r="J282" s="13"/>
      <c r="K282" s="13"/>
    </row>
    <row r="283" spans="1:11" x14ac:dyDescent="0.35">
      <c r="A283" s="3"/>
      <c r="B283" s="3"/>
      <c r="C283" s="4"/>
      <c r="D283" s="13"/>
      <c r="E283" s="35"/>
      <c r="F283" s="13"/>
      <c r="G283" s="13"/>
      <c r="H283" s="13"/>
      <c r="I283" s="13"/>
      <c r="J283" s="13"/>
      <c r="K283" s="13"/>
    </row>
    <row r="284" spans="1:11" x14ac:dyDescent="0.35">
      <c r="A284" s="3"/>
      <c r="B284" s="3"/>
      <c r="C284" s="4"/>
      <c r="D284" s="13"/>
      <c r="E284" s="35"/>
      <c r="F284" s="13"/>
      <c r="G284" s="13"/>
      <c r="H284" s="13"/>
      <c r="I284" s="13"/>
      <c r="J284" s="13"/>
      <c r="K284" s="13"/>
    </row>
    <row r="285" spans="1:11" x14ac:dyDescent="0.35">
      <c r="A285" s="3"/>
      <c r="B285" s="3"/>
      <c r="C285" s="4"/>
      <c r="D285" s="13"/>
      <c r="E285" s="35"/>
      <c r="F285" s="13"/>
      <c r="G285" s="13"/>
      <c r="H285" s="13"/>
      <c r="I285" s="13"/>
      <c r="J285" s="13"/>
      <c r="K285" s="13"/>
    </row>
    <row r="286" spans="1:11" x14ac:dyDescent="0.35">
      <c r="A286" s="3"/>
      <c r="B286" s="3"/>
      <c r="C286" s="4"/>
      <c r="D286" s="13"/>
      <c r="E286" s="35"/>
      <c r="F286" s="13"/>
      <c r="G286" s="13"/>
      <c r="H286" s="13"/>
      <c r="I286" s="13"/>
      <c r="J286" s="13"/>
      <c r="K286" s="13"/>
    </row>
    <row r="287" spans="1:11" x14ac:dyDescent="0.35">
      <c r="A287" s="3"/>
      <c r="B287" s="3"/>
      <c r="C287" s="4"/>
      <c r="D287" s="13"/>
      <c r="E287" s="35"/>
      <c r="F287" s="13"/>
      <c r="G287" s="13"/>
      <c r="H287" s="13"/>
      <c r="I287" s="13"/>
      <c r="J287" s="13"/>
      <c r="K287" s="13"/>
    </row>
    <row r="288" spans="1:11" x14ac:dyDescent="0.35">
      <c r="A288" s="3"/>
      <c r="B288" s="3"/>
      <c r="C288" s="4"/>
      <c r="D288" s="13"/>
      <c r="E288" s="35"/>
      <c r="F288" s="13"/>
      <c r="G288" s="13"/>
      <c r="H288" s="13"/>
      <c r="I288" s="13"/>
      <c r="J288" s="13"/>
      <c r="K288" s="13"/>
    </row>
    <row r="289" spans="1:11" x14ac:dyDescent="0.35">
      <c r="A289" s="3"/>
      <c r="B289" s="3"/>
      <c r="C289" s="4"/>
      <c r="D289" s="13"/>
      <c r="E289" s="35"/>
      <c r="F289" s="13"/>
      <c r="G289" s="13"/>
      <c r="H289" s="13"/>
      <c r="I289" s="13"/>
      <c r="J289" s="13"/>
      <c r="K289" s="13"/>
    </row>
    <row r="290" spans="1:11" x14ac:dyDescent="0.35">
      <c r="A290" s="3"/>
      <c r="B290" s="3"/>
      <c r="C290" s="4"/>
      <c r="D290" s="13"/>
      <c r="E290" s="35"/>
      <c r="F290" s="13"/>
      <c r="G290" s="13"/>
      <c r="H290" s="13"/>
      <c r="I290" s="13"/>
      <c r="J290" s="13"/>
      <c r="K290" s="13"/>
    </row>
    <row r="291" spans="1:11" x14ac:dyDescent="0.35">
      <c r="A291" s="3"/>
      <c r="B291" s="3"/>
      <c r="C291" s="4"/>
      <c r="D291" s="13"/>
      <c r="E291" s="35"/>
      <c r="F291" s="13"/>
      <c r="G291" s="13"/>
      <c r="H291" s="13"/>
      <c r="I291" s="13"/>
      <c r="J291" s="13"/>
      <c r="K291" s="13"/>
    </row>
    <row r="292" spans="1:11" x14ac:dyDescent="0.35">
      <c r="A292" s="3"/>
      <c r="B292" s="3"/>
      <c r="C292" s="4"/>
      <c r="D292" s="13"/>
      <c r="E292" s="35"/>
      <c r="F292" s="13"/>
      <c r="G292" s="13"/>
      <c r="H292" s="13"/>
      <c r="I292" s="13"/>
      <c r="J292" s="13"/>
      <c r="K292" s="13"/>
    </row>
    <row r="293" spans="1:11" x14ac:dyDescent="0.35">
      <c r="A293" s="3"/>
      <c r="B293" s="3"/>
      <c r="C293" s="4"/>
      <c r="D293" s="13"/>
      <c r="E293" s="35"/>
      <c r="F293" s="13"/>
      <c r="G293" s="13"/>
      <c r="H293" s="13"/>
      <c r="I293" s="13"/>
      <c r="J293" s="13"/>
      <c r="K293" s="13"/>
    </row>
    <row r="294" spans="1:11" x14ac:dyDescent="0.35">
      <c r="A294" s="3"/>
      <c r="B294" s="3"/>
      <c r="C294" s="4"/>
      <c r="D294" s="13"/>
      <c r="E294" s="35"/>
      <c r="F294" s="13"/>
      <c r="G294" s="13"/>
      <c r="H294" s="13"/>
      <c r="I294" s="13"/>
      <c r="J294" s="13"/>
      <c r="K294" s="13"/>
    </row>
    <row r="295" spans="1:11" x14ac:dyDescent="0.35">
      <c r="A295" s="3"/>
      <c r="B295" s="3"/>
      <c r="C295" s="4"/>
      <c r="D295" s="13"/>
      <c r="E295" s="35"/>
      <c r="F295" s="13"/>
      <c r="G295" s="13"/>
      <c r="H295" s="13"/>
      <c r="I295" s="13"/>
      <c r="J295" s="13"/>
      <c r="K295" s="13"/>
    </row>
    <row r="296" spans="1:11" x14ac:dyDescent="0.35">
      <c r="A296" s="3"/>
      <c r="B296" s="3"/>
      <c r="C296" s="4"/>
      <c r="D296" s="13"/>
      <c r="E296" s="35"/>
      <c r="F296" s="13"/>
      <c r="G296" s="13"/>
      <c r="H296" s="13"/>
      <c r="I296" s="13"/>
      <c r="J296" s="13"/>
      <c r="K296" s="13"/>
    </row>
    <row r="297" spans="1:11" x14ac:dyDescent="0.35">
      <c r="A297" s="3"/>
      <c r="B297" s="3"/>
      <c r="C297" s="4"/>
      <c r="D297" s="13"/>
      <c r="E297" s="35"/>
      <c r="F297" s="13"/>
      <c r="G297" s="13"/>
      <c r="H297" s="13"/>
      <c r="I297" s="13"/>
      <c r="J297" s="13"/>
      <c r="K297" s="13"/>
    </row>
    <row r="298" spans="1:11" x14ac:dyDescent="0.35">
      <c r="A298" s="3"/>
      <c r="B298" s="3"/>
      <c r="C298" s="4"/>
      <c r="D298" s="13"/>
      <c r="E298" s="35"/>
      <c r="F298" s="13"/>
      <c r="G298" s="13"/>
      <c r="H298" s="13"/>
      <c r="I298" s="13"/>
      <c r="J298" s="13"/>
      <c r="K298" s="13"/>
    </row>
    <row r="299" spans="1:11" x14ac:dyDescent="0.35">
      <c r="A299" s="3"/>
      <c r="B299" s="3"/>
      <c r="C299" s="4"/>
      <c r="D299" s="13"/>
      <c r="E299" s="35"/>
      <c r="F299" s="13"/>
      <c r="G299" s="13"/>
      <c r="H299" s="13"/>
      <c r="I299" s="13"/>
      <c r="J299" s="13"/>
      <c r="K299" s="13"/>
    </row>
    <row r="300" spans="1:11" x14ac:dyDescent="0.35">
      <c r="A300" s="3"/>
      <c r="B300" s="3"/>
      <c r="C300" s="4"/>
      <c r="D300" s="13"/>
      <c r="E300" s="35"/>
      <c r="F300" s="13"/>
      <c r="G300" s="13"/>
      <c r="H300" s="13"/>
      <c r="I300" s="13"/>
      <c r="J300" s="13"/>
      <c r="K300" s="13"/>
    </row>
    <row r="301" spans="1:11" x14ac:dyDescent="0.35">
      <c r="A301" s="3"/>
      <c r="B301" s="3"/>
      <c r="C301" s="4"/>
      <c r="D301" s="13"/>
      <c r="E301" s="35"/>
      <c r="F301" s="13"/>
      <c r="G301" s="13"/>
      <c r="H301" s="13"/>
      <c r="I301" s="13"/>
      <c r="J301" s="13"/>
      <c r="K301" s="13"/>
    </row>
    <row r="302" spans="1:11" x14ac:dyDescent="0.35">
      <c r="A302" s="3"/>
      <c r="B302" s="3"/>
      <c r="C302" s="4"/>
      <c r="D302" s="13"/>
      <c r="E302" s="35"/>
      <c r="F302" s="13"/>
      <c r="G302" s="13"/>
      <c r="H302" s="13"/>
      <c r="I302" s="13"/>
      <c r="J302" s="13"/>
      <c r="K302" s="13"/>
    </row>
    <row r="303" spans="1:11" x14ac:dyDescent="0.35">
      <c r="A303" s="3"/>
      <c r="B303" s="3"/>
      <c r="C303" s="4"/>
      <c r="D303" s="13"/>
      <c r="E303" s="35"/>
      <c r="F303" s="13"/>
      <c r="G303" s="13"/>
      <c r="H303" s="13"/>
      <c r="I303" s="13"/>
      <c r="J303" s="13"/>
      <c r="K303" s="13"/>
    </row>
    <row r="304" spans="1:11" x14ac:dyDescent="0.35">
      <c r="A304" s="3"/>
      <c r="B304" s="3"/>
      <c r="C304" s="4"/>
      <c r="D304" s="13"/>
      <c r="E304" s="35"/>
      <c r="F304" s="13"/>
      <c r="G304" s="13"/>
      <c r="H304" s="13"/>
      <c r="I304" s="13"/>
      <c r="J304" s="13"/>
      <c r="K304" s="13"/>
    </row>
    <row r="305" spans="1:11" x14ac:dyDescent="0.35">
      <c r="A305" s="3"/>
      <c r="B305" s="3"/>
      <c r="C305" s="4"/>
      <c r="D305" s="13"/>
      <c r="E305" s="35"/>
      <c r="F305" s="13"/>
      <c r="G305" s="13"/>
      <c r="H305" s="13"/>
      <c r="I305" s="13"/>
      <c r="J305" s="13"/>
      <c r="K305" s="13"/>
    </row>
    <row r="306" spans="1:11" x14ac:dyDescent="0.35">
      <c r="A306" s="3"/>
      <c r="B306" s="3"/>
      <c r="C306" s="4"/>
      <c r="D306" s="13"/>
      <c r="E306" s="35"/>
      <c r="F306" s="13"/>
      <c r="G306" s="13"/>
      <c r="H306" s="13"/>
      <c r="I306" s="13"/>
      <c r="J306" s="13"/>
      <c r="K306" s="13"/>
    </row>
    <row r="307" spans="1:11" x14ac:dyDescent="0.35">
      <c r="A307" s="3"/>
      <c r="B307" s="3"/>
      <c r="C307" s="4"/>
      <c r="D307" s="13"/>
      <c r="E307" s="35"/>
      <c r="F307" s="13"/>
      <c r="G307" s="13"/>
      <c r="H307" s="13"/>
      <c r="I307" s="13"/>
      <c r="J307" s="13"/>
      <c r="K307" s="13"/>
    </row>
    <row r="308" spans="1:11" x14ac:dyDescent="0.35">
      <c r="A308" s="3"/>
      <c r="B308" s="3"/>
      <c r="C308" s="4"/>
      <c r="D308" s="13"/>
      <c r="E308" s="35"/>
      <c r="F308" s="13"/>
      <c r="G308" s="13"/>
      <c r="H308" s="13"/>
      <c r="I308" s="13"/>
      <c r="J308" s="13"/>
      <c r="K308" s="13"/>
    </row>
    <row r="309" spans="1:11" x14ac:dyDescent="0.35">
      <c r="A309" s="3"/>
      <c r="B309" s="3"/>
      <c r="C309" s="4"/>
      <c r="D309" s="13"/>
      <c r="E309" s="35"/>
      <c r="F309" s="13"/>
      <c r="G309" s="13"/>
      <c r="H309" s="13"/>
      <c r="I309" s="13"/>
      <c r="J309" s="13"/>
      <c r="K309" s="13"/>
    </row>
    <row r="310" spans="1:11" x14ac:dyDescent="0.35">
      <c r="A310" s="3"/>
      <c r="B310" s="3"/>
      <c r="C310" s="4"/>
      <c r="D310" s="13"/>
      <c r="E310" s="35"/>
      <c r="F310" s="13"/>
      <c r="G310" s="13"/>
      <c r="H310" s="13"/>
      <c r="I310" s="13"/>
      <c r="J310" s="13"/>
      <c r="K310" s="13"/>
    </row>
    <row r="311" spans="1:11" x14ac:dyDescent="0.35">
      <c r="A311" s="3"/>
      <c r="B311" s="3"/>
      <c r="C311" s="4"/>
      <c r="D311" s="13"/>
      <c r="E311" s="35"/>
      <c r="F311" s="13"/>
      <c r="G311" s="13"/>
      <c r="H311" s="13"/>
      <c r="I311" s="13"/>
      <c r="J311" s="13"/>
      <c r="K311" s="13"/>
    </row>
    <row r="312" spans="1:11" x14ac:dyDescent="0.35">
      <c r="A312" s="3"/>
      <c r="B312" s="3"/>
      <c r="C312" s="4"/>
      <c r="D312" s="13"/>
      <c r="E312" s="35"/>
      <c r="F312" s="13"/>
      <c r="G312" s="13"/>
      <c r="H312" s="13"/>
      <c r="I312" s="13"/>
      <c r="J312" s="13"/>
      <c r="K312" s="13"/>
    </row>
    <row r="313" spans="1:11" x14ac:dyDescent="0.35">
      <c r="A313" s="3"/>
      <c r="B313" s="3"/>
      <c r="C313" s="4"/>
      <c r="D313" s="13"/>
      <c r="E313" s="35"/>
      <c r="F313" s="13"/>
      <c r="G313" s="13"/>
      <c r="H313" s="13"/>
      <c r="I313" s="13"/>
      <c r="J313" s="13"/>
      <c r="K313" s="13"/>
    </row>
    <row r="314" spans="1:11" x14ac:dyDescent="0.35">
      <c r="A314" s="3"/>
      <c r="B314" s="3"/>
      <c r="C314" s="4"/>
      <c r="D314" s="13"/>
      <c r="E314" s="35"/>
      <c r="F314" s="13"/>
      <c r="G314" s="13"/>
      <c r="H314" s="13"/>
      <c r="I314" s="13"/>
      <c r="J314" s="13"/>
      <c r="K314" s="13"/>
    </row>
    <row r="315" spans="1:11" x14ac:dyDescent="0.35">
      <c r="A315" s="3"/>
      <c r="B315" s="3"/>
      <c r="C315" s="4"/>
      <c r="D315" s="13"/>
      <c r="E315" s="35"/>
      <c r="F315" s="13"/>
      <c r="G315" s="13"/>
      <c r="H315" s="13"/>
      <c r="I315" s="13"/>
      <c r="J315" s="13"/>
      <c r="K315" s="13"/>
    </row>
    <row r="316" spans="1:11" x14ac:dyDescent="0.35">
      <c r="A316" s="3"/>
      <c r="B316" s="3"/>
      <c r="C316" s="4"/>
      <c r="D316" s="13"/>
      <c r="E316" s="35"/>
      <c r="F316" s="13"/>
      <c r="G316" s="13"/>
      <c r="H316" s="13"/>
      <c r="I316" s="13"/>
      <c r="J316" s="13"/>
      <c r="K316" s="13"/>
    </row>
    <row r="317" spans="1:11" x14ac:dyDescent="0.35">
      <c r="A317" s="3"/>
      <c r="B317" s="3"/>
      <c r="C317" s="4"/>
      <c r="D317" s="13"/>
      <c r="E317" s="35"/>
      <c r="F317" s="13"/>
      <c r="G317" s="13"/>
      <c r="H317" s="13"/>
      <c r="I317" s="13"/>
      <c r="J317" s="13"/>
      <c r="K317" s="13"/>
    </row>
    <row r="318" spans="1:11" x14ac:dyDescent="0.35">
      <c r="A318" s="3"/>
      <c r="B318" s="3"/>
      <c r="C318" s="4"/>
      <c r="D318" s="13"/>
      <c r="E318" s="35"/>
      <c r="F318" s="13"/>
      <c r="G318" s="13"/>
      <c r="H318" s="13"/>
      <c r="I318" s="13"/>
      <c r="J318" s="13"/>
      <c r="K318" s="13"/>
    </row>
    <row r="319" spans="1:11" x14ac:dyDescent="0.35">
      <c r="A319" s="3"/>
      <c r="B319" s="3"/>
      <c r="C319" s="4"/>
      <c r="D319" s="13"/>
      <c r="E319" s="35"/>
      <c r="F319" s="13"/>
      <c r="G319" s="13"/>
      <c r="H319" s="13"/>
      <c r="I319" s="13"/>
      <c r="J319" s="13"/>
      <c r="K319" s="13"/>
    </row>
    <row r="320" spans="1:11" x14ac:dyDescent="0.35">
      <c r="A320" s="3"/>
      <c r="B320" s="3"/>
      <c r="C320" s="4"/>
      <c r="D320" s="13"/>
      <c r="E320" s="35"/>
      <c r="F320" s="13"/>
      <c r="G320" s="13"/>
      <c r="H320" s="13"/>
      <c r="I320" s="13"/>
      <c r="J320" s="13"/>
      <c r="K320" s="13"/>
    </row>
    <row r="321" spans="1:11" x14ac:dyDescent="0.35">
      <c r="A321" s="3"/>
      <c r="B321" s="3"/>
      <c r="C321" s="4"/>
      <c r="D321" s="13"/>
      <c r="E321" s="35"/>
      <c r="F321" s="13"/>
      <c r="G321" s="13"/>
      <c r="H321" s="13"/>
      <c r="I321" s="13"/>
      <c r="J321" s="13"/>
      <c r="K321" s="13"/>
    </row>
    <row r="322" spans="1:11" x14ac:dyDescent="0.35">
      <c r="A322" s="3"/>
      <c r="B322" s="3"/>
      <c r="C322" s="4"/>
      <c r="D322" s="13"/>
      <c r="E322" s="35"/>
      <c r="F322" s="13"/>
      <c r="G322" s="13"/>
      <c r="H322" s="13"/>
      <c r="I322" s="13"/>
      <c r="J322" s="13"/>
      <c r="K322" s="13"/>
    </row>
    <row r="323" spans="1:11" x14ac:dyDescent="0.35">
      <c r="A323" s="3"/>
      <c r="B323" s="3"/>
      <c r="C323" s="4"/>
      <c r="D323" s="13"/>
      <c r="E323" s="35"/>
      <c r="F323" s="13"/>
      <c r="G323" s="13"/>
      <c r="H323" s="13"/>
      <c r="I323" s="13"/>
      <c r="J323" s="13"/>
      <c r="K323" s="13"/>
    </row>
    <row r="324" spans="1:11" x14ac:dyDescent="0.35">
      <c r="A324" s="3"/>
      <c r="B324" s="3"/>
      <c r="C324" s="4"/>
      <c r="D324" s="13"/>
      <c r="E324" s="35"/>
      <c r="F324" s="13"/>
      <c r="G324" s="13"/>
      <c r="H324" s="13"/>
      <c r="I324" s="13"/>
      <c r="J324" s="13"/>
      <c r="K324" s="13"/>
    </row>
    <row r="325" spans="1:11" x14ac:dyDescent="0.35">
      <c r="A325" s="3"/>
      <c r="B325" s="3"/>
      <c r="C325" s="4"/>
      <c r="D325" s="13"/>
      <c r="E325" s="35"/>
      <c r="F325" s="13"/>
      <c r="G325" s="13"/>
      <c r="H325" s="13"/>
      <c r="I325" s="13"/>
      <c r="J325" s="13"/>
      <c r="K325" s="13"/>
    </row>
    <row r="326" spans="1:11" x14ac:dyDescent="0.35">
      <c r="A326" s="3"/>
      <c r="B326" s="3"/>
      <c r="C326" s="4"/>
      <c r="D326" s="13"/>
      <c r="E326" s="35"/>
      <c r="F326" s="13"/>
      <c r="G326" s="13"/>
      <c r="H326" s="13"/>
      <c r="I326" s="13"/>
      <c r="J326" s="13"/>
      <c r="K326" s="13"/>
    </row>
    <row r="327" spans="1:11" x14ac:dyDescent="0.35">
      <c r="A327" s="3"/>
      <c r="B327" s="3"/>
      <c r="C327" s="4"/>
      <c r="D327" s="13"/>
      <c r="E327" s="35"/>
      <c r="F327" s="13"/>
      <c r="G327" s="13"/>
      <c r="H327" s="13"/>
      <c r="I327" s="13"/>
      <c r="J327" s="13"/>
      <c r="K327" s="13"/>
    </row>
    <row r="328" spans="1:11" x14ac:dyDescent="0.35">
      <c r="A328" s="3"/>
      <c r="B328" s="3"/>
      <c r="C328" s="4"/>
      <c r="D328" s="13"/>
      <c r="E328" s="35"/>
      <c r="F328" s="13"/>
      <c r="G328" s="13"/>
      <c r="H328" s="13"/>
      <c r="I328" s="13"/>
      <c r="J328" s="13"/>
      <c r="K328" s="13"/>
    </row>
    <row r="329" spans="1:11" x14ac:dyDescent="0.35">
      <c r="A329" s="3"/>
      <c r="B329" s="3"/>
      <c r="C329" s="4"/>
      <c r="D329" s="13"/>
      <c r="E329" s="35"/>
      <c r="F329" s="13"/>
      <c r="G329" s="13"/>
      <c r="H329" s="13"/>
      <c r="I329" s="13"/>
      <c r="J329" s="13"/>
      <c r="K329" s="13"/>
    </row>
    <row r="330" spans="1:11" x14ac:dyDescent="0.35">
      <c r="A330" s="3"/>
      <c r="B330" s="3"/>
      <c r="C330" s="4"/>
      <c r="D330" s="13"/>
      <c r="E330" s="35"/>
      <c r="F330" s="13"/>
      <c r="G330" s="13"/>
      <c r="H330" s="13"/>
      <c r="I330" s="13"/>
      <c r="J330" s="13"/>
      <c r="K330" s="13"/>
    </row>
    <row r="331" spans="1:11" x14ac:dyDescent="0.35">
      <c r="A331" s="3"/>
      <c r="B331" s="3"/>
      <c r="C331" s="4"/>
      <c r="D331" s="13"/>
      <c r="E331" s="35"/>
      <c r="F331" s="13"/>
      <c r="G331" s="13"/>
      <c r="H331" s="13"/>
      <c r="I331" s="13"/>
      <c r="J331" s="13"/>
      <c r="K331" s="13"/>
    </row>
    <row r="332" spans="1:11" x14ac:dyDescent="0.35">
      <c r="A332" s="3"/>
      <c r="B332" s="3"/>
      <c r="C332" s="4"/>
      <c r="D332" s="13"/>
      <c r="E332" s="35"/>
      <c r="F332" s="13"/>
      <c r="G332" s="13"/>
      <c r="H332" s="13"/>
      <c r="I332" s="13"/>
      <c r="J332" s="13"/>
      <c r="K332" s="13"/>
    </row>
    <row r="333" spans="1:11" x14ac:dyDescent="0.35">
      <c r="A333" s="3"/>
      <c r="B333" s="3"/>
      <c r="C333" s="4"/>
      <c r="D333" s="13"/>
      <c r="E333" s="35"/>
      <c r="F333" s="13"/>
      <c r="G333" s="13"/>
      <c r="H333" s="13"/>
      <c r="I333" s="13"/>
      <c r="J333" s="13"/>
      <c r="K333" s="13"/>
    </row>
    <row r="334" spans="1:11" x14ac:dyDescent="0.35">
      <c r="A334" s="3"/>
      <c r="B334" s="3"/>
      <c r="C334" s="4"/>
      <c r="D334" s="13"/>
      <c r="E334" s="35"/>
      <c r="F334" s="13"/>
      <c r="G334" s="13"/>
      <c r="H334" s="13"/>
      <c r="I334" s="13"/>
      <c r="J334" s="13"/>
      <c r="K334" s="13"/>
    </row>
    <row r="335" spans="1:11" x14ac:dyDescent="0.35">
      <c r="A335" s="3"/>
      <c r="B335" s="3"/>
      <c r="C335" s="4"/>
      <c r="D335" s="13"/>
      <c r="E335" s="35"/>
      <c r="F335" s="13"/>
      <c r="G335" s="13"/>
      <c r="H335" s="13"/>
      <c r="I335" s="13"/>
      <c r="J335" s="13"/>
      <c r="K335" s="13"/>
    </row>
    <row r="336" spans="1:11" x14ac:dyDescent="0.35">
      <c r="A336" s="3"/>
      <c r="B336" s="3"/>
      <c r="C336" s="4"/>
      <c r="D336" s="13"/>
      <c r="E336" s="35"/>
      <c r="F336" s="13"/>
      <c r="G336" s="13"/>
      <c r="H336" s="13"/>
      <c r="I336" s="13"/>
      <c r="J336" s="13"/>
      <c r="K336" s="13"/>
    </row>
    <row r="337" spans="1:11" x14ac:dyDescent="0.35">
      <c r="A337" s="3"/>
      <c r="B337" s="3"/>
      <c r="C337" s="4"/>
      <c r="D337" s="13"/>
      <c r="E337" s="35"/>
      <c r="F337" s="13"/>
      <c r="G337" s="13"/>
      <c r="H337" s="13"/>
      <c r="I337" s="13"/>
      <c r="J337" s="13"/>
      <c r="K337" s="13"/>
    </row>
    <row r="338" spans="1:11" x14ac:dyDescent="0.35">
      <c r="A338" s="3"/>
      <c r="B338" s="3"/>
      <c r="C338" s="4"/>
      <c r="D338" s="13"/>
      <c r="E338" s="35"/>
      <c r="F338" s="13"/>
      <c r="G338" s="13"/>
      <c r="H338" s="13"/>
      <c r="I338" s="13"/>
      <c r="J338" s="13"/>
      <c r="K338" s="13"/>
    </row>
    <row r="339" spans="1:11" x14ac:dyDescent="0.35">
      <c r="A339" s="3"/>
      <c r="B339" s="3"/>
      <c r="C339" s="4"/>
      <c r="D339" s="13"/>
      <c r="E339" s="35"/>
      <c r="F339" s="13"/>
      <c r="G339" s="13"/>
      <c r="H339" s="13"/>
      <c r="I339" s="13"/>
      <c r="J339" s="13"/>
      <c r="K339" s="13"/>
    </row>
    <row r="340" spans="1:11" x14ac:dyDescent="0.35">
      <c r="A340" s="3"/>
      <c r="B340" s="3"/>
      <c r="C340" s="4"/>
      <c r="D340" s="13"/>
      <c r="E340" s="35"/>
      <c r="F340" s="13"/>
      <c r="G340" s="13"/>
      <c r="H340" s="13"/>
      <c r="I340" s="13"/>
      <c r="J340" s="13"/>
      <c r="K340" s="13"/>
    </row>
    <row r="341" spans="1:11" x14ac:dyDescent="0.35">
      <c r="A341" s="3"/>
      <c r="B341" s="3"/>
      <c r="C341" s="4"/>
      <c r="D341" s="13"/>
      <c r="E341" s="35"/>
      <c r="F341" s="13"/>
      <c r="G341" s="13"/>
      <c r="H341" s="13"/>
      <c r="I341" s="13"/>
      <c r="J341" s="13"/>
      <c r="K341" s="13"/>
    </row>
    <row r="342" spans="1:11" x14ac:dyDescent="0.35">
      <c r="A342" s="3"/>
      <c r="B342" s="3"/>
      <c r="C342" s="4"/>
      <c r="D342" s="13"/>
      <c r="E342" s="35"/>
      <c r="F342" s="13"/>
      <c r="G342" s="13"/>
      <c r="H342" s="13"/>
      <c r="I342" s="13"/>
      <c r="J342" s="13"/>
      <c r="K342" s="13"/>
    </row>
    <row r="343" spans="1:11" x14ac:dyDescent="0.35">
      <c r="A343" s="3"/>
      <c r="B343" s="3"/>
      <c r="C343" s="4"/>
      <c r="D343" s="13"/>
      <c r="E343" s="35"/>
      <c r="F343" s="13"/>
      <c r="G343" s="13"/>
      <c r="H343" s="13"/>
      <c r="I343" s="13"/>
      <c r="J343" s="13"/>
      <c r="K343" s="13"/>
    </row>
    <row r="344" spans="1:11" x14ac:dyDescent="0.35">
      <c r="A344" s="3"/>
      <c r="B344" s="3"/>
      <c r="C344" s="4"/>
      <c r="D344" s="13"/>
      <c r="E344" s="35"/>
      <c r="F344" s="13"/>
      <c r="G344" s="13"/>
      <c r="H344" s="13"/>
      <c r="I344" s="13"/>
      <c r="J344" s="13"/>
      <c r="K344" s="13"/>
    </row>
    <row r="345" spans="1:11" x14ac:dyDescent="0.35">
      <c r="A345" s="3"/>
      <c r="B345" s="3"/>
      <c r="C345" s="4"/>
      <c r="D345" s="13"/>
      <c r="E345" s="35"/>
      <c r="F345" s="13"/>
      <c r="G345" s="13"/>
      <c r="H345" s="13"/>
      <c r="I345" s="13"/>
      <c r="J345" s="13"/>
      <c r="K345" s="13"/>
    </row>
    <row r="346" spans="1:11" x14ac:dyDescent="0.35">
      <c r="A346" s="3"/>
      <c r="B346" s="3"/>
      <c r="C346" s="4"/>
      <c r="D346" s="13"/>
      <c r="E346" s="35"/>
      <c r="F346" s="13"/>
      <c r="G346" s="13"/>
      <c r="H346" s="13"/>
      <c r="I346" s="13"/>
      <c r="J346" s="13"/>
      <c r="K346" s="13"/>
    </row>
    <row r="347" spans="1:11" x14ac:dyDescent="0.35">
      <c r="A347" s="3"/>
      <c r="B347" s="3"/>
      <c r="C347" s="4"/>
      <c r="D347" s="13"/>
      <c r="E347" s="35"/>
      <c r="F347" s="13"/>
      <c r="G347" s="13"/>
      <c r="H347" s="13"/>
      <c r="I347" s="13"/>
      <c r="J347" s="13"/>
      <c r="K347" s="13"/>
    </row>
    <row r="348" spans="1:11" x14ac:dyDescent="0.35">
      <c r="A348" s="3"/>
      <c r="B348" s="3"/>
      <c r="C348" s="4"/>
      <c r="D348" s="13"/>
      <c r="E348" s="35"/>
      <c r="F348" s="13"/>
      <c r="G348" s="13"/>
      <c r="H348" s="13"/>
      <c r="I348" s="13"/>
      <c r="J348" s="13"/>
      <c r="K348" s="13"/>
    </row>
    <row r="349" spans="1:11" x14ac:dyDescent="0.35">
      <c r="A349" s="3"/>
      <c r="B349" s="3"/>
      <c r="C349" s="4"/>
      <c r="D349" s="13"/>
      <c r="E349" s="35"/>
      <c r="F349" s="13"/>
      <c r="G349" s="13"/>
      <c r="H349" s="13"/>
      <c r="I349" s="13"/>
      <c r="J349" s="13"/>
      <c r="K349" s="13"/>
    </row>
    <row r="350" spans="1:11" x14ac:dyDescent="0.35">
      <c r="A350" s="3"/>
      <c r="B350" s="3"/>
      <c r="C350" s="4"/>
      <c r="D350" s="13"/>
      <c r="E350" s="35"/>
      <c r="F350" s="13"/>
      <c r="G350" s="13"/>
      <c r="H350" s="13"/>
      <c r="I350" s="13"/>
      <c r="J350" s="13"/>
      <c r="K350" s="13"/>
    </row>
    <row r="351" spans="1:11" x14ac:dyDescent="0.35">
      <c r="A351" s="3"/>
      <c r="B351" s="3"/>
      <c r="C351" s="4"/>
      <c r="D351" s="13"/>
      <c r="E351" s="35"/>
      <c r="F351" s="13"/>
      <c r="G351" s="13"/>
      <c r="H351" s="13"/>
      <c r="I351" s="13"/>
      <c r="J351" s="13"/>
      <c r="K351" s="13"/>
    </row>
    <row r="352" spans="1:11" x14ac:dyDescent="0.35">
      <c r="A352" s="3"/>
      <c r="B352" s="3"/>
      <c r="C352" s="4"/>
      <c r="D352" s="13"/>
      <c r="E352" s="35"/>
      <c r="F352" s="13"/>
      <c r="G352" s="13"/>
      <c r="H352" s="13"/>
      <c r="I352" s="13"/>
      <c r="J352" s="13"/>
      <c r="K352" s="13"/>
    </row>
    <row r="353" spans="1:11" x14ac:dyDescent="0.35">
      <c r="A353" s="3"/>
      <c r="B353" s="3"/>
      <c r="C353" s="4"/>
      <c r="D353" s="13"/>
      <c r="E353" s="35"/>
      <c r="F353" s="13"/>
      <c r="G353" s="13"/>
      <c r="H353" s="13"/>
      <c r="I353" s="13"/>
      <c r="J353" s="13"/>
      <c r="K353" s="13"/>
    </row>
    <row r="354" spans="1:11" x14ac:dyDescent="0.35">
      <c r="A354" s="3"/>
      <c r="B354" s="3"/>
      <c r="C354" s="4"/>
      <c r="D354" s="13"/>
      <c r="E354" s="35"/>
      <c r="F354" s="13"/>
      <c r="G354" s="13"/>
      <c r="H354" s="13"/>
      <c r="I354" s="13"/>
      <c r="J354" s="13"/>
      <c r="K354" s="13"/>
    </row>
    <row r="355" spans="1:11" x14ac:dyDescent="0.35">
      <c r="A355" s="3"/>
      <c r="B355" s="3"/>
      <c r="C355" s="4"/>
      <c r="D355" s="13"/>
      <c r="E355" s="35"/>
      <c r="F355" s="13"/>
      <c r="G355" s="13"/>
      <c r="H355" s="13"/>
      <c r="I355" s="13"/>
      <c r="J355" s="13"/>
      <c r="K355" s="13"/>
    </row>
    <row r="356" spans="1:11" x14ac:dyDescent="0.35">
      <c r="A356" s="3"/>
      <c r="B356" s="3"/>
      <c r="C356" s="4"/>
      <c r="D356" s="13"/>
      <c r="E356" s="35"/>
      <c r="F356" s="13"/>
      <c r="G356" s="13"/>
      <c r="H356" s="13"/>
      <c r="I356" s="13"/>
      <c r="J356" s="13"/>
      <c r="K356" s="13"/>
    </row>
    <row r="357" spans="1:11" x14ac:dyDescent="0.35">
      <c r="A357" s="3"/>
      <c r="B357" s="3"/>
      <c r="C357" s="4"/>
      <c r="D357" s="13"/>
      <c r="E357" s="35"/>
      <c r="F357" s="13"/>
      <c r="G357" s="13"/>
      <c r="H357" s="13"/>
      <c r="I357" s="13"/>
      <c r="J357" s="13"/>
      <c r="K357" s="13"/>
    </row>
    <row r="358" spans="1:11" x14ac:dyDescent="0.35">
      <c r="A358" s="3"/>
      <c r="B358" s="3"/>
      <c r="C358" s="4"/>
      <c r="D358" s="13"/>
      <c r="E358" s="35"/>
      <c r="F358" s="13"/>
      <c r="G358" s="13"/>
      <c r="H358" s="13"/>
      <c r="I358" s="13"/>
      <c r="J358" s="13"/>
      <c r="K358" s="13"/>
    </row>
    <row r="359" spans="1:11" x14ac:dyDescent="0.35">
      <c r="A359" s="3"/>
      <c r="B359" s="3"/>
      <c r="C359" s="4"/>
      <c r="D359" s="13"/>
      <c r="E359" s="35"/>
      <c r="F359" s="13"/>
      <c r="G359" s="13"/>
      <c r="H359" s="13"/>
      <c r="I359" s="13"/>
      <c r="J359" s="13"/>
      <c r="K359" s="13"/>
    </row>
    <row r="360" spans="1:11" x14ac:dyDescent="0.35">
      <c r="A360" s="3"/>
      <c r="B360" s="3"/>
      <c r="C360" s="4"/>
      <c r="D360" s="13"/>
      <c r="E360" s="35"/>
      <c r="F360" s="13"/>
      <c r="G360" s="13"/>
      <c r="H360" s="13"/>
      <c r="I360" s="13"/>
      <c r="J360" s="13"/>
      <c r="K360" s="13"/>
    </row>
    <row r="361" spans="1:11" x14ac:dyDescent="0.35">
      <c r="A361" s="3"/>
      <c r="B361" s="3"/>
      <c r="C361" s="4"/>
      <c r="D361" s="13"/>
      <c r="E361" s="35"/>
      <c r="F361" s="13"/>
      <c r="G361" s="13"/>
      <c r="H361" s="13"/>
      <c r="I361" s="13"/>
      <c r="J361" s="13"/>
      <c r="K361" s="13"/>
    </row>
    <row r="362" spans="1:11" x14ac:dyDescent="0.35">
      <c r="A362" s="3"/>
      <c r="B362" s="3"/>
      <c r="C362" s="4"/>
      <c r="D362" s="13"/>
      <c r="E362" s="35"/>
      <c r="F362" s="13"/>
      <c r="G362" s="13"/>
      <c r="H362" s="13"/>
      <c r="I362" s="13"/>
      <c r="J362" s="13"/>
      <c r="K362" s="13"/>
    </row>
    <row r="363" spans="1:11" x14ac:dyDescent="0.35">
      <c r="A363" s="3"/>
      <c r="B363" s="3"/>
      <c r="C363" s="4"/>
      <c r="D363" s="13"/>
      <c r="E363" s="35"/>
      <c r="F363" s="13"/>
      <c r="G363" s="13"/>
      <c r="H363" s="13"/>
      <c r="I363" s="13"/>
      <c r="J363" s="13"/>
      <c r="K363" s="13"/>
    </row>
    <row r="364" spans="1:11" x14ac:dyDescent="0.35">
      <c r="A364" s="3"/>
      <c r="B364" s="3"/>
      <c r="C364" s="4"/>
      <c r="D364" s="13"/>
      <c r="E364" s="35"/>
      <c r="F364" s="13"/>
      <c r="G364" s="13"/>
      <c r="H364" s="13"/>
      <c r="I364" s="13"/>
      <c r="J364" s="13"/>
      <c r="K364" s="13"/>
    </row>
    <row r="365" spans="1:11" x14ac:dyDescent="0.35">
      <c r="A365" s="3"/>
      <c r="B365" s="3"/>
      <c r="C365" s="4"/>
      <c r="D365" s="13"/>
      <c r="E365" s="35"/>
      <c r="F365" s="13"/>
      <c r="G365" s="13"/>
      <c r="H365" s="13"/>
      <c r="I365" s="13"/>
      <c r="J365" s="13"/>
      <c r="K365" s="13"/>
    </row>
    <row r="366" spans="1:11" x14ac:dyDescent="0.35">
      <c r="A366" s="3"/>
      <c r="B366" s="3"/>
      <c r="C366" s="4"/>
      <c r="D366" s="13"/>
      <c r="E366" s="35"/>
      <c r="F366" s="13"/>
      <c r="G366" s="13"/>
      <c r="H366" s="13"/>
      <c r="I366" s="13"/>
      <c r="J366" s="13"/>
      <c r="K366" s="13"/>
    </row>
    <row r="367" spans="1:11" x14ac:dyDescent="0.35">
      <c r="A367" s="3"/>
      <c r="B367" s="3"/>
      <c r="C367" s="4"/>
      <c r="D367" s="13"/>
      <c r="E367" s="35"/>
      <c r="F367" s="13"/>
      <c r="G367" s="13"/>
      <c r="H367" s="13"/>
      <c r="I367" s="13"/>
      <c r="J367" s="13"/>
      <c r="K367" s="13"/>
    </row>
    <row r="368" spans="1:11" x14ac:dyDescent="0.35">
      <c r="A368" s="3"/>
      <c r="B368" s="3"/>
      <c r="C368" s="4"/>
      <c r="D368" s="13"/>
      <c r="E368" s="35"/>
      <c r="F368" s="13"/>
      <c r="G368" s="13"/>
      <c r="H368" s="13"/>
      <c r="I368" s="13"/>
      <c r="J368" s="13"/>
      <c r="K368" s="13"/>
    </row>
    <row r="369" spans="1:11" x14ac:dyDescent="0.35">
      <c r="A369" s="3"/>
      <c r="B369" s="3"/>
      <c r="C369" s="4"/>
      <c r="D369" s="13"/>
      <c r="E369" s="35"/>
      <c r="F369" s="13"/>
      <c r="G369" s="13"/>
      <c r="H369" s="13"/>
      <c r="I369" s="13"/>
      <c r="J369" s="13"/>
      <c r="K369" s="13"/>
    </row>
    <row r="370" spans="1:11" x14ac:dyDescent="0.35">
      <c r="A370" s="3"/>
      <c r="B370" s="3"/>
      <c r="C370" s="4"/>
      <c r="D370" s="13"/>
      <c r="E370" s="35"/>
      <c r="F370" s="13"/>
      <c r="G370" s="13"/>
      <c r="H370" s="13"/>
      <c r="I370" s="13"/>
      <c r="J370" s="13"/>
      <c r="K370" s="13"/>
    </row>
    <row r="371" spans="1:11" x14ac:dyDescent="0.35">
      <c r="A371" s="3"/>
      <c r="B371" s="3"/>
      <c r="C371" s="4"/>
      <c r="D371" s="13"/>
      <c r="E371" s="35"/>
      <c r="F371" s="13"/>
      <c r="G371" s="13"/>
      <c r="H371" s="13"/>
      <c r="I371" s="13"/>
      <c r="J371" s="13"/>
      <c r="K371" s="13"/>
    </row>
    <row r="372" spans="1:11" x14ac:dyDescent="0.35">
      <c r="A372" s="3"/>
      <c r="B372" s="3"/>
      <c r="C372" s="4"/>
      <c r="D372" s="13"/>
      <c r="E372" s="35"/>
      <c r="F372" s="13"/>
      <c r="G372" s="13"/>
      <c r="H372" s="13"/>
      <c r="I372" s="13"/>
      <c r="J372" s="13"/>
      <c r="K372" s="13"/>
    </row>
    <row r="373" spans="1:11" x14ac:dyDescent="0.35">
      <c r="A373" s="3"/>
      <c r="B373" s="3"/>
      <c r="C373" s="4"/>
      <c r="D373" s="13"/>
      <c r="E373" s="35"/>
      <c r="F373" s="13"/>
      <c r="G373" s="13"/>
      <c r="H373" s="13"/>
      <c r="I373" s="13"/>
      <c r="J373" s="13"/>
      <c r="K373" s="13"/>
    </row>
    <row r="374" spans="1:11" x14ac:dyDescent="0.35">
      <c r="A374" s="3"/>
      <c r="B374" s="3"/>
      <c r="C374" s="4"/>
      <c r="D374" s="13"/>
      <c r="E374" s="35"/>
      <c r="F374" s="13"/>
      <c r="G374" s="13"/>
      <c r="H374" s="13"/>
      <c r="I374" s="13"/>
      <c r="J374" s="13"/>
      <c r="K374" s="13"/>
    </row>
    <row r="375" spans="1:11" x14ac:dyDescent="0.35">
      <c r="A375" s="3"/>
      <c r="B375" s="3"/>
      <c r="C375" s="4"/>
      <c r="D375" s="13"/>
      <c r="E375" s="35"/>
      <c r="F375" s="13"/>
      <c r="G375" s="13"/>
      <c r="H375" s="13"/>
      <c r="I375" s="13"/>
      <c r="J375" s="13"/>
      <c r="K375" s="13"/>
    </row>
    <row r="376" spans="1:11" x14ac:dyDescent="0.35">
      <c r="A376" s="3"/>
      <c r="B376" s="3"/>
      <c r="C376" s="4"/>
      <c r="D376" s="13"/>
      <c r="E376" s="35"/>
      <c r="F376" s="13"/>
      <c r="G376" s="13"/>
      <c r="H376" s="13"/>
      <c r="I376" s="13"/>
      <c r="J376" s="13"/>
      <c r="K376" s="13"/>
    </row>
    <row r="377" spans="1:11" x14ac:dyDescent="0.35">
      <c r="A377" s="3"/>
      <c r="B377" s="3"/>
      <c r="C377" s="4"/>
      <c r="D377" s="13"/>
      <c r="E377" s="35"/>
      <c r="F377" s="13"/>
      <c r="G377" s="13"/>
      <c r="H377" s="13"/>
      <c r="I377" s="13"/>
      <c r="J377" s="13"/>
      <c r="K377" s="13"/>
    </row>
    <row r="378" spans="1:11" x14ac:dyDescent="0.35">
      <c r="A378" s="3"/>
      <c r="B378" s="3"/>
      <c r="C378" s="4"/>
      <c r="D378" s="13"/>
      <c r="E378" s="35"/>
      <c r="F378" s="13"/>
      <c r="G378" s="13"/>
      <c r="H378" s="13"/>
      <c r="I378" s="13"/>
      <c r="J378" s="13"/>
      <c r="K378" s="13"/>
    </row>
    <row r="379" spans="1:11" x14ac:dyDescent="0.35">
      <c r="A379" s="3"/>
      <c r="B379" s="3"/>
      <c r="C379" s="4"/>
      <c r="D379" s="13"/>
      <c r="E379" s="35"/>
      <c r="F379" s="13"/>
      <c r="G379" s="13"/>
      <c r="H379" s="13"/>
      <c r="I379" s="13"/>
      <c r="J379" s="13"/>
      <c r="K379" s="13"/>
    </row>
    <row r="380" spans="1:11" x14ac:dyDescent="0.35">
      <c r="A380" s="3"/>
      <c r="B380" s="3"/>
      <c r="C380" s="4"/>
      <c r="D380" s="13"/>
      <c r="E380" s="35"/>
      <c r="F380" s="13"/>
      <c r="G380" s="13"/>
      <c r="H380" s="13"/>
      <c r="I380" s="13"/>
      <c r="J380" s="13"/>
      <c r="K380" s="13"/>
    </row>
    <row r="381" spans="1:11" x14ac:dyDescent="0.35">
      <c r="A381" s="3"/>
      <c r="B381" s="3"/>
      <c r="C381" s="4"/>
      <c r="D381" s="13"/>
      <c r="E381" s="35"/>
      <c r="F381" s="13"/>
      <c r="G381" s="13"/>
      <c r="H381" s="13"/>
      <c r="I381" s="13"/>
      <c r="J381" s="13"/>
      <c r="K381" s="13"/>
    </row>
    <row r="382" spans="1:11" x14ac:dyDescent="0.35">
      <c r="A382" s="3"/>
      <c r="B382" s="3"/>
      <c r="C382" s="4"/>
      <c r="D382" s="13"/>
      <c r="E382" s="35"/>
      <c r="F382" s="13"/>
      <c r="G382" s="13"/>
      <c r="H382" s="13"/>
      <c r="I382" s="13"/>
      <c r="J382" s="13"/>
      <c r="K382" s="13"/>
    </row>
    <row r="383" spans="1:11" x14ac:dyDescent="0.35">
      <c r="A383" s="3"/>
      <c r="B383" s="3"/>
      <c r="C383" s="4"/>
      <c r="D383" s="13"/>
      <c r="E383" s="35"/>
      <c r="F383" s="13"/>
      <c r="G383" s="13"/>
      <c r="H383" s="13"/>
      <c r="I383" s="13"/>
      <c r="J383" s="13"/>
      <c r="K383" s="13"/>
    </row>
    <row r="384" spans="1:11" x14ac:dyDescent="0.35">
      <c r="A384" s="3"/>
      <c r="B384" s="3"/>
      <c r="C384" s="4"/>
      <c r="D384" s="13"/>
      <c r="E384" s="35"/>
      <c r="F384" s="13"/>
      <c r="G384" s="13"/>
      <c r="H384" s="13"/>
      <c r="I384" s="13"/>
      <c r="J384" s="13"/>
      <c r="K384" s="13"/>
    </row>
    <row r="385" spans="1:11" x14ac:dyDescent="0.35">
      <c r="A385" s="3"/>
      <c r="B385" s="3"/>
      <c r="C385" s="4"/>
      <c r="D385" s="13"/>
      <c r="E385" s="35"/>
      <c r="F385" s="13"/>
      <c r="G385" s="13"/>
      <c r="H385" s="13"/>
      <c r="I385" s="13"/>
      <c r="J385" s="13"/>
      <c r="K385" s="13"/>
    </row>
    <row r="386" spans="1:11" x14ac:dyDescent="0.35">
      <c r="A386" s="3"/>
      <c r="B386" s="3"/>
      <c r="C386" s="4"/>
      <c r="D386" s="13"/>
      <c r="E386" s="35"/>
      <c r="F386" s="13"/>
      <c r="G386" s="13"/>
      <c r="H386" s="13"/>
      <c r="I386" s="13"/>
      <c r="J386" s="13"/>
      <c r="K386" s="13"/>
    </row>
    <row r="387" spans="1:11" x14ac:dyDescent="0.35">
      <c r="A387" s="3"/>
      <c r="B387" s="3"/>
      <c r="C387" s="4"/>
      <c r="D387" s="13"/>
      <c r="E387" s="35"/>
      <c r="F387" s="13"/>
      <c r="G387" s="13"/>
      <c r="H387" s="13"/>
      <c r="I387" s="13"/>
      <c r="J387" s="13"/>
      <c r="K387" s="13"/>
    </row>
    <row r="388" spans="1:11" x14ac:dyDescent="0.35">
      <c r="A388" s="3"/>
      <c r="B388" s="3"/>
      <c r="C388" s="4"/>
      <c r="D388" s="13"/>
      <c r="E388" s="35"/>
      <c r="F388" s="13"/>
      <c r="G388" s="13"/>
      <c r="H388" s="13"/>
      <c r="I388" s="13"/>
      <c r="J388" s="13"/>
      <c r="K388" s="13"/>
    </row>
    <row r="389" spans="1:11" x14ac:dyDescent="0.35">
      <c r="A389" s="3"/>
      <c r="B389" s="3"/>
      <c r="C389" s="4"/>
      <c r="D389" s="13"/>
      <c r="E389" s="35"/>
      <c r="F389" s="13"/>
      <c r="G389" s="13"/>
      <c r="H389" s="13"/>
      <c r="I389" s="13"/>
      <c r="J389" s="13"/>
      <c r="K389" s="13"/>
    </row>
    <row r="390" spans="1:11" x14ac:dyDescent="0.35">
      <c r="A390" s="3"/>
      <c r="B390" s="3"/>
      <c r="C390" s="4"/>
      <c r="D390" s="13"/>
      <c r="E390" s="35"/>
      <c r="F390" s="13"/>
      <c r="G390" s="13"/>
      <c r="H390" s="13"/>
      <c r="I390" s="13"/>
      <c r="J390" s="13"/>
      <c r="K390" s="13"/>
    </row>
    <row r="391" spans="1:11" x14ac:dyDescent="0.35">
      <c r="A391" s="3"/>
      <c r="B391" s="3"/>
      <c r="C391" s="4"/>
      <c r="D391" s="13"/>
      <c r="E391" s="35"/>
      <c r="F391" s="13"/>
      <c r="G391" s="13"/>
      <c r="H391" s="13"/>
      <c r="I391" s="13"/>
      <c r="J391" s="13"/>
      <c r="K391" s="13"/>
    </row>
    <row r="392" spans="1:11" x14ac:dyDescent="0.35">
      <c r="A392" s="3"/>
      <c r="B392" s="3"/>
      <c r="C392" s="4"/>
      <c r="D392" s="13"/>
      <c r="E392" s="35"/>
      <c r="F392" s="13"/>
      <c r="G392" s="13"/>
      <c r="H392" s="13"/>
      <c r="I392" s="13"/>
      <c r="J392" s="13"/>
      <c r="K392" s="13"/>
    </row>
    <row r="393" spans="1:11" x14ac:dyDescent="0.35">
      <c r="A393" s="3"/>
      <c r="B393" s="3"/>
      <c r="C393" s="4"/>
      <c r="D393" s="13"/>
      <c r="E393" s="35"/>
      <c r="F393" s="13"/>
      <c r="G393" s="13"/>
      <c r="H393" s="13"/>
      <c r="I393" s="13"/>
      <c r="J393" s="13"/>
      <c r="K393" s="13"/>
    </row>
    <row r="394" spans="1:11" x14ac:dyDescent="0.35">
      <c r="A394" s="3"/>
      <c r="B394" s="3"/>
      <c r="C394" s="4"/>
      <c r="D394" s="13"/>
      <c r="E394" s="35"/>
      <c r="F394" s="13"/>
      <c r="G394" s="13"/>
      <c r="H394" s="13"/>
      <c r="I394" s="13"/>
      <c r="J394" s="13"/>
      <c r="K394" s="13"/>
    </row>
    <row r="395" spans="1:11" x14ac:dyDescent="0.35">
      <c r="A395" s="3"/>
      <c r="B395" s="3"/>
      <c r="C395" s="4"/>
      <c r="D395" s="13"/>
      <c r="E395" s="35"/>
      <c r="F395" s="13"/>
      <c r="G395" s="13"/>
      <c r="H395" s="13"/>
      <c r="I395" s="13"/>
      <c r="J395" s="13"/>
      <c r="K395" s="13"/>
    </row>
    <row r="396" spans="1:11" x14ac:dyDescent="0.35">
      <c r="A396" s="3"/>
      <c r="B396" s="3"/>
      <c r="C396" s="4"/>
      <c r="D396" s="13"/>
      <c r="E396" s="35"/>
      <c r="F396" s="13"/>
      <c r="G396" s="13"/>
      <c r="H396" s="13"/>
      <c r="I396" s="13"/>
      <c r="J396" s="13"/>
      <c r="K396" s="13"/>
    </row>
    <row r="397" spans="1:11" x14ac:dyDescent="0.35">
      <c r="A397" s="3"/>
      <c r="B397" s="3"/>
      <c r="C397" s="4"/>
      <c r="D397" s="13"/>
      <c r="E397" s="35"/>
      <c r="F397" s="13"/>
      <c r="G397" s="13"/>
      <c r="H397" s="13"/>
      <c r="I397" s="13"/>
      <c r="J397" s="13"/>
      <c r="K397" s="13"/>
    </row>
    <row r="398" spans="1:11" x14ac:dyDescent="0.35">
      <c r="A398" s="3"/>
      <c r="B398" s="3"/>
      <c r="C398" s="4"/>
      <c r="D398" s="13"/>
      <c r="E398" s="35"/>
      <c r="F398" s="13"/>
      <c r="G398" s="13"/>
      <c r="H398" s="13"/>
      <c r="I398" s="13"/>
      <c r="J398" s="13"/>
      <c r="K398" s="13"/>
    </row>
    <row r="399" spans="1:11" x14ac:dyDescent="0.35">
      <c r="A399" s="3"/>
      <c r="B399" s="3"/>
      <c r="C399" s="4"/>
      <c r="D399" s="13"/>
      <c r="E399" s="35"/>
      <c r="F399" s="13"/>
      <c r="G399" s="13"/>
      <c r="H399" s="13"/>
      <c r="I399" s="13"/>
      <c r="J399" s="13"/>
      <c r="K399" s="13"/>
    </row>
    <row r="400" spans="1:11" x14ac:dyDescent="0.35">
      <c r="A400" s="3"/>
      <c r="B400" s="3"/>
      <c r="C400" s="4"/>
      <c r="D400" s="13"/>
      <c r="E400" s="35"/>
      <c r="F400" s="13"/>
      <c r="G400" s="13"/>
      <c r="H400" s="13"/>
      <c r="I400" s="13"/>
      <c r="J400" s="13"/>
      <c r="K400" s="13"/>
    </row>
    <row r="401" spans="1:11" x14ac:dyDescent="0.35">
      <c r="A401" s="3"/>
      <c r="B401" s="3"/>
      <c r="C401" s="4"/>
      <c r="D401" s="13"/>
      <c r="E401" s="35"/>
      <c r="F401" s="13"/>
      <c r="G401" s="13"/>
      <c r="H401" s="13"/>
      <c r="I401" s="13"/>
      <c r="J401" s="13"/>
      <c r="K401" s="13"/>
    </row>
    <row r="402" spans="1:11" x14ac:dyDescent="0.35">
      <c r="A402" s="3"/>
      <c r="B402" s="3"/>
      <c r="C402" s="4"/>
      <c r="D402" s="13"/>
      <c r="E402" s="35"/>
      <c r="F402" s="13"/>
      <c r="G402" s="13"/>
      <c r="H402" s="13"/>
      <c r="I402" s="13"/>
      <c r="J402" s="13"/>
      <c r="K402" s="13"/>
    </row>
    <row r="403" spans="1:11" x14ac:dyDescent="0.35">
      <c r="A403" s="3"/>
      <c r="B403" s="3"/>
      <c r="C403" s="4"/>
      <c r="D403" s="13"/>
      <c r="E403" s="35"/>
      <c r="F403" s="13"/>
      <c r="G403" s="13"/>
      <c r="H403" s="13"/>
      <c r="I403" s="13"/>
      <c r="J403" s="13"/>
      <c r="K403" s="13"/>
    </row>
    <row r="404" spans="1:11" x14ac:dyDescent="0.35">
      <c r="A404" s="3"/>
      <c r="B404" s="3"/>
      <c r="C404" s="4"/>
      <c r="D404" s="13"/>
      <c r="E404" s="35"/>
      <c r="F404" s="13"/>
      <c r="G404" s="13"/>
      <c r="H404" s="13"/>
      <c r="I404" s="13"/>
      <c r="J404" s="13"/>
      <c r="K404" s="13"/>
    </row>
    <row r="405" spans="1:11" x14ac:dyDescent="0.35">
      <c r="A405" s="3"/>
      <c r="B405" s="3"/>
      <c r="C405" s="4"/>
      <c r="D405" s="13"/>
      <c r="E405" s="35"/>
      <c r="F405" s="13"/>
      <c r="G405" s="13"/>
      <c r="H405" s="13"/>
      <c r="I405" s="13"/>
      <c r="J405" s="13"/>
      <c r="K405" s="13"/>
    </row>
    <row r="406" spans="1:11" x14ac:dyDescent="0.35">
      <c r="A406" s="3"/>
      <c r="B406" s="3"/>
      <c r="C406" s="4"/>
      <c r="D406" s="13"/>
      <c r="E406" s="35"/>
      <c r="F406" s="13"/>
      <c r="G406" s="13"/>
      <c r="H406" s="13"/>
      <c r="I406" s="13"/>
      <c r="J406" s="13"/>
      <c r="K406" s="13"/>
    </row>
    <row r="407" spans="1:11" x14ac:dyDescent="0.35">
      <c r="A407" s="3"/>
      <c r="B407" s="3"/>
      <c r="C407" s="4"/>
      <c r="D407" s="13"/>
      <c r="E407" s="35"/>
      <c r="F407" s="13"/>
      <c r="G407" s="13"/>
      <c r="H407" s="13"/>
      <c r="I407" s="13"/>
      <c r="J407" s="13"/>
      <c r="K407" s="13"/>
    </row>
    <row r="408" spans="1:11" x14ac:dyDescent="0.35">
      <c r="A408" s="3"/>
      <c r="B408" s="3"/>
      <c r="C408" s="4"/>
      <c r="D408" s="13"/>
      <c r="E408" s="35"/>
      <c r="F408" s="13"/>
      <c r="G408" s="13"/>
      <c r="H408" s="13"/>
      <c r="I408" s="13"/>
      <c r="J408" s="13"/>
      <c r="K408" s="13"/>
    </row>
    <row r="409" spans="1:11" x14ac:dyDescent="0.35">
      <c r="A409" s="3"/>
      <c r="B409" s="3"/>
      <c r="C409" s="4"/>
      <c r="D409" s="13"/>
      <c r="E409" s="35"/>
      <c r="F409" s="13"/>
      <c r="G409" s="13"/>
      <c r="H409" s="13"/>
      <c r="I409" s="13"/>
      <c r="J409" s="13"/>
      <c r="K409" s="13"/>
    </row>
    <row r="410" spans="1:11" x14ac:dyDescent="0.35">
      <c r="A410" s="3"/>
      <c r="B410" s="3"/>
      <c r="C410" s="4"/>
      <c r="D410" s="13"/>
      <c r="E410" s="35"/>
      <c r="F410" s="13"/>
      <c r="G410" s="13"/>
      <c r="H410" s="13"/>
      <c r="I410" s="13"/>
      <c r="J410" s="13"/>
      <c r="K410" s="13"/>
    </row>
    <row r="411" spans="1:11" x14ac:dyDescent="0.35">
      <c r="A411" s="3"/>
      <c r="B411" s="3"/>
      <c r="C411" s="4"/>
      <c r="D411" s="13"/>
      <c r="E411" s="35"/>
      <c r="F411" s="13"/>
      <c r="G411" s="13"/>
      <c r="H411" s="13"/>
      <c r="I411" s="13"/>
      <c r="J411" s="13"/>
      <c r="K411" s="13"/>
    </row>
    <row r="412" spans="1:11" x14ac:dyDescent="0.35">
      <c r="A412" s="3"/>
      <c r="B412" s="3"/>
      <c r="C412" s="4"/>
      <c r="D412" s="13"/>
      <c r="E412" s="35"/>
      <c r="F412" s="13"/>
      <c r="G412" s="13"/>
      <c r="H412" s="13"/>
      <c r="I412" s="13"/>
      <c r="J412" s="13"/>
      <c r="K412" s="13"/>
    </row>
    <row r="413" spans="1:11" x14ac:dyDescent="0.35">
      <c r="A413" s="3"/>
      <c r="B413" s="3"/>
      <c r="C413" s="4"/>
      <c r="D413" s="13"/>
      <c r="E413" s="35"/>
      <c r="F413" s="13"/>
      <c r="G413" s="13"/>
      <c r="H413" s="13"/>
      <c r="I413" s="13"/>
      <c r="J413" s="13"/>
      <c r="K413" s="13"/>
    </row>
    <row r="414" spans="1:11" x14ac:dyDescent="0.35">
      <c r="A414" s="3"/>
      <c r="B414" s="3"/>
      <c r="C414" s="4"/>
      <c r="D414" s="13"/>
      <c r="E414" s="35"/>
      <c r="F414" s="13"/>
      <c r="G414" s="13"/>
      <c r="H414" s="13"/>
      <c r="I414" s="13"/>
      <c r="J414" s="13"/>
      <c r="K414" s="13"/>
    </row>
    <row r="415" spans="1:11" x14ac:dyDescent="0.35">
      <c r="A415" s="3"/>
      <c r="B415" s="3"/>
      <c r="C415" s="4"/>
      <c r="D415" s="13"/>
      <c r="E415" s="35"/>
      <c r="F415" s="13"/>
      <c r="G415" s="13"/>
      <c r="H415" s="13"/>
      <c r="I415" s="13"/>
      <c r="J415" s="13"/>
      <c r="K415" s="13"/>
    </row>
    <row r="416" spans="1:11" x14ac:dyDescent="0.35">
      <c r="A416" s="3"/>
      <c r="B416" s="3"/>
      <c r="C416" s="4"/>
      <c r="D416" s="13"/>
      <c r="E416" s="35"/>
      <c r="F416" s="13"/>
      <c r="G416" s="13"/>
      <c r="H416" s="13"/>
      <c r="I416" s="13"/>
      <c r="J416" s="13"/>
      <c r="K416" s="13"/>
    </row>
    <row r="417" spans="1:11" x14ac:dyDescent="0.35">
      <c r="A417" s="3"/>
      <c r="B417" s="3"/>
      <c r="C417" s="4"/>
      <c r="D417" s="13"/>
      <c r="E417" s="35"/>
      <c r="F417" s="13"/>
      <c r="G417" s="13"/>
      <c r="H417" s="13"/>
      <c r="I417" s="13"/>
      <c r="J417" s="13"/>
      <c r="K417" s="13"/>
    </row>
    <row r="418" spans="1:11" x14ac:dyDescent="0.35">
      <c r="A418" s="3"/>
      <c r="B418" s="3"/>
      <c r="C418" s="4"/>
      <c r="D418" s="13"/>
      <c r="E418" s="35"/>
      <c r="F418" s="13"/>
      <c r="G418" s="13"/>
      <c r="H418" s="13"/>
      <c r="I418" s="13"/>
      <c r="J418" s="13"/>
      <c r="K418" s="13"/>
    </row>
    <row r="419" spans="1:11" x14ac:dyDescent="0.35">
      <c r="A419" s="3"/>
      <c r="B419" s="3"/>
      <c r="C419" s="4"/>
      <c r="D419" s="13"/>
      <c r="E419" s="35"/>
      <c r="F419" s="13"/>
      <c r="G419" s="13"/>
      <c r="H419" s="13"/>
      <c r="I419" s="13"/>
      <c r="J419" s="13"/>
      <c r="K419" s="13"/>
    </row>
    <row r="420" spans="1:11" x14ac:dyDescent="0.35">
      <c r="A420" s="3"/>
      <c r="B420" s="3"/>
      <c r="C420" s="4"/>
      <c r="D420" s="13"/>
      <c r="E420" s="35"/>
      <c r="F420" s="13"/>
      <c r="G420" s="13"/>
      <c r="H420" s="13"/>
      <c r="I420" s="13"/>
      <c r="J420" s="13"/>
      <c r="K420" s="13"/>
    </row>
    <row r="421" spans="1:11" x14ac:dyDescent="0.35">
      <c r="A421" s="3"/>
      <c r="B421" s="3"/>
      <c r="C421" s="4"/>
      <c r="D421" s="13"/>
      <c r="E421" s="35"/>
      <c r="F421" s="13"/>
      <c r="G421" s="13"/>
      <c r="H421" s="13"/>
      <c r="I421" s="13"/>
      <c r="J421" s="13"/>
      <c r="K421" s="13"/>
    </row>
    <row r="422" spans="1:11" x14ac:dyDescent="0.35">
      <c r="A422" s="3"/>
      <c r="B422" s="3"/>
      <c r="C422" s="4"/>
      <c r="D422" s="13"/>
      <c r="E422" s="35"/>
      <c r="F422" s="13"/>
      <c r="G422" s="13"/>
      <c r="H422" s="13"/>
      <c r="I422" s="13"/>
      <c r="J422" s="13"/>
      <c r="K422" s="13"/>
    </row>
    <row r="423" spans="1:11" x14ac:dyDescent="0.35">
      <c r="A423" s="3"/>
      <c r="B423" s="3"/>
      <c r="C423" s="4"/>
      <c r="D423" s="13"/>
      <c r="E423" s="35"/>
      <c r="F423" s="13"/>
      <c r="G423" s="13"/>
      <c r="H423" s="13"/>
      <c r="I423" s="13"/>
      <c r="J423" s="13"/>
      <c r="K423" s="13"/>
    </row>
    <row r="424" spans="1:11" x14ac:dyDescent="0.35">
      <c r="A424" s="3"/>
      <c r="B424" s="3"/>
      <c r="C424" s="4"/>
      <c r="D424" s="13"/>
      <c r="E424" s="35"/>
      <c r="F424" s="13"/>
      <c r="G424" s="13"/>
      <c r="H424" s="13"/>
      <c r="I424" s="13"/>
      <c r="J424" s="13"/>
      <c r="K424" s="13"/>
    </row>
    <row r="425" spans="1:11" x14ac:dyDescent="0.35">
      <c r="A425" s="3"/>
      <c r="B425" s="3"/>
      <c r="C425" s="4"/>
      <c r="D425" s="13"/>
      <c r="E425" s="35"/>
      <c r="F425" s="13"/>
      <c r="G425" s="13"/>
      <c r="H425" s="13"/>
      <c r="I425" s="13"/>
      <c r="J425" s="13"/>
      <c r="K425" s="13"/>
    </row>
    <row r="426" spans="1:11" x14ac:dyDescent="0.35">
      <c r="A426" s="3"/>
      <c r="B426" s="3"/>
      <c r="C426" s="4"/>
      <c r="D426" s="13"/>
      <c r="E426" s="35"/>
      <c r="F426" s="13"/>
      <c r="G426" s="13"/>
      <c r="H426" s="13"/>
      <c r="I426" s="13"/>
      <c r="J426" s="13"/>
      <c r="K426" s="13"/>
    </row>
    <row r="427" spans="1:11" x14ac:dyDescent="0.35">
      <c r="A427" s="3"/>
      <c r="B427" s="3"/>
      <c r="C427" s="4"/>
      <c r="D427" s="13"/>
      <c r="E427" s="35"/>
      <c r="F427" s="13"/>
      <c r="G427" s="13"/>
      <c r="H427" s="13"/>
      <c r="I427" s="13"/>
      <c r="J427" s="13"/>
      <c r="K427" s="13"/>
    </row>
    <row r="428" spans="1:11" x14ac:dyDescent="0.35">
      <c r="A428" s="3"/>
      <c r="B428" s="3"/>
      <c r="C428" s="4"/>
      <c r="D428" s="13"/>
      <c r="E428" s="35"/>
      <c r="F428" s="13"/>
      <c r="G428" s="13"/>
      <c r="H428" s="13"/>
      <c r="I428" s="13"/>
      <c r="J428" s="13"/>
      <c r="K428" s="13"/>
    </row>
    <row r="429" spans="1:11" x14ac:dyDescent="0.35">
      <c r="A429" s="3"/>
      <c r="B429" s="3"/>
      <c r="C429" s="4"/>
      <c r="D429" s="13"/>
      <c r="E429" s="35"/>
      <c r="F429" s="13"/>
      <c r="G429" s="13"/>
      <c r="H429" s="13"/>
      <c r="I429" s="13"/>
      <c r="J429" s="13"/>
      <c r="K429" s="13"/>
    </row>
    <row r="430" spans="1:11" x14ac:dyDescent="0.35">
      <c r="A430" s="3"/>
      <c r="B430" s="3"/>
      <c r="C430" s="4"/>
      <c r="D430" s="13"/>
      <c r="E430" s="35"/>
      <c r="F430" s="13"/>
      <c r="G430" s="13"/>
      <c r="H430" s="13"/>
      <c r="I430" s="13"/>
      <c r="J430" s="13"/>
      <c r="K430" s="13"/>
    </row>
    <row r="431" spans="1:11" x14ac:dyDescent="0.35">
      <c r="A431" s="3"/>
      <c r="B431" s="3"/>
      <c r="C431" s="4"/>
      <c r="D431" s="13"/>
      <c r="E431" s="35"/>
      <c r="F431" s="13"/>
      <c r="G431" s="13"/>
      <c r="H431" s="13"/>
      <c r="I431" s="13"/>
      <c r="J431" s="13"/>
      <c r="K431" s="13"/>
    </row>
    <row r="432" spans="1:11" x14ac:dyDescent="0.35">
      <c r="A432" s="3"/>
      <c r="B432" s="3"/>
      <c r="C432" s="4"/>
      <c r="D432" s="13"/>
      <c r="E432" s="35"/>
      <c r="F432" s="13"/>
      <c r="G432" s="13"/>
      <c r="H432" s="13"/>
      <c r="I432" s="13"/>
      <c r="J432" s="13"/>
      <c r="K432" s="13"/>
    </row>
    <row r="433" spans="1:11" x14ac:dyDescent="0.35">
      <c r="A433" s="3"/>
      <c r="B433" s="3"/>
      <c r="C433" s="4"/>
      <c r="D433" s="13"/>
      <c r="E433" s="35"/>
      <c r="F433" s="13"/>
      <c r="G433" s="13"/>
      <c r="H433" s="13"/>
      <c r="I433" s="13"/>
      <c r="J433" s="13"/>
      <c r="K433" s="13"/>
    </row>
    <row r="434" spans="1:11" x14ac:dyDescent="0.35">
      <c r="A434" s="3"/>
      <c r="B434" s="3"/>
      <c r="C434" s="4"/>
      <c r="D434" s="13"/>
      <c r="E434" s="35"/>
      <c r="F434" s="13"/>
      <c r="G434" s="13"/>
      <c r="H434" s="13"/>
      <c r="I434" s="13"/>
      <c r="J434" s="13"/>
      <c r="K434" s="13"/>
    </row>
    <row r="435" spans="1:11" x14ac:dyDescent="0.35">
      <c r="A435" s="3"/>
      <c r="B435" s="3"/>
      <c r="C435" s="4"/>
      <c r="D435" s="13"/>
      <c r="E435" s="35"/>
      <c r="F435" s="13"/>
      <c r="G435" s="13"/>
      <c r="H435" s="13"/>
      <c r="I435" s="13"/>
      <c r="J435" s="13"/>
      <c r="K435" s="13"/>
    </row>
    <row r="436" spans="1:11" x14ac:dyDescent="0.35">
      <c r="A436" s="3"/>
      <c r="B436" s="3"/>
      <c r="C436" s="4"/>
      <c r="D436" s="13"/>
      <c r="E436" s="35"/>
      <c r="F436" s="13"/>
      <c r="G436" s="13"/>
      <c r="H436" s="13"/>
      <c r="I436" s="13"/>
      <c r="J436" s="13"/>
      <c r="K436" s="13"/>
    </row>
    <row r="437" spans="1:11" x14ac:dyDescent="0.35">
      <c r="A437" s="3"/>
      <c r="B437" s="3"/>
      <c r="C437" s="4"/>
      <c r="D437" s="13"/>
      <c r="E437" s="35"/>
      <c r="F437" s="13"/>
      <c r="G437" s="13"/>
      <c r="H437" s="13"/>
      <c r="I437" s="13"/>
      <c r="J437" s="13"/>
      <c r="K437" s="13"/>
    </row>
    <row r="438" spans="1:11" x14ac:dyDescent="0.35">
      <c r="A438" s="3"/>
      <c r="B438" s="3"/>
      <c r="C438" s="4"/>
      <c r="D438" s="13"/>
      <c r="E438" s="35"/>
      <c r="F438" s="13"/>
      <c r="G438" s="13"/>
      <c r="H438" s="13"/>
      <c r="I438" s="13"/>
      <c r="J438" s="13"/>
      <c r="K438" s="13"/>
    </row>
    <row r="439" spans="1:11" x14ac:dyDescent="0.35">
      <c r="A439" s="3"/>
      <c r="B439" s="3"/>
      <c r="C439" s="4"/>
      <c r="D439" s="13"/>
      <c r="E439" s="35"/>
      <c r="F439" s="13"/>
      <c r="G439" s="13"/>
      <c r="H439" s="13"/>
      <c r="I439" s="13"/>
      <c r="J439" s="13"/>
      <c r="K439" s="13"/>
    </row>
    <row r="440" spans="1:11" x14ac:dyDescent="0.35">
      <c r="A440" s="3"/>
      <c r="B440" s="3"/>
      <c r="C440" s="4"/>
      <c r="D440" s="13"/>
      <c r="E440" s="35"/>
      <c r="F440" s="13"/>
      <c r="G440" s="13"/>
      <c r="H440" s="13"/>
      <c r="I440" s="13"/>
      <c r="J440" s="13"/>
      <c r="K440" s="13"/>
    </row>
    <row r="441" spans="1:11" x14ac:dyDescent="0.35">
      <c r="A441" s="3"/>
      <c r="B441" s="3"/>
      <c r="C441" s="4"/>
      <c r="D441" s="13"/>
      <c r="E441" s="35"/>
      <c r="F441" s="13"/>
      <c r="G441" s="13"/>
      <c r="H441" s="13"/>
      <c r="I441" s="13"/>
      <c r="J441" s="13"/>
      <c r="K441" s="13"/>
    </row>
    <row r="442" spans="1:11" x14ac:dyDescent="0.35">
      <c r="A442" s="3"/>
      <c r="B442" s="3"/>
      <c r="C442" s="4"/>
      <c r="D442" s="13"/>
      <c r="E442" s="35"/>
      <c r="F442" s="13"/>
      <c r="G442" s="13"/>
      <c r="H442" s="13"/>
      <c r="I442" s="13"/>
      <c r="J442" s="13"/>
      <c r="K442" s="13"/>
    </row>
    <row r="443" spans="1:11" x14ac:dyDescent="0.35">
      <c r="A443" s="3"/>
      <c r="B443" s="3"/>
      <c r="C443" s="4"/>
      <c r="D443" s="13"/>
      <c r="E443" s="35"/>
      <c r="F443" s="13"/>
      <c r="G443" s="13"/>
      <c r="H443" s="13"/>
      <c r="I443" s="13"/>
      <c r="J443" s="13"/>
      <c r="K443" s="13"/>
    </row>
    <row r="444" spans="1:11" x14ac:dyDescent="0.35">
      <c r="A444" s="3"/>
      <c r="B444" s="3"/>
      <c r="C444" s="4"/>
      <c r="D444" s="13"/>
      <c r="E444" s="35"/>
      <c r="F444" s="13"/>
      <c r="G444" s="13"/>
      <c r="H444" s="13"/>
      <c r="I444" s="13"/>
      <c r="J444" s="13"/>
      <c r="K444" s="13"/>
    </row>
    <row r="445" spans="1:11" x14ac:dyDescent="0.35">
      <c r="A445" s="3"/>
      <c r="B445" s="3"/>
      <c r="C445" s="4"/>
      <c r="D445" s="13"/>
      <c r="E445" s="35"/>
      <c r="F445" s="13"/>
      <c r="G445" s="13"/>
      <c r="H445" s="13"/>
      <c r="I445" s="13"/>
      <c r="J445" s="13"/>
      <c r="K445" s="13"/>
    </row>
    <row r="446" spans="1:11" x14ac:dyDescent="0.35">
      <c r="A446" s="3"/>
      <c r="B446" s="3"/>
      <c r="C446" s="4"/>
      <c r="D446" s="13"/>
      <c r="E446" s="35"/>
      <c r="F446" s="13"/>
      <c r="G446" s="13"/>
      <c r="H446" s="13"/>
      <c r="I446" s="13"/>
      <c r="J446" s="13"/>
      <c r="K446" s="13"/>
    </row>
    <row r="447" spans="1:11" x14ac:dyDescent="0.35">
      <c r="A447" s="3"/>
      <c r="B447" s="3"/>
      <c r="C447" s="4"/>
      <c r="D447" s="13"/>
      <c r="E447" s="35"/>
      <c r="F447" s="13"/>
      <c r="G447" s="13"/>
      <c r="H447" s="13"/>
      <c r="I447" s="13"/>
      <c r="J447" s="13"/>
      <c r="K447" s="13"/>
    </row>
    <row r="448" spans="1:11" x14ac:dyDescent="0.35">
      <c r="A448" s="3"/>
      <c r="B448" s="3"/>
      <c r="C448" s="4"/>
      <c r="D448" s="13"/>
      <c r="E448" s="35"/>
      <c r="F448" s="13"/>
      <c r="G448" s="13"/>
      <c r="H448" s="13"/>
      <c r="I448" s="13"/>
      <c r="J448" s="13"/>
      <c r="K448" s="13"/>
    </row>
    <row r="449" spans="1:11" x14ac:dyDescent="0.35">
      <c r="A449" s="3"/>
      <c r="B449" s="3"/>
      <c r="C449" s="4"/>
      <c r="D449" s="13"/>
      <c r="E449" s="35"/>
      <c r="F449" s="13"/>
      <c r="G449" s="13"/>
      <c r="H449" s="13"/>
      <c r="I449" s="13"/>
      <c r="J449" s="13"/>
      <c r="K449" s="13"/>
    </row>
    <row r="450" spans="1:11" x14ac:dyDescent="0.35">
      <c r="A450" s="3"/>
      <c r="B450" s="3"/>
      <c r="C450" s="4"/>
      <c r="D450" s="13"/>
      <c r="E450" s="35"/>
      <c r="F450" s="13"/>
      <c r="G450" s="13"/>
      <c r="H450" s="13"/>
      <c r="I450" s="13"/>
      <c r="J450" s="13"/>
      <c r="K450" s="13"/>
    </row>
    <row r="451" spans="1:11" x14ac:dyDescent="0.35">
      <c r="A451" s="3"/>
      <c r="B451" s="3"/>
      <c r="C451" s="4"/>
      <c r="D451" s="13"/>
      <c r="E451" s="35"/>
      <c r="F451" s="13"/>
      <c r="G451" s="13"/>
      <c r="H451" s="13"/>
      <c r="I451" s="13"/>
      <c r="J451" s="13"/>
      <c r="K451" s="13"/>
    </row>
    <row r="452" spans="1:11" x14ac:dyDescent="0.35">
      <c r="A452" s="3"/>
      <c r="B452" s="3"/>
      <c r="C452" s="4"/>
      <c r="D452" s="13"/>
      <c r="E452" s="35"/>
      <c r="F452" s="13"/>
      <c r="G452" s="13"/>
      <c r="H452" s="13"/>
      <c r="I452" s="13"/>
      <c r="J452" s="13"/>
      <c r="K452" s="13"/>
    </row>
    <row r="453" spans="1:11" x14ac:dyDescent="0.35">
      <c r="A453" s="3"/>
      <c r="B453" s="3"/>
      <c r="C453" s="4"/>
      <c r="D453" s="13"/>
      <c r="E453" s="35"/>
      <c r="F453" s="13"/>
      <c r="G453" s="13"/>
      <c r="H453" s="13"/>
      <c r="I453" s="13"/>
      <c r="J453" s="13"/>
      <c r="K453" s="13"/>
    </row>
    <row r="454" spans="1:11" x14ac:dyDescent="0.35">
      <c r="A454" s="3"/>
      <c r="B454" s="3"/>
      <c r="C454" s="4"/>
      <c r="D454" s="13"/>
      <c r="E454" s="35"/>
      <c r="F454" s="13"/>
      <c r="G454" s="13"/>
      <c r="H454" s="13"/>
      <c r="I454" s="13"/>
      <c r="J454" s="13"/>
      <c r="K454" s="13"/>
    </row>
    <row r="455" spans="1:11" x14ac:dyDescent="0.35">
      <c r="A455" s="3"/>
      <c r="B455" s="3"/>
      <c r="C455" s="4"/>
      <c r="D455" s="13"/>
      <c r="E455" s="35"/>
      <c r="F455" s="13"/>
      <c r="G455" s="13"/>
      <c r="H455" s="13"/>
      <c r="I455" s="13"/>
      <c r="J455" s="13"/>
      <c r="K455" s="13"/>
    </row>
    <row r="456" spans="1:11" x14ac:dyDescent="0.35">
      <c r="A456" s="3"/>
      <c r="B456" s="3"/>
      <c r="C456" s="4"/>
      <c r="D456" s="13"/>
      <c r="E456" s="35"/>
      <c r="F456" s="13"/>
      <c r="G456" s="13"/>
      <c r="H456" s="13"/>
      <c r="I456" s="13"/>
      <c r="J456" s="13"/>
      <c r="K456" s="13"/>
    </row>
    <row r="457" spans="1:11" x14ac:dyDescent="0.35">
      <c r="A457" s="3"/>
      <c r="B457" s="3"/>
      <c r="C457" s="4"/>
      <c r="D457" s="13"/>
      <c r="E457" s="35"/>
      <c r="F457" s="13"/>
      <c r="G457" s="13"/>
      <c r="H457" s="13"/>
      <c r="I457" s="13"/>
      <c r="J457" s="13"/>
      <c r="K457" s="13"/>
    </row>
    <row r="458" spans="1:11" x14ac:dyDescent="0.35">
      <c r="A458" s="3"/>
      <c r="B458" s="3"/>
      <c r="C458" s="4"/>
      <c r="D458" s="13"/>
      <c r="E458" s="35"/>
      <c r="F458" s="13"/>
      <c r="G458" s="13"/>
      <c r="H458" s="13"/>
      <c r="I458" s="13"/>
      <c r="J458" s="13"/>
      <c r="K458" s="13"/>
    </row>
    <row r="459" spans="1:11" x14ac:dyDescent="0.35">
      <c r="A459" s="3"/>
      <c r="B459" s="3"/>
      <c r="C459" s="4"/>
      <c r="D459" s="13"/>
      <c r="E459" s="35"/>
      <c r="F459" s="13"/>
      <c r="G459" s="13"/>
      <c r="H459" s="13"/>
      <c r="I459" s="13"/>
      <c r="J459" s="13"/>
      <c r="K459" s="13"/>
    </row>
    <row r="460" spans="1:11" x14ac:dyDescent="0.35">
      <c r="A460" s="3"/>
      <c r="B460" s="3"/>
      <c r="C460" s="4"/>
      <c r="D460" s="13"/>
      <c r="E460" s="35"/>
      <c r="F460" s="13"/>
      <c r="G460" s="13"/>
      <c r="H460" s="13"/>
      <c r="I460" s="13"/>
      <c r="J460" s="13"/>
      <c r="K460" s="13"/>
    </row>
    <row r="461" spans="1:11" x14ac:dyDescent="0.35">
      <c r="A461" s="3"/>
      <c r="B461" s="3"/>
      <c r="C461" s="4"/>
      <c r="D461" s="13"/>
      <c r="E461" s="35"/>
      <c r="F461" s="13"/>
      <c r="G461" s="13"/>
      <c r="H461" s="13"/>
      <c r="I461" s="13"/>
      <c r="J461" s="13"/>
      <c r="K461" s="13"/>
    </row>
    <row r="462" spans="1:11" x14ac:dyDescent="0.35">
      <c r="A462" s="3"/>
      <c r="B462" s="3"/>
      <c r="C462" s="4"/>
      <c r="D462" s="13"/>
      <c r="E462" s="35"/>
      <c r="F462" s="13"/>
      <c r="G462" s="13"/>
      <c r="H462" s="13"/>
      <c r="I462" s="13"/>
      <c r="J462" s="13"/>
      <c r="K462" s="13"/>
    </row>
    <row r="463" spans="1:11" x14ac:dyDescent="0.35">
      <c r="A463" s="3"/>
      <c r="B463" s="3"/>
      <c r="C463" s="4"/>
      <c r="D463" s="13"/>
      <c r="E463" s="35"/>
      <c r="F463" s="13"/>
      <c r="G463" s="13"/>
      <c r="H463" s="13"/>
      <c r="I463" s="13"/>
      <c r="J463" s="13"/>
      <c r="K463" s="13"/>
    </row>
    <row r="464" spans="1:11" x14ac:dyDescent="0.35">
      <c r="A464" s="3"/>
      <c r="B464" s="3"/>
      <c r="C464" s="4"/>
      <c r="D464" s="13"/>
      <c r="E464" s="35"/>
      <c r="F464" s="13"/>
      <c r="G464" s="13"/>
      <c r="H464" s="13"/>
      <c r="I464" s="13"/>
      <c r="J464" s="13"/>
      <c r="K464" s="13"/>
    </row>
    <row r="465" spans="1:11" x14ac:dyDescent="0.35">
      <c r="A465" s="3"/>
      <c r="B465" s="3"/>
      <c r="C465" s="4"/>
      <c r="D465" s="13"/>
      <c r="E465" s="35"/>
      <c r="F465" s="13"/>
      <c r="G465" s="13"/>
      <c r="H465" s="13"/>
      <c r="I465" s="13"/>
      <c r="J465" s="13"/>
      <c r="K465" s="13"/>
    </row>
    <row r="466" spans="1:11" x14ac:dyDescent="0.35">
      <c r="A466" s="3"/>
      <c r="B466" s="3"/>
      <c r="C466" s="4"/>
      <c r="D466" s="13"/>
      <c r="E466" s="35"/>
      <c r="F466" s="13"/>
      <c r="G466" s="13"/>
      <c r="H466" s="13"/>
      <c r="I466" s="13"/>
      <c r="J466" s="13"/>
      <c r="K466" s="13"/>
    </row>
    <row r="467" spans="1:11" x14ac:dyDescent="0.35">
      <c r="A467" s="3"/>
      <c r="B467" s="3"/>
      <c r="C467" s="4"/>
      <c r="D467" s="13"/>
      <c r="E467" s="35"/>
      <c r="F467" s="13"/>
      <c r="G467" s="13"/>
      <c r="H467" s="13"/>
      <c r="I467" s="13"/>
      <c r="J467" s="13"/>
      <c r="K467" s="13"/>
    </row>
    <row r="468" spans="1:11" x14ac:dyDescent="0.35">
      <c r="A468" s="3"/>
      <c r="B468" s="3"/>
      <c r="C468" s="4"/>
      <c r="D468" s="13"/>
      <c r="E468" s="35"/>
      <c r="F468" s="13"/>
      <c r="G468" s="13"/>
      <c r="H468" s="13"/>
      <c r="I468" s="13"/>
      <c r="J468" s="13"/>
      <c r="K468" s="13"/>
    </row>
    <row r="469" spans="1:11" x14ac:dyDescent="0.35">
      <c r="A469" s="3"/>
      <c r="B469" s="3"/>
      <c r="C469" s="4"/>
      <c r="D469" s="13"/>
      <c r="E469" s="35"/>
      <c r="F469" s="13"/>
      <c r="G469" s="13"/>
      <c r="H469" s="13"/>
      <c r="I469" s="13"/>
      <c r="J469" s="13"/>
      <c r="K469" s="13"/>
    </row>
    <row r="470" spans="1:11" x14ac:dyDescent="0.35">
      <c r="A470" s="3"/>
      <c r="B470" s="3"/>
      <c r="C470" s="4"/>
      <c r="D470" s="13"/>
      <c r="E470" s="35"/>
      <c r="F470" s="13"/>
      <c r="G470" s="13"/>
      <c r="H470" s="13"/>
      <c r="I470" s="13"/>
      <c r="J470" s="13"/>
      <c r="K470" s="13"/>
    </row>
    <row r="471" spans="1:11" x14ac:dyDescent="0.35">
      <c r="A471" s="3"/>
      <c r="B471" s="3"/>
      <c r="C471" s="4"/>
      <c r="D471" s="13"/>
      <c r="E471" s="35"/>
      <c r="F471" s="13"/>
      <c r="G471" s="13"/>
      <c r="H471" s="13"/>
      <c r="I471" s="13"/>
      <c r="J471" s="13"/>
      <c r="K471" s="13"/>
    </row>
    <row r="472" spans="1:11" x14ac:dyDescent="0.35">
      <c r="A472" s="3"/>
      <c r="B472" s="3"/>
      <c r="C472" s="4"/>
      <c r="D472" s="13"/>
      <c r="E472" s="35"/>
      <c r="F472" s="13"/>
      <c r="G472" s="13"/>
      <c r="H472" s="13"/>
      <c r="I472" s="13"/>
      <c r="J472" s="13"/>
      <c r="K472" s="13"/>
    </row>
    <row r="473" spans="1:11" x14ac:dyDescent="0.35">
      <c r="A473" s="3"/>
      <c r="B473" s="3"/>
      <c r="C473" s="4"/>
      <c r="D473" s="13"/>
      <c r="E473" s="35"/>
      <c r="F473" s="13"/>
      <c r="G473" s="13"/>
      <c r="H473" s="13"/>
      <c r="I473" s="13"/>
      <c r="J473" s="13"/>
      <c r="K473" s="13"/>
    </row>
    <row r="474" spans="1:11" x14ac:dyDescent="0.35">
      <c r="A474" s="3"/>
      <c r="B474" s="3"/>
      <c r="C474" s="4"/>
      <c r="D474" s="13"/>
      <c r="E474" s="35"/>
      <c r="F474" s="13"/>
      <c r="G474" s="13"/>
      <c r="H474" s="13"/>
      <c r="I474" s="13"/>
      <c r="J474" s="13"/>
      <c r="K474" s="13"/>
    </row>
    <row r="475" spans="1:11" x14ac:dyDescent="0.35">
      <c r="A475" s="3"/>
      <c r="B475" s="3"/>
      <c r="C475" s="4"/>
      <c r="D475" s="13"/>
      <c r="E475" s="35"/>
      <c r="F475" s="13"/>
      <c r="G475" s="13"/>
      <c r="H475" s="13"/>
      <c r="I475" s="13"/>
      <c r="J475" s="13"/>
      <c r="K475" s="13"/>
    </row>
    <row r="476" spans="1:11" x14ac:dyDescent="0.35">
      <c r="A476" s="3"/>
      <c r="B476" s="3"/>
      <c r="C476" s="4"/>
      <c r="D476" s="13"/>
      <c r="E476" s="35"/>
      <c r="F476" s="13"/>
      <c r="G476" s="13"/>
      <c r="H476" s="13"/>
      <c r="I476" s="13"/>
      <c r="J476" s="13"/>
      <c r="K476" s="13"/>
    </row>
    <row r="477" spans="1:11" x14ac:dyDescent="0.35">
      <c r="A477" s="3"/>
      <c r="B477" s="3"/>
      <c r="C477" s="4"/>
      <c r="D477" s="13"/>
      <c r="E477" s="35"/>
      <c r="F477" s="13"/>
      <c r="G477" s="13"/>
      <c r="H477" s="13"/>
      <c r="I477" s="13"/>
      <c r="J477" s="13"/>
      <c r="K477" s="13"/>
    </row>
    <row r="478" spans="1:11" x14ac:dyDescent="0.35">
      <c r="A478" s="3"/>
      <c r="B478" s="3"/>
      <c r="C478" s="4"/>
      <c r="D478" s="13"/>
      <c r="E478" s="35"/>
      <c r="F478" s="13"/>
      <c r="G478" s="13"/>
      <c r="H478" s="13"/>
      <c r="I478" s="13"/>
      <c r="J478" s="13"/>
      <c r="K478" s="13"/>
    </row>
    <row r="479" spans="1:11" x14ac:dyDescent="0.35">
      <c r="A479" s="3"/>
      <c r="B479" s="3"/>
      <c r="C479" s="4"/>
      <c r="D479" s="13"/>
      <c r="E479" s="35"/>
      <c r="F479" s="13"/>
      <c r="G479" s="13"/>
      <c r="H479" s="13"/>
      <c r="I479" s="13"/>
      <c r="J479" s="13"/>
      <c r="K479" s="13"/>
    </row>
    <row r="480" spans="1:11" x14ac:dyDescent="0.35">
      <c r="A480" s="3"/>
      <c r="B480" s="3"/>
      <c r="C480" s="4"/>
      <c r="D480" s="13"/>
      <c r="E480" s="35"/>
      <c r="F480" s="13"/>
      <c r="G480" s="13"/>
      <c r="H480" s="13"/>
      <c r="I480" s="13"/>
      <c r="J480" s="13"/>
      <c r="K480" s="13"/>
    </row>
    <row r="481" spans="1:11" x14ac:dyDescent="0.35">
      <c r="A481" s="3"/>
      <c r="B481" s="3"/>
      <c r="C481" s="4"/>
      <c r="D481" s="13"/>
      <c r="E481" s="35"/>
      <c r="F481" s="13"/>
      <c r="G481" s="13"/>
      <c r="H481" s="13"/>
      <c r="I481" s="13"/>
      <c r="J481" s="13"/>
      <c r="K481" s="13"/>
    </row>
    <row r="482" spans="1:11" x14ac:dyDescent="0.35">
      <c r="A482" s="3"/>
      <c r="B482" s="3"/>
      <c r="C482" s="4"/>
      <c r="D482" s="13"/>
      <c r="E482" s="35"/>
      <c r="F482" s="13"/>
      <c r="G482" s="13"/>
      <c r="H482" s="13"/>
      <c r="I482" s="13"/>
      <c r="J482" s="13"/>
      <c r="K482" s="13"/>
    </row>
    <row r="483" spans="1:11" x14ac:dyDescent="0.35">
      <c r="A483" s="3"/>
      <c r="B483" s="3"/>
      <c r="C483" s="4"/>
      <c r="D483" s="13"/>
      <c r="E483" s="35"/>
      <c r="F483" s="13"/>
      <c r="G483" s="13"/>
      <c r="H483" s="13"/>
      <c r="I483" s="13"/>
      <c r="J483" s="13"/>
      <c r="K483" s="13"/>
    </row>
    <row r="484" spans="1:11" x14ac:dyDescent="0.35">
      <c r="A484" s="3"/>
      <c r="B484" s="3"/>
      <c r="C484" s="4"/>
      <c r="D484" s="13"/>
      <c r="E484" s="35"/>
      <c r="F484" s="13"/>
      <c r="G484" s="13"/>
      <c r="H484" s="13"/>
      <c r="I484" s="13"/>
      <c r="J484" s="13"/>
      <c r="K484" s="13"/>
    </row>
    <row r="485" spans="1:11" x14ac:dyDescent="0.35">
      <c r="A485" s="3"/>
      <c r="B485" s="3"/>
      <c r="C485" s="4"/>
      <c r="D485" s="13"/>
      <c r="E485" s="35"/>
      <c r="F485" s="13"/>
      <c r="G485" s="13"/>
      <c r="H485" s="13"/>
      <c r="I485" s="13"/>
      <c r="J485" s="13"/>
      <c r="K485" s="13"/>
    </row>
    <row r="486" spans="1:11" x14ac:dyDescent="0.35">
      <c r="A486" s="3"/>
      <c r="B486" s="3"/>
      <c r="C486" s="4"/>
      <c r="D486" s="13"/>
      <c r="E486" s="35"/>
      <c r="F486" s="13"/>
      <c r="G486" s="13"/>
      <c r="H486" s="13"/>
      <c r="I486" s="13"/>
      <c r="J486" s="13"/>
      <c r="K486" s="13"/>
    </row>
    <row r="487" spans="1:11" x14ac:dyDescent="0.35">
      <c r="A487" s="3"/>
      <c r="B487" s="3"/>
      <c r="C487" s="4"/>
      <c r="D487" s="13"/>
      <c r="E487" s="35"/>
      <c r="F487" s="13"/>
      <c r="G487" s="13"/>
      <c r="H487" s="13"/>
      <c r="I487" s="13"/>
      <c r="J487" s="13"/>
      <c r="K487" s="13"/>
    </row>
    <row r="488" spans="1:11" x14ac:dyDescent="0.35">
      <c r="A488" s="3"/>
      <c r="B488" s="3"/>
      <c r="C488" s="4"/>
      <c r="D488" s="13"/>
      <c r="E488" s="35"/>
      <c r="F488" s="13"/>
      <c r="G488" s="13"/>
      <c r="H488" s="13"/>
      <c r="I488" s="13"/>
      <c r="J488" s="13"/>
      <c r="K488" s="13"/>
    </row>
    <row r="489" spans="1:11" x14ac:dyDescent="0.35">
      <c r="A489" s="3"/>
      <c r="B489" s="3"/>
      <c r="C489" s="4"/>
      <c r="D489" s="13"/>
      <c r="E489" s="35"/>
      <c r="F489" s="13"/>
      <c r="G489" s="13"/>
      <c r="H489" s="13"/>
      <c r="I489" s="13"/>
      <c r="J489" s="13"/>
      <c r="K489" s="13"/>
    </row>
    <row r="490" spans="1:11" x14ac:dyDescent="0.35">
      <c r="A490" s="3"/>
      <c r="B490" s="3"/>
      <c r="C490" s="4"/>
      <c r="D490" s="13"/>
      <c r="E490" s="35"/>
      <c r="F490" s="13"/>
      <c r="G490" s="13"/>
      <c r="H490" s="13"/>
      <c r="I490" s="13"/>
      <c r="J490" s="13"/>
      <c r="K490" s="13"/>
    </row>
    <row r="491" spans="1:11" x14ac:dyDescent="0.35">
      <c r="A491" s="3"/>
      <c r="B491" s="3"/>
      <c r="C491" s="4"/>
      <c r="D491" s="13"/>
      <c r="E491" s="35"/>
      <c r="F491" s="13"/>
      <c r="G491" s="13"/>
      <c r="H491" s="13"/>
      <c r="I491" s="13"/>
      <c r="J491" s="13"/>
      <c r="K491" s="13"/>
    </row>
    <row r="492" spans="1:11" x14ac:dyDescent="0.35">
      <c r="A492" s="3"/>
      <c r="B492" s="3"/>
      <c r="C492" s="4"/>
      <c r="D492" s="13"/>
      <c r="E492" s="35"/>
      <c r="F492" s="13"/>
      <c r="G492" s="13"/>
      <c r="H492" s="13"/>
      <c r="I492" s="13"/>
      <c r="J492" s="13"/>
      <c r="K492" s="13"/>
    </row>
    <row r="493" spans="1:11" x14ac:dyDescent="0.35">
      <c r="A493" s="3"/>
      <c r="B493" s="3"/>
      <c r="C493" s="4"/>
      <c r="D493" s="13"/>
      <c r="E493" s="35"/>
      <c r="F493" s="13"/>
      <c r="G493" s="13"/>
      <c r="H493" s="13"/>
      <c r="I493" s="13"/>
      <c r="J493" s="13"/>
      <c r="K493" s="13"/>
    </row>
    <row r="494" spans="1:11" x14ac:dyDescent="0.35">
      <c r="A494" s="3"/>
      <c r="B494" s="3"/>
      <c r="C494" s="4"/>
      <c r="D494" s="13"/>
      <c r="E494" s="35"/>
      <c r="F494" s="13"/>
      <c r="G494" s="13"/>
      <c r="H494" s="13"/>
      <c r="I494" s="13"/>
      <c r="J494" s="13"/>
      <c r="K494" s="13"/>
    </row>
    <row r="495" spans="1:11" x14ac:dyDescent="0.35">
      <c r="A495" s="3"/>
      <c r="B495" s="3"/>
      <c r="C495" s="4"/>
      <c r="D495" s="13"/>
      <c r="E495" s="35"/>
      <c r="F495" s="13"/>
      <c r="G495" s="13"/>
      <c r="H495" s="13"/>
      <c r="I495" s="13"/>
      <c r="J495" s="13"/>
      <c r="K495" s="13"/>
    </row>
    <row r="496" spans="1:11" x14ac:dyDescent="0.35">
      <c r="A496" s="3"/>
      <c r="B496" s="3"/>
      <c r="C496" s="4"/>
      <c r="D496" s="13"/>
      <c r="E496" s="35"/>
      <c r="F496" s="13"/>
      <c r="G496" s="13"/>
      <c r="H496" s="13"/>
      <c r="I496" s="13"/>
      <c r="J496" s="13"/>
      <c r="K496" s="13"/>
    </row>
    <row r="497" spans="1:11" x14ac:dyDescent="0.35">
      <c r="A497" s="3"/>
      <c r="B497" s="3"/>
      <c r="C497" s="4"/>
      <c r="D497" s="13"/>
      <c r="E497" s="35"/>
      <c r="F497" s="13"/>
      <c r="G497" s="13"/>
      <c r="H497" s="13"/>
      <c r="I497" s="13"/>
      <c r="J497" s="13"/>
      <c r="K497" s="13"/>
    </row>
    <row r="498" spans="1:11" x14ac:dyDescent="0.35">
      <c r="A498" s="3"/>
      <c r="B498" s="3"/>
      <c r="C498" s="4"/>
      <c r="D498" s="13"/>
      <c r="E498" s="35"/>
      <c r="F498" s="13"/>
      <c r="G498" s="13"/>
      <c r="H498" s="13"/>
      <c r="I498" s="13"/>
      <c r="J498" s="13"/>
      <c r="K498" s="13"/>
    </row>
    <row r="499" spans="1:11" x14ac:dyDescent="0.35">
      <c r="A499" s="3"/>
      <c r="B499" s="3"/>
      <c r="C499" s="4"/>
      <c r="D499" s="13"/>
      <c r="E499" s="35"/>
      <c r="F499" s="13"/>
      <c r="G499" s="13"/>
      <c r="H499" s="13"/>
      <c r="I499" s="13"/>
      <c r="J499" s="13"/>
      <c r="K499" s="13"/>
    </row>
    <row r="500" spans="1:11" x14ac:dyDescent="0.35">
      <c r="A500" s="3"/>
      <c r="B500" s="3"/>
      <c r="C500" s="4"/>
      <c r="D500" s="13"/>
      <c r="E500" s="35"/>
      <c r="F500" s="13"/>
      <c r="G500" s="13"/>
      <c r="H500" s="13"/>
      <c r="I500" s="13"/>
      <c r="J500" s="13"/>
      <c r="K500" s="13"/>
    </row>
    <row r="501" spans="1:11" x14ac:dyDescent="0.35">
      <c r="A501" s="3"/>
      <c r="B501" s="3"/>
      <c r="C501" s="4"/>
      <c r="D501" s="13"/>
      <c r="E501" s="35"/>
      <c r="F501" s="13"/>
      <c r="G501" s="13"/>
      <c r="H501" s="13"/>
      <c r="I501" s="13"/>
      <c r="J501" s="13"/>
      <c r="K501" s="13"/>
    </row>
    <row r="502" spans="1:11" x14ac:dyDescent="0.35">
      <c r="A502" s="3"/>
      <c r="B502" s="3"/>
      <c r="C502" s="4"/>
      <c r="D502" s="13"/>
      <c r="E502" s="35"/>
      <c r="F502" s="13"/>
      <c r="G502" s="13"/>
      <c r="H502" s="13"/>
      <c r="I502" s="13"/>
      <c r="J502" s="13"/>
      <c r="K502" s="13"/>
    </row>
    <row r="503" spans="1:11" x14ac:dyDescent="0.35">
      <c r="A503" s="3"/>
      <c r="B503" s="3"/>
      <c r="C503" s="4"/>
      <c r="D503" s="13"/>
      <c r="E503" s="35"/>
      <c r="F503" s="13"/>
      <c r="G503" s="13"/>
      <c r="H503" s="13"/>
      <c r="I503" s="13"/>
      <c r="J503" s="13"/>
      <c r="K503" s="13"/>
    </row>
    <row r="504" spans="1:11" x14ac:dyDescent="0.35">
      <c r="A504" s="3"/>
      <c r="B504" s="3"/>
      <c r="C504" s="4"/>
      <c r="D504" s="13"/>
      <c r="E504" s="35"/>
      <c r="F504" s="13"/>
      <c r="G504" s="13"/>
      <c r="H504" s="13"/>
      <c r="I504" s="13"/>
      <c r="J504" s="13"/>
      <c r="K504" s="13"/>
    </row>
    <row r="505" spans="1:11" x14ac:dyDescent="0.35">
      <c r="A505" s="3"/>
      <c r="B505" s="3"/>
      <c r="C505" s="4"/>
      <c r="D505" s="13"/>
      <c r="E505" s="35"/>
      <c r="F505" s="13"/>
      <c r="G505" s="13"/>
      <c r="H505" s="13"/>
      <c r="I505" s="13"/>
      <c r="J505" s="13"/>
      <c r="K505" s="13"/>
    </row>
    <row r="506" spans="1:11" x14ac:dyDescent="0.35">
      <c r="A506" s="3"/>
      <c r="B506" s="3"/>
      <c r="C506" s="4"/>
      <c r="D506" s="13"/>
      <c r="E506" s="35"/>
      <c r="F506" s="13"/>
      <c r="G506" s="13"/>
      <c r="H506" s="13"/>
      <c r="I506" s="13"/>
      <c r="J506" s="13"/>
      <c r="K506" s="13"/>
    </row>
    <row r="507" spans="1:11" x14ac:dyDescent="0.35">
      <c r="A507" s="3"/>
      <c r="B507" s="3"/>
      <c r="C507" s="4"/>
      <c r="D507" s="13"/>
      <c r="E507" s="35"/>
      <c r="F507" s="13"/>
      <c r="G507" s="13"/>
      <c r="H507" s="13"/>
      <c r="I507" s="13"/>
      <c r="J507" s="13"/>
      <c r="K507" s="13"/>
    </row>
    <row r="508" spans="1:11" x14ac:dyDescent="0.35">
      <c r="A508" s="3"/>
      <c r="B508" s="3"/>
      <c r="C508" s="4"/>
      <c r="D508" s="13"/>
      <c r="E508" s="35"/>
      <c r="F508" s="13"/>
      <c r="G508" s="13"/>
      <c r="H508" s="13"/>
      <c r="I508" s="13"/>
      <c r="J508" s="13"/>
      <c r="K508" s="13"/>
    </row>
    <row r="509" spans="1:11" x14ac:dyDescent="0.35">
      <c r="A509" s="3"/>
      <c r="B509" s="3"/>
      <c r="C509" s="4"/>
      <c r="D509" s="13"/>
      <c r="E509" s="35"/>
      <c r="F509" s="13"/>
      <c r="G509" s="13"/>
      <c r="H509" s="13"/>
      <c r="I509" s="13"/>
      <c r="J509" s="13"/>
      <c r="K509" s="13"/>
    </row>
    <row r="510" spans="1:11" x14ac:dyDescent="0.35">
      <c r="A510" s="3"/>
      <c r="B510" s="3"/>
      <c r="C510" s="4"/>
      <c r="D510" s="13"/>
      <c r="E510" s="35"/>
      <c r="F510" s="13"/>
      <c r="G510" s="13"/>
      <c r="H510" s="13"/>
      <c r="I510" s="13"/>
      <c r="J510" s="13"/>
      <c r="K510" s="13"/>
    </row>
    <row r="511" spans="1:11" x14ac:dyDescent="0.35">
      <c r="A511" s="3"/>
      <c r="B511" s="3"/>
      <c r="C511" s="4"/>
      <c r="D511" s="13"/>
      <c r="E511" s="35"/>
      <c r="F511" s="13"/>
      <c r="G511" s="13"/>
      <c r="H511" s="13"/>
      <c r="I511" s="13"/>
      <c r="J511" s="13"/>
      <c r="K511" s="13"/>
    </row>
    <row r="512" spans="1:11" x14ac:dyDescent="0.35">
      <c r="A512" s="3"/>
      <c r="B512" s="3"/>
      <c r="C512" s="4"/>
      <c r="D512" s="13"/>
      <c r="E512" s="35"/>
      <c r="F512" s="13"/>
      <c r="G512" s="13"/>
      <c r="H512" s="13"/>
      <c r="I512" s="13"/>
      <c r="J512" s="13"/>
      <c r="K512" s="13"/>
    </row>
    <row r="513" spans="1:11" x14ac:dyDescent="0.35">
      <c r="A513" s="3"/>
      <c r="B513" s="3"/>
      <c r="C513" s="4"/>
      <c r="D513" s="13"/>
      <c r="E513" s="35"/>
      <c r="F513" s="13"/>
      <c r="G513" s="13"/>
      <c r="H513" s="13"/>
      <c r="I513" s="13"/>
      <c r="J513" s="13"/>
      <c r="K513" s="13"/>
    </row>
    <row r="514" spans="1:11" x14ac:dyDescent="0.35">
      <c r="A514" s="3"/>
      <c r="B514" s="3"/>
      <c r="C514" s="4"/>
      <c r="D514" s="13"/>
      <c r="E514" s="35"/>
      <c r="F514" s="13"/>
      <c r="G514" s="13"/>
      <c r="H514" s="13"/>
      <c r="I514" s="13"/>
      <c r="J514" s="13"/>
      <c r="K514" s="13"/>
    </row>
    <row r="515" spans="1:11" x14ac:dyDescent="0.35">
      <c r="A515" s="3"/>
      <c r="B515" s="3"/>
      <c r="C515" s="4"/>
      <c r="D515" s="13"/>
      <c r="E515" s="35"/>
      <c r="F515" s="13"/>
      <c r="G515" s="13"/>
      <c r="H515" s="13"/>
      <c r="I515" s="13"/>
      <c r="J515" s="13"/>
      <c r="K515" s="13"/>
    </row>
    <row r="516" spans="1:11" x14ac:dyDescent="0.35">
      <c r="A516" s="3"/>
      <c r="B516" s="3"/>
      <c r="C516" s="4"/>
      <c r="D516" s="13"/>
      <c r="E516" s="35"/>
      <c r="F516" s="13"/>
      <c r="G516" s="13"/>
      <c r="H516" s="13"/>
      <c r="I516" s="13"/>
      <c r="J516" s="13"/>
      <c r="K516" s="13"/>
    </row>
    <row r="517" spans="1:11" x14ac:dyDescent="0.35">
      <c r="A517" s="3"/>
      <c r="B517" s="3"/>
      <c r="C517" s="4"/>
      <c r="D517" s="13"/>
      <c r="E517" s="35"/>
      <c r="F517" s="13"/>
      <c r="G517" s="13"/>
      <c r="H517" s="13"/>
      <c r="I517" s="13"/>
      <c r="J517" s="13"/>
      <c r="K517" s="13"/>
    </row>
    <row r="518" spans="1:11" x14ac:dyDescent="0.35">
      <c r="A518" s="3"/>
      <c r="B518" s="3"/>
      <c r="C518" s="4"/>
      <c r="D518" s="13"/>
      <c r="E518" s="35"/>
      <c r="F518" s="13"/>
      <c r="G518" s="13"/>
      <c r="H518" s="13"/>
      <c r="I518" s="13"/>
      <c r="J518" s="13"/>
      <c r="K518" s="13"/>
    </row>
    <row r="519" spans="1:11" x14ac:dyDescent="0.35">
      <c r="A519" s="3"/>
      <c r="B519" s="3"/>
      <c r="C519" s="4"/>
      <c r="D519" s="13"/>
      <c r="E519" s="35"/>
      <c r="F519" s="13"/>
      <c r="G519" s="13"/>
      <c r="H519" s="13"/>
      <c r="I519" s="13"/>
      <c r="J519" s="13"/>
      <c r="K519" s="13"/>
    </row>
    <row r="520" spans="1:11" x14ac:dyDescent="0.35">
      <c r="A520" s="3"/>
      <c r="B520" s="3"/>
      <c r="C520" s="4"/>
      <c r="D520" s="13"/>
      <c r="E520" s="35"/>
      <c r="F520" s="13"/>
      <c r="G520" s="13"/>
      <c r="H520" s="13"/>
      <c r="I520" s="13"/>
      <c r="J520" s="13"/>
      <c r="K520" s="13"/>
    </row>
    <row r="521" spans="1:11" x14ac:dyDescent="0.35">
      <c r="A521" s="3"/>
      <c r="B521" s="3"/>
      <c r="C521" s="4"/>
      <c r="D521" s="13"/>
      <c r="E521" s="35"/>
      <c r="F521" s="13"/>
      <c r="G521" s="13"/>
      <c r="H521" s="13"/>
      <c r="I521" s="13"/>
      <c r="J521" s="13"/>
      <c r="K521" s="13"/>
    </row>
    <row r="522" spans="1:11" x14ac:dyDescent="0.35">
      <c r="A522" s="3"/>
      <c r="B522" s="3"/>
      <c r="C522" s="4"/>
      <c r="D522" s="13"/>
      <c r="E522" s="35"/>
      <c r="F522" s="13"/>
      <c r="G522" s="13"/>
      <c r="H522" s="13"/>
      <c r="I522" s="13"/>
      <c r="J522" s="13"/>
      <c r="K522" s="13"/>
    </row>
    <row r="523" spans="1:11" x14ac:dyDescent="0.35">
      <c r="A523" s="3"/>
      <c r="B523" s="3"/>
      <c r="C523" s="4"/>
      <c r="D523" s="13"/>
      <c r="E523" s="35"/>
      <c r="F523" s="13"/>
      <c r="G523" s="13"/>
      <c r="H523" s="13"/>
      <c r="I523" s="13"/>
      <c r="J523" s="13"/>
      <c r="K523" s="13"/>
    </row>
    <row r="524" spans="1:11" x14ac:dyDescent="0.35">
      <c r="A524" s="3"/>
      <c r="B524" s="3"/>
      <c r="C524" s="4"/>
      <c r="D524" s="13"/>
      <c r="E524" s="35"/>
      <c r="F524" s="13"/>
      <c r="G524" s="13"/>
      <c r="H524" s="13"/>
      <c r="I524" s="13"/>
      <c r="J524" s="13"/>
      <c r="K524" s="13"/>
    </row>
    <row r="525" spans="1:11" x14ac:dyDescent="0.35">
      <c r="A525" s="3"/>
      <c r="B525" s="3"/>
      <c r="C525" s="4"/>
      <c r="D525" s="13"/>
      <c r="E525" s="35"/>
      <c r="F525" s="13"/>
      <c r="G525" s="13"/>
      <c r="H525" s="13"/>
      <c r="I525" s="13"/>
      <c r="J525" s="13"/>
      <c r="K525" s="13"/>
    </row>
    <row r="526" spans="1:11" x14ac:dyDescent="0.35">
      <c r="A526" s="3"/>
      <c r="B526" s="3"/>
      <c r="C526" s="4"/>
      <c r="D526" s="13"/>
      <c r="E526" s="35"/>
      <c r="F526" s="13"/>
      <c r="G526" s="13"/>
      <c r="H526" s="13"/>
      <c r="I526" s="13"/>
      <c r="J526" s="13"/>
      <c r="K526" s="13"/>
    </row>
    <row r="527" spans="1:11" x14ac:dyDescent="0.35">
      <c r="A527" s="3"/>
      <c r="B527" s="3"/>
      <c r="C527" s="4"/>
      <c r="D527" s="13"/>
      <c r="E527" s="35"/>
      <c r="F527" s="13"/>
      <c r="G527" s="13"/>
      <c r="H527" s="13"/>
      <c r="I527" s="13"/>
      <c r="J527" s="13"/>
      <c r="K527" s="13"/>
    </row>
    <row r="528" spans="1:11" x14ac:dyDescent="0.35">
      <c r="A528" s="3"/>
      <c r="B528" s="3"/>
      <c r="C528" s="4"/>
      <c r="D528" s="13"/>
      <c r="E528" s="35"/>
      <c r="F528" s="13"/>
      <c r="G528" s="13"/>
      <c r="H528" s="13"/>
      <c r="I528" s="13"/>
      <c r="J528" s="13"/>
      <c r="K528" s="13"/>
    </row>
    <row r="529" spans="1:11" x14ac:dyDescent="0.35">
      <c r="A529" s="3"/>
      <c r="B529" s="3"/>
      <c r="C529" s="4"/>
      <c r="D529" s="13"/>
      <c r="E529" s="35"/>
      <c r="F529" s="13"/>
      <c r="G529" s="13"/>
      <c r="H529" s="13"/>
      <c r="I529" s="13"/>
      <c r="J529" s="13"/>
      <c r="K529" s="13"/>
    </row>
    <row r="530" spans="1:11" x14ac:dyDescent="0.35">
      <c r="A530" s="3"/>
      <c r="B530" s="3"/>
      <c r="C530" s="4"/>
      <c r="D530" s="13"/>
      <c r="E530" s="35"/>
      <c r="F530" s="13"/>
      <c r="G530" s="13"/>
      <c r="H530" s="13"/>
      <c r="I530" s="13"/>
      <c r="J530" s="13"/>
      <c r="K530" s="13"/>
    </row>
    <row r="531" spans="1:11" x14ac:dyDescent="0.35">
      <c r="A531" s="3"/>
      <c r="B531" s="3"/>
      <c r="C531" s="4"/>
      <c r="D531" s="13"/>
      <c r="E531" s="35"/>
      <c r="F531" s="13"/>
      <c r="G531" s="13"/>
      <c r="H531" s="13"/>
      <c r="I531" s="13"/>
      <c r="J531" s="13"/>
      <c r="K531" s="13"/>
    </row>
    <row r="532" spans="1:11" x14ac:dyDescent="0.35">
      <c r="A532" s="3"/>
      <c r="B532" s="3"/>
      <c r="C532" s="4"/>
      <c r="D532" s="13"/>
      <c r="E532" s="35"/>
      <c r="F532" s="13"/>
      <c r="G532" s="13"/>
      <c r="H532" s="13"/>
      <c r="I532" s="13"/>
      <c r="J532" s="13"/>
      <c r="K532" s="13"/>
    </row>
    <row r="533" spans="1:11" x14ac:dyDescent="0.35">
      <c r="A533" s="3"/>
      <c r="B533" s="3"/>
      <c r="C533" s="4"/>
      <c r="D533" s="13"/>
      <c r="E533" s="35"/>
      <c r="F533" s="13"/>
      <c r="G533" s="13"/>
      <c r="H533" s="13"/>
      <c r="I533" s="13"/>
      <c r="J533" s="13"/>
      <c r="K533" s="13"/>
    </row>
    <row r="534" spans="1:11" x14ac:dyDescent="0.35">
      <c r="A534" s="3"/>
      <c r="B534" s="3"/>
      <c r="C534" s="4"/>
      <c r="D534" s="13"/>
      <c r="E534" s="35"/>
      <c r="F534" s="13"/>
      <c r="G534" s="13"/>
      <c r="H534" s="13"/>
      <c r="I534" s="13"/>
      <c r="J534" s="13"/>
      <c r="K534" s="13"/>
    </row>
    <row r="535" spans="1:11" x14ac:dyDescent="0.35">
      <c r="A535" s="3"/>
      <c r="B535" s="3"/>
      <c r="C535" s="4"/>
      <c r="D535" s="13"/>
      <c r="E535" s="35"/>
      <c r="F535" s="13"/>
      <c r="G535" s="13"/>
      <c r="H535" s="13"/>
      <c r="I535" s="13"/>
      <c r="J535" s="13"/>
      <c r="K535" s="13"/>
    </row>
    <row r="536" spans="1:11" x14ac:dyDescent="0.35">
      <c r="A536" s="3"/>
      <c r="B536" s="3"/>
      <c r="C536" s="4"/>
      <c r="D536" s="13"/>
      <c r="E536" s="35"/>
      <c r="F536" s="13"/>
      <c r="G536" s="13"/>
      <c r="H536" s="13"/>
      <c r="I536" s="13"/>
      <c r="J536" s="13"/>
      <c r="K536" s="13"/>
    </row>
    <row r="537" spans="1:11" x14ac:dyDescent="0.35">
      <c r="A537" s="3"/>
      <c r="B537" s="3"/>
      <c r="C537" s="4"/>
      <c r="D537" s="13"/>
      <c r="E537" s="35"/>
      <c r="F537" s="13"/>
      <c r="G537" s="13"/>
      <c r="H537" s="13"/>
      <c r="I537" s="13"/>
      <c r="J537" s="13"/>
      <c r="K537" s="13"/>
    </row>
    <row r="538" spans="1:11" x14ac:dyDescent="0.35">
      <c r="A538" s="3"/>
      <c r="B538" s="3"/>
      <c r="C538" s="4"/>
      <c r="D538" s="13"/>
      <c r="E538" s="35"/>
      <c r="F538" s="13"/>
      <c r="G538" s="13"/>
      <c r="H538" s="13"/>
      <c r="I538" s="13"/>
      <c r="J538" s="13"/>
      <c r="K538" s="13"/>
    </row>
    <row r="539" spans="1:11" x14ac:dyDescent="0.35">
      <c r="A539" s="3"/>
      <c r="B539" s="3"/>
      <c r="C539" s="4"/>
      <c r="D539" s="13"/>
      <c r="E539" s="35"/>
      <c r="F539" s="13"/>
      <c r="G539" s="13"/>
      <c r="H539" s="13"/>
      <c r="I539" s="13"/>
      <c r="J539" s="13"/>
      <c r="K539" s="13"/>
    </row>
    <row r="540" spans="1:11" x14ac:dyDescent="0.35">
      <c r="A540" s="3"/>
      <c r="B540" s="3"/>
      <c r="C540" s="4"/>
      <c r="D540" s="13"/>
      <c r="E540" s="35"/>
      <c r="F540" s="13"/>
      <c r="G540" s="13"/>
      <c r="H540" s="13"/>
      <c r="I540" s="13"/>
      <c r="J540" s="13"/>
      <c r="K540" s="13"/>
    </row>
    <row r="541" spans="1:11" x14ac:dyDescent="0.35">
      <c r="A541" s="3"/>
      <c r="B541" s="3"/>
      <c r="C541" s="4"/>
      <c r="D541" s="13"/>
      <c r="E541" s="35"/>
      <c r="F541" s="13"/>
      <c r="G541" s="13"/>
      <c r="H541" s="13"/>
      <c r="I541" s="13"/>
      <c r="J541" s="13"/>
      <c r="K541" s="13"/>
    </row>
    <row r="542" spans="1:11" x14ac:dyDescent="0.35">
      <c r="A542" s="3"/>
      <c r="B542" s="3"/>
      <c r="C542" s="4"/>
      <c r="D542" s="13"/>
      <c r="E542" s="35"/>
      <c r="F542" s="13"/>
      <c r="G542" s="13"/>
      <c r="H542" s="13"/>
      <c r="I542" s="13"/>
      <c r="J542" s="13"/>
      <c r="K542" s="13"/>
    </row>
    <row r="543" spans="1:11" x14ac:dyDescent="0.35">
      <c r="A543" s="3"/>
      <c r="B543" s="3"/>
      <c r="C543" s="4"/>
      <c r="D543" s="13"/>
      <c r="E543" s="35"/>
      <c r="F543" s="13"/>
      <c r="G543" s="13"/>
      <c r="H543" s="13"/>
      <c r="I543" s="13"/>
      <c r="J543" s="13"/>
      <c r="K543" s="13"/>
    </row>
    <row r="544" spans="1:11" x14ac:dyDescent="0.35">
      <c r="A544" s="3"/>
      <c r="B544" s="3"/>
      <c r="C544" s="4"/>
      <c r="D544" s="13"/>
      <c r="E544" s="35"/>
      <c r="F544" s="13"/>
      <c r="G544" s="13"/>
      <c r="H544" s="13"/>
      <c r="I544" s="13"/>
      <c r="J544" s="13"/>
      <c r="K544" s="13"/>
    </row>
    <row r="545" spans="1:11" x14ac:dyDescent="0.35">
      <c r="A545" s="3"/>
      <c r="B545" s="3"/>
      <c r="C545" s="4"/>
      <c r="D545" s="13"/>
      <c r="E545" s="35"/>
      <c r="F545" s="13"/>
      <c r="G545" s="13"/>
      <c r="H545" s="13"/>
      <c r="I545" s="13"/>
      <c r="J545" s="13"/>
      <c r="K545" s="13"/>
    </row>
    <row r="546" spans="1:11" x14ac:dyDescent="0.35">
      <c r="A546" s="3"/>
      <c r="B546" s="3"/>
      <c r="C546" s="4"/>
      <c r="D546" s="13"/>
      <c r="E546" s="35"/>
      <c r="F546" s="13"/>
      <c r="G546" s="13"/>
      <c r="H546" s="13"/>
      <c r="I546" s="13"/>
      <c r="J546" s="13"/>
      <c r="K546" s="13"/>
    </row>
    <row r="547" spans="1:11" x14ac:dyDescent="0.35">
      <c r="A547" s="3"/>
      <c r="B547" s="3"/>
      <c r="C547" s="4"/>
      <c r="D547" s="13"/>
      <c r="E547" s="35"/>
      <c r="F547" s="13"/>
      <c r="G547" s="13"/>
      <c r="H547" s="13"/>
      <c r="I547" s="13"/>
      <c r="J547" s="13"/>
      <c r="K547" s="13"/>
    </row>
    <row r="548" spans="1:11" x14ac:dyDescent="0.35">
      <c r="A548" s="3"/>
      <c r="B548" s="3"/>
      <c r="C548" s="4"/>
      <c r="D548" s="13"/>
      <c r="E548" s="35"/>
      <c r="F548" s="13"/>
      <c r="G548" s="13"/>
      <c r="H548" s="13"/>
      <c r="I548" s="13"/>
      <c r="J548" s="13"/>
      <c r="K548" s="13"/>
    </row>
    <row r="549" spans="1:11" x14ac:dyDescent="0.35">
      <c r="A549" s="3"/>
      <c r="B549" s="3"/>
      <c r="C549" s="4"/>
      <c r="D549" s="13"/>
      <c r="E549" s="35"/>
      <c r="F549" s="13"/>
      <c r="G549" s="13"/>
      <c r="H549" s="13"/>
      <c r="I549" s="13"/>
      <c r="J549" s="13"/>
      <c r="K549" s="13"/>
    </row>
    <row r="550" spans="1:11" x14ac:dyDescent="0.35">
      <c r="A550" s="3"/>
      <c r="B550" s="3"/>
      <c r="C550" s="4"/>
      <c r="D550" s="13"/>
      <c r="E550" s="35"/>
      <c r="F550" s="13"/>
      <c r="G550" s="13"/>
      <c r="H550" s="13"/>
      <c r="I550" s="13"/>
      <c r="J550" s="13"/>
      <c r="K550" s="13"/>
    </row>
    <row r="551" spans="1:11" x14ac:dyDescent="0.35">
      <c r="A551" s="3"/>
      <c r="B551" s="3"/>
      <c r="C551" s="4"/>
      <c r="D551" s="13"/>
      <c r="E551" s="35"/>
      <c r="F551" s="13"/>
      <c r="G551" s="13"/>
      <c r="H551" s="13"/>
      <c r="I551" s="13"/>
      <c r="J551" s="13"/>
      <c r="K551" s="13"/>
    </row>
    <row r="552" spans="1:11" x14ac:dyDescent="0.35">
      <c r="A552" s="3"/>
      <c r="B552" s="3"/>
      <c r="C552" s="4"/>
      <c r="D552" s="13"/>
      <c r="E552" s="35"/>
      <c r="F552" s="13"/>
      <c r="G552" s="13"/>
      <c r="H552" s="13"/>
      <c r="I552" s="13"/>
      <c r="J552" s="13"/>
      <c r="K552" s="13"/>
    </row>
    <row r="553" spans="1:11" x14ac:dyDescent="0.35">
      <c r="A553" s="3"/>
      <c r="B553" s="3"/>
      <c r="C553" s="4"/>
      <c r="D553" s="13"/>
      <c r="E553" s="35"/>
      <c r="F553" s="13"/>
      <c r="G553" s="13"/>
      <c r="H553" s="13"/>
      <c r="I553" s="13"/>
      <c r="J553" s="13"/>
      <c r="K553" s="13"/>
    </row>
    <row r="554" spans="1:11" x14ac:dyDescent="0.35">
      <c r="A554" s="3"/>
      <c r="B554" s="3"/>
      <c r="C554" s="4"/>
      <c r="D554" s="13"/>
      <c r="E554" s="35"/>
      <c r="F554" s="13"/>
      <c r="G554" s="13"/>
      <c r="H554" s="13"/>
      <c r="I554" s="13"/>
      <c r="J554" s="13"/>
      <c r="K554" s="13"/>
    </row>
    <row r="555" spans="1:11" x14ac:dyDescent="0.35">
      <c r="A555" s="3"/>
      <c r="B555" s="3"/>
      <c r="C555" s="4"/>
      <c r="D555" s="13"/>
      <c r="E555" s="35"/>
      <c r="F555" s="13"/>
      <c r="G555" s="13"/>
      <c r="H555" s="13"/>
      <c r="I555" s="13"/>
      <c r="J555" s="13"/>
      <c r="K555" s="13"/>
    </row>
    <row r="556" spans="1:11" x14ac:dyDescent="0.35">
      <c r="A556" s="3"/>
      <c r="B556" s="3"/>
      <c r="C556" s="4"/>
      <c r="D556" s="13"/>
      <c r="E556" s="35"/>
      <c r="F556" s="13"/>
      <c r="G556" s="13"/>
      <c r="H556" s="13"/>
      <c r="I556" s="13"/>
      <c r="J556" s="13"/>
      <c r="K556" s="13"/>
    </row>
    <row r="557" spans="1:11" x14ac:dyDescent="0.35">
      <c r="A557" s="3"/>
      <c r="B557" s="3"/>
      <c r="C557" s="4"/>
      <c r="D557" s="13"/>
      <c r="E557" s="35"/>
      <c r="F557" s="13"/>
      <c r="G557" s="13"/>
      <c r="H557" s="13"/>
      <c r="I557" s="13"/>
      <c r="J557" s="13"/>
      <c r="K557" s="13"/>
    </row>
    <row r="558" spans="1:11" x14ac:dyDescent="0.35">
      <c r="A558" s="3"/>
      <c r="B558" s="3"/>
      <c r="C558" s="4"/>
      <c r="D558" s="13"/>
      <c r="E558" s="35"/>
      <c r="F558" s="13"/>
      <c r="G558" s="13"/>
      <c r="H558" s="13"/>
      <c r="I558" s="13"/>
      <c r="J558" s="13"/>
      <c r="K558" s="13"/>
    </row>
    <row r="559" spans="1:11" x14ac:dyDescent="0.35">
      <c r="A559" s="3"/>
      <c r="B559" s="3"/>
      <c r="C559" s="4"/>
      <c r="D559" s="13"/>
      <c r="E559" s="35"/>
      <c r="F559" s="13"/>
      <c r="G559" s="13"/>
      <c r="H559" s="13"/>
      <c r="I559" s="13"/>
      <c r="J559" s="13"/>
      <c r="K559" s="13"/>
    </row>
    <row r="560" spans="1:11" x14ac:dyDescent="0.35">
      <c r="A560" s="3"/>
      <c r="B560" s="3"/>
      <c r="C560" s="4"/>
      <c r="D560" s="13"/>
      <c r="E560" s="35"/>
      <c r="F560" s="13"/>
      <c r="G560" s="13"/>
      <c r="H560" s="13"/>
      <c r="I560" s="13"/>
      <c r="J560" s="13"/>
      <c r="K560" s="13"/>
    </row>
    <row r="561" spans="1:11" x14ac:dyDescent="0.35">
      <c r="A561" s="3"/>
      <c r="B561" s="3"/>
      <c r="C561" s="4"/>
      <c r="D561" s="13"/>
      <c r="E561" s="35"/>
      <c r="F561" s="13"/>
      <c r="G561" s="13"/>
      <c r="H561" s="13"/>
      <c r="I561" s="13"/>
      <c r="J561" s="13"/>
      <c r="K561" s="13"/>
    </row>
    <row r="562" spans="1:11" x14ac:dyDescent="0.35">
      <c r="A562" s="3"/>
      <c r="B562" s="3"/>
      <c r="C562" s="4"/>
      <c r="D562" s="13"/>
      <c r="E562" s="35"/>
      <c r="F562" s="13"/>
      <c r="G562" s="13"/>
      <c r="H562" s="13"/>
      <c r="I562" s="13"/>
      <c r="J562" s="13"/>
      <c r="K562" s="13"/>
    </row>
    <row r="563" spans="1:11" x14ac:dyDescent="0.35">
      <c r="A563" s="3"/>
      <c r="B563" s="3"/>
      <c r="C563" s="4"/>
      <c r="D563" s="13"/>
      <c r="E563" s="35"/>
      <c r="F563" s="13"/>
      <c r="G563" s="13"/>
      <c r="H563" s="13"/>
      <c r="I563" s="13"/>
      <c r="J563" s="13"/>
      <c r="K563" s="13"/>
    </row>
    <row r="564" spans="1:11" x14ac:dyDescent="0.35">
      <c r="A564" s="3"/>
      <c r="B564" s="3"/>
      <c r="C564" s="4"/>
      <c r="D564" s="13"/>
      <c r="E564" s="35"/>
      <c r="F564" s="13"/>
      <c r="G564" s="13"/>
      <c r="H564" s="13"/>
      <c r="I564" s="13"/>
      <c r="J564" s="13"/>
      <c r="K564" s="13"/>
    </row>
    <row r="565" spans="1:11" x14ac:dyDescent="0.35">
      <c r="A565" s="3"/>
      <c r="B565" s="3"/>
      <c r="C565" s="4"/>
      <c r="D565" s="13"/>
      <c r="E565" s="35"/>
      <c r="F565" s="13"/>
      <c r="G565" s="13"/>
      <c r="H565" s="13"/>
      <c r="I565" s="13"/>
      <c r="J565" s="13"/>
      <c r="K565" s="13"/>
    </row>
    <row r="566" spans="1:11" x14ac:dyDescent="0.35">
      <c r="A566" s="3"/>
      <c r="B566" s="3"/>
      <c r="C566" s="4"/>
      <c r="D566" s="13"/>
      <c r="E566" s="35"/>
      <c r="F566" s="13"/>
      <c r="G566" s="13"/>
      <c r="H566" s="13"/>
      <c r="I566" s="13"/>
      <c r="J566" s="13"/>
      <c r="K566" s="13"/>
    </row>
    <row r="567" spans="1:11" x14ac:dyDescent="0.35">
      <c r="A567" s="3"/>
      <c r="B567" s="3"/>
      <c r="C567" s="4"/>
      <c r="D567" s="13"/>
      <c r="E567" s="35"/>
      <c r="F567" s="13"/>
      <c r="G567" s="13"/>
      <c r="H567" s="13"/>
      <c r="I567" s="13"/>
      <c r="J567" s="13"/>
      <c r="K567" s="13"/>
    </row>
    <row r="568" spans="1:11" x14ac:dyDescent="0.35">
      <c r="A568" s="3"/>
      <c r="B568" s="3"/>
      <c r="C568" s="4"/>
      <c r="D568" s="13"/>
      <c r="E568" s="35"/>
      <c r="F568" s="13"/>
      <c r="G568" s="13"/>
      <c r="H568" s="13"/>
      <c r="I568" s="13"/>
      <c r="J568" s="13"/>
      <c r="K568" s="13"/>
    </row>
    <row r="569" spans="1:11" x14ac:dyDescent="0.35">
      <c r="A569" s="3"/>
      <c r="B569" s="3"/>
      <c r="C569" s="4"/>
      <c r="D569" s="13"/>
      <c r="E569" s="35"/>
      <c r="F569" s="13"/>
      <c r="G569" s="13"/>
      <c r="H569" s="13"/>
      <c r="I569" s="13"/>
      <c r="J569" s="13"/>
      <c r="K569" s="13"/>
    </row>
    <row r="570" spans="1:11" x14ac:dyDescent="0.35">
      <c r="A570" s="3"/>
      <c r="B570" s="3"/>
      <c r="C570" s="4"/>
      <c r="D570" s="13"/>
      <c r="E570" s="35"/>
      <c r="F570" s="13"/>
      <c r="G570" s="13"/>
      <c r="H570" s="13"/>
      <c r="I570" s="13"/>
      <c r="J570" s="13"/>
      <c r="K570" s="13"/>
    </row>
    <row r="571" spans="1:11" x14ac:dyDescent="0.35">
      <c r="A571" s="3"/>
      <c r="B571" s="3"/>
      <c r="C571" s="4"/>
      <c r="D571" s="13"/>
      <c r="E571" s="35"/>
      <c r="F571" s="13"/>
      <c r="G571" s="13"/>
      <c r="H571" s="13"/>
      <c r="I571" s="13"/>
      <c r="J571" s="13"/>
      <c r="K571" s="13"/>
    </row>
    <row r="572" spans="1:11" x14ac:dyDescent="0.35">
      <c r="A572" s="3"/>
      <c r="B572" s="3"/>
      <c r="C572" s="4"/>
      <c r="D572" s="13"/>
      <c r="E572" s="35"/>
      <c r="F572" s="13"/>
      <c r="G572" s="13"/>
      <c r="H572" s="13"/>
      <c r="I572" s="13"/>
      <c r="J572" s="13"/>
      <c r="K572" s="13"/>
    </row>
    <row r="573" spans="1:11" x14ac:dyDescent="0.35">
      <c r="A573" s="3"/>
      <c r="B573" s="3"/>
      <c r="C573" s="4"/>
      <c r="D573" s="13"/>
      <c r="E573" s="35"/>
      <c r="F573" s="13"/>
      <c r="G573" s="13"/>
      <c r="H573" s="13"/>
      <c r="I573" s="13"/>
      <c r="J573" s="13"/>
      <c r="K573" s="13"/>
    </row>
    <row r="574" spans="1:11" x14ac:dyDescent="0.35">
      <c r="A574" s="3"/>
      <c r="B574" s="3"/>
      <c r="C574" s="4"/>
      <c r="D574" s="13"/>
      <c r="E574" s="35"/>
      <c r="F574" s="13"/>
      <c r="G574" s="13"/>
      <c r="H574" s="13"/>
      <c r="I574" s="13"/>
      <c r="J574" s="13"/>
      <c r="K574" s="13"/>
    </row>
    <row r="575" spans="1:11" x14ac:dyDescent="0.35">
      <c r="A575" s="3"/>
      <c r="B575" s="3"/>
      <c r="C575" s="4"/>
      <c r="D575" s="13"/>
      <c r="E575" s="35"/>
      <c r="F575" s="13"/>
      <c r="G575" s="13"/>
      <c r="H575" s="13"/>
      <c r="I575" s="13"/>
      <c r="J575" s="13"/>
      <c r="K575" s="13"/>
    </row>
    <row r="576" spans="1:11" x14ac:dyDescent="0.35">
      <c r="A576" s="3"/>
      <c r="B576" s="3"/>
      <c r="C576" s="4"/>
      <c r="D576" s="13"/>
      <c r="E576" s="35"/>
      <c r="F576" s="13"/>
      <c r="G576" s="13"/>
      <c r="H576" s="13"/>
      <c r="I576" s="13"/>
      <c r="J576" s="13"/>
      <c r="K576" s="13"/>
    </row>
    <row r="577" spans="1:11" x14ac:dyDescent="0.35">
      <c r="A577" s="3"/>
      <c r="B577" s="3"/>
      <c r="C577" s="4"/>
      <c r="D577" s="13"/>
      <c r="E577" s="35"/>
      <c r="F577" s="13"/>
      <c r="G577" s="13"/>
      <c r="H577" s="13"/>
      <c r="I577" s="13"/>
      <c r="J577" s="13"/>
      <c r="K577" s="13"/>
    </row>
    <row r="578" spans="1:11" x14ac:dyDescent="0.35">
      <c r="A578" s="3"/>
      <c r="B578" s="3"/>
      <c r="C578" s="4"/>
      <c r="D578" s="13"/>
      <c r="E578" s="35"/>
      <c r="F578" s="13"/>
      <c r="G578" s="13"/>
      <c r="H578" s="13"/>
      <c r="I578" s="13"/>
      <c r="J578" s="13"/>
      <c r="K578" s="13"/>
    </row>
    <row r="579" spans="1:11" x14ac:dyDescent="0.35">
      <c r="A579" s="3"/>
      <c r="B579" s="3"/>
      <c r="C579" s="4"/>
      <c r="D579" s="13"/>
      <c r="E579" s="35"/>
      <c r="F579" s="13"/>
      <c r="G579" s="13"/>
      <c r="H579" s="13"/>
      <c r="I579" s="13"/>
      <c r="J579" s="13"/>
      <c r="K579" s="13"/>
    </row>
    <row r="580" spans="1:11" x14ac:dyDescent="0.35">
      <c r="A580" s="3"/>
      <c r="B580" s="3"/>
      <c r="C580" s="4"/>
      <c r="D580" s="13"/>
      <c r="E580" s="35"/>
      <c r="F580" s="13"/>
      <c r="G580" s="13"/>
      <c r="H580" s="13"/>
      <c r="I580" s="13"/>
      <c r="J580" s="13"/>
      <c r="K580" s="13"/>
    </row>
    <row r="581" spans="1:11" x14ac:dyDescent="0.35">
      <c r="A581" s="3"/>
      <c r="B581" s="3"/>
      <c r="C581" s="4"/>
      <c r="D581" s="13"/>
      <c r="E581" s="35"/>
      <c r="F581" s="13"/>
      <c r="G581" s="13"/>
      <c r="H581" s="13"/>
      <c r="I581" s="13"/>
      <c r="J581" s="13"/>
      <c r="K581" s="13"/>
    </row>
    <row r="582" spans="1:11" x14ac:dyDescent="0.35">
      <c r="A582" s="3"/>
      <c r="B582" s="3"/>
      <c r="C582" s="4"/>
      <c r="D582" s="13"/>
      <c r="E582" s="35"/>
      <c r="F582" s="13"/>
      <c r="G582" s="13"/>
      <c r="H582" s="13"/>
      <c r="I582" s="13"/>
      <c r="J582" s="13"/>
      <c r="K582" s="13"/>
    </row>
    <row r="583" spans="1:11" x14ac:dyDescent="0.35">
      <c r="A583" s="3"/>
      <c r="B583" s="3"/>
      <c r="C583" s="4"/>
      <c r="D583" s="13"/>
      <c r="E583" s="35"/>
      <c r="F583" s="13"/>
      <c r="G583" s="13"/>
      <c r="H583" s="13"/>
      <c r="I583" s="13"/>
      <c r="J583" s="13"/>
      <c r="K583" s="13"/>
    </row>
    <row r="584" spans="1:11" x14ac:dyDescent="0.35">
      <c r="A584" s="3"/>
      <c r="B584" s="3"/>
      <c r="C584" s="4"/>
      <c r="D584" s="13"/>
      <c r="E584" s="35"/>
      <c r="F584" s="13"/>
      <c r="G584" s="13"/>
      <c r="H584" s="13"/>
      <c r="I584" s="13"/>
      <c r="J584" s="13"/>
      <c r="K584" s="13"/>
    </row>
    <row r="585" spans="1:11" x14ac:dyDescent="0.35">
      <c r="A585" s="3"/>
      <c r="B585" s="3"/>
      <c r="C585" s="4"/>
      <c r="D585" s="13"/>
      <c r="E585" s="35"/>
      <c r="F585" s="13"/>
      <c r="G585" s="13"/>
      <c r="H585" s="13"/>
      <c r="I585" s="13"/>
      <c r="J585" s="13"/>
      <c r="K585" s="13"/>
    </row>
    <row r="586" spans="1:11" x14ac:dyDescent="0.35">
      <c r="A586" s="3"/>
      <c r="B586" s="3"/>
      <c r="C586" s="4"/>
      <c r="D586" s="13"/>
      <c r="E586" s="35"/>
      <c r="F586" s="13"/>
      <c r="G586" s="13"/>
      <c r="H586" s="13"/>
      <c r="I586" s="13"/>
      <c r="J586" s="13"/>
      <c r="K586" s="13"/>
    </row>
    <row r="587" spans="1:11" x14ac:dyDescent="0.35">
      <c r="A587" s="3"/>
      <c r="B587" s="3"/>
      <c r="C587" s="4"/>
      <c r="D587" s="13"/>
      <c r="E587" s="35"/>
      <c r="F587" s="13"/>
      <c r="G587" s="13"/>
      <c r="H587" s="13"/>
      <c r="I587" s="13"/>
      <c r="J587" s="13"/>
      <c r="K587" s="13"/>
    </row>
    <row r="588" spans="1:11" x14ac:dyDescent="0.35">
      <c r="A588" s="3"/>
      <c r="B588" s="3"/>
      <c r="C588" s="4"/>
      <c r="D588" s="13"/>
      <c r="E588" s="35"/>
      <c r="F588" s="13"/>
      <c r="G588" s="13"/>
      <c r="H588" s="13"/>
      <c r="I588" s="13"/>
      <c r="J588" s="13"/>
      <c r="K588" s="13"/>
    </row>
    <row r="589" spans="1:11" x14ac:dyDescent="0.35">
      <c r="A589" s="3"/>
      <c r="B589" s="3"/>
      <c r="C589" s="4"/>
      <c r="D589" s="13"/>
      <c r="E589" s="35"/>
      <c r="F589" s="13"/>
      <c r="G589" s="13"/>
      <c r="H589" s="13"/>
      <c r="I589" s="13"/>
      <c r="J589" s="13"/>
      <c r="K589" s="13"/>
    </row>
    <row r="590" spans="1:11" x14ac:dyDescent="0.35">
      <c r="A590" s="3"/>
      <c r="B590" s="3"/>
      <c r="C590" s="4"/>
      <c r="D590" s="13"/>
      <c r="E590" s="35"/>
      <c r="F590" s="13"/>
      <c r="G590" s="13"/>
      <c r="H590" s="13"/>
      <c r="I590" s="13"/>
      <c r="J590" s="13"/>
      <c r="K590" s="13"/>
    </row>
    <row r="591" spans="1:11" x14ac:dyDescent="0.35">
      <c r="A591" s="3"/>
      <c r="B591" s="3"/>
      <c r="C591" s="4"/>
      <c r="D591" s="13"/>
      <c r="E591" s="35"/>
      <c r="F591" s="13"/>
      <c r="G591" s="13"/>
      <c r="H591" s="13"/>
      <c r="I591" s="13"/>
      <c r="J591" s="13"/>
      <c r="K591" s="13"/>
    </row>
    <row r="592" spans="1:11" x14ac:dyDescent="0.35">
      <c r="A592" s="3"/>
      <c r="B592" s="3"/>
      <c r="C592" s="4"/>
      <c r="D592" s="13"/>
      <c r="E592" s="35"/>
      <c r="F592" s="13"/>
      <c r="G592" s="13"/>
      <c r="H592" s="13"/>
      <c r="I592" s="13"/>
      <c r="J592" s="13"/>
      <c r="K592" s="13"/>
    </row>
    <row r="593" spans="1:11" x14ac:dyDescent="0.35">
      <c r="A593" s="3"/>
      <c r="B593" s="3"/>
      <c r="C593" s="4"/>
      <c r="D593" s="13"/>
      <c r="E593" s="35"/>
      <c r="F593" s="13"/>
      <c r="G593" s="13"/>
      <c r="H593" s="13"/>
      <c r="I593" s="13"/>
      <c r="J593" s="13"/>
      <c r="K593" s="13"/>
    </row>
    <row r="594" spans="1:11" x14ac:dyDescent="0.35">
      <c r="A594" s="3"/>
      <c r="B594" s="3"/>
      <c r="C594" s="4"/>
      <c r="D594" s="13"/>
      <c r="E594" s="35"/>
      <c r="F594" s="13"/>
      <c r="G594" s="13"/>
      <c r="H594" s="13"/>
      <c r="I594" s="13"/>
      <c r="J594" s="13"/>
      <c r="K594" s="13"/>
    </row>
    <row r="595" spans="1:11" x14ac:dyDescent="0.35">
      <c r="A595" s="3"/>
      <c r="B595" s="3"/>
      <c r="C595" s="4"/>
      <c r="D595" s="13"/>
      <c r="E595" s="35"/>
      <c r="F595" s="13"/>
      <c r="G595" s="13"/>
      <c r="H595" s="13"/>
      <c r="I595" s="13"/>
      <c r="J595" s="13"/>
      <c r="K595" s="13"/>
    </row>
    <row r="596" spans="1:11" x14ac:dyDescent="0.35">
      <c r="A596" s="3"/>
      <c r="B596" s="3"/>
      <c r="C596" s="4"/>
      <c r="D596" s="13"/>
      <c r="E596" s="35"/>
      <c r="F596" s="13"/>
      <c r="G596" s="13"/>
      <c r="H596" s="13"/>
      <c r="I596" s="13"/>
      <c r="J596" s="13"/>
      <c r="K596" s="13"/>
    </row>
    <row r="597" spans="1:11" x14ac:dyDescent="0.35">
      <c r="A597" s="3"/>
      <c r="B597" s="3"/>
      <c r="C597" s="4"/>
      <c r="D597" s="13"/>
      <c r="E597" s="35"/>
      <c r="F597" s="13"/>
      <c r="G597" s="13"/>
      <c r="H597" s="13"/>
      <c r="I597" s="13"/>
      <c r="J597" s="13"/>
      <c r="K597" s="13"/>
    </row>
    <row r="598" spans="1:11" x14ac:dyDescent="0.35">
      <c r="A598" s="3"/>
      <c r="B598" s="3"/>
      <c r="C598" s="4"/>
      <c r="D598" s="13"/>
      <c r="E598" s="35"/>
      <c r="F598" s="13"/>
      <c r="G598" s="13"/>
      <c r="H598" s="13"/>
      <c r="I598" s="13"/>
      <c r="J598" s="13"/>
      <c r="K598" s="13"/>
    </row>
    <row r="599" spans="1:11" x14ac:dyDescent="0.35">
      <c r="A599" s="3"/>
      <c r="B599" s="3"/>
      <c r="C599" s="4"/>
      <c r="D599" s="13"/>
      <c r="E599" s="35"/>
      <c r="F599" s="13"/>
      <c r="G599" s="13"/>
      <c r="H599" s="13"/>
      <c r="I599" s="13"/>
      <c r="J599" s="13"/>
      <c r="K599" s="13"/>
    </row>
    <row r="600" spans="1:11" x14ac:dyDescent="0.35">
      <c r="A600" s="3"/>
      <c r="B600" s="3"/>
      <c r="C600" s="4"/>
      <c r="D600" s="13"/>
      <c r="E600" s="35"/>
      <c r="F600" s="13"/>
      <c r="G600" s="13"/>
      <c r="H600" s="13"/>
      <c r="I600" s="13"/>
      <c r="J600" s="13"/>
      <c r="K600" s="13"/>
    </row>
    <row r="601" spans="1:11" x14ac:dyDescent="0.35">
      <c r="A601" s="3"/>
      <c r="B601" s="3"/>
      <c r="C601" s="4"/>
      <c r="D601" s="13"/>
      <c r="E601" s="35"/>
      <c r="F601" s="13"/>
      <c r="G601" s="13"/>
      <c r="H601" s="13"/>
      <c r="I601" s="13"/>
      <c r="J601" s="13"/>
      <c r="K601" s="13"/>
    </row>
    <row r="602" spans="1:11" x14ac:dyDescent="0.35">
      <c r="A602" s="3"/>
      <c r="B602" s="3"/>
      <c r="C602" s="4"/>
      <c r="D602" s="13"/>
      <c r="E602" s="35"/>
      <c r="F602" s="13"/>
      <c r="G602" s="13"/>
      <c r="H602" s="13"/>
      <c r="I602" s="13"/>
      <c r="J602" s="13"/>
      <c r="K602" s="13"/>
    </row>
    <row r="603" spans="1:11" x14ac:dyDescent="0.35">
      <c r="A603" s="3"/>
      <c r="B603" s="3"/>
      <c r="C603" s="4"/>
      <c r="D603" s="13"/>
      <c r="E603" s="35"/>
      <c r="F603" s="13"/>
      <c r="G603" s="13"/>
      <c r="H603" s="13"/>
      <c r="I603" s="13"/>
      <c r="J603" s="13"/>
      <c r="K603" s="13"/>
    </row>
    <row r="604" spans="1:11" x14ac:dyDescent="0.35">
      <c r="A604" s="3"/>
      <c r="B604" s="3"/>
      <c r="C604" s="4"/>
      <c r="D604" s="13"/>
      <c r="E604" s="35"/>
      <c r="F604" s="13"/>
      <c r="G604" s="13"/>
      <c r="H604" s="13"/>
      <c r="I604" s="13"/>
      <c r="J604" s="13"/>
      <c r="K604" s="13"/>
    </row>
    <row r="605" spans="1:11" x14ac:dyDescent="0.35">
      <c r="A605" s="3"/>
      <c r="B605" s="3"/>
      <c r="C605" s="4"/>
      <c r="D605" s="13"/>
      <c r="E605" s="35"/>
      <c r="F605" s="13"/>
      <c r="G605" s="13"/>
      <c r="H605" s="13"/>
      <c r="I605" s="13"/>
      <c r="J605" s="13"/>
      <c r="K605" s="13"/>
    </row>
    <row r="606" spans="1:11" x14ac:dyDescent="0.35">
      <c r="A606" s="3"/>
      <c r="B606" s="3"/>
      <c r="C606" s="4"/>
      <c r="D606" s="13"/>
      <c r="E606" s="35"/>
      <c r="F606" s="13"/>
      <c r="G606" s="13"/>
      <c r="H606" s="13"/>
      <c r="I606" s="13"/>
      <c r="J606" s="13"/>
      <c r="K606" s="13"/>
    </row>
    <row r="607" spans="1:11" x14ac:dyDescent="0.35">
      <c r="A607" s="3"/>
      <c r="B607" s="3"/>
      <c r="C607" s="4"/>
      <c r="D607" s="13"/>
      <c r="E607" s="35"/>
      <c r="F607" s="13"/>
      <c r="G607" s="13"/>
      <c r="H607" s="13"/>
      <c r="I607" s="13"/>
      <c r="J607" s="13"/>
      <c r="K607" s="13"/>
    </row>
    <row r="608" spans="1:11" x14ac:dyDescent="0.35">
      <c r="A608" s="3"/>
      <c r="B608" s="3"/>
      <c r="C608" s="4"/>
      <c r="D608" s="13"/>
      <c r="E608" s="35"/>
      <c r="F608" s="13"/>
      <c r="G608" s="13"/>
      <c r="H608" s="13"/>
      <c r="I608" s="13"/>
      <c r="J608" s="13"/>
      <c r="K608" s="13"/>
    </row>
    <row r="609" spans="1:11" x14ac:dyDescent="0.35">
      <c r="A609" s="3"/>
      <c r="B609" s="3"/>
      <c r="C609" s="4"/>
      <c r="D609" s="13"/>
      <c r="E609" s="35"/>
      <c r="F609" s="13"/>
      <c r="G609" s="13"/>
      <c r="H609" s="13"/>
      <c r="I609" s="13"/>
      <c r="J609" s="13"/>
      <c r="K609" s="13"/>
    </row>
    <row r="610" spans="1:11" x14ac:dyDescent="0.35">
      <c r="A610" s="3"/>
      <c r="B610" s="3"/>
      <c r="C610" s="4"/>
      <c r="D610" s="13"/>
      <c r="E610" s="35"/>
      <c r="F610" s="13"/>
      <c r="G610" s="13"/>
      <c r="H610" s="13"/>
      <c r="I610" s="13"/>
      <c r="J610" s="13"/>
      <c r="K610" s="13"/>
    </row>
    <row r="611" spans="1:11" x14ac:dyDescent="0.35">
      <c r="A611" s="3"/>
      <c r="B611" s="3"/>
      <c r="C611" s="4"/>
      <c r="D611" s="13"/>
      <c r="E611" s="35"/>
      <c r="F611" s="13"/>
      <c r="G611" s="13"/>
      <c r="H611" s="13"/>
      <c r="I611" s="13"/>
      <c r="J611" s="13"/>
      <c r="K611" s="13"/>
    </row>
    <row r="612" spans="1:11" x14ac:dyDescent="0.35">
      <c r="A612" s="3"/>
      <c r="B612" s="3"/>
      <c r="C612" s="4"/>
      <c r="D612" s="13"/>
      <c r="E612" s="35"/>
      <c r="F612" s="13"/>
      <c r="G612" s="13"/>
      <c r="H612" s="13"/>
      <c r="I612" s="13"/>
      <c r="J612" s="13"/>
      <c r="K612" s="13"/>
    </row>
    <row r="613" spans="1:11" x14ac:dyDescent="0.35">
      <c r="A613" s="3"/>
      <c r="B613" s="3"/>
      <c r="C613" s="4"/>
      <c r="D613" s="13"/>
      <c r="E613" s="35"/>
      <c r="F613" s="13"/>
      <c r="G613" s="13"/>
      <c r="H613" s="13"/>
      <c r="I613" s="13"/>
      <c r="J613" s="13"/>
      <c r="K613" s="13"/>
    </row>
    <row r="614" spans="1:11" x14ac:dyDescent="0.35">
      <c r="A614" s="3"/>
      <c r="B614" s="3"/>
      <c r="C614" s="4"/>
      <c r="D614" s="13"/>
      <c r="E614" s="35"/>
      <c r="F614" s="13"/>
      <c r="G614" s="13"/>
      <c r="H614" s="13"/>
      <c r="I614" s="13"/>
      <c r="J614" s="13"/>
      <c r="K614" s="13"/>
    </row>
    <row r="615" spans="1:11" x14ac:dyDescent="0.35">
      <c r="A615" s="3"/>
      <c r="B615" s="3"/>
      <c r="C615" s="4"/>
      <c r="D615" s="13"/>
      <c r="E615" s="35"/>
      <c r="F615" s="13"/>
      <c r="G615" s="13"/>
      <c r="H615" s="13"/>
      <c r="I615" s="13"/>
      <c r="J615" s="13"/>
      <c r="K615" s="13"/>
    </row>
    <row r="616" spans="1:11" x14ac:dyDescent="0.35">
      <c r="A616" s="3"/>
      <c r="B616" s="3"/>
      <c r="C616" s="4"/>
      <c r="D616" s="13"/>
      <c r="E616" s="35"/>
      <c r="F616" s="13"/>
      <c r="G616" s="13"/>
      <c r="H616" s="13"/>
      <c r="I616" s="13"/>
      <c r="J616" s="13"/>
      <c r="K616" s="13"/>
    </row>
    <row r="617" spans="1:11" x14ac:dyDescent="0.35">
      <c r="A617" s="3"/>
      <c r="B617" s="3"/>
      <c r="C617" s="4"/>
      <c r="D617" s="13"/>
      <c r="E617" s="35"/>
      <c r="F617" s="13"/>
      <c r="G617" s="13"/>
      <c r="H617" s="13"/>
      <c r="I617" s="13"/>
      <c r="J617" s="13"/>
      <c r="K617" s="13"/>
    </row>
    <row r="618" spans="1:11" x14ac:dyDescent="0.35">
      <c r="A618" s="3"/>
      <c r="B618" s="3"/>
      <c r="C618" s="4"/>
      <c r="D618" s="13"/>
      <c r="E618" s="35"/>
      <c r="F618" s="13"/>
      <c r="G618" s="13"/>
      <c r="H618" s="13"/>
      <c r="I618" s="13"/>
      <c r="J618" s="13"/>
      <c r="K618" s="13"/>
    </row>
    <row r="619" spans="1:11" x14ac:dyDescent="0.35">
      <c r="A619" s="3"/>
      <c r="B619" s="3"/>
      <c r="C619" s="4"/>
      <c r="D619" s="13"/>
      <c r="E619" s="35"/>
      <c r="F619" s="13"/>
      <c r="G619" s="13"/>
      <c r="H619" s="13"/>
      <c r="I619" s="13"/>
      <c r="J619" s="13"/>
      <c r="K619" s="13"/>
    </row>
    <row r="620" spans="1:11" x14ac:dyDescent="0.35">
      <c r="A620" s="3"/>
      <c r="B620" s="3"/>
      <c r="C620" s="4"/>
      <c r="D620" s="13"/>
      <c r="E620" s="35"/>
      <c r="F620" s="13"/>
      <c r="G620" s="13"/>
      <c r="H620" s="13"/>
      <c r="I620" s="13"/>
      <c r="J620" s="13"/>
      <c r="K620" s="13"/>
    </row>
    <row r="621" spans="1:11" x14ac:dyDescent="0.35">
      <c r="A621" s="3"/>
      <c r="B621" s="3"/>
      <c r="C621" s="4"/>
      <c r="D621" s="13"/>
      <c r="E621" s="35"/>
      <c r="F621" s="13"/>
      <c r="G621" s="13"/>
      <c r="H621" s="13"/>
      <c r="I621" s="13"/>
      <c r="J621" s="13"/>
      <c r="K621" s="13"/>
    </row>
    <row r="622" spans="1:11" x14ac:dyDescent="0.35">
      <c r="A622" s="3"/>
      <c r="B622" s="3"/>
      <c r="C622" s="4"/>
      <c r="D622" s="13"/>
      <c r="E622" s="35"/>
      <c r="F622" s="13"/>
      <c r="G622" s="13"/>
      <c r="H622" s="13"/>
      <c r="I622" s="13"/>
      <c r="J622" s="13"/>
      <c r="K622" s="13"/>
    </row>
    <row r="623" spans="1:11" x14ac:dyDescent="0.35">
      <c r="A623" s="3"/>
      <c r="B623" s="3"/>
      <c r="C623" s="4"/>
      <c r="D623" s="13"/>
      <c r="E623" s="35"/>
      <c r="F623" s="13"/>
      <c r="G623" s="13"/>
      <c r="H623" s="13"/>
      <c r="I623" s="13"/>
      <c r="J623" s="13"/>
      <c r="K623" s="13"/>
    </row>
    <row r="624" spans="1:11" x14ac:dyDescent="0.35">
      <c r="A624" s="3"/>
      <c r="B624" s="3"/>
      <c r="C624" s="4"/>
      <c r="D624" s="13"/>
      <c r="E624" s="35"/>
      <c r="F624" s="13"/>
      <c r="G624" s="13"/>
      <c r="H624" s="13"/>
      <c r="I624" s="13"/>
      <c r="J624" s="13"/>
      <c r="K624" s="13"/>
    </row>
    <row r="625" spans="1:11" x14ac:dyDescent="0.35">
      <c r="A625" s="3"/>
      <c r="B625" s="3"/>
      <c r="C625" s="4"/>
      <c r="D625" s="13"/>
      <c r="E625" s="35"/>
      <c r="F625" s="13"/>
      <c r="G625" s="13"/>
      <c r="H625" s="13"/>
      <c r="I625" s="13"/>
      <c r="J625" s="13"/>
      <c r="K625" s="13"/>
    </row>
    <row r="626" spans="1:11" x14ac:dyDescent="0.35">
      <c r="A626" s="3"/>
      <c r="B626" s="3"/>
      <c r="C626" s="4"/>
      <c r="D626" s="13"/>
      <c r="E626" s="35"/>
      <c r="F626" s="13"/>
      <c r="G626" s="13"/>
      <c r="H626" s="13"/>
      <c r="I626" s="13"/>
      <c r="J626" s="13"/>
      <c r="K626" s="13"/>
    </row>
    <row r="627" spans="1:11" x14ac:dyDescent="0.35">
      <c r="A627" s="3"/>
      <c r="B627" s="3"/>
      <c r="C627" s="4"/>
      <c r="D627" s="13"/>
      <c r="E627" s="35"/>
      <c r="F627" s="13"/>
      <c r="G627" s="13"/>
      <c r="H627" s="13"/>
      <c r="I627" s="13"/>
      <c r="J627" s="13"/>
      <c r="K627" s="13"/>
    </row>
    <row r="628" spans="1:11" x14ac:dyDescent="0.35">
      <c r="A628" s="3"/>
      <c r="B628" s="3"/>
      <c r="C628" s="4"/>
      <c r="D628" s="13"/>
      <c r="E628" s="35"/>
      <c r="F628" s="13"/>
      <c r="G628" s="13"/>
      <c r="H628" s="13"/>
      <c r="I628" s="13"/>
      <c r="J628" s="13"/>
      <c r="K628" s="13"/>
    </row>
    <row r="629" spans="1:11" x14ac:dyDescent="0.35">
      <c r="A629" s="3"/>
      <c r="B629" s="3"/>
      <c r="C629" s="4"/>
      <c r="D629" s="13"/>
      <c r="E629" s="35"/>
      <c r="F629" s="13"/>
      <c r="G629" s="13"/>
      <c r="H629" s="13"/>
      <c r="I629" s="13"/>
      <c r="J629" s="13"/>
      <c r="K629" s="13"/>
    </row>
    <row r="630" spans="1:11" x14ac:dyDescent="0.35">
      <c r="A630" s="3"/>
      <c r="B630" s="3"/>
      <c r="C630" s="4"/>
      <c r="D630" s="13"/>
      <c r="E630" s="35"/>
      <c r="F630" s="13"/>
      <c r="G630" s="13"/>
      <c r="H630" s="13"/>
      <c r="I630" s="13"/>
      <c r="J630" s="13"/>
      <c r="K630" s="13"/>
    </row>
    <row r="631" spans="1:11" x14ac:dyDescent="0.35">
      <c r="A631" s="3"/>
      <c r="B631" s="3"/>
      <c r="C631" s="4"/>
      <c r="D631" s="13"/>
      <c r="E631" s="35"/>
      <c r="F631" s="13"/>
      <c r="G631" s="13"/>
      <c r="H631" s="13"/>
      <c r="I631" s="13"/>
      <c r="J631" s="13"/>
      <c r="K631" s="13"/>
    </row>
    <row r="632" spans="1:11" x14ac:dyDescent="0.35">
      <c r="A632" s="3"/>
      <c r="B632" s="3"/>
      <c r="C632" s="4"/>
      <c r="D632" s="13"/>
      <c r="E632" s="35"/>
      <c r="F632" s="13"/>
      <c r="G632" s="13"/>
      <c r="H632" s="13"/>
      <c r="I632" s="13"/>
      <c r="J632" s="13"/>
      <c r="K632" s="13"/>
    </row>
    <row r="633" spans="1:11" x14ac:dyDescent="0.35">
      <c r="A633" s="3"/>
      <c r="B633" s="3"/>
      <c r="C633" s="4"/>
      <c r="D633" s="13"/>
      <c r="E633" s="35"/>
      <c r="F633" s="13"/>
      <c r="G633" s="13"/>
      <c r="H633" s="13"/>
      <c r="I633" s="13"/>
      <c r="J633" s="13"/>
      <c r="K633" s="13"/>
    </row>
    <row r="634" spans="1:11" x14ac:dyDescent="0.35">
      <c r="A634" s="3"/>
      <c r="B634" s="3"/>
      <c r="C634" s="4"/>
      <c r="D634" s="13"/>
      <c r="E634" s="35"/>
      <c r="F634" s="13"/>
      <c r="G634" s="13"/>
      <c r="H634" s="13"/>
      <c r="I634" s="13"/>
      <c r="J634" s="13"/>
      <c r="K634" s="13"/>
    </row>
    <row r="635" spans="1:11" x14ac:dyDescent="0.35">
      <c r="A635" s="3"/>
      <c r="B635" s="3"/>
      <c r="C635" s="4"/>
      <c r="D635" s="13"/>
      <c r="E635" s="35"/>
      <c r="F635" s="13"/>
      <c r="G635" s="13"/>
      <c r="H635" s="13"/>
      <c r="I635" s="13"/>
      <c r="J635" s="13"/>
      <c r="K635" s="13"/>
    </row>
    <row r="636" spans="1:11" x14ac:dyDescent="0.35">
      <c r="A636" s="3"/>
      <c r="B636" s="3"/>
      <c r="C636" s="4"/>
      <c r="D636" s="13"/>
      <c r="E636" s="35"/>
      <c r="F636" s="13"/>
      <c r="G636" s="13"/>
      <c r="H636" s="13"/>
      <c r="I636" s="13"/>
      <c r="J636" s="13"/>
      <c r="K636" s="13"/>
    </row>
    <row r="637" spans="1:11" x14ac:dyDescent="0.35">
      <c r="A637" s="3"/>
      <c r="B637" s="3"/>
      <c r="C637" s="4"/>
      <c r="D637" s="13"/>
      <c r="E637" s="35"/>
      <c r="F637" s="13"/>
      <c r="G637" s="13"/>
      <c r="H637" s="13"/>
      <c r="I637" s="13"/>
      <c r="J637" s="13"/>
      <c r="K637" s="13"/>
    </row>
    <row r="638" spans="1:11" x14ac:dyDescent="0.35">
      <c r="A638" s="3"/>
      <c r="B638" s="3"/>
      <c r="C638" s="4"/>
      <c r="D638" s="13"/>
      <c r="E638" s="35"/>
      <c r="F638" s="13"/>
      <c r="G638" s="13"/>
      <c r="H638" s="13"/>
      <c r="I638" s="13"/>
      <c r="J638" s="13"/>
      <c r="K638" s="13"/>
    </row>
    <row r="639" spans="1:11" x14ac:dyDescent="0.35">
      <c r="A639" s="3"/>
      <c r="B639" s="3"/>
      <c r="C639" s="4"/>
      <c r="D639" s="13"/>
      <c r="E639" s="35"/>
      <c r="F639" s="13"/>
      <c r="G639" s="13"/>
      <c r="H639" s="13"/>
      <c r="I639" s="13"/>
      <c r="J639" s="13"/>
      <c r="K639" s="13"/>
    </row>
    <row r="640" spans="1:11" x14ac:dyDescent="0.35">
      <c r="A640" s="3"/>
      <c r="B640" s="3"/>
      <c r="C640" s="4"/>
      <c r="D640" s="13"/>
      <c r="E640" s="35"/>
      <c r="F640" s="13"/>
      <c r="G640" s="13"/>
      <c r="H640" s="13"/>
      <c r="I640" s="13"/>
      <c r="J640" s="13"/>
      <c r="K640" s="13"/>
    </row>
    <row r="641" spans="1:11" x14ac:dyDescent="0.35">
      <c r="A641" s="3"/>
      <c r="B641" s="3"/>
      <c r="C641" s="4"/>
      <c r="D641" s="13"/>
      <c r="E641" s="35"/>
      <c r="F641" s="13"/>
      <c r="G641" s="13"/>
      <c r="H641" s="13"/>
      <c r="I641" s="13"/>
      <c r="J641" s="13"/>
      <c r="K641" s="13"/>
    </row>
    <row r="642" spans="1:11" x14ac:dyDescent="0.35">
      <c r="A642" s="3"/>
      <c r="B642" s="3"/>
      <c r="C642" s="4"/>
      <c r="D642" s="13"/>
      <c r="E642" s="35"/>
      <c r="F642" s="13"/>
      <c r="G642" s="13"/>
      <c r="H642" s="13"/>
      <c r="I642" s="13"/>
      <c r="J642" s="13"/>
      <c r="K642" s="13"/>
    </row>
    <row r="643" spans="1:11" x14ac:dyDescent="0.35">
      <c r="A643" s="3"/>
      <c r="B643" s="3"/>
      <c r="C643" s="4"/>
      <c r="D643" s="13"/>
      <c r="E643" s="35"/>
      <c r="F643" s="13"/>
      <c r="G643" s="13"/>
      <c r="H643" s="13"/>
      <c r="I643" s="13"/>
      <c r="J643" s="13"/>
      <c r="K643" s="13"/>
    </row>
    <row r="644" spans="1:11" x14ac:dyDescent="0.35">
      <c r="A644" s="3"/>
      <c r="B644" s="3"/>
      <c r="C644" s="4"/>
      <c r="D644" s="13"/>
      <c r="E644" s="35"/>
      <c r="F644" s="13"/>
      <c r="G644" s="13"/>
      <c r="H644" s="13"/>
      <c r="I644" s="13"/>
      <c r="J644" s="13"/>
      <c r="K644" s="13"/>
    </row>
    <row r="645" spans="1:11" x14ac:dyDescent="0.35">
      <c r="A645" s="3"/>
      <c r="B645" s="3"/>
      <c r="C645" s="4"/>
      <c r="D645" s="13"/>
      <c r="E645" s="35"/>
      <c r="F645" s="13"/>
      <c r="G645" s="13"/>
      <c r="H645" s="13"/>
      <c r="I645" s="13"/>
      <c r="J645" s="13"/>
      <c r="K645" s="13"/>
    </row>
    <row r="646" spans="1:11" x14ac:dyDescent="0.35">
      <c r="A646" s="3"/>
      <c r="B646" s="3"/>
      <c r="C646" s="4"/>
      <c r="D646" s="13"/>
      <c r="E646" s="35"/>
      <c r="F646" s="13"/>
      <c r="G646" s="13"/>
      <c r="H646" s="13"/>
      <c r="I646" s="13"/>
      <c r="J646" s="13"/>
      <c r="K646" s="13"/>
    </row>
    <row r="647" spans="1:11" x14ac:dyDescent="0.35">
      <c r="A647" s="3"/>
      <c r="B647" s="3"/>
      <c r="C647" s="4"/>
      <c r="D647" s="13"/>
      <c r="E647" s="35"/>
      <c r="F647" s="13"/>
      <c r="G647" s="13"/>
      <c r="H647" s="13"/>
      <c r="I647" s="13"/>
      <c r="J647" s="13"/>
      <c r="K647" s="13"/>
    </row>
    <row r="648" spans="1:11" x14ac:dyDescent="0.35">
      <c r="A648" s="3"/>
      <c r="B648" s="3"/>
      <c r="C648" s="4"/>
      <c r="D648" s="13"/>
      <c r="E648" s="35"/>
      <c r="F648" s="13"/>
      <c r="G648" s="13"/>
      <c r="H648" s="13"/>
      <c r="I648" s="13"/>
      <c r="J648" s="13"/>
      <c r="K648" s="13"/>
    </row>
    <row r="649" spans="1:11" x14ac:dyDescent="0.35">
      <c r="A649" s="3"/>
      <c r="B649" s="3"/>
      <c r="C649" s="4"/>
      <c r="D649" s="13"/>
      <c r="E649" s="35"/>
      <c r="F649" s="13"/>
      <c r="G649" s="13"/>
      <c r="H649" s="13"/>
      <c r="I649" s="13"/>
      <c r="J649" s="13"/>
      <c r="K649" s="13"/>
    </row>
    <row r="650" spans="1:11" x14ac:dyDescent="0.35">
      <c r="A650" s="3"/>
      <c r="B650" s="3"/>
      <c r="C650" s="4"/>
      <c r="D650" s="13"/>
      <c r="E650" s="35"/>
      <c r="F650" s="13"/>
      <c r="G650" s="13"/>
      <c r="H650" s="13"/>
      <c r="I650" s="13"/>
      <c r="J650" s="13"/>
      <c r="K650" s="13"/>
    </row>
    <row r="651" spans="1:11" x14ac:dyDescent="0.35">
      <c r="A651" s="3"/>
      <c r="B651" s="3"/>
      <c r="C651" s="4"/>
      <c r="D651" s="13"/>
      <c r="E651" s="35"/>
      <c r="F651" s="13"/>
      <c r="G651" s="13"/>
      <c r="H651" s="13"/>
      <c r="I651" s="13"/>
      <c r="J651" s="13"/>
      <c r="K651" s="13"/>
    </row>
    <row r="652" spans="1:11" x14ac:dyDescent="0.35">
      <c r="A652" s="3"/>
      <c r="B652" s="3"/>
      <c r="C652" s="4"/>
      <c r="D652" s="13"/>
      <c r="E652" s="35"/>
      <c r="F652" s="13"/>
      <c r="G652" s="13"/>
      <c r="H652" s="13"/>
      <c r="I652" s="13"/>
      <c r="J652" s="13"/>
      <c r="K652" s="13"/>
    </row>
    <row r="653" spans="1:11" x14ac:dyDescent="0.35">
      <c r="A653" s="3"/>
      <c r="B653" s="3"/>
      <c r="C653" s="4"/>
      <c r="D653" s="13"/>
      <c r="E653" s="35"/>
      <c r="F653" s="13"/>
      <c r="G653" s="13"/>
      <c r="H653" s="13"/>
      <c r="I653" s="13"/>
      <c r="J653" s="13"/>
      <c r="K653" s="13"/>
    </row>
    <row r="654" spans="1:11" x14ac:dyDescent="0.35">
      <c r="A654" s="3"/>
      <c r="B654" s="3"/>
      <c r="C654" s="4"/>
      <c r="D654" s="13"/>
      <c r="E654" s="35"/>
      <c r="F654" s="13"/>
      <c r="G654" s="13"/>
      <c r="H654" s="13"/>
      <c r="I654" s="13"/>
      <c r="J654" s="13"/>
      <c r="K654" s="13"/>
    </row>
    <row r="655" spans="1:11" x14ac:dyDescent="0.35">
      <c r="A655" s="3"/>
      <c r="B655" s="3"/>
      <c r="C655" s="4"/>
      <c r="D655" s="13"/>
      <c r="E655" s="35"/>
      <c r="F655" s="13"/>
      <c r="G655" s="13"/>
      <c r="H655" s="13"/>
      <c r="I655" s="13"/>
      <c r="J655" s="13"/>
      <c r="K655" s="13"/>
    </row>
    <row r="656" spans="1:11" x14ac:dyDescent="0.35">
      <c r="A656" s="3"/>
      <c r="B656" s="3"/>
      <c r="C656" s="4"/>
      <c r="D656" s="13"/>
      <c r="E656" s="35"/>
      <c r="F656" s="13"/>
      <c r="G656" s="13"/>
      <c r="H656" s="13"/>
      <c r="I656" s="13"/>
      <c r="J656" s="13"/>
      <c r="K656" s="13"/>
    </row>
    <row r="657" spans="1:11" x14ac:dyDescent="0.35">
      <c r="A657" s="3"/>
      <c r="B657" s="3"/>
      <c r="C657" s="4"/>
      <c r="D657" s="13"/>
      <c r="E657" s="35"/>
      <c r="F657" s="13"/>
      <c r="G657" s="13"/>
      <c r="H657" s="13"/>
      <c r="I657" s="13"/>
      <c r="J657" s="13"/>
      <c r="K657" s="13"/>
    </row>
    <row r="658" spans="1:11" x14ac:dyDescent="0.35">
      <c r="A658" s="3"/>
      <c r="B658" s="3"/>
      <c r="C658" s="4"/>
      <c r="D658" s="13"/>
      <c r="E658" s="35"/>
      <c r="F658" s="13"/>
      <c r="G658" s="13"/>
      <c r="H658" s="13"/>
      <c r="I658" s="13"/>
      <c r="J658" s="13"/>
      <c r="K658" s="13"/>
    </row>
    <row r="659" spans="1:11" x14ac:dyDescent="0.35">
      <c r="A659" s="3"/>
      <c r="B659" s="3"/>
      <c r="C659" s="4"/>
      <c r="D659" s="13"/>
      <c r="E659" s="35"/>
      <c r="F659" s="13"/>
      <c r="G659" s="13"/>
      <c r="H659" s="13"/>
      <c r="I659" s="13"/>
      <c r="J659" s="13"/>
      <c r="K659" s="13"/>
    </row>
    <row r="660" spans="1:11" x14ac:dyDescent="0.35">
      <c r="A660" s="3"/>
      <c r="B660" s="3"/>
      <c r="C660" s="4"/>
      <c r="D660" s="13"/>
      <c r="E660" s="35"/>
      <c r="F660" s="13"/>
      <c r="G660" s="13"/>
      <c r="H660" s="13"/>
      <c r="I660" s="13"/>
      <c r="J660" s="13"/>
      <c r="K660" s="13"/>
    </row>
    <row r="661" spans="1:11" x14ac:dyDescent="0.35">
      <c r="A661" s="3"/>
      <c r="B661" s="3"/>
      <c r="C661" s="4"/>
      <c r="D661" s="13"/>
      <c r="E661" s="35"/>
      <c r="F661" s="13"/>
      <c r="G661" s="13"/>
      <c r="H661" s="13"/>
      <c r="I661" s="13"/>
      <c r="J661" s="13"/>
      <c r="K661" s="13"/>
    </row>
    <row r="662" spans="1:11" x14ac:dyDescent="0.35">
      <c r="A662" s="3"/>
      <c r="B662" s="3"/>
      <c r="C662" s="4"/>
      <c r="D662" s="13"/>
      <c r="E662" s="35"/>
      <c r="F662" s="13"/>
      <c r="G662" s="13"/>
      <c r="H662" s="13"/>
      <c r="I662" s="13"/>
      <c r="J662" s="13"/>
      <c r="K662" s="13"/>
    </row>
    <row r="663" spans="1:11" x14ac:dyDescent="0.35">
      <c r="A663" s="3"/>
      <c r="B663" s="3"/>
      <c r="C663" s="4"/>
      <c r="D663" s="13"/>
      <c r="E663" s="35"/>
      <c r="F663" s="13"/>
      <c r="G663" s="13"/>
      <c r="H663" s="13"/>
      <c r="I663" s="13"/>
      <c r="J663" s="13"/>
      <c r="K663" s="13"/>
    </row>
    <row r="664" spans="1:11" x14ac:dyDescent="0.35">
      <c r="A664" s="3"/>
      <c r="B664" s="3"/>
      <c r="C664" s="4"/>
      <c r="D664" s="13"/>
      <c r="E664" s="35"/>
      <c r="F664" s="13"/>
      <c r="G664" s="13"/>
      <c r="H664" s="13"/>
      <c r="I664" s="13"/>
      <c r="J664" s="13"/>
      <c r="K664" s="13"/>
    </row>
    <row r="665" spans="1:11" x14ac:dyDescent="0.35">
      <c r="A665" s="3"/>
      <c r="B665" s="3"/>
      <c r="C665" s="4"/>
      <c r="D665" s="13"/>
      <c r="E665" s="35"/>
      <c r="F665" s="13"/>
      <c r="G665" s="13"/>
      <c r="H665" s="13"/>
      <c r="I665" s="13"/>
      <c r="J665" s="13"/>
      <c r="K665" s="13"/>
    </row>
    <row r="666" spans="1:11" x14ac:dyDescent="0.35">
      <c r="A666" s="3"/>
      <c r="B666" s="3"/>
      <c r="C666" s="4"/>
      <c r="D666" s="13"/>
      <c r="E666" s="35"/>
      <c r="F666" s="13"/>
      <c r="G666" s="13"/>
      <c r="H666" s="13"/>
      <c r="I666" s="13"/>
      <c r="J666" s="13"/>
      <c r="K666" s="13"/>
    </row>
    <row r="667" spans="1:11" x14ac:dyDescent="0.35">
      <c r="A667" s="3"/>
      <c r="B667" s="3"/>
      <c r="C667" s="4"/>
      <c r="D667" s="13"/>
      <c r="E667" s="35"/>
      <c r="F667" s="13"/>
      <c r="G667" s="13"/>
      <c r="H667" s="13"/>
      <c r="I667" s="13"/>
      <c r="J667" s="13"/>
      <c r="K667" s="13"/>
    </row>
    <row r="668" spans="1:11" x14ac:dyDescent="0.35">
      <c r="A668" s="3"/>
      <c r="B668" s="3"/>
      <c r="C668" s="4"/>
      <c r="D668" s="13"/>
      <c r="E668" s="35"/>
      <c r="F668" s="13"/>
      <c r="G668" s="13"/>
      <c r="H668" s="13"/>
      <c r="I668" s="13"/>
      <c r="J668" s="13"/>
      <c r="K668" s="13"/>
    </row>
    <row r="669" spans="1:11" x14ac:dyDescent="0.35">
      <c r="A669" s="3"/>
      <c r="B669" s="3"/>
      <c r="C669" s="4"/>
      <c r="D669" s="13"/>
      <c r="E669" s="35"/>
      <c r="F669" s="13"/>
      <c r="G669" s="13"/>
      <c r="H669" s="13"/>
      <c r="I669" s="13"/>
      <c r="J669" s="13"/>
      <c r="K669" s="13"/>
    </row>
    <row r="670" spans="1:11" x14ac:dyDescent="0.35">
      <c r="A670" s="3"/>
      <c r="B670" s="3"/>
      <c r="C670" s="4"/>
      <c r="D670" s="13"/>
      <c r="E670" s="35"/>
      <c r="F670" s="13"/>
      <c r="G670" s="13"/>
      <c r="H670" s="13"/>
      <c r="I670" s="13"/>
      <c r="J670" s="13"/>
      <c r="K670" s="13"/>
    </row>
    <row r="671" spans="1:11" x14ac:dyDescent="0.35">
      <c r="A671" s="3"/>
      <c r="B671" s="3"/>
      <c r="C671" s="4"/>
      <c r="D671" s="13"/>
      <c r="E671" s="35"/>
      <c r="F671" s="13"/>
      <c r="G671" s="13"/>
      <c r="H671" s="13"/>
      <c r="I671" s="13"/>
      <c r="J671" s="13"/>
      <c r="K671" s="13"/>
    </row>
    <row r="672" spans="1:11" x14ac:dyDescent="0.35">
      <c r="A672" s="3"/>
      <c r="B672" s="3"/>
      <c r="C672" s="4"/>
      <c r="D672" s="13"/>
      <c r="E672" s="35"/>
      <c r="F672" s="13"/>
      <c r="G672" s="13"/>
      <c r="H672" s="13"/>
      <c r="I672" s="13"/>
      <c r="J672" s="13"/>
      <c r="K672" s="13"/>
    </row>
    <row r="673" spans="1:11" x14ac:dyDescent="0.35">
      <c r="A673" s="3"/>
      <c r="B673" s="3"/>
      <c r="C673" s="4"/>
      <c r="D673" s="13"/>
      <c r="E673" s="35"/>
      <c r="F673" s="13"/>
      <c r="G673" s="13"/>
      <c r="H673" s="13"/>
      <c r="I673" s="13"/>
      <c r="J673" s="13"/>
      <c r="K673" s="13"/>
    </row>
    <row r="674" spans="1:11" x14ac:dyDescent="0.35">
      <c r="A674" s="3"/>
      <c r="B674" s="3"/>
      <c r="C674" s="4"/>
      <c r="D674" s="13"/>
      <c r="E674" s="35"/>
      <c r="F674" s="13"/>
      <c r="G674" s="13"/>
      <c r="H674" s="13"/>
      <c r="I674" s="13"/>
      <c r="J674" s="13"/>
      <c r="K674" s="13"/>
    </row>
    <row r="675" spans="1:11" x14ac:dyDescent="0.35">
      <c r="A675" s="3"/>
      <c r="B675" s="3"/>
      <c r="C675" s="4"/>
      <c r="D675" s="13"/>
      <c r="E675" s="35"/>
      <c r="F675" s="13"/>
      <c r="G675" s="13"/>
      <c r="H675" s="13"/>
      <c r="I675" s="13"/>
      <c r="J675" s="13"/>
      <c r="K675" s="13"/>
    </row>
    <row r="676" spans="1:11" x14ac:dyDescent="0.35">
      <c r="A676" s="3"/>
      <c r="B676" s="3"/>
      <c r="C676" s="4"/>
      <c r="D676" s="13"/>
      <c r="E676" s="35"/>
      <c r="F676" s="13"/>
      <c r="G676" s="13"/>
      <c r="H676" s="13"/>
      <c r="I676" s="13"/>
      <c r="J676" s="13"/>
      <c r="K676" s="13"/>
    </row>
    <row r="677" spans="1:11" x14ac:dyDescent="0.35">
      <c r="A677" s="3"/>
      <c r="B677" s="3"/>
      <c r="C677" s="4"/>
      <c r="D677" s="13"/>
      <c r="E677" s="35"/>
      <c r="F677" s="13"/>
      <c r="G677" s="13"/>
      <c r="H677" s="13"/>
      <c r="I677" s="13"/>
      <c r="J677" s="13"/>
      <c r="K677" s="13"/>
    </row>
    <row r="678" spans="1:11" x14ac:dyDescent="0.35">
      <c r="A678" s="3"/>
      <c r="B678" s="3"/>
      <c r="C678" s="4"/>
      <c r="D678" s="13"/>
      <c r="E678" s="35"/>
      <c r="F678" s="13"/>
      <c r="G678" s="13"/>
      <c r="H678" s="13"/>
      <c r="I678" s="13"/>
      <c r="J678" s="13"/>
      <c r="K678" s="13"/>
    </row>
    <row r="679" spans="1:11" x14ac:dyDescent="0.35">
      <c r="A679" s="3"/>
      <c r="B679" s="3"/>
      <c r="C679" s="4"/>
      <c r="D679" s="13"/>
      <c r="E679" s="35"/>
      <c r="F679" s="13"/>
      <c r="G679" s="13"/>
      <c r="H679" s="13"/>
      <c r="I679" s="13"/>
      <c r="J679" s="13"/>
      <c r="K679" s="13"/>
    </row>
    <row r="680" spans="1:11" x14ac:dyDescent="0.35">
      <c r="A680" s="3"/>
      <c r="B680" s="3"/>
      <c r="C680" s="4"/>
      <c r="D680" s="13"/>
      <c r="E680" s="35"/>
      <c r="F680" s="13"/>
      <c r="G680" s="13"/>
      <c r="H680" s="13"/>
      <c r="I680" s="13"/>
      <c r="J680" s="13"/>
      <c r="K680" s="13"/>
    </row>
    <row r="681" spans="1:11" x14ac:dyDescent="0.35">
      <c r="A681" s="3"/>
      <c r="B681" s="3"/>
      <c r="C681" s="4"/>
      <c r="D681" s="13"/>
      <c r="E681" s="35"/>
      <c r="F681" s="13"/>
      <c r="G681" s="13"/>
      <c r="H681" s="13"/>
      <c r="I681" s="13"/>
      <c r="J681" s="13"/>
      <c r="K681" s="13"/>
    </row>
    <row r="682" spans="1:11" x14ac:dyDescent="0.35">
      <c r="A682" s="3"/>
      <c r="B682" s="3"/>
      <c r="C682" s="4"/>
      <c r="D682" s="13"/>
      <c r="E682" s="35"/>
      <c r="F682" s="13"/>
      <c r="G682" s="13"/>
      <c r="H682" s="13"/>
      <c r="I682" s="13"/>
      <c r="J682" s="13"/>
      <c r="K682" s="13"/>
    </row>
    <row r="683" spans="1:11" x14ac:dyDescent="0.35">
      <c r="A683" s="3"/>
      <c r="B683" s="3"/>
      <c r="C683" s="4"/>
      <c r="D683" s="13"/>
      <c r="E683" s="35"/>
      <c r="F683" s="13"/>
      <c r="G683" s="13"/>
      <c r="H683" s="13"/>
      <c r="I683" s="13"/>
      <c r="J683" s="13"/>
      <c r="K683" s="13"/>
    </row>
    <row r="684" spans="1:11" x14ac:dyDescent="0.35">
      <c r="A684" s="3"/>
      <c r="B684" s="3"/>
      <c r="C684" s="4"/>
      <c r="D684" s="13"/>
      <c r="E684" s="35"/>
      <c r="F684" s="13"/>
      <c r="G684" s="13"/>
      <c r="H684" s="13"/>
      <c r="I684" s="13"/>
      <c r="J684" s="13"/>
      <c r="K684" s="13"/>
    </row>
    <row r="685" spans="1:11" x14ac:dyDescent="0.35">
      <c r="A685" s="3"/>
      <c r="B685" s="3"/>
      <c r="C685" s="4"/>
      <c r="D685" s="13"/>
      <c r="E685" s="35"/>
      <c r="F685" s="13"/>
      <c r="G685" s="13"/>
      <c r="H685" s="13"/>
      <c r="I685" s="13"/>
      <c r="J685" s="13"/>
      <c r="K685" s="13"/>
    </row>
    <row r="686" spans="1:11" x14ac:dyDescent="0.35">
      <c r="A686" s="3"/>
      <c r="B686" s="3"/>
      <c r="C686" s="4"/>
      <c r="D686" s="13"/>
      <c r="E686" s="35"/>
      <c r="F686" s="13"/>
      <c r="G686" s="13"/>
      <c r="H686" s="13"/>
      <c r="I686" s="13"/>
      <c r="J686" s="13"/>
      <c r="K686" s="13"/>
    </row>
    <row r="687" spans="1:11" x14ac:dyDescent="0.35">
      <c r="A687" s="3"/>
      <c r="B687" s="3"/>
      <c r="C687" s="4"/>
      <c r="D687" s="13"/>
      <c r="E687" s="35"/>
      <c r="F687" s="13"/>
      <c r="G687" s="13"/>
      <c r="H687" s="13"/>
      <c r="I687" s="13"/>
      <c r="J687" s="13"/>
      <c r="K687" s="13"/>
    </row>
    <row r="688" spans="1:11" x14ac:dyDescent="0.35">
      <c r="A688" s="3"/>
      <c r="B688" s="3"/>
      <c r="C688" s="4"/>
      <c r="D688" s="13"/>
      <c r="E688" s="35"/>
      <c r="F688" s="13"/>
      <c r="G688" s="13"/>
      <c r="H688" s="13"/>
      <c r="I688" s="13"/>
      <c r="J688" s="13"/>
      <c r="K688" s="13"/>
    </row>
    <row r="689" spans="1:11" x14ac:dyDescent="0.35">
      <c r="A689" s="3"/>
      <c r="B689" s="3"/>
      <c r="C689" s="4"/>
      <c r="D689" s="13"/>
      <c r="E689" s="35"/>
      <c r="F689" s="13"/>
      <c r="G689" s="13"/>
      <c r="H689" s="13"/>
      <c r="I689" s="13"/>
      <c r="J689" s="13"/>
      <c r="K689" s="13"/>
    </row>
    <row r="690" spans="1:11" x14ac:dyDescent="0.35">
      <c r="A690" s="3"/>
      <c r="B690" s="3"/>
      <c r="C690" s="4"/>
      <c r="D690" s="13"/>
      <c r="E690" s="35"/>
      <c r="F690" s="13"/>
      <c r="G690" s="13"/>
      <c r="H690" s="13"/>
      <c r="I690" s="13"/>
      <c r="J690" s="13"/>
      <c r="K690" s="13"/>
    </row>
    <row r="691" spans="1:11" x14ac:dyDescent="0.35">
      <c r="A691" s="3"/>
      <c r="B691" s="3"/>
      <c r="C691" s="4"/>
      <c r="D691" s="13"/>
      <c r="E691" s="35"/>
      <c r="F691" s="13"/>
      <c r="G691" s="13"/>
      <c r="H691" s="13"/>
      <c r="I691" s="13"/>
      <c r="J691" s="13"/>
      <c r="K691" s="13"/>
    </row>
    <row r="692" spans="1:11" x14ac:dyDescent="0.35">
      <c r="A692" s="3"/>
      <c r="B692" s="3"/>
      <c r="C692" s="4"/>
      <c r="D692" s="13"/>
      <c r="E692" s="35"/>
      <c r="F692" s="13"/>
      <c r="G692" s="13"/>
      <c r="H692" s="13"/>
      <c r="I692" s="13"/>
      <c r="J692" s="13"/>
      <c r="K692" s="13"/>
    </row>
    <row r="693" spans="1:11" x14ac:dyDescent="0.35">
      <c r="A693" s="3"/>
      <c r="B693" s="3"/>
      <c r="C693" s="4"/>
      <c r="D693" s="13"/>
      <c r="E693" s="35"/>
      <c r="F693" s="13"/>
      <c r="G693" s="13"/>
      <c r="H693" s="13"/>
      <c r="I693" s="13"/>
      <c r="J693" s="13"/>
      <c r="K693" s="13"/>
    </row>
    <row r="694" spans="1:11" x14ac:dyDescent="0.35">
      <c r="A694" s="3"/>
      <c r="B694" s="3"/>
      <c r="C694" s="4"/>
      <c r="D694" s="13"/>
      <c r="E694" s="35"/>
      <c r="F694" s="13"/>
      <c r="G694" s="13"/>
      <c r="H694" s="13"/>
      <c r="I694" s="13"/>
      <c r="J694" s="13"/>
      <c r="K694" s="13"/>
    </row>
    <row r="695" spans="1:11" x14ac:dyDescent="0.35">
      <c r="A695" s="3"/>
      <c r="B695" s="3"/>
      <c r="C695" s="4"/>
      <c r="D695" s="13"/>
      <c r="E695" s="35"/>
      <c r="F695" s="13"/>
      <c r="G695" s="13"/>
      <c r="H695" s="13"/>
      <c r="I695" s="13"/>
      <c r="J695" s="13"/>
      <c r="K695" s="13"/>
    </row>
    <row r="696" spans="1:11" x14ac:dyDescent="0.35">
      <c r="A696" s="3"/>
      <c r="B696" s="3"/>
      <c r="C696" s="4"/>
      <c r="D696" s="13"/>
      <c r="E696" s="35"/>
      <c r="F696" s="13"/>
      <c r="G696" s="13"/>
      <c r="H696" s="13"/>
      <c r="I696" s="13"/>
      <c r="J696" s="13"/>
      <c r="K696" s="13"/>
    </row>
    <row r="697" spans="1:11" x14ac:dyDescent="0.35">
      <c r="A697" s="3"/>
      <c r="B697" s="3"/>
      <c r="C697" s="4"/>
      <c r="D697" s="13"/>
      <c r="E697" s="35"/>
      <c r="F697" s="13"/>
      <c r="G697" s="13"/>
      <c r="H697" s="13"/>
      <c r="I697" s="13"/>
      <c r="J697" s="13"/>
      <c r="K697" s="13"/>
    </row>
    <row r="698" spans="1:11" x14ac:dyDescent="0.35">
      <c r="A698" s="3"/>
      <c r="B698" s="3"/>
      <c r="C698" s="4"/>
      <c r="D698" s="13"/>
      <c r="E698" s="35"/>
      <c r="F698" s="13"/>
      <c r="G698" s="13"/>
      <c r="H698" s="13"/>
      <c r="I698" s="13"/>
      <c r="J698" s="13"/>
      <c r="K698" s="13"/>
    </row>
    <row r="699" spans="1:11" x14ac:dyDescent="0.35">
      <c r="A699" s="3"/>
      <c r="B699" s="3"/>
      <c r="C699" s="4"/>
      <c r="D699" s="13"/>
      <c r="E699" s="35"/>
      <c r="F699" s="13"/>
      <c r="G699" s="13"/>
      <c r="H699" s="13"/>
      <c r="I699" s="13"/>
      <c r="J699" s="13"/>
      <c r="K699" s="13"/>
    </row>
    <row r="700" spans="1:11" x14ac:dyDescent="0.35">
      <c r="A700" s="3"/>
      <c r="B700" s="3"/>
      <c r="C700" s="4"/>
      <c r="D700" s="13"/>
      <c r="E700" s="35"/>
      <c r="F700" s="13"/>
      <c r="G700" s="13"/>
      <c r="H700" s="13"/>
      <c r="I700" s="13"/>
      <c r="J700" s="13"/>
      <c r="K700" s="13"/>
    </row>
    <row r="701" spans="1:11" x14ac:dyDescent="0.35">
      <c r="A701" s="3"/>
      <c r="B701" s="3"/>
      <c r="C701" s="4"/>
      <c r="D701" s="13"/>
      <c r="E701" s="35"/>
      <c r="F701" s="13"/>
      <c r="G701" s="13"/>
      <c r="H701" s="13"/>
      <c r="I701" s="13"/>
      <c r="J701" s="13"/>
      <c r="K701" s="13"/>
    </row>
    <row r="702" spans="1:11" x14ac:dyDescent="0.35">
      <c r="A702" s="3"/>
      <c r="B702" s="3"/>
      <c r="C702" s="4"/>
      <c r="D702" s="13"/>
      <c r="E702" s="35"/>
      <c r="F702" s="13"/>
      <c r="G702" s="13"/>
      <c r="H702" s="13"/>
      <c r="I702" s="13"/>
      <c r="J702" s="13"/>
      <c r="K702" s="13"/>
    </row>
    <row r="703" spans="1:11" x14ac:dyDescent="0.35">
      <c r="A703" s="3"/>
      <c r="B703" s="3"/>
      <c r="C703" s="4"/>
      <c r="D703" s="13"/>
      <c r="E703" s="35"/>
      <c r="F703" s="13"/>
      <c r="G703" s="13"/>
      <c r="H703" s="13"/>
      <c r="I703" s="13"/>
      <c r="J703" s="13"/>
      <c r="K703" s="13"/>
    </row>
    <row r="704" spans="1:11" x14ac:dyDescent="0.35">
      <c r="A704" s="3"/>
      <c r="B704" s="3"/>
      <c r="C704" s="4"/>
      <c r="D704" s="13"/>
      <c r="E704" s="35"/>
      <c r="F704" s="13"/>
      <c r="G704" s="13"/>
      <c r="H704" s="13"/>
      <c r="I704" s="13"/>
      <c r="J704" s="13"/>
      <c r="K704" s="13"/>
    </row>
    <row r="705" spans="1:11" x14ac:dyDescent="0.35">
      <c r="A705" s="3"/>
      <c r="B705" s="3"/>
      <c r="C705" s="4"/>
      <c r="D705" s="13"/>
      <c r="E705" s="35"/>
      <c r="F705" s="13"/>
      <c r="G705" s="13"/>
      <c r="H705" s="13"/>
      <c r="I705" s="13"/>
      <c r="J705" s="13"/>
      <c r="K705" s="13"/>
    </row>
    <row r="706" spans="1:11" x14ac:dyDescent="0.35">
      <c r="A706" s="3"/>
      <c r="B706" s="3"/>
      <c r="C706" s="4"/>
      <c r="D706" s="13"/>
      <c r="E706" s="35"/>
      <c r="F706" s="13"/>
      <c r="G706" s="13"/>
      <c r="H706" s="13"/>
      <c r="I706" s="13"/>
      <c r="J706" s="13"/>
      <c r="K706" s="13"/>
    </row>
    <row r="707" spans="1:11" x14ac:dyDescent="0.35">
      <c r="A707" s="3"/>
      <c r="B707" s="3"/>
      <c r="C707" s="4"/>
      <c r="D707" s="13"/>
      <c r="E707" s="35"/>
      <c r="F707" s="13"/>
      <c r="G707" s="13"/>
      <c r="H707" s="13"/>
      <c r="I707" s="13"/>
      <c r="J707" s="13"/>
      <c r="K707" s="13"/>
    </row>
    <row r="708" spans="1:11" x14ac:dyDescent="0.35">
      <c r="A708" s="3"/>
      <c r="B708" s="3"/>
      <c r="C708" s="4"/>
      <c r="D708" s="13"/>
      <c r="E708" s="35"/>
      <c r="F708" s="13"/>
      <c r="G708" s="13"/>
      <c r="H708" s="13"/>
      <c r="I708" s="13"/>
      <c r="J708" s="13"/>
      <c r="K708" s="13"/>
    </row>
    <row r="709" spans="1:11" x14ac:dyDescent="0.35">
      <c r="A709" s="3"/>
      <c r="B709" s="3"/>
      <c r="C709" s="4"/>
      <c r="D709" s="13"/>
      <c r="E709" s="35"/>
      <c r="F709" s="13"/>
      <c r="G709" s="13"/>
      <c r="H709" s="13"/>
      <c r="I709" s="13"/>
      <c r="J709" s="13"/>
      <c r="K709" s="13"/>
    </row>
    <row r="710" spans="1:11" x14ac:dyDescent="0.35">
      <c r="A710" s="3"/>
      <c r="B710" s="3"/>
      <c r="C710" s="4"/>
      <c r="D710" s="13"/>
      <c r="E710" s="35"/>
      <c r="F710" s="13"/>
      <c r="G710" s="13"/>
      <c r="H710" s="13"/>
      <c r="I710" s="13"/>
      <c r="J710" s="13"/>
      <c r="K710" s="13"/>
    </row>
    <row r="711" spans="1:11" x14ac:dyDescent="0.35">
      <c r="A711" s="3"/>
      <c r="B711" s="3"/>
      <c r="C711" s="4"/>
      <c r="D711" s="13"/>
      <c r="E711" s="35"/>
      <c r="F711" s="13"/>
      <c r="G711" s="13"/>
      <c r="H711" s="13"/>
      <c r="I711" s="13"/>
      <c r="J711" s="13"/>
      <c r="K711" s="13"/>
    </row>
    <row r="712" spans="1:11" x14ac:dyDescent="0.35">
      <c r="A712" s="3"/>
      <c r="B712" s="3"/>
      <c r="C712" s="4"/>
      <c r="D712" s="13"/>
      <c r="E712" s="35"/>
      <c r="F712" s="13"/>
      <c r="G712" s="13"/>
      <c r="H712" s="13"/>
      <c r="I712" s="13"/>
      <c r="J712" s="13"/>
      <c r="K712" s="13"/>
    </row>
    <row r="713" spans="1:11" x14ac:dyDescent="0.35">
      <c r="A713" s="3"/>
      <c r="B713" s="3"/>
      <c r="C713" s="4"/>
      <c r="D713" s="13"/>
      <c r="E713" s="35"/>
      <c r="F713" s="13"/>
      <c r="G713" s="13"/>
      <c r="H713" s="13"/>
      <c r="I713" s="13"/>
      <c r="J713" s="13"/>
      <c r="K713" s="13"/>
    </row>
    <row r="714" spans="1:11" x14ac:dyDescent="0.35">
      <c r="A714" s="3"/>
      <c r="B714" s="3"/>
      <c r="C714" s="4"/>
      <c r="D714" s="13"/>
      <c r="E714" s="35"/>
      <c r="F714" s="13"/>
      <c r="G714" s="13"/>
      <c r="H714" s="13"/>
      <c r="I714" s="13"/>
      <c r="J714" s="13"/>
      <c r="K714" s="13"/>
    </row>
    <row r="715" spans="1:11" x14ac:dyDescent="0.35">
      <c r="A715" s="3"/>
      <c r="B715" s="3"/>
      <c r="C715" s="4"/>
      <c r="D715" s="13"/>
      <c r="E715" s="35"/>
      <c r="F715" s="13"/>
      <c r="G715" s="13"/>
      <c r="H715" s="13"/>
      <c r="I715" s="13"/>
      <c r="J715" s="13"/>
      <c r="K715" s="13"/>
    </row>
    <row r="716" spans="1:11" x14ac:dyDescent="0.35">
      <c r="A716" s="3"/>
      <c r="B716" s="3"/>
      <c r="C716" s="4"/>
      <c r="D716" s="13"/>
      <c r="E716" s="35"/>
      <c r="F716" s="13"/>
      <c r="G716" s="13"/>
      <c r="H716" s="13"/>
      <c r="I716" s="13"/>
      <c r="J716" s="13"/>
      <c r="K716" s="13"/>
    </row>
    <row r="717" spans="1:11" x14ac:dyDescent="0.35">
      <c r="A717" s="3"/>
      <c r="B717" s="3"/>
      <c r="C717" s="4"/>
      <c r="D717" s="13"/>
      <c r="E717" s="35"/>
      <c r="F717" s="13"/>
      <c r="G717" s="13"/>
      <c r="H717" s="13"/>
      <c r="I717" s="13"/>
      <c r="J717" s="13"/>
      <c r="K717" s="13"/>
    </row>
    <row r="718" spans="1:11" x14ac:dyDescent="0.35">
      <c r="A718" s="3"/>
      <c r="B718" s="3"/>
      <c r="C718" s="4"/>
      <c r="D718" s="13"/>
      <c r="E718" s="35"/>
      <c r="F718" s="13"/>
      <c r="G718" s="13"/>
      <c r="H718" s="13"/>
      <c r="I718" s="13"/>
      <c r="J718" s="13"/>
      <c r="K718" s="13"/>
    </row>
    <row r="719" spans="1:11" x14ac:dyDescent="0.35">
      <c r="A719" s="3"/>
      <c r="B719" s="3"/>
      <c r="C719" s="4"/>
      <c r="D719" s="13"/>
      <c r="E719" s="35"/>
      <c r="F719" s="13"/>
      <c r="G719" s="13"/>
      <c r="H719" s="13"/>
      <c r="I719" s="13"/>
      <c r="J719" s="13"/>
      <c r="K719" s="13"/>
    </row>
    <row r="720" spans="1:11" x14ac:dyDescent="0.35">
      <c r="A720" s="3"/>
      <c r="B720" s="3"/>
      <c r="C720" s="4"/>
      <c r="D720" s="13"/>
      <c r="E720" s="35"/>
      <c r="F720" s="13"/>
      <c r="G720" s="13"/>
      <c r="H720" s="13"/>
      <c r="I720" s="13"/>
      <c r="J720" s="13"/>
      <c r="K720" s="13"/>
    </row>
    <row r="721" spans="1:11" x14ac:dyDescent="0.35">
      <c r="A721" s="3"/>
      <c r="B721" s="3"/>
      <c r="C721" s="4"/>
      <c r="D721" s="13"/>
      <c r="E721" s="35"/>
      <c r="F721" s="13"/>
      <c r="G721" s="13"/>
      <c r="H721" s="13"/>
      <c r="I721" s="13"/>
      <c r="J721" s="13"/>
      <c r="K721" s="13"/>
    </row>
    <row r="722" spans="1:11" x14ac:dyDescent="0.35">
      <c r="A722" s="3"/>
      <c r="B722" s="3"/>
      <c r="C722" s="4"/>
      <c r="D722" s="13"/>
      <c r="E722" s="35"/>
      <c r="F722" s="13"/>
      <c r="G722" s="13"/>
      <c r="H722" s="13"/>
      <c r="I722" s="13"/>
      <c r="J722" s="13"/>
      <c r="K722" s="13"/>
    </row>
    <row r="723" spans="1:11" x14ac:dyDescent="0.35">
      <c r="A723" s="3"/>
      <c r="B723" s="3"/>
      <c r="C723" s="4"/>
      <c r="D723" s="13"/>
      <c r="E723" s="35"/>
      <c r="F723" s="13"/>
      <c r="G723" s="13"/>
      <c r="H723" s="13"/>
      <c r="I723" s="13"/>
      <c r="J723" s="13"/>
      <c r="K723" s="13"/>
    </row>
    <row r="724" spans="1:11" x14ac:dyDescent="0.35">
      <c r="A724" s="3"/>
      <c r="B724" s="3"/>
      <c r="C724" s="4"/>
      <c r="D724" s="13"/>
      <c r="E724" s="35"/>
      <c r="F724" s="13"/>
      <c r="G724" s="13"/>
      <c r="H724" s="13"/>
      <c r="I724" s="13"/>
      <c r="J724" s="13"/>
      <c r="K724" s="13"/>
    </row>
    <row r="725" spans="1:11" x14ac:dyDescent="0.35">
      <c r="A725" s="3"/>
      <c r="B725" s="3"/>
      <c r="C725" s="4"/>
      <c r="D725" s="13"/>
      <c r="E725" s="35"/>
      <c r="F725" s="13"/>
      <c r="G725" s="13"/>
      <c r="H725" s="13"/>
      <c r="I725" s="13"/>
      <c r="J725" s="13"/>
      <c r="K725" s="13"/>
    </row>
    <row r="726" spans="1:11" x14ac:dyDescent="0.35">
      <c r="A726" s="3"/>
      <c r="B726" s="3"/>
      <c r="C726" s="4"/>
      <c r="D726" s="13"/>
      <c r="E726" s="35"/>
      <c r="F726" s="13"/>
      <c r="G726" s="13"/>
      <c r="H726" s="13"/>
      <c r="I726" s="13"/>
      <c r="J726" s="13"/>
      <c r="K726" s="13"/>
    </row>
    <row r="727" spans="1:11" x14ac:dyDescent="0.35">
      <c r="A727" s="3"/>
      <c r="B727" s="3"/>
      <c r="C727" s="4"/>
      <c r="D727" s="13"/>
      <c r="E727" s="35"/>
      <c r="F727" s="13"/>
      <c r="G727" s="13"/>
      <c r="H727" s="13"/>
      <c r="I727" s="13"/>
      <c r="J727" s="13"/>
      <c r="K727" s="13"/>
    </row>
    <row r="728" spans="1:11" x14ac:dyDescent="0.35">
      <c r="A728" s="3"/>
      <c r="B728" s="3"/>
      <c r="C728" s="4"/>
      <c r="D728" s="13"/>
      <c r="E728" s="35"/>
      <c r="F728" s="13"/>
      <c r="G728" s="13"/>
      <c r="H728" s="13"/>
      <c r="I728" s="13"/>
      <c r="J728" s="13"/>
      <c r="K728" s="13"/>
    </row>
    <row r="729" spans="1:11" x14ac:dyDescent="0.35">
      <c r="A729" s="3"/>
      <c r="B729" s="3"/>
      <c r="C729" s="4"/>
      <c r="D729" s="13"/>
      <c r="E729" s="35"/>
      <c r="F729" s="13"/>
      <c r="G729" s="13"/>
      <c r="H729" s="13"/>
      <c r="I729" s="13"/>
      <c r="J729" s="13"/>
      <c r="K729" s="13"/>
    </row>
    <row r="730" spans="1:11" x14ac:dyDescent="0.35">
      <c r="A730" s="3"/>
      <c r="B730" s="3"/>
      <c r="C730" s="4"/>
      <c r="D730" s="13"/>
      <c r="E730" s="35"/>
      <c r="F730" s="13"/>
      <c r="G730" s="13"/>
      <c r="H730" s="13"/>
      <c r="I730" s="13"/>
      <c r="J730" s="13"/>
      <c r="K730" s="13"/>
    </row>
    <row r="731" spans="1:11" x14ac:dyDescent="0.35">
      <c r="A731" s="3"/>
      <c r="B731" s="3"/>
      <c r="C731" s="4"/>
      <c r="D731" s="13"/>
      <c r="E731" s="35"/>
      <c r="F731" s="13"/>
      <c r="G731" s="13"/>
      <c r="H731" s="13"/>
      <c r="I731" s="13"/>
      <c r="J731" s="13"/>
      <c r="K731" s="13"/>
    </row>
    <row r="732" spans="1:11" x14ac:dyDescent="0.35">
      <c r="A732" s="3"/>
      <c r="B732" s="3"/>
      <c r="C732" s="4"/>
      <c r="D732" s="13"/>
      <c r="E732" s="35"/>
      <c r="F732" s="13"/>
      <c r="G732" s="13"/>
      <c r="H732" s="13"/>
      <c r="I732" s="13"/>
      <c r="J732" s="13"/>
      <c r="K732" s="13"/>
    </row>
    <row r="733" spans="1:11" x14ac:dyDescent="0.35">
      <c r="A733" s="3"/>
      <c r="B733" s="3"/>
      <c r="C733" s="4"/>
      <c r="D733" s="13"/>
      <c r="E733" s="35"/>
      <c r="F733" s="13"/>
      <c r="G733" s="13"/>
      <c r="H733" s="13"/>
      <c r="I733" s="13"/>
      <c r="J733" s="13"/>
      <c r="K733" s="13"/>
    </row>
    <row r="734" spans="1:11" x14ac:dyDescent="0.35">
      <c r="A734" s="3"/>
      <c r="B734" s="3"/>
      <c r="C734" s="4"/>
      <c r="D734" s="13"/>
      <c r="E734" s="35"/>
      <c r="F734" s="13"/>
      <c r="G734" s="13"/>
      <c r="H734" s="13"/>
      <c r="I734" s="13"/>
      <c r="J734" s="13"/>
      <c r="K734" s="13"/>
    </row>
    <row r="735" spans="1:11" x14ac:dyDescent="0.35">
      <c r="A735" s="3"/>
      <c r="B735" s="3"/>
      <c r="C735" s="4"/>
      <c r="D735" s="13"/>
      <c r="E735" s="35"/>
      <c r="F735" s="13"/>
      <c r="G735" s="13"/>
      <c r="H735" s="13"/>
      <c r="I735" s="13"/>
      <c r="J735" s="13"/>
      <c r="K735" s="13"/>
    </row>
    <row r="736" spans="1:11" x14ac:dyDescent="0.35">
      <c r="A736" s="3"/>
      <c r="B736" s="3"/>
      <c r="C736" s="4"/>
      <c r="D736" s="13"/>
      <c r="E736" s="35"/>
      <c r="F736" s="13"/>
      <c r="G736" s="13"/>
      <c r="H736" s="13"/>
      <c r="I736" s="13"/>
      <c r="J736" s="13"/>
      <c r="K736" s="13"/>
    </row>
    <row r="737" spans="1:11" x14ac:dyDescent="0.35">
      <c r="A737" s="3"/>
      <c r="B737" s="3"/>
      <c r="C737" s="4"/>
      <c r="D737" s="13"/>
      <c r="E737" s="35"/>
      <c r="F737" s="13"/>
      <c r="G737" s="13"/>
      <c r="H737" s="13"/>
      <c r="I737" s="13"/>
      <c r="J737" s="13"/>
      <c r="K737" s="13"/>
    </row>
    <row r="738" spans="1:11" x14ac:dyDescent="0.35">
      <c r="A738" s="3"/>
      <c r="B738" s="3"/>
      <c r="C738" s="4"/>
      <c r="D738" s="13"/>
      <c r="E738" s="35"/>
      <c r="F738" s="13"/>
      <c r="G738" s="13"/>
      <c r="H738" s="13"/>
      <c r="I738" s="13"/>
      <c r="J738" s="13"/>
      <c r="K738" s="13"/>
    </row>
    <row r="739" spans="1:11" x14ac:dyDescent="0.35">
      <c r="A739" s="3"/>
      <c r="B739" s="3"/>
      <c r="C739" s="4"/>
      <c r="D739" s="13"/>
      <c r="E739" s="35"/>
      <c r="F739" s="13"/>
      <c r="G739" s="13"/>
      <c r="H739" s="13"/>
      <c r="I739" s="13"/>
      <c r="J739" s="13"/>
      <c r="K739" s="13"/>
    </row>
    <row r="740" spans="1:11" x14ac:dyDescent="0.35">
      <c r="A740" s="3"/>
      <c r="B740" s="3"/>
      <c r="C740" s="4"/>
      <c r="D740" s="13"/>
      <c r="E740" s="35"/>
      <c r="F740" s="13"/>
      <c r="G740" s="13"/>
      <c r="H740" s="13"/>
      <c r="I740" s="13"/>
      <c r="J740" s="13"/>
      <c r="K740" s="13"/>
    </row>
    <row r="741" spans="1:11" x14ac:dyDescent="0.35">
      <c r="A741" s="3"/>
      <c r="B741" s="3"/>
      <c r="C741" s="4"/>
      <c r="D741" s="13"/>
      <c r="E741" s="35"/>
      <c r="F741" s="13"/>
      <c r="G741" s="13"/>
      <c r="H741" s="13"/>
      <c r="I741" s="13"/>
      <c r="J741" s="13"/>
      <c r="K741" s="13"/>
    </row>
    <row r="742" spans="1:11" x14ac:dyDescent="0.35">
      <c r="A742" s="3"/>
      <c r="B742" s="3"/>
      <c r="C742" s="4"/>
      <c r="D742" s="13"/>
      <c r="E742" s="35"/>
      <c r="F742" s="13"/>
      <c r="G742" s="13"/>
      <c r="H742" s="13"/>
      <c r="I742" s="13"/>
      <c r="J742" s="13"/>
      <c r="K742" s="13"/>
    </row>
    <row r="743" spans="1:11" x14ac:dyDescent="0.35">
      <c r="A743" s="3"/>
      <c r="B743" s="3"/>
      <c r="C743" s="4"/>
      <c r="D743" s="13"/>
      <c r="E743" s="35"/>
      <c r="F743" s="13"/>
      <c r="G743" s="13"/>
      <c r="H743" s="13"/>
      <c r="I743" s="13"/>
      <c r="J743" s="13"/>
      <c r="K743" s="13"/>
    </row>
    <row r="744" spans="1:11" x14ac:dyDescent="0.35">
      <c r="A744" s="3"/>
      <c r="B744" s="3"/>
      <c r="C744" s="4"/>
      <c r="D744" s="13"/>
      <c r="E744" s="35"/>
      <c r="F744" s="13"/>
      <c r="G744" s="13"/>
      <c r="H744" s="13"/>
      <c r="I744" s="13"/>
      <c r="J744" s="13"/>
      <c r="K744" s="13"/>
    </row>
    <row r="745" spans="1:11" x14ac:dyDescent="0.35">
      <c r="A745" s="3"/>
      <c r="B745" s="3"/>
      <c r="C745" s="4"/>
      <c r="D745" s="13"/>
      <c r="E745" s="35"/>
      <c r="F745" s="13"/>
      <c r="G745" s="13"/>
      <c r="H745" s="13"/>
      <c r="I745" s="13"/>
      <c r="J745" s="13"/>
      <c r="K745" s="13"/>
    </row>
    <row r="746" spans="1:11" x14ac:dyDescent="0.35">
      <c r="A746" s="3"/>
      <c r="B746" s="3"/>
      <c r="C746" s="4"/>
      <c r="D746" s="13"/>
      <c r="E746" s="35"/>
      <c r="F746" s="13"/>
      <c r="G746" s="13"/>
      <c r="H746" s="13"/>
      <c r="I746" s="13"/>
      <c r="J746" s="13"/>
      <c r="K746" s="13"/>
    </row>
    <row r="747" spans="1:11" x14ac:dyDescent="0.35">
      <c r="A747" s="3"/>
      <c r="B747" s="3"/>
      <c r="C747" s="4"/>
      <c r="D747" s="13"/>
      <c r="E747" s="35"/>
      <c r="F747" s="13"/>
      <c r="G747" s="13"/>
      <c r="H747" s="13"/>
      <c r="I747" s="13"/>
      <c r="J747" s="13"/>
      <c r="K747" s="13"/>
    </row>
    <row r="748" spans="1:11" x14ac:dyDescent="0.35">
      <c r="A748" s="3"/>
      <c r="B748" s="3"/>
      <c r="C748" s="4"/>
      <c r="D748" s="13"/>
      <c r="E748" s="35"/>
      <c r="F748" s="13"/>
      <c r="G748" s="13"/>
      <c r="H748" s="13"/>
      <c r="I748" s="13"/>
      <c r="J748" s="13"/>
      <c r="K748" s="13"/>
    </row>
    <row r="749" spans="1:11" x14ac:dyDescent="0.35">
      <c r="A749" s="3"/>
      <c r="B749" s="3"/>
      <c r="C749" s="4"/>
      <c r="D749" s="13"/>
      <c r="E749" s="35"/>
      <c r="F749" s="13"/>
      <c r="G749" s="13"/>
      <c r="H749" s="13"/>
      <c r="I749" s="13"/>
      <c r="J749" s="13"/>
      <c r="K749" s="13"/>
    </row>
    <row r="750" spans="1:11" x14ac:dyDescent="0.35">
      <c r="A750" s="3"/>
      <c r="B750" s="3"/>
      <c r="C750" s="4"/>
      <c r="D750" s="13"/>
      <c r="E750" s="35"/>
      <c r="F750" s="13"/>
      <c r="G750" s="13"/>
      <c r="H750" s="13"/>
      <c r="I750" s="13"/>
      <c r="J750" s="13"/>
      <c r="K750" s="13"/>
    </row>
    <row r="751" spans="1:11" x14ac:dyDescent="0.35">
      <c r="A751" s="3"/>
      <c r="B751" s="3"/>
      <c r="C751" s="4"/>
      <c r="D751" s="13"/>
      <c r="E751" s="35"/>
      <c r="F751" s="13"/>
      <c r="G751" s="13"/>
      <c r="H751" s="13"/>
      <c r="I751" s="13"/>
      <c r="J751" s="13"/>
      <c r="K751" s="13"/>
    </row>
    <row r="752" spans="1:11" x14ac:dyDescent="0.35">
      <c r="A752" s="3"/>
      <c r="B752" s="3"/>
      <c r="C752" s="4"/>
      <c r="D752" s="13"/>
      <c r="E752" s="35"/>
      <c r="F752" s="13"/>
      <c r="G752" s="13"/>
      <c r="H752" s="13"/>
      <c r="I752" s="13"/>
      <c r="J752" s="13"/>
      <c r="K752" s="13"/>
    </row>
    <row r="753" spans="1:11" x14ac:dyDescent="0.35">
      <c r="A753" s="3"/>
      <c r="B753" s="3"/>
      <c r="C753" s="4"/>
      <c r="D753" s="13"/>
      <c r="E753" s="35"/>
      <c r="F753" s="13"/>
      <c r="G753" s="13"/>
      <c r="H753" s="13"/>
      <c r="I753" s="13"/>
      <c r="J753" s="13"/>
      <c r="K753" s="13"/>
    </row>
    <row r="754" spans="1:11" x14ac:dyDescent="0.35">
      <c r="A754" s="3"/>
      <c r="B754" s="3"/>
      <c r="C754" s="4"/>
      <c r="D754" s="13"/>
      <c r="E754" s="35"/>
      <c r="F754" s="13"/>
      <c r="G754" s="13"/>
      <c r="H754" s="13"/>
      <c r="I754" s="13"/>
      <c r="J754" s="13"/>
      <c r="K754" s="13"/>
    </row>
    <row r="755" spans="1:11" x14ac:dyDescent="0.35">
      <c r="A755" s="3"/>
      <c r="B755" s="3"/>
      <c r="C755" s="4"/>
      <c r="D755" s="13"/>
      <c r="E755" s="35"/>
      <c r="F755" s="13"/>
      <c r="G755" s="13"/>
      <c r="H755" s="13"/>
      <c r="I755" s="13"/>
      <c r="J755" s="13"/>
      <c r="K755" s="13"/>
    </row>
    <row r="756" spans="1:11" x14ac:dyDescent="0.35">
      <c r="A756" s="3"/>
      <c r="B756" s="3"/>
      <c r="C756" s="4"/>
      <c r="D756" s="13"/>
      <c r="E756" s="35"/>
      <c r="F756" s="13"/>
      <c r="G756" s="13"/>
      <c r="H756" s="13"/>
      <c r="I756" s="13"/>
      <c r="J756" s="13"/>
      <c r="K756" s="13"/>
    </row>
    <row r="757" spans="1:11" x14ac:dyDescent="0.35">
      <c r="A757" s="3"/>
      <c r="B757" s="3"/>
      <c r="C757" s="4"/>
      <c r="D757" s="13"/>
      <c r="E757" s="35"/>
      <c r="F757" s="13"/>
      <c r="G757" s="13"/>
      <c r="H757" s="13"/>
      <c r="I757" s="13"/>
      <c r="J757" s="13"/>
      <c r="K757" s="13"/>
    </row>
    <row r="758" spans="1:11" x14ac:dyDescent="0.35">
      <c r="A758" s="3"/>
      <c r="B758" s="3"/>
      <c r="C758" s="4"/>
      <c r="D758" s="13"/>
      <c r="E758" s="35"/>
      <c r="F758" s="13"/>
      <c r="G758" s="13"/>
      <c r="H758" s="13"/>
      <c r="I758" s="13"/>
      <c r="J758" s="13"/>
      <c r="K758" s="13"/>
    </row>
    <row r="759" spans="1:11" x14ac:dyDescent="0.35">
      <c r="A759" s="3"/>
      <c r="B759" s="3"/>
      <c r="C759" s="4"/>
      <c r="D759" s="13"/>
      <c r="E759" s="35"/>
      <c r="F759" s="13"/>
      <c r="G759" s="13"/>
      <c r="H759" s="13"/>
      <c r="I759" s="13"/>
      <c r="J759" s="13"/>
      <c r="K759" s="13"/>
    </row>
    <row r="760" spans="1:11" x14ac:dyDescent="0.35">
      <c r="A760" s="3"/>
      <c r="B760" s="3"/>
      <c r="C760" s="4"/>
      <c r="D760" s="13"/>
      <c r="E760" s="35"/>
      <c r="F760" s="13"/>
      <c r="G760" s="13"/>
      <c r="H760" s="13"/>
      <c r="I760" s="13"/>
      <c r="J760" s="13"/>
      <c r="K760" s="13"/>
    </row>
    <row r="761" spans="1:11" x14ac:dyDescent="0.35">
      <c r="A761" s="3"/>
      <c r="B761" s="3"/>
      <c r="C761" s="4"/>
      <c r="D761" s="13"/>
      <c r="E761" s="35"/>
      <c r="F761" s="13"/>
      <c r="G761" s="13"/>
      <c r="H761" s="13"/>
      <c r="I761" s="13"/>
      <c r="J761" s="13"/>
      <c r="K761" s="13"/>
    </row>
    <row r="762" spans="1:11" x14ac:dyDescent="0.35">
      <c r="A762" s="3"/>
      <c r="B762" s="3"/>
      <c r="C762" s="4"/>
      <c r="D762" s="13"/>
      <c r="E762" s="35"/>
      <c r="F762" s="13"/>
      <c r="G762" s="13"/>
      <c r="H762" s="13"/>
      <c r="I762" s="13"/>
      <c r="J762" s="13"/>
      <c r="K762" s="13"/>
    </row>
    <row r="763" spans="1:11" x14ac:dyDescent="0.35">
      <c r="A763" s="3"/>
      <c r="B763" s="3"/>
      <c r="C763" s="4"/>
      <c r="D763" s="13"/>
      <c r="E763" s="35"/>
      <c r="F763" s="13"/>
      <c r="G763" s="13"/>
      <c r="H763" s="13"/>
      <c r="I763" s="13"/>
      <c r="J763" s="13"/>
      <c r="K763" s="13"/>
    </row>
    <row r="764" spans="1:11" x14ac:dyDescent="0.35">
      <c r="A764" s="3"/>
      <c r="B764" s="3"/>
      <c r="C764" s="4"/>
      <c r="D764" s="13"/>
      <c r="E764" s="35"/>
      <c r="F764" s="13"/>
      <c r="G764" s="13"/>
      <c r="H764" s="13"/>
      <c r="I764" s="13"/>
      <c r="J764" s="13"/>
      <c r="K764" s="13"/>
    </row>
    <row r="765" spans="1:11" x14ac:dyDescent="0.35">
      <c r="A765" s="3"/>
      <c r="B765" s="3"/>
      <c r="C765" s="4"/>
      <c r="D765" s="13"/>
      <c r="E765" s="35"/>
      <c r="F765" s="13"/>
      <c r="G765" s="13"/>
      <c r="H765" s="13"/>
      <c r="I765" s="13"/>
      <c r="J765" s="13"/>
      <c r="K765" s="13"/>
    </row>
    <row r="766" spans="1:11" x14ac:dyDescent="0.35">
      <c r="A766" s="3"/>
      <c r="B766" s="3"/>
      <c r="C766" s="4"/>
      <c r="D766" s="13"/>
      <c r="E766" s="35"/>
      <c r="F766" s="13"/>
      <c r="G766" s="13"/>
      <c r="H766" s="13"/>
      <c r="I766" s="13"/>
      <c r="J766" s="13"/>
      <c r="K766" s="13"/>
    </row>
    <row r="767" spans="1:11" x14ac:dyDescent="0.35">
      <c r="A767" s="3"/>
      <c r="B767" s="3"/>
      <c r="C767" s="4"/>
      <c r="D767" s="13"/>
      <c r="E767" s="35"/>
      <c r="F767" s="13"/>
      <c r="G767" s="13"/>
      <c r="H767" s="13"/>
      <c r="I767" s="13"/>
      <c r="J767" s="13"/>
      <c r="K767" s="13"/>
    </row>
    <row r="768" spans="1:11" x14ac:dyDescent="0.35">
      <c r="A768" s="3"/>
      <c r="B768" s="3"/>
      <c r="C768" s="4"/>
      <c r="D768" s="13"/>
      <c r="E768" s="35"/>
      <c r="F768" s="13"/>
      <c r="G768" s="13"/>
      <c r="H768" s="13"/>
      <c r="I768" s="13"/>
      <c r="J768" s="13"/>
      <c r="K768" s="13"/>
    </row>
    <row r="769" spans="1:11" x14ac:dyDescent="0.35">
      <c r="A769" s="3"/>
      <c r="B769" s="3"/>
      <c r="C769" s="4"/>
      <c r="D769" s="13"/>
      <c r="E769" s="35"/>
      <c r="F769" s="13"/>
      <c r="G769" s="13"/>
      <c r="H769" s="13"/>
      <c r="I769" s="13"/>
      <c r="J769" s="13"/>
      <c r="K769" s="13"/>
    </row>
    <row r="770" spans="1:11" x14ac:dyDescent="0.35">
      <c r="A770" s="3"/>
      <c r="B770" s="3"/>
      <c r="C770" s="4"/>
      <c r="D770" s="13"/>
      <c r="E770" s="35"/>
      <c r="F770" s="13"/>
      <c r="G770" s="13"/>
      <c r="H770" s="13"/>
      <c r="I770" s="13"/>
      <c r="J770" s="13"/>
      <c r="K770" s="13"/>
    </row>
    <row r="771" spans="1:11" x14ac:dyDescent="0.35">
      <c r="A771" s="3"/>
      <c r="B771" s="3"/>
      <c r="C771" s="4"/>
      <c r="D771" s="13"/>
      <c r="E771" s="35"/>
      <c r="F771" s="13"/>
      <c r="G771" s="13"/>
      <c r="H771" s="13"/>
      <c r="I771" s="13"/>
      <c r="J771" s="13"/>
      <c r="K771" s="13"/>
    </row>
    <row r="772" spans="1:11" x14ac:dyDescent="0.35">
      <c r="A772" s="3"/>
      <c r="B772" s="3"/>
      <c r="C772" s="4"/>
      <c r="D772" s="13"/>
      <c r="E772" s="35"/>
      <c r="F772" s="13"/>
      <c r="G772" s="13"/>
      <c r="H772" s="13"/>
      <c r="I772" s="13"/>
      <c r="J772" s="13"/>
      <c r="K772" s="13"/>
    </row>
    <row r="773" spans="1:11" x14ac:dyDescent="0.35">
      <c r="A773" s="3"/>
      <c r="B773" s="3"/>
      <c r="C773" s="4"/>
      <c r="D773" s="13"/>
      <c r="E773" s="35"/>
      <c r="F773" s="13"/>
      <c r="G773" s="13"/>
      <c r="H773" s="13"/>
      <c r="I773" s="13"/>
      <c r="J773" s="13"/>
      <c r="K773" s="13"/>
    </row>
    <row r="774" spans="1:11" x14ac:dyDescent="0.35">
      <c r="A774" s="3"/>
      <c r="B774" s="3"/>
      <c r="C774" s="4"/>
      <c r="D774" s="13"/>
      <c r="E774" s="35"/>
      <c r="F774" s="13"/>
      <c r="G774" s="13"/>
      <c r="H774" s="13"/>
      <c r="I774" s="13"/>
      <c r="J774" s="13"/>
      <c r="K774" s="13"/>
    </row>
    <row r="775" spans="1:11" x14ac:dyDescent="0.35">
      <c r="A775" s="3"/>
      <c r="B775" s="3"/>
      <c r="C775" s="4"/>
      <c r="D775" s="13"/>
      <c r="E775" s="35"/>
      <c r="F775" s="13"/>
      <c r="G775" s="13"/>
      <c r="H775" s="13"/>
      <c r="I775" s="13"/>
      <c r="J775" s="13"/>
      <c r="K775" s="13"/>
    </row>
    <row r="776" spans="1:11" x14ac:dyDescent="0.35">
      <c r="A776" s="3"/>
      <c r="B776" s="3"/>
      <c r="C776" s="4"/>
      <c r="D776" s="13"/>
      <c r="E776" s="35"/>
      <c r="F776" s="13"/>
      <c r="G776" s="13"/>
      <c r="H776" s="13"/>
      <c r="I776" s="13"/>
      <c r="J776" s="13"/>
      <c r="K776" s="13"/>
    </row>
    <row r="777" spans="1:11" x14ac:dyDescent="0.35">
      <c r="A777" s="3"/>
      <c r="B777" s="3"/>
      <c r="C777" s="4"/>
      <c r="D777" s="13"/>
      <c r="E777" s="35"/>
      <c r="F777" s="13"/>
      <c r="G777" s="13"/>
      <c r="H777" s="13"/>
      <c r="I777" s="13"/>
      <c r="J777" s="13"/>
      <c r="K777" s="13"/>
    </row>
    <row r="778" spans="1:11" x14ac:dyDescent="0.35">
      <c r="A778" s="3"/>
      <c r="B778" s="3"/>
      <c r="C778" s="4"/>
      <c r="D778" s="13"/>
      <c r="E778" s="35"/>
      <c r="F778" s="13"/>
      <c r="G778" s="13"/>
      <c r="H778" s="13"/>
      <c r="I778" s="13"/>
      <c r="J778" s="13"/>
      <c r="K778" s="13"/>
    </row>
    <row r="779" spans="1:11" x14ac:dyDescent="0.35">
      <c r="A779" s="3"/>
      <c r="B779" s="3"/>
      <c r="C779" s="4"/>
      <c r="D779" s="13"/>
      <c r="E779" s="35"/>
      <c r="F779" s="13"/>
      <c r="G779" s="13"/>
      <c r="H779" s="13"/>
      <c r="I779" s="13"/>
      <c r="J779" s="13"/>
      <c r="K779" s="13"/>
    </row>
    <row r="780" spans="1:11" x14ac:dyDescent="0.35">
      <c r="A780" s="3"/>
      <c r="B780" s="3"/>
      <c r="C780" s="4"/>
      <c r="D780" s="13"/>
      <c r="E780" s="35"/>
      <c r="F780" s="13"/>
      <c r="G780" s="13"/>
      <c r="H780" s="13"/>
      <c r="I780" s="13"/>
      <c r="J780" s="13"/>
      <c r="K780" s="13"/>
    </row>
    <row r="781" spans="1:11" x14ac:dyDescent="0.35">
      <c r="A781" s="3"/>
      <c r="B781" s="3"/>
      <c r="C781" s="4"/>
      <c r="D781" s="13"/>
      <c r="E781" s="35"/>
      <c r="F781" s="13"/>
      <c r="G781" s="13"/>
      <c r="H781" s="13"/>
      <c r="I781" s="13"/>
      <c r="J781" s="13"/>
      <c r="K781" s="13"/>
    </row>
    <row r="782" spans="1:11" x14ac:dyDescent="0.35">
      <c r="A782" s="3"/>
      <c r="B782" s="3"/>
      <c r="C782" s="4"/>
      <c r="D782" s="13"/>
      <c r="E782" s="35"/>
      <c r="F782" s="13"/>
      <c r="G782" s="13"/>
      <c r="H782" s="13"/>
      <c r="I782" s="13"/>
      <c r="J782" s="13"/>
      <c r="K782" s="13"/>
    </row>
    <row r="783" spans="1:11" x14ac:dyDescent="0.35">
      <c r="A783" s="3"/>
      <c r="B783" s="3"/>
      <c r="C783" s="4"/>
      <c r="D783" s="13"/>
      <c r="E783" s="35"/>
      <c r="F783" s="13"/>
      <c r="G783" s="13"/>
      <c r="H783" s="13"/>
      <c r="I783" s="13"/>
      <c r="J783" s="13"/>
      <c r="K783" s="13"/>
    </row>
    <row r="784" spans="1:11" x14ac:dyDescent="0.35">
      <c r="A784" s="3"/>
      <c r="B784" s="3"/>
      <c r="C784" s="4"/>
      <c r="D784" s="13"/>
      <c r="E784" s="35"/>
      <c r="F784" s="13"/>
      <c r="G784" s="13"/>
      <c r="H784" s="13"/>
      <c r="I784" s="13"/>
      <c r="J784" s="13"/>
      <c r="K784" s="13"/>
    </row>
    <row r="785" spans="1:11" x14ac:dyDescent="0.35">
      <c r="A785" s="3"/>
      <c r="B785" s="3"/>
      <c r="C785" s="4"/>
      <c r="D785" s="13"/>
      <c r="E785" s="35"/>
      <c r="F785" s="13"/>
      <c r="G785" s="13"/>
      <c r="H785" s="13"/>
      <c r="I785" s="13"/>
      <c r="J785" s="13"/>
      <c r="K785" s="13"/>
    </row>
    <row r="786" spans="1:11" x14ac:dyDescent="0.35">
      <c r="A786" s="3"/>
      <c r="B786" s="3"/>
      <c r="C786" s="4"/>
      <c r="D786" s="13"/>
      <c r="E786" s="35"/>
      <c r="F786" s="13"/>
      <c r="G786" s="13"/>
      <c r="H786" s="13"/>
      <c r="I786" s="13"/>
      <c r="J786" s="13"/>
      <c r="K786" s="13"/>
    </row>
    <row r="787" spans="1:11" x14ac:dyDescent="0.35">
      <c r="A787" s="3"/>
      <c r="B787" s="3"/>
      <c r="C787" s="4"/>
      <c r="D787" s="13"/>
      <c r="E787" s="35"/>
      <c r="F787" s="13"/>
      <c r="G787" s="13"/>
      <c r="H787" s="13"/>
      <c r="I787" s="13"/>
      <c r="J787" s="13"/>
      <c r="K787" s="13"/>
    </row>
    <row r="788" spans="1:11" x14ac:dyDescent="0.35">
      <c r="A788" s="3"/>
      <c r="B788" s="3"/>
      <c r="C788" s="4"/>
      <c r="D788" s="13"/>
      <c r="E788" s="35"/>
      <c r="F788" s="13"/>
      <c r="G788" s="13"/>
      <c r="H788" s="13"/>
      <c r="I788" s="13"/>
      <c r="J788" s="13"/>
      <c r="K788" s="13"/>
    </row>
    <row r="789" spans="1:11" x14ac:dyDescent="0.35">
      <c r="A789" s="3"/>
      <c r="B789" s="3"/>
      <c r="C789" s="4"/>
      <c r="D789" s="13"/>
      <c r="E789" s="35"/>
      <c r="F789" s="13"/>
      <c r="G789" s="13"/>
      <c r="H789" s="13"/>
      <c r="I789" s="13"/>
      <c r="J789" s="13"/>
      <c r="K789" s="13"/>
    </row>
    <row r="790" spans="1:11" x14ac:dyDescent="0.35">
      <c r="A790" s="3"/>
      <c r="B790" s="3"/>
      <c r="C790" s="4"/>
      <c r="D790" s="13"/>
      <c r="E790" s="35"/>
      <c r="F790" s="13"/>
      <c r="G790" s="13"/>
      <c r="H790" s="13"/>
      <c r="I790" s="13"/>
      <c r="J790" s="13"/>
      <c r="K790" s="13"/>
    </row>
    <row r="791" spans="1:11" x14ac:dyDescent="0.35">
      <c r="A791" s="3"/>
      <c r="B791" s="3"/>
      <c r="C791" s="4"/>
      <c r="D791" s="13"/>
      <c r="E791" s="35"/>
      <c r="F791" s="13"/>
      <c r="G791" s="13"/>
      <c r="H791" s="13"/>
      <c r="I791" s="13"/>
      <c r="J791" s="13"/>
      <c r="K791" s="13"/>
    </row>
    <row r="792" spans="1:11" x14ac:dyDescent="0.35">
      <c r="A792" s="3"/>
      <c r="B792" s="3"/>
      <c r="C792" s="4"/>
      <c r="D792" s="13"/>
      <c r="E792" s="35"/>
      <c r="F792" s="13"/>
      <c r="G792" s="13"/>
      <c r="H792" s="13"/>
      <c r="I792" s="13"/>
      <c r="J792" s="13"/>
      <c r="K792" s="13"/>
    </row>
    <row r="793" spans="1:11" x14ac:dyDescent="0.35">
      <c r="A793" s="3"/>
      <c r="B793" s="3"/>
      <c r="C793" s="4"/>
      <c r="D793" s="13"/>
      <c r="E793" s="35"/>
      <c r="F793" s="13"/>
      <c r="G793" s="13"/>
      <c r="H793" s="13"/>
      <c r="I793" s="13"/>
      <c r="J793" s="13"/>
      <c r="K793" s="13"/>
    </row>
    <row r="794" spans="1:11" x14ac:dyDescent="0.35">
      <c r="A794" s="3"/>
      <c r="B794" s="3"/>
      <c r="C794" s="4"/>
      <c r="D794" s="13"/>
      <c r="E794" s="35"/>
      <c r="F794" s="13"/>
      <c r="G794" s="13"/>
      <c r="H794" s="13"/>
      <c r="I794" s="13"/>
      <c r="J794" s="13"/>
      <c r="K794" s="13"/>
    </row>
    <row r="795" spans="1:11" x14ac:dyDescent="0.35">
      <c r="A795" s="3"/>
      <c r="B795" s="3"/>
      <c r="C795" s="4"/>
      <c r="D795" s="13"/>
      <c r="E795" s="35"/>
      <c r="F795" s="13"/>
      <c r="G795" s="13"/>
      <c r="H795" s="13"/>
      <c r="I795" s="13"/>
      <c r="J795" s="13"/>
      <c r="K795" s="13"/>
    </row>
    <row r="796" spans="1:11" x14ac:dyDescent="0.35">
      <c r="A796" s="3"/>
      <c r="B796" s="3"/>
      <c r="C796" s="4"/>
      <c r="D796" s="13"/>
      <c r="E796" s="35"/>
      <c r="F796" s="13"/>
      <c r="G796" s="13"/>
      <c r="H796" s="13"/>
      <c r="I796" s="13"/>
      <c r="J796" s="13"/>
      <c r="K796" s="13"/>
    </row>
    <row r="797" spans="1:11" x14ac:dyDescent="0.35">
      <c r="A797" s="3"/>
      <c r="B797" s="3"/>
      <c r="C797" s="4"/>
      <c r="D797" s="13"/>
      <c r="E797" s="35"/>
      <c r="F797" s="13"/>
      <c r="G797" s="13"/>
      <c r="H797" s="13"/>
      <c r="I797" s="13"/>
      <c r="J797" s="13"/>
      <c r="K797" s="13"/>
    </row>
    <row r="798" spans="1:11" x14ac:dyDescent="0.35">
      <c r="A798" s="3"/>
      <c r="B798" s="3"/>
      <c r="C798" s="4"/>
      <c r="D798" s="13"/>
      <c r="E798" s="35"/>
      <c r="F798" s="13"/>
      <c r="G798" s="13"/>
      <c r="H798" s="13"/>
      <c r="I798" s="13"/>
      <c r="J798" s="13"/>
      <c r="K798" s="13"/>
    </row>
    <row r="799" spans="1:11" x14ac:dyDescent="0.35">
      <c r="A799" s="3"/>
      <c r="B799" s="3"/>
      <c r="C799" s="4"/>
      <c r="D799" s="13"/>
      <c r="E799" s="35"/>
      <c r="F799" s="13"/>
      <c r="G799" s="13"/>
      <c r="H799" s="13"/>
      <c r="I799" s="13"/>
      <c r="J799" s="13"/>
      <c r="K799" s="13"/>
    </row>
    <row r="800" spans="1:11" x14ac:dyDescent="0.35">
      <c r="A800" s="3"/>
      <c r="B800" s="3"/>
      <c r="C800" s="4"/>
      <c r="D800" s="13"/>
      <c r="E800" s="35"/>
      <c r="F800" s="13"/>
      <c r="G800" s="13"/>
      <c r="H800" s="13"/>
      <c r="I800" s="13"/>
      <c r="J800" s="13"/>
      <c r="K800" s="13"/>
    </row>
    <row r="801" spans="1:11" x14ac:dyDescent="0.35">
      <c r="A801" s="3"/>
      <c r="B801" s="3"/>
      <c r="C801" s="4"/>
      <c r="D801" s="13"/>
      <c r="E801" s="35"/>
      <c r="F801" s="13"/>
      <c r="G801" s="13"/>
      <c r="H801" s="13"/>
      <c r="I801" s="13"/>
      <c r="J801" s="13"/>
      <c r="K801" s="13"/>
    </row>
    <row r="802" spans="1:11" x14ac:dyDescent="0.35">
      <c r="A802" s="3"/>
      <c r="B802" s="3"/>
      <c r="C802" s="4"/>
      <c r="D802" s="13"/>
      <c r="E802" s="35"/>
      <c r="F802" s="13"/>
      <c r="G802" s="13"/>
      <c r="H802" s="13"/>
      <c r="I802" s="13"/>
      <c r="J802" s="13"/>
      <c r="K802" s="13"/>
    </row>
    <row r="803" spans="1:11" x14ac:dyDescent="0.35">
      <c r="A803" s="3"/>
      <c r="B803" s="3"/>
      <c r="C803" s="4"/>
      <c r="D803" s="13"/>
      <c r="E803" s="35"/>
      <c r="F803" s="13"/>
      <c r="G803" s="13"/>
      <c r="H803" s="13"/>
      <c r="I803" s="13"/>
      <c r="J803" s="13"/>
      <c r="K803" s="13"/>
    </row>
    <row r="804" spans="1:11" x14ac:dyDescent="0.35">
      <c r="A804" s="3"/>
      <c r="B804" s="3"/>
      <c r="C804" s="4"/>
      <c r="D804" s="13"/>
      <c r="E804" s="35"/>
      <c r="F804" s="13"/>
      <c r="G804" s="13"/>
      <c r="H804" s="13"/>
      <c r="I804" s="13"/>
      <c r="J804" s="13"/>
      <c r="K804" s="13"/>
    </row>
    <row r="805" spans="1:11" x14ac:dyDescent="0.35">
      <c r="A805" s="3"/>
      <c r="B805" s="3"/>
      <c r="C805" s="4"/>
      <c r="D805" s="13"/>
      <c r="E805" s="35"/>
      <c r="F805" s="13"/>
      <c r="G805" s="13"/>
      <c r="H805" s="13"/>
      <c r="I805" s="13"/>
      <c r="J805" s="13"/>
      <c r="K805" s="13"/>
    </row>
    <row r="806" spans="1:11" x14ac:dyDescent="0.35">
      <c r="A806" s="3"/>
      <c r="B806" s="3"/>
      <c r="C806" s="4"/>
      <c r="D806" s="13"/>
      <c r="E806" s="35"/>
      <c r="F806" s="13"/>
      <c r="G806" s="13"/>
      <c r="H806" s="13"/>
      <c r="I806" s="13"/>
      <c r="J806" s="13"/>
      <c r="K806" s="13"/>
    </row>
    <row r="807" spans="1:11" x14ac:dyDescent="0.35">
      <c r="A807" s="3"/>
      <c r="B807" s="3"/>
      <c r="C807" s="4"/>
      <c r="D807" s="13"/>
      <c r="E807" s="35"/>
      <c r="F807" s="13"/>
      <c r="G807" s="13"/>
      <c r="H807" s="13"/>
      <c r="I807" s="13"/>
      <c r="J807" s="13"/>
      <c r="K807" s="13"/>
    </row>
    <row r="808" spans="1:11" x14ac:dyDescent="0.35">
      <c r="A808" s="3"/>
      <c r="B808" s="3"/>
      <c r="C808" s="4"/>
      <c r="D808" s="13"/>
      <c r="E808" s="35"/>
      <c r="F808" s="13"/>
      <c r="G808" s="13"/>
      <c r="H808" s="13"/>
      <c r="I808" s="13"/>
      <c r="J808" s="13"/>
      <c r="K808" s="13"/>
    </row>
    <row r="809" spans="1:11" x14ac:dyDescent="0.35">
      <c r="A809" s="3"/>
      <c r="B809" s="3"/>
      <c r="C809" s="4"/>
      <c r="D809" s="13"/>
      <c r="E809" s="35"/>
      <c r="F809" s="13"/>
      <c r="G809" s="13"/>
      <c r="H809" s="13"/>
      <c r="I809" s="13"/>
      <c r="J809" s="13"/>
      <c r="K809" s="13"/>
    </row>
    <row r="810" spans="1:11" x14ac:dyDescent="0.35">
      <c r="A810" s="3"/>
      <c r="B810" s="3"/>
      <c r="C810" s="4"/>
      <c r="D810" s="13"/>
      <c r="E810" s="35"/>
      <c r="F810" s="13"/>
      <c r="G810" s="13"/>
      <c r="H810" s="13"/>
      <c r="I810" s="13"/>
      <c r="J810" s="13"/>
      <c r="K810" s="13"/>
    </row>
    <row r="811" spans="1:11" x14ac:dyDescent="0.35">
      <c r="A811" s="3"/>
      <c r="B811" s="3"/>
      <c r="C811" s="4"/>
      <c r="D811" s="13"/>
      <c r="E811" s="35"/>
      <c r="F811" s="13"/>
      <c r="G811" s="13"/>
      <c r="H811" s="13"/>
      <c r="I811" s="13"/>
      <c r="J811" s="13"/>
      <c r="K811" s="13"/>
    </row>
    <row r="812" spans="1:11" x14ac:dyDescent="0.35">
      <c r="A812" s="3"/>
      <c r="B812" s="3"/>
      <c r="C812" s="4"/>
      <c r="D812" s="13"/>
      <c r="E812" s="35"/>
      <c r="F812" s="13"/>
      <c r="G812" s="13"/>
      <c r="H812" s="13"/>
      <c r="I812" s="13"/>
      <c r="J812" s="13"/>
      <c r="K812" s="13"/>
    </row>
    <row r="813" spans="1:11" x14ac:dyDescent="0.35">
      <c r="A813" s="3"/>
      <c r="B813" s="3"/>
      <c r="C813" s="4"/>
      <c r="D813" s="13"/>
      <c r="E813" s="35"/>
      <c r="F813" s="13"/>
      <c r="G813" s="13"/>
      <c r="H813" s="13"/>
      <c r="I813" s="13"/>
      <c r="J813" s="13"/>
      <c r="K813" s="13"/>
    </row>
    <row r="814" spans="1:11" x14ac:dyDescent="0.35">
      <c r="A814" s="3"/>
      <c r="B814" s="3"/>
      <c r="C814" s="4"/>
      <c r="D814" s="13"/>
      <c r="E814" s="35"/>
      <c r="F814" s="13"/>
      <c r="G814" s="13"/>
      <c r="H814" s="13"/>
      <c r="I814" s="13"/>
      <c r="J814" s="13"/>
      <c r="K814" s="13"/>
    </row>
    <row r="815" spans="1:11" x14ac:dyDescent="0.35">
      <c r="A815" s="3"/>
      <c r="B815" s="3"/>
      <c r="C815" s="4"/>
      <c r="D815" s="13"/>
      <c r="E815" s="35"/>
      <c r="F815" s="13"/>
      <c r="G815" s="13"/>
      <c r="H815" s="13"/>
      <c r="I815" s="13"/>
      <c r="J815" s="13"/>
      <c r="K815" s="13"/>
    </row>
    <row r="816" spans="1:11" x14ac:dyDescent="0.35">
      <c r="A816" s="3"/>
      <c r="B816" s="3"/>
      <c r="C816" s="4"/>
      <c r="D816" s="13"/>
      <c r="E816" s="35"/>
      <c r="F816" s="13"/>
      <c r="G816" s="13"/>
      <c r="H816" s="13"/>
      <c r="I816" s="13"/>
      <c r="J816" s="13"/>
      <c r="K816" s="13"/>
    </row>
    <row r="817" spans="1:11" x14ac:dyDescent="0.35">
      <c r="A817" s="3"/>
      <c r="B817" s="3"/>
      <c r="C817" s="4"/>
      <c r="D817" s="13"/>
      <c r="E817" s="35"/>
      <c r="F817" s="13"/>
      <c r="G817" s="13"/>
      <c r="H817" s="13"/>
      <c r="I817" s="13"/>
      <c r="J817" s="13"/>
      <c r="K817" s="13"/>
    </row>
    <row r="818" spans="1:11" x14ac:dyDescent="0.35">
      <c r="A818" s="3"/>
      <c r="B818" s="3"/>
      <c r="C818" s="4"/>
      <c r="D818" s="13"/>
      <c r="E818" s="35"/>
      <c r="F818" s="13"/>
      <c r="G818" s="13"/>
      <c r="H818" s="13"/>
      <c r="I818" s="13"/>
      <c r="J818" s="13"/>
      <c r="K818" s="13"/>
    </row>
    <row r="819" spans="1:11" x14ac:dyDescent="0.35">
      <c r="A819" s="3"/>
      <c r="B819" s="3"/>
      <c r="C819" s="4"/>
      <c r="D819" s="13"/>
      <c r="E819" s="35"/>
      <c r="F819" s="13"/>
      <c r="G819" s="13"/>
      <c r="H819" s="13"/>
      <c r="I819" s="13"/>
      <c r="J819" s="13"/>
      <c r="K819" s="13"/>
    </row>
    <row r="820" spans="1:11" x14ac:dyDescent="0.35">
      <c r="A820" s="3"/>
      <c r="B820" s="3"/>
      <c r="C820" s="4"/>
      <c r="D820" s="13"/>
      <c r="E820" s="35"/>
      <c r="F820" s="13"/>
      <c r="G820" s="13"/>
      <c r="H820" s="13"/>
      <c r="I820" s="13"/>
      <c r="J820" s="13"/>
      <c r="K820" s="13"/>
    </row>
    <row r="821" spans="1:11" x14ac:dyDescent="0.35">
      <c r="A821" s="3"/>
      <c r="B821" s="3"/>
      <c r="C821" s="4"/>
      <c r="D821" s="13"/>
      <c r="E821" s="35"/>
      <c r="F821" s="13"/>
      <c r="G821" s="13"/>
      <c r="H821" s="13"/>
      <c r="I821" s="13"/>
      <c r="J821" s="13"/>
      <c r="K821" s="13"/>
    </row>
    <row r="822" spans="1:11" x14ac:dyDescent="0.35">
      <c r="A822" s="3"/>
      <c r="B822" s="3"/>
      <c r="C822" s="4"/>
      <c r="D822" s="13"/>
      <c r="E822" s="35"/>
      <c r="F822" s="13"/>
      <c r="G822" s="13"/>
      <c r="H822" s="13"/>
      <c r="I822" s="13"/>
      <c r="J822" s="13"/>
      <c r="K822" s="13"/>
    </row>
    <row r="823" spans="1:11" x14ac:dyDescent="0.35">
      <c r="A823" s="3"/>
      <c r="B823" s="3"/>
      <c r="C823" s="4"/>
      <c r="D823" s="13"/>
      <c r="E823" s="35"/>
      <c r="F823" s="13"/>
      <c r="G823" s="13"/>
      <c r="H823" s="13"/>
      <c r="I823" s="13"/>
      <c r="J823" s="13"/>
      <c r="K823" s="13"/>
    </row>
    <row r="824" spans="1:11" x14ac:dyDescent="0.35">
      <c r="A824" s="3"/>
      <c r="B824" s="3"/>
      <c r="C824" s="4"/>
      <c r="D824" s="13"/>
      <c r="E824" s="35"/>
      <c r="F824" s="13"/>
      <c r="G824" s="13"/>
      <c r="H824" s="13"/>
      <c r="I824" s="13"/>
      <c r="J824" s="13"/>
      <c r="K824" s="13"/>
    </row>
    <row r="825" spans="1:11" x14ac:dyDescent="0.35">
      <c r="A825" s="3"/>
      <c r="B825" s="3"/>
      <c r="C825" s="4"/>
      <c r="D825" s="13"/>
      <c r="E825" s="35"/>
      <c r="F825" s="13"/>
      <c r="G825" s="13"/>
      <c r="H825" s="13"/>
      <c r="I825" s="13"/>
      <c r="J825" s="13"/>
      <c r="K825" s="13"/>
    </row>
    <row r="826" spans="1:11" x14ac:dyDescent="0.35">
      <c r="A826" s="3"/>
      <c r="B826" s="3"/>
      <c r="C826" s="4"/>
      <c r="D826" s="13"/>
      <c r="E826" s="35"/>
      <c r="F826" s="13"/>
      <c r="G826" s="13"/>
      <c r="H826" s="13"/>
      <c r="I826" s="13"/>
      <c r="J826" s="13"/>
      <c r="K826" s="13"/>
    </row>
    <row r="827" spans="1:11" x14ac:dyDescent="0.35">
      <c r="A827" s="3"/>
      <c r="B827" s="3"/>
      <c r="C827" s="4"/>
      <c r="D827" s="13"/>
      <c r="E827" s="35"/>
      <c r="F827" s="13"/>
      <c r="G827" s="13"/>
      <c r="H827" s="13"/>
      <c r="I827" s="13"/>
      <c r="J827" s="13"/>
      <c r="K827" s="13"/>
    </row>
    <row r="828" spans="1:11" x14ac:dyDescent="0.35">
      <c r="A828" s="3"/>
      <c r="B828" s="3"/>
      <c r="C828" s="4"/>
      <c r="D828" s="13"/>
      <c r="E828" s="35"/>
      <c r="F828" s="13"/>
      <c r="G828" s="13"/>
      <c r="H828" s="13"/>
      <c r="I828" s="13"/>
      <c r="J828" s="13"/>
      <c r="K828" s="13"/>
    </row>
    <row r="829" spans="1:11" x14ac:dyDescent="0.35">
      <c r="A829" s="3"/>
      <c r="B829" s="3"/>
      <c r="C829" s="4"/>
      <c r="D829" s="13"/>
      <c r="E829" s="35"/>
      <c r="F829" s="13"/>
      <c r="G829" s="13"/>
      <c r="H829" s="13"/>
      <c r="I829" s="13"/>
      <c r="J829" s="13"/>
      <c r="K829" s="13"/>
    </row>
    <row r="830" spans="1:11" x14ac:dyDescent="0.35">
      <c r="A830" s="3"/>
      <c r="B830" s="3"/>
      <c r="C830" s="4"/>
      <c r="D830" s="13"/>
      <c r="E830" s="35"/>
      <c r="F830" s="13"/>
      <c r="G830" s="13"/>
      <c r="H830" s="13"/>
      <c r="I830" s="13"/>
      <c r="J830" s="13"/>
      <c r="K830" s="13"/>
    </row>
    <row r="831" spans="1:11" x14ac:dyDescent="0.35">
      <c r="A831" s="3"/>
      <c r="B831" s="3"/>
      <c r="C831" s="4"/>
      <c r="D831" s="13"/>
      <c r="E831" s="35"/>
      <c r="F831" s="13"/>
      <c r="G831" s="13"/>
      <c r="H831" s="13"/>
      <c r="I831" s="13"/>
      <c r="J831" s="13"/>
      <c r="K831" s="13"/>
    </row>
    <row r="832" spans="1:11" x14ac:dyDescent="0.35">
      <c r="A832" s="3"/>
      <c r="B832" s="3"/>
      <c r="C832" s="4"/>
      <c r="D832" s="13"/>
      <c r="E832" s="35"/>
      <c r="F832" s="13"/>
      <c r="G832" s="13"/>
      <c r="H832" s="13"/>
      <c r="I832" s="13"/>
      <c r="J832" s="13"/>
      <c r="K832" s="13"/>
    </row>
    <row r="833" spans="1:11" x14ac:dyDescent="0.35">
      <c r="A833" s="3"/>
      <c r="B833" s="3"/>
      <c r="C833" s="4"/>
      <c r="D833" s="13"/>
      <c r="E833" s="35"/>
      <c r="F833" s="13"/>
      <c r="G833" s="13"/>
      <c r="H833" s="13"/>
      <c r="I833" s="13"/>
      <c r="J833" s="13"/>
      <c r="K833" s="13"/>
    </row>
    <row r="834" spans="1:11" x14ac:dyDescent="0.35">
      <c r="A834" s="3"/>
      <c r="B834" s="3"/>
      <c r="C834" s="4"/>
      <c r="D834" s="13"/>
      <c r="E834" s="35"/>
      <c r="F834" s="13"/>
      <c r="G834" s="13"/>
      <c r="H834" s="13"/>
      <c r="I834" s="13"/>
      <c r="J834" s="13"/>
      <c r="K834" s="13"/>
    </row>
    <row r="835" spans="1:11" x14ac:dyDescent="0.35">
      <c r="A835" s="3"/>
      <c r="B835" s="3"/>
      <c r="C835" s="4"/>
      <c r="D835" s="13"/>
      <c r="E835" s="35"/>
      <c r="F835" s="13"/>
      <c r="G835" s="13"/>
      <c r="H835" s="13"/>
      <c r="I835" s="13"/>
      <c r="J835" s="13"/>
      <c r="K835" s="13"/>
    </row>
    <row r="836" spans="1:11" x14ac:dyDescent="0.35">
      <c r="A836" s="3"/>
      <c r="B836" s="3"/>
      <c r="C836" s="4"/>
      <c r="D836" s="13"/>
      <c r="E836" s="35"/>
      <c r="F836" s="13"/>
      <c r="G836" s="13"/>
      <c r="H836" s="13"/>
      <c r="I836" s="13"/>
      <c r="J836" s="13"/>
      <c r="K836" s="13"/>
    </row>
    <row r="837" spans="1:11" x14ac:dyDescent="0.35">
      <c r="A837" s="3"/>
      <c r="B837" s="3"/>
      <c r="C837" s="4"/>
      <c r="D837" s="13"/>
      <c r="E837" s="35"/>
      <c r="F837" s="13"/>
      <c r="G837" s="13"/>
      <c r="H837" s="13"/>
      <c r="I837" s="13"/>
      <c r="J837" s="13"/>
      <c r="K837" s="13"/>
    </row>
    <row r="838" spans="1:11" x14ac:dyDescent="0.35">
      <c r="A838" s="3"/>
      <c r="B838" s="3"/>
      <c r="C838" s="4"/>
      <c r="D838" s="13"/>
      <c r="E838" s="35"/>
      <c r="F838" s="13"/>
      <c r="G838" s="13"/>
      <c r="H838" s="13"/>
      <c r="I838" s="13"/>
      <c r="J838" s="13"/>
      <c r="K838" s="13"/>
    </row>
    <row r="839" spans="1:11" x14ac:dyDescent="0.35">
      <c r="A839" s="3"/>
      <c r="B839" s="3"/>
      <c r="C839" s="4"/>
      <c r="D839" s="13"/>
      <c r="E839" s="35"/>
      <c r="F839" s="13"/>
      <c r="G839" s="13"/>
      <c r="H839" s="13"/>
      <c r="I839" s="13"/>
      <c r="J839" s="13"/>
      <c r="K839" s="13"/>
    </row>
    <row r="840" spans="1:11" x14ac:dyDescent="0.35">
      <c r="A840" s="3"/>
      <c r="B840" s="3"/>
      <c r="C840" s="4"/>
      <c r="D840" s="13"/>
      <c r="E840" s="35"/>
      <c r="F840" s="13"/>
      <c r="G840" s="13"/>
      <c r="H840" s="13"/>
      <c r="I840" s="13"/>
      <c r="J840" s="13"/>
      <c r="K840" s="13"/>
    </row>
    <row r="841" spans="1:11" x14ac:dyDescent="0.35">
      <c r="A841" s="3"/>
      <c r="B841" s="3"/>
      <c r="C841" s="4"/>
      <c r="D841" s="13"/>
      <c r="E841" s="35"/>
      <c r="F841" s="13"/>
      <c r="G841" s="13"/>
      <c r="H841" s="13"/>
      <c r="I841" s="13"/>
      <c r="J841" s="13"/>
      <c r="K841" s="13"/>
    </row>
    <row r="842" spans="1:11" x14ac:dyDescent="0.35">
      <c r="A842" s="3"/>
      <c r="B842" s="3"/>
      <c r="C842" s="4"/>
      <c r="D842" s="13"/>
      <c r="E842" s="35"/>
      <c r="F842" s="13"/>
      <c r="G842" s="13"/>
      <c r="H842" s="13"/>
      <c r="I842" s="13"/>
      <c r="J842" s="13"/>
      <c r="K842" s="13"/>
    </row>
    <row r="843" spans="1:11" x14ac:dyDescent="0.35">
      <c r="A843" s="3"/>
      <c r="B843" s="3"/>
      <c r="C843" s="4"/>
      <c r="D843" s="13"/>
      <c r="E843" s="35"/>
      <c r="F843" s="13"/>
      <c r="G843" s="13"/>
      <c r="H843" s="13"/>
      <c r="I843" s="13"/>
      <c r="J843" s="13"/>
      <c r="K843" s="13"/>
    </row>
    <row r="844" spans="1:11" x14ac:dyDescent="0.35">
      <c r="A844" s="3"/>
      <c r="B844" s="3"/>
      <c r="C844" s="4"/>
      <c r="D844" s="13"/>
      <c r="E844" s="35"/>
      <c r="F844" s="13"/>
      <c r="G844" s="13"/>
      <c r="H844" s="13"/>
      <c r="I844" s="13"/>
      <c r="J844" s="13"/>
      <c r="K844" s="13"/>
    </row>
    <row r="845" spans="1:11" x14ac:dyDescent="0.35">
      <c r="A845" s="3"/>
      <c r="B845" s="3"/>
      <c r="C845" s="4"/>
      <c r="D845" s="13"/>
      <c r="E845" s="35"/>
      <c r="F845" s="13"/>
      <c r="G845" s="13"/>
      <c r="H845" s="13"/>
      <c r="I845" s="13"/>
      <c r="J845" s="13"/>
      <c r="K845" s="13"/>
    </row>
    <row r="846" spans="1:11" x14ac:dyDescent="0.35">
      <c r="A846" s="3"/>
      <c r="B846" s="3"/>
      <c r="C846" s="4"/>
      <c r="D846" s="13"/>
      <c r="E846" s="35"/>
      <c r="F846" s="13"/>
      <c r="G846" s="13"/>
      <c r="H846" s="13"/>
      <c r="I846" s="13"/>
      <c r="J846" s="13"/>
      <c r="K846" s="13"/>
    </row>
    <row r="847" spans="1:11" x14ac:dyDescent="0.35">
      <c r="A847" s="3"/>
      <c r="B847" s="3"/>
      <c r="C847" s="4"/>
      <c r="D847" s="13"/>
      <c r="E847" s="35"/>
      <c r="F847" s="13"/>
      <c r="G847" s="13"/>
      <c r="H847" s="13"/>
      <c r="I847" s="13"/>
      <c r="J847" s="13"/>
      <c r="K847" s="13"/>
    </row>
    <row r="848" spans="1:11" x14ac:dyDescent="0.35">
      <c r="A848" s="3"/>
      <c r="B848" s="3"/>
      <c r="C848" s="4"/>
      <c r="D848" s="13"/>
      <c r="E848" s="35"/>
      <c r="F848" s="13"/>
      <c r="G848" s="13"/>
      <c r="H848" s="13"/>
      <c r="I848" s="13"/>
      <c r="J848" s="13"/>
      <c r="K848" s="13"/>
    </row>
    <row r="849" spans="1:11" x14ac:dyDescent="0.35">
      <c r="A849" s="3"/>
      <c r="B849" s="3"/>
      <c r="C849" s="4"/>
      <c r="D849" s="13"/>
      <c r="E849" s="35"/>
      <c r="F849" s="13"/>
      <c r="G849" s="13"/>
      <c r="H849" s="13"/>
      <c r="I849" s="13"/>
      <c r="J849" s="13"/>
      <c r="K849" s="13"/>
    </row>
    <row r="850" spans="1:11" x14ac:dyDescent="0.35">
      <c r="A850" s="3"/>
      <c r="B850" s="3"/>
      <c r="C850" s="4"/>
      <c r="D850" s="13"/>
      <c r="E850" s="35"/>
      <c r="F850" s="13"/>
      <c r="G850" s="13"/>
      <c r="H850" s="13"/>
      <c r="I850" s="13"/>
      <c r="J850" s="13"/>
      <c r="K850" s="13"/>
    </row>
    <row r="851" spans="1:11" x14ac:dyDescent="0.35">
      <c r="A851" s="3"/>
      <c r="B851" s="3"/>
      <c r="C851" s="4"/>
      <c r="D851" s="13"/>
      <c r="E851" s="35"/>
      <c r="F851" s="13"/>
      <c r="G851" s="13"/>
      <c r="H851" s="13"/>
      <c r="I851" s="13"/>
      <c r="J851" s="13"/>
      <c r="K851" s="13"/>
    </row>
    <row r="852" spans="1:11" x14ac:dyDescent="0.35">
      <c r="A852" s="3"/>
      <c r="B852" s="3"/>
      <c r="C852" s="4"/>
      <c r="D852" s="13"/>
      <c r="E852" s="35"/>
      <c r="F852" s="13"/>
      <c r="G852" s="13"/>
      <c r="H852" s="13"/>
      <c r="I852" s="13"/>
      <c r="J852" s="13"/>
      <c r="K852" s="13"/>
    </row>
    <row r="853" spans="1:11" x14ac:dyDescent="0.35">
      <c r="A853" s="3"/>
      <c r="B853" s="3"/>
      <c r="C853" s="4"/>
      <c r="D853" s="13"/>
      <c r="E853" s="35"/>
      <c r="F853" s="13"/>
      <c r="G853" s="13"/>
      <c r="H853" s="13"/>
      <c r="I853" s="13"/>
      <c r="J853" s="13"/>
      <c r="K853" s="13"/>
    </row>
    <row r="854" spans="1:11" x14ac:dyDescent="0.35">
      <c r="A854" s="3"/>
      <c r="B854" s="3"/>
      <c r="C854" s="4"/>
      <c r="D854" s="13"/>
      <c r="E854" s="35"/>
      <c r="F854" s="13"/>
      <c r="G854" s="13"/>
      <c r="H854" s="13"/>
      <c r="I854" s="13"/>
      <c r="J854" s="13"/>
      <c r="K854" s="13"/>
    </row>
    <row r="855" spans="1:11" x14ac:dyDescent="0.35">
      <c r="A855" s="3"/>
      <c r="B855" s="3"/>
      <c r="C855" s="4"/>
      <c r="D855" s="13"/>
      <c r="E855" s="35"/>
      <c r="F855" s="13"/>
      <c r="G855" s="13"/>
      <c r="H855" s="13"/>
      <c r="I855" s="13"/>
      <c r="J855" s="13"/>
      <c r="K855" s="13"/>
    </row>
    <row r="856" spans="1:11" x14ac:dyDescent="0.35">
      <c r="A856" s="3"/>
      <c r="B856" s="3"/>
      <c r="C856" s="4"/>
      <c r="D856" s="13"/>
      <c r="E856" s="35"/>
      <c r="F856" s="13"/>
      <c r="G856" s="13"/>
      <c r="H856" s="13"/>
      <c r="I856" s="13"/>
      <c r="J856" s="13"/>
      <c r="K856" s="13"/>
    </row>
    <row r="857" spans="1:11" x14ac:dyDescent="0.35">
      <c r="A857" s="3"/>
      <c r="B857" s="3"/>
      <c r="C857" s="4"/>
      <c r="D857" s="13"/>
      <c r="E857" s="35"/>
      <c r="F857" s="13"/>
      <c r="G857" s="13"/>
      <c r="H857" s="13"/>
      <c r="I857" s="13"/>
      <c r="J857" s="13"/>
      <c r="K857" s="13"/>
    </row>
    <row r="858" spans="1:11" x14ac:dyDescent="0.35">
      <c r="A858" s="3"/>
      <c r="B858" s="3"/>
      <c r="C858" s="4"/>
      <c r="D858" s="13"/>
      <c r="E858" s="35"/>
      <c r="F858" s="13"/>
      <c r="G858" s="13"/>
      <c r="H858" s="13"/>
      <c r="I858" s="13"/>
      <c r="J858" s="13"/>
      <c r="K858" s="13"/>
    </row>
    <row r="859" spans="1:11" x14ac:dyDescent="0.35">
      <c r="A859" s="3"/>
      <c r="B859" s="3"/>
      <c r="C859" s="4"/>
      <c r="D859" s="13"/>
      <c r="E859" s="35"/>
      <c r="F859" s="13"/>
      <c r="G859" s="13"/>
      <c r="H859" s="13"/>
      <c r="I859" s="13"/>
      <c r="J859" s="13"/>
      <c r="K859" s="13"/>
    </row>
    <row r="860" spans="1:11" x14ac:dyDescent="0.35">
      <c r="A860" s="3"/>
      <c r="B860" s="3"/>
      <c r="C860" s="4"/>
      <c r="D860" s="13"/>
      <c r="E860" s="35"/>
      <c r="F860" s="13"/>
      <c r="G860" s="13"/>
      <c r="H860" s="13"/>
      <c r="I860" s="13"/>
      <c r="J860" s="13"/>
      <c r="K860" s="13"/>
    </row>
    <row r="861" spans="1:11" x14ac:dyDescent="0.35">
      <c r="A861" s="3"/>
      <c r="B861" s="3"/>
      <c r="C861" s="4"/>
      <c r="D861" s="13"/>
      <c r="E861" s="35"/>
      <c r="F861" s="13"/>
      <c r="G861" s="13"/>
      <c r="H861" s="13"/>
      <c r="I861" s="13"/>
      <c r="J861" s="13"/>
      <c r="K861" s="13"/>
    </row>
    <row r="862" spans="1:11" x14ac:dyDescent="0.35">
      <c r="A862" s="3"/>
      <c r="B862" s="3"/>
      <c r="C862" s="4"/>
      <c r="D862" s="13"/>
      <c r="E862" s="35"/>
      <c r="F862" s="13"/>
      <c r="G862" s="13"/>
      <c r="H862" s="13"/>
      <c r="I862" s="13"/>
      <c r="J862" s="13"/>
      <c r="K862" s="13"/>
    </row>
    <row r="863" spans="1:11" x14ac:dyDescent="0.35">
      <c r="A863" s="3"/>
      <c r="B863" s="3"/>
      <c r="C863" s="4"/>
      <c r="D863" s="13"/>
      <c r="E863" s="35"/>
      <c r="F863" s="13"/>
      <c r="G863" s="13"/>
      <c r="H863" s="13"/>
      <c r="I863" s="13"/>
      <c r="J863" s="13"/>
      <c r="K863" s="13"/>
    </row>
    <row r="864" spans="1:11" x14ac:dyDescent="0.35">
      <c r="A864" s="3"/>
      <c r="B864" s="3"/>
      <c r="C864" s="4"/>
      <c r="D864" s="13"/>
      <c r="E864" s="35"/>
      <c r="F864" s="13"/>
      <c r="G864" s="13"/>
      <c r="H864" s="13"/>
      <c r="I864" s="13"/>
      <c r="J864" s="13"/>
      <c r="K864" s="13"/>
    </row>
    <row r="865" spans="1:11" x14ac:dyDescent="0.35">
      <c r="A865" s="3"/>
      <c r="B865" s="3"/>
      <c r="C865" s="4"/>
      <c r="D865" s="13"/>
      <c r="E865" s="35"/>
      <c r="F865" s="13"/>
      <c r="G865" s="13"/>
      <c r="H865" s="13"/>
      <c r="I865" s="13"/>
      <c r="J865" s="13"/>
      <c r="K865" s="13"/>
    </row>
    <row r="866" spans="1:11" x14ac:dyDescent="0.35">
      <c r="A866" s="3"/>
      <c r="B866" s="3"/>
      <c r="C866" s="4"/>
      <c r="D866" s="13"/>
      <c r="E866" s="35"/>
      <c r="F866" s="13"/>
      <c r="G866" s="13"/>
      <c r="H866" s="13"/>
      <c r="I866" s="13"/>
      <c r="J866" s="13"/>
      <c r="K866" s="13"/>
    </row>
    <row r="867" spans="1:11" x14ac:dyDescent="0.35">
      <c r="A867" s="3"/>
      <c r="B867" s="3"/>
      <c r="C867" s="4"/>
      <c r="D867" s="13"/>
      <c r="E867" s="35"/>
      <c r="F867" s="13"/>
      <c r="G867" s="13"/>
      <c r="H867" s="13"/>
      <c r="I867" s="13"/>
      <c r="J867" s="13"/>
      <c r="K867" s="13"/>
    </row>
    <row r="868" spans="1:11" x14ac:dyDescent="0.35">
      <c r="A868" s="3"/>
      <c r="B868" s="3"/>
      <c r="C868" s="4"/>
      <c r="D868" s="13"/>
      <c r="E868" s="35"/>
      <c r="F868" s="13"/>
      <c r="G868" s="13"/>
      <c r="H868" s="13"/>
      <c r="I868" s="13"/>
      <c r="J868" s="13"/>
      <c r="K868" s="13"/>
    </row>
    <row r="869" spans="1:11" x14ac:dyDescent="0.35">
      <c r="A869" s="3"/>
      <c r="B869" s="3"/>
      <c r="C869" s="4"/>
      <c r="D869" s="13"/>
      <c r="E869" s="35"/>
      <c r="F869" s="13"/>
      <c r="G869" s="13"/>
      <c r="H869" s="13"/>
      <c r="I869" s="13"/>
      <c r="J869" s="13"/>
      <c r="K869" s="13"/>
    </row>
    <row r="870" spans="1:11" x14ac:dyDescent="0.35">
      <c r="A870" s="3"/>
      <c r="B870" s="3"/>
      <c r="C870" s="4"/>
      <c r="D870" s="13"/>
      <c r="E870" s="35"/>
      <c r="F870" s="13"/>
      <c r="G870" s="13"/>
      <c r="H870" s="13"/>
      <c r="I870" s="13"/>
      <c r="J870" s="13"/>
      <c r="K870" s="13"/>
    </row>
    <row r="871" spans="1:11" x14ac:dyDescent="0.35">
      <c r="A871" s="3"/>
      <c r="B871" s="3"/>
      <c r="C871" s="4"/>
      <c r="D871" s="13"/>
      <c r="E871" s="35"/>
      <c r="F871" s="13"/>
      <c r="G871" s="13"/>
      <c r="H871" s="13"/>
      <c r="I871" s="13"/>
      <c r="J871" s="13"/>
      <c r="K871" s="13"/>
    </row>
    <row r="872" spans="1:11" x14ac:dyDescent="0.35">
      <c r="A872" s="3"/>
      <c r="B872" s="3"/>
      <c r="C872" s="4"/>
      <c r="D872" s="13"/>
      <c r="E872" s="35"/>
      <c r="F872" s="13"/>
      <c r="G872" s="13"/>
      <c r="H872" s="13"/>
      <c r="I872" s="13"/>
      <c r="J872" s="13"/>
      <c r="K872" s="13"/>
    </row>
    <row r="873" spans="1:11" x14ac:dyDescent="0.35">
      <c r="A873" s="3"/>
      <c r="B873" s="3"/>
      <c r="C873" s="4"/>
      <c r="D873" s="13"/>
      <c r="E873" s="35"/>
      <c r="F873" s="13"/>
      <c r="G873" s="13"/>
      <c r="H873" s="13"/>
      <c r="I873" s="13"/>
      <c r="J873" s="13"/>
      <c r="K873" s="13"/>
    </row>
    <row r="874" spans="1:11" x14ac:dyDescent="0.35">
      <c r="A874" s="3"/>
      <c r="B874" s="3"/>
      <c r="C874" s="4"/>
      <c r="D874" s="13"/>
      <c r="E874" s="35"/>
      <c r="F874" s="13"/>
      <c r="G874" s="13"/>
      <c r="H874" s="13"/>
      <c r="I874" s="13"/>
      <c r="J874" s="13"/>
      <c r="K874" s="13"/>
    </row>
    <row r="875" spans="1:11" x14ac:dyDescent="0.35">
      <c r="A875" s="3"/>
      <c r="B875" s="3"/>
      <c r="C875" s="4"/>
      <c r="D875" s="13"/>
      <c r="E875" s="35"/>
      <c r="F875" s="13"/>
      <c r="G875" s="13"/>
      <c r="H875" s="13"/>
      <c r="I875" s="13"/>
      <c r="J875" s="13"/>
      <c r="K875" s="13"/>
    </row>
    <row r="876" spans="1:11" x14ac:dyDescent="0.35">
      <c r="A876" s="3"/>
      <c r="B876" s="3"/>
      <c r="C876" s="4"/>
      <c r="D876" s="13"/>
      <c r="E876" s="35"/>
      <c r="F876" s="13"/>
      <c r="G876" s="13"/>
      <c r="H876" s="13"/>
      <c r="I876" s="13"/>
      <c r="J876" s="13"/>
      <c r="K876" s="13"/>
    </row>
    <row r="877" spans="1:11" x14ac:dyDescent="0.35">
      <c r="A877" s="3"/>
      <c r="B877" s="3"/>
      <c r="C877" s="4"/>
      <c r="D877" s="13"/>
      <c r="E877" s="35"/>
      <c r="F877" s="13"/>
      <c r="G877" s="13"/>
      <c r="H877" s="13"/>
      <c r="I877" s="13"/>
      <c r="J877" s="13"/>
      <c r="K877" s="13"/>
    </row>
    <row r="878" spans="1:11" x14ac:dyDescent="0.35">
      <c r="A878" s="3"/>
      <c r="B878" s="3"/>
      <c r="C878" s="4"/>
      <c r="D878" s="13"/>
      <c r="E878" s="35"/>
      <c r="F878" s="13"/>
      <c r="G878" s="13"/>
      <c r="H878" s="13"/>
      <c r="I878" s="13"/>
      <c r="J878" s="13"/>
      <c r="K878" s="13"/>
    </row>
    <row r="879" spans="1:11" x14ac:dyDescent="0.35">
      <c r="A879" s="3"/>
      <c r="B879" s="3"/>
      <c r="C879" s="4"/>
      <c r="D879" s="13"/>
      <c r="E879" s="35"/>
      <c r="F879" s="13"/>
      <c r="G879" s="13"/>
      <c r="H879" s="13"/>
      <c r="I879" s="13"/>
      <c r="J879" s="13"/>
      <c r="K879" s="13"/>
    </row>
    <row r="880" spans="1:11" x14ac:dyDescent="0.35">
      <c r="A880" s="3"/>
      <c r="B880" s="3"/>
      <c r="C880" s="4"/>
      <c r="D880" s="13"/>
      <c r="E880" s="35"/>
      <c r="F880" s="13"/>
      <c r="G880" s="13"/>
      <c r="H880" s="13"/>
      <c r="I880" s="13"/>
      <c r="J880" s="13"/>
      <c r="K880" s="13"/>
    </row>
    <row r="881" spans="1:11" x14ac:dyDescent="0.35">
      <c r="A881" s="3"/>
      <c r="B881" s="3"/>
      <c r="C881" s="4"/>
      <c r="D881" s="13"/>
      <c r="E881" s="35"/>
      <c r="F881" s="13"/>
      <c r="G881" s="13"/>
      <c r="H881" s="13"/>
      <c r="I881" s="13"/>
      <c r="J881" s="13"/>
      <c r="K881" s="13"/>
    </row>
    <row r="882" spans="1:11" x14ac:dyDescent="0.35">
      <c r="A882" s="3"/>
      <c r="B882" s="3"/>
      <c r="C882" s="4"/>
      <c r="D882" s="13"/>
      <c r="E882" s="35"/>
      <c r="F882" s="13"/>
      <c r="G882" s="13"/>
      <c r="H882" s="13"/>
      <c r="I882" s="13"/>
      <c r="J882" s="13"/>
      <c r="K882" s="13"/>
    </row>
    <row r="883" spans="1:11" x14ac:dyDescent="0.35">
      <c r="A883" s="3"/>
      <c r="B883" s="3"/>
      <c r="C883" s="4"/>
      <c r="D883" s="13"/>
      <c r="E883" s="35"/>
      <c r="F883" s="13"/>
      <c r="G883" s="13"/>
      <c r="H883" s="13"/>
      <c r="I883" s="13"/>
      <c r="J883" s="13"/>
      <c r="K883" s="13"/>
    </row>
    <row r="884" spans="1:11" x14ac:dyDescent="0.35">
      <c r="A884" s="3"/>
      <c r="B884" s="3"/>
      <c r="C884" s="4"/>
      <c r="D884" s="13"/>
      <c r="E884" s="35"/>
      <c r="F884" s="13"/>
      <c r="G884" s="13"/>
      <c r="H884" s="13"/>
      <c r="I884" s="13"/>
      <c r="J884" s="13"/>
      <c r="K884" s="13"/>
    </row>
    <row r="885" spans="1:11" x14ac:dyDescent="0.35">
      <c r="A885" s="3"/>
      <c r="B885" s="3"/>
      <c r="C885" s="4"/>
      <c r="D885" s="13"/>
      <c r="E885" s="35"/>
      <c r="F885" s="13"/>
      <c r="G885" s="13"/>
      <c r="H885" s="13"/>
      <c r="I885" s="13"/>
      <c r="J885" s="13"/>
      <c r="K885" s="13"/>
    </row>
    <row r="886" spans="1:11" x14ac:dyDescent="0.35">
      <c r="A886" s="3"/>
      <c r="B886" s="3"/>
      <c r="C886" s="4"/>
      <c r="D886" s="13"/>
      <c r="E886" s="35"/>
      <c r="F886" s="13"/>
      <c r="G886" s="13"/>
      <c r="H886" s="13"/>
      <c r="I886" s="13"/>
      <c r="J886" s="13"/>
      <c r="K886" s="13"/>
    </row>
  </sheetData>
  <mergeCells count="51">
    <mergeCell ref="A3:K3"/>
    <mergeCell ref="G20:G22"/>
    <mergeCell ref="H20:H22"/>
    <mergeCell ref="I20:I22"/>
    <mergeCell ref="J20:J22"/>
    <mergeCell ref="K20:K22"/>
    <mergeCell ref="C20:C22"/>
    <mergeCell ref="D20:D22"/>
    <mergeCell ref="F20:F22"/>
    <mergeCell ref="B8:C8"/>
    <mergeCell ref="B9:C9"/>
    <mergeCell ref="B10:C10"/>
    <mergeCell ref="B12:C12"/>
    <mergeCell ref="B13:C13"/>
    <mergeCell ref="A5:K6"/>
    <mergeCell ref="R20:R22"/>
    <mergeCell ref="F19:K19"/>
    <mergeCell ref="M19:R19"/>
    <mergeCell ref="M20:M22"/>
    <mergeCell ref="N20:N22"/>
    <mergeCell ref="O20:O22"/>
    <mergeCell ref="P20:P22"/>
    <mergeCell ref="Q20:Q22"/>
    <mergeCell ref="T19:Y19"/>
    <mergeCell ref="T20:T22"/>
    <mergeCell ref="U20:U22"/>
    <mergeCell ref="V20:V22"/>
    <mergeCell ref="W20:W22"/>
    <mergeCell ref="X20:X22"/>
    <mergeCell ref="Y20:Y22"/>
    <mergeCell ref="AA19:AF19"/>
    <mergeCell ref="AA20:AA22"/>
    <mergeCell ref="AB20:AB22"/>
    <mergeCell ref="AC20:AC22"/>
    <mergeCell ref="AD20:AD22"/>
    <mergeCell ref="AE20:AE22"/>
    <mergeCell ref="AF20:AF22"/>
    <mergeCell ref="AH19:AM19"/>
    <mergeCell ref="AH20:AH22"/>
    <mergeCell ref="AI20:AI22"/>
    <mergeCell ref="AJ20:AJ22"/>
    <mergeCell ref="AK20:AK22"/>
    <mergeCell ref="AL20:AL22"/>
    <mergeCell ref="AM20:AM22"/>
    <mergeCell ref="AO19:AT19"/>
    <mergeCell ref="AO20:AO22"/>
    <mergeCell ref="AP20:AP22"/>
    <mergeCell ref="AQ20:AQ22"/>
    <mergeCell ref="AR20:AR22"/>
    <mergeCell ref="AS20:AS22"/>
    <mergeCell ref="AT20:AT22"/>
  </mergeCells>
  <dataValidations count="5">
    <dataValidation type="list" allowBlank="1" showInputMessage="1" showErrorMessage="1" sqref="G23:G886 N23:N60 U23:U60 AB23:AB60 AI23:AI60 AP23:AP60" xr:uid="{00000000-0002-0000-0000-000000000000}">
      <formula1>LF</formula1>
    </dataValidation>
    <dataValidation type="list" allowBlank="1" showInputMessage="1" showErrorMessage="1" sqref="H23:H886 O23:O60 V23:V60 AC23:AC60 AJ23:AJ60 AQ23:AQ60" xr:uid="{00000000-0002-0000-0000-000001000000}">
      <formula1>Oncho</formula1>
    </dataValidation>
    <dataValidation type="list" allowBlank="1" showInputMessage="1" showErrorMessage="1" sqref="I23:I886 P23:P60 W23:W60 AK23:AK60 AR23:AR60 AD23:AD60" xr:uid="{00000000-0002-0000-0000-000002000000}">
      <formula1>Schisto</formula1>
    </dataValidation>
    <dataValidation type="list" allowBlank="1" showInputMessage="1" showErrorMessage="1" sqref="AS23:AS60 Q23:Q60 X23:X60 AE23:AE60 AL23:AL60 J23:J886" xr:uid="{00000000-0002-0000-0000-000003000000}">
      <formula1>STH</formula1>
    </dataValidation>
    <dataValidation type="list" allowBlank="1" showInputMessage="1" showErrorMessage="1" sqref="K23:K886 R23:R60 Y23:Y60 AF23:AF60 AM23:AM60 AT23:AT60" xr:uid="{00000000-0002-0000-0000-000004000000}">
      <formula1>Trachoma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3FD5-A09B-4618-AD91-95FD6F7D62CE}">
  <dimension ref="A1:D46"/>
  <sheetViews>
    <sheetView topLeftCell="B1" zoomScaleNormal="100" workbookViewId="0">
      <selection activeCell="D42" sqref="D42"/>
    </sheetView>
  </sheetViews>
  <sheetFormatPr defaultColWidth="8.7265625" defaultRowHeight="14.5" x14ac:dyDescent="0.35"/>
  <cols>
    <col min="1" max="1" width="36.54296875" bestFit="1" customWidth="1"/>
    <col min="2" max="2" width="110.453125" bestFit="1" customWidth="1"/>
    <col min="3" max="3" width="15.54296875" customWidth="1"/>
    <col min="4" max="4" width="85.7265625" bestFit="1" customWidth="1"/>
  </cols>
  <sheetData>
    <row r="1" spans="1:4" ht="21.5" x14ac:dyDescent="0.35">
      <c r="A1" s="31" t="s">
        <v>195</v>
      </c>
      <c r="B1" s="31" t="s">
        <v>207</v>
      </c>
      <c r="C1" s="31" t="s">
        <v>208</v>
      </c>
      <c r="D1" s="31" t="s">
        <v>209</v>
      </c>
    </row>
    <row r="2" spans="1:4" x14ac:dyDescent="0.35">
      <c r="A2" s="21" t="s">
        <v>196</v>
      </c>
      <c r="B2" s="21" t="s">
        <v>210</v>
      </c>
      <c r="C2" s="38">
        <v>4375000</v>
      </c>
      <c r="D2" s="17" t="s">
        <v>135</v>
      </c>
    </row>
    <row r="3" spans="1:4" x14ac:dyDescent="0.35">
      <c r="A3" s="21" t="s">
        <v>196</v>
      </c>
      <c r="B3" s="21" t="s">
        <v>211</v>
      </c>
      <c r="C3" s="38">
        <v>13200000</v>
      </c>
      <c r="D3" s="17" t="s">
        <v>135</v>
      </c>
    </row>
    <row r="4" spans="1:4" x14ac:dyDescent="0.35">
      <c r="A4" s="21" t="s">
        <v>196</v>
      </c>
      <c r="B4" s="21" t="s">
        <v>212</v>
      </c>
      <c r="C4" s="38">
        <v>4118000</v>
      </c>
      <c r="D4" s="17" t="s">
        <v>135</v>
      </c>
    </row>
    <row r="5" spans="1:4" x14ac:dyDescent="0.35">
      <c r="A5" s="21" t="s">
        <v>196</v>
      </c>
      <c r="B5" s="21" t="s">
        <v>213</v>
      </c>
      <c r="C5" s="38">
        <v>77991000.000000015</v>
      </c>
      <c r="D5" s="17" t="s">
        <v>135</v>
      </c>
    </row>
    <row r="6" spans="1:4" x14ac:dyDescent="0.35">
      <c r="A6" s="21" t="s">
        <v>196</v>
      </c>
      <c r="B6" s="21" t="s">
        <v>214</v>
      </c>
      <c r="C6" s="38">
        <v>4984000</v>
      </c>
      <c r="D6" s="17" t="s">
        <v>135</v>
      </c>
    </row>
    <row r="7" spans="1:4" x14ac:dyDescent="0.35">
      <c r="A7" s="21" t="s">
        <v>196</v>
      </c>
      <c r="B7" s="21" t="s">
        <v>215</v>
      </c>
      <c r="C7" s="38">
        <v>12668000</v>
      </c>
      <c r="D7" s="17" t="s">
        <v>135</v>
      </c>
    </row>
    <row r="8" spans="1:4" x14ac:dyDescent="0.35">
      <c r="A8" s="21" t="s">
        <v>196</v>
      </c>
      <c r="B8" s="21" t="s">
        <v>216</v>
      </c>
      <c r="C8" s="38">
        <v>4050000.0000000005</v>
      </c>
      <c r="D8" s="17" t="s">
        <v>135</v>
      </c>
    </row>
    <row r="9" spans="1:4" x14ac:dyDescent="0.35">
      <c r="A9" s="21" t="s">
        <v>196</v>
      </c>
      <c r="B9" s="21" t="s">
        <v>217</v>
      </c>
      <c r="C9" s="38">
        <v>57269999.999999993</v>
      </c>
      <c r="D9" s="17" t="s">
        <v>135</v>
      </c>
    </row>
    <row r="10" spans="1:4" x14ac:dyDescent="0.35">
      <c r="A10" s="21" t="s">
        <v>204</v>
      </c>
      <c r="B10" s="21" t="s">
        <v>218</v>
      </c>
      <c r="C10" s="38">
        <f>12000000*12</f>
        <v>144000000</v>
      </c>
      <c r="D10" s="17" t="s">
        <v>135</v>
      </c>
    </row>
    <row r="11" spans="1:4" x14ac:dyDescent="0.35">
      <c r="A11" s="21" t="s">
        <v>204</v>
      </c>
      <c r="B11" s="21" t="s">
        <v>219</v>
      </c>
      <c r="C11" s="38">
        <v>18200000</v>
      </c>
      <c r="D11" s="17" t="s">
        <v>135</v>
      </c>
    </row>
    <row r="12" spans="1:4" x14ac:dyDescent="0.35">
      <c r="A12" s="21" t="s">
        <v>204</v>
      </c>
      <c r="B12" s="21" t="s">
        <v>220</v>
      </c>
      <c r="C12" s="38">
        <v>14000000</v>
      </c>
      <c r="D12" s="17" t="s">
        <v>135</v>
      </c>
    </row>
    <row r="13" spans="1:4" x14ac:dyDescent="0.35">
      <c r="A13" s="21" t="s">
        <v>204</v>
      </c>
      <c r="B13" s="21" t="s">
        <v>221</v>
      </c>
      <c r="C13" s="38">
        <v>721800000</v>
      </c>
      <c r="D13" s="17" t="s">
        <v>135</v>
      </c>
    </row>
    <row r="14" spans="1:4" x14ac:dyDescent="0.35">
      <c r="A14" s="21" t="s">
        <v>197</v>
      </c>
      <c r="B14" s="21" t="s">
        <v>222</v>
      </c>
      <c r="C14" s="38">
        <v>40834000.000000007</v>
      </c>
      <c r="D14" s="17" t="s">
        <v>135</v>
      </c>
    </row>
    <row r="15" spans="1:4" x14ac:dyDescent="0.35">
      <c r="A15" s="21" t="s">
        <v>197</v>
      </c>
      <c r="B15" s="21" t="s">
        <v>223</v>
      </c>
      <c r="C15" s="38">
        <v>19162960</v>
      </c>
      <c r="D15" s="17" t="s">
        <v>135</v>
      </c>
    </row>
    <row r="16" spans="1:4" x14ac:dyDescent="0.35">
      <c r="A16" s="21" t="s">
        <v>197</v>
      </c>
      <c r="B16" s="21" t="s">
        <v>224</v>
      </c>
      <c r="C16" s="38">
        <v>27850000</v>
      </c>
      <c r="D16" s="17" t="s">
        <v>135</v>
      </c>
    </row>
    <row r="17" spans="1:4" x14ac:dyDescent="0.35">
      <c r="A17" s="21" t="s">
        <v>200</v>
      </c>
      <c r="B17" s="21" t="s">
        <v>225</v>
      </c>
      <c r="C17" s="38">
        <v>9999999.9999999981</v>
      </c>
      <c r="D17" s="17" t="s">
        <v>135</v>
      </c>
    </row>
    <row r="18" spans="1:4" x14ac:dyDescent="0.35">
      <c r="A18" s="21" t="s">
        <v>200</v>
      </c>
      <c r="B18" s="21" t="s">
        <v>226</v>
      </c>
      <c r="C18" s="38">
        <v>17710000</v>
      </c>
      <c r="D18" s="17" t="s">
        <v>135</v>
      </c>
    </row>
    <row r="19" spans="1:4" x14ac:dyDescent="0.35">
      <c r="A19" s="21" t="s">
        <v>200</v>
      </c>
      <c r="B19" s="21" t="s">
        <v>227</v>
      </c>
      <c r="C19" s="38">
        <v>1094141200</v>
      </c>
      <c r="D19" s="44" t="s">
        <v>135</v>
      </c>
    </row>
    <row r="20" spans="1:4" x14ac:dyDescent="0.35">
      <c r="A20" s="21" t="s">
        <v>200</v>
      </c>
      <c r="B20" s="39" t="s">
        <v>228</v>
      </c>
      <c r="C20" s="38">
        <v>150000000</v>
      </c>
      <c r="D20" s="17" t="s">
        <v>135</v>
      </c>
    </row>
    <row r="21" spans="1:4" x14ac:dyDescent="0.35">
      <c r="A21" s="21" t="s">
        <v>200</v>
      </c>
      <c r="B21" s="21" t="s">
        <v>229</v>
      </c>
      <c r="C21" s="38">
        <v>44205000</v>
      </c>
      <c r="D21" s="17" t="s">
        <v>135</v>
      </c>
    </row>
    <row r="22" spans="1:4" x14ac:dyDescent="0.35">
      <c r="A22" s="21" t="s">
        <v>202</v>
      </c>
      <c r="B22" s="21" t="s">
        <v>230</v>
      </c>
      <c r="C22" s="38">
        <v>650477000</v>
      </c>
      <c r="D22" s="17" t="s">
        <v>135</v>
      </c>
    </row>
    <row r="23" spans="1:4" x14ac:dyDescent="0.35">
      <c r="A23" s="21" t="s">
        <v>202</v>
      </c>
      <c r="B23" s="21" t="s">
        <v>231</v>
      </c>
      <c r="C23" s="38">
        <v>3000000</v>
      </c>
      <c r="D23" s="17" t="s">
        <v>135</v>
      </c>
    </row>
    <row r="24" spans="1:4" x14ac:dyDescent="0.35">
      <c r="A24" s="21" t="s">
        <v>206</v>
      </c>
      <c r="B24" s="21" t="s">
        <v>232</v>
      </c>
      <c r="C24" s="38">
        <v>3300000</v>
      </c>
      <c r="D24" s="17" t="s">
        <v>135</v>
      </c>
    </row>
    <row r="25" spans="1:4" x14ac:dyDescent="0.35">
      <c r="A25" s="21" t="s">
        <v>206</v>
      </c>
      <c r="B25" s="21" t="s">
        <v>233</v>
      </c>
      <c r="C25" s="38">
        <v>690701599.99999988</v>
      </c>
      <c r="D25" s="17" t="s">
        <v>135</v>
      </c>
    </row>
    <row r="26" spans="1:4" x14ac:dyDescent="0.35">
      <c r="A26" s="21" t="s">
        <v>206</v>
      </c>
      <c r="B26" s="21" t="s">
        <v>234</v>
      </c>
      <c r="C26" s="38">
        <v>56979680.000000007</v>
      </c>
      <c r="D26" s="17" t="s">
        <v>135</v>
      </c>
    </row>
    <row r="27" spans="1:4" x14ac:dyDescent="0.35">
      <c r="A27" s="21" t="s">
        <v>199</v>
      </c>
      <c r="B27" s="21" t="s">
        <v>235</v>
      </c>
      <c r="C27" s="38">
        <v>9913920</v>
      </c>
      <c r="D27" s="17" t="s">
        <v>135</v>
      </c>
    </row>
    <row r="28" spans="1:4" x14ac:dyDescent="0.35">
      <c r="A28" s="21" t="s">
        <v>199</v>
      </c>
      <c r="B28" s="21" t="s">
        <v>236</v>
      </c>
      <c r="C28" s="38">
        <v>16368000</v>
      </c>
      <c r="D28" s="17" t="s">
        <v>237</v>
      </c>
    </row>
    <row r="29" spans="1:4" x14ac:dyDescent="0.35">
      <c r="A29" s="21" t="s">
        <v>199</v>
      </c>
      <c r="B29" s="21" t="s">
        <v>238</v>
      </c>
      <c r="C29" s="38">
        <v>405716679.99999994</v>
      </c>
      <c r="D29" s="17" t="s">
        <v>239</v>
      </c>
    </row>
    <row r="30" spans="1:4" x14ac:dyDescent="0.35">
      <c r="A30" s="21" t="s">
        <v>199</v>
      </c>
      <c r="B30" s="21" t="s">
        <v>240</v>
      </c>
      <c r="C30" s="38">
        <v>7952000</v>
      </c>
      <c r="D30" s="17" t="s">
        <v>241</v>
      </c>
    </row>
    <row r="31" spans="1:4" x14ac:dyDescent="0.35">
      <c r="A31" s="21" t="s">
        <v>199</v>
      </c>
      <c r="B31" s="21" t="s">
        <v>242</v>
      </c>
      <c r="C31" s="38">
        <v>77607040</v>
      </c>
      <c r="D31" s="17" t="s">
        <v>151</v>
      </c>
    </row>
    <row r="32" spans="1:4" x14ac:dyDescent="0.35">
      <c r="A32" s="21" t="s">
        <v>199</v>
      </c>
      <c r="B32" s="21" t="s">
        <v>243</v>
      </c>
      <c r="C32" s="38">
        <v>103169000</v>
      </c>
      <c r="D32" s="17" t="s">
        <v>135</v>
      </c>
    </row>
    <row r="33" spans="1:4" x14ac:dyDescent="0.35">
      <c r="A33" s="21" t="s">
        <v>199</v>
      </c>
      <c r="B33" s="21" t="s">
        <v>244</v>
      </c>
      <c r="C33" s="38">
        <v>68803000</v>
      </c>
      <c r="D33" s="44" t="s">
        <v>245</v>
      </c>
    </row>
    <row r="34" spans="1:4" ht="29" x14ac:dyDescent="0.35">
      <c r="A34" s="21" t="s">
        <v>199</v>
      </c>
      <c r="B34" s="39" t="s">
        <v>246</v>
      </c>
      <c r="C34" s="38">
        <v>46836000</v>
      </c>
      <c r="D34" s="17" t="s">
        <v>151</v>
      </c>
    </row>
    <row r="35" spans="1:4" x14ac:dyDescent="0.35">
      <c r="A35" s="21" t="s">
        <v>199</v>
      </c>
      <c r="B35" s="21" t="s">
        <v>247</v>
      </c>
      <c r="C35" s="38">
        <v>236996000</v>
      </c>
      <c r="D35" s="17" t="s">
        <v>248</v>
      </c>
    </row>
    <row r="36" spans="1:4" x14ac:dyDescent="0.35">
      <c r="A36" s="21" t="s">
        <v>199</v>
      </c>
      <c r="B36" s="21" t="s">
        <v>249</v>
      </c>
      <c r="C36" s="38">
        <v>39566640</v>
      </c>
      <c r="D36" s="17" t="s">
        <v>135</v>
      </c>
    </row>
    <row r="37" spans="1:4" x14ac:dyDescent="0.35">
      <c r="A37" s="21" t="s">
        <v>199</v>
      </c>
      <c r="B37" s="21" t="s">
        <v>250</v>
      </c>
      <c r="C37" s="38">
        <v>62004000</v>
      </c>
      <c r="D37" s="44" t="s">
        <v>135</v>
      </c>
    </row>
    <row r="38" spans="1:4" x14ac:dyDescent="0.35">
      <c r="A38" s="21" t="s">
        <v>199</v>
      </c>
      <c r="B38" s="39" t="s">
        <v>251</v>
      </c>
      <c r="C38" s="38">
        <v>47004480.000000007</v>
      </c>
      <c r="D38" s="17" t="s">
        <v>151</v>
      </c>
    </row>
    <row r="39" spans="1:4" x14ac:dyDescent="0.35">
      <c r="A39" s="21" t="s">
        <v>201</v>
      </c>
      <c r="B39" s="39" t="s">
        <v>252</v>
      </c>
      <c r="C39" s="38">
        <v>103169000</v>
      </c>
      <c r="D39" s="17" t="s">
        <v>253</v>
      </c>
    </row>
    <row r="40" spans="1:4" x14ac:dyDescent="0.35">
      <c r="A40" s="21" t="s">
        <v>201</v>
      </c>
      <c r="B40" s="39" t="s">
        <v>254</v>
      </c>
      <c r="C40" s="38">
        <v>88306000</v>
      </c>
      <c r="D40" s="17" t="s">
        <v>135</v>
      </c>
    </row>
    <row r="41" spans="1:4" x14ac:dyDescent="0.35">
      <c r="A41" s="21" t="s">
        <v>201</v>
      </c>
      <c r="B41" s="39" t="s">
        <v>255</v>
      </c>
      <c r="C41" s="38">
        <v>96823500</v>
      </c>
      <c r="D41" s="17" t="s">
        <v>135</v>
      </c>
    </row>
    <row r="42" spans="1:4" x14ac:dyDescent="0.35">
      <c r="A42" s="21" t="s">
        <v>198</v>
      </c>
      <c r="B42" s="39" t="s">
        <v>256</v>
      </c>
      <c r="C42" s="38">
        <v>335946000</v>
      </c>
      <c r="D42" s="17" t="s">
        <v>135</v>
      </c>
    </row>
    <row r="43" spans="1:4" x14ac:dyDescent="0.35">
      <c r="A43" s="21" t="s">
        <v>198</v>
      </c>
      <c r="B43" s="39" t="s">
        <v>257</v>
      </c>
      <c r="C43" s="38">
        <v>81566000</v>
      </c>
      <c r="D43" s="17" t="s">
        <v>258</v>
      </c>
    </row>
    <row r="44" spans="1:4" x14ac:dyDescent="0.35">
      <c r="A44" s="21" t="s">
        <v>259</v>
      </c>
      <c r="B44" s="39" t="s">
        <v>260</v>
      </c>
      <c r="C44" s="38">
        <v>4560749512</v>
      </c>
      <c r="D44" s="17" t="s">
        <v>135</v>
      </c>
    </row>
    <row r="45" spans="1:4" x14ac:dyDescent="0.35">
      <c r="A45" s="21" t="s">
        <v>205</v>
      </c>
      <c r="B45" s="39" t="s">
        <v>261</v>
      </c>
      <c r="C45" s="38">
        <v>12404670</v>
      </c>
      <c r="D45" s="17" t="s">
        <v>135</v>
      </c>
    </row>
    <row r="46" spans="1:4" x14ac:dyDescent="0.35">
      <c r="A46" s="21" t="s">
        <v>262</v>
      </c>
      <c r="B46" s="39" t="s">
        <v>263</v>
      </c>
      <c r="C46" s="38">
        <v>904750000</v>
      </c>
      <c r="D46" s="17" t="s">
        <v>135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BC63-6D1F-4DBA-B3F2-0863DF5E80D9}">
  <dimension ref="A1:O46"/>
  <sheetViews>
    <sheetView zoomScale="60" zoomScaleNormal="60" workbookViewId="0">
      <selection activeCell="E1" sqref="E1"/>
    </sheetView>
  </sheetViews>
  <sheetFormatPr defaultRowHeight="14.5" x14ac:dyDescent="0.35"/>
  <cols>
    <col min="1" max="1" width="36.54296875" bestFit="1" customWidth="1"/>
    <col min="2" max="2" width="88.81640625" bestFit="1" customWidth="1"/>
    <col min="3" max="4" width="16.1796875" bestFit="1" customWidth="1"/>
    <col min="5" max="5" width="14" bestFit="1" customWidth="1"/>
    <col min="6" max="6" width="12.453125" customWidth="1"/>
    <col min="7" max="7" width="15.453125" bestFit="1" customWidth="1"/>
    <col min="8" max="8" width="14.453125" bestFit="1" customWidth="1"/>
    <col min="9" max="9" width="15.1796875" customWidth="1"/>
    <col min="10" max="10" width="15.453125" customWidth="1"/>
    <col min="11" max="11" width="13.54296875" customWidth="1"/>
    <col min="12" max="12" width="12.54296875" bestFit="1" customWidth="1"/>
    <col min="13" max="13" width="14.7265625" customWidth="1"/>
    <col min="14" max="14" width="22" customWidth="1"/>
    <col min="15" max="15" width="16.81640625" customWidth="1"/>
  </cols>
  <sheetData>
    <row r="1" spans="1:15" ht="21.5" x14ac:dyDescent="0.35">
      <c r="A1" s="31" t="s">
        <v>195</v>
      </c>
      <c r="B1" s="31" t="s">
        <v>207</v>
      </c>
      <c r="C1" s="31" t="s">
        <v>208</v>
      </c>
      <c r="D1" s="45" t="s">
        <v>264</v>
      </c>
      <c r="E1" s="45" t="s">
        <v>265</v>
      </c>
      <c r="F1" s="45" t="s">
        <v>266</v>
      </c>
      <c r="G1" s="45" t="s">
        <v>267</v>
      </c>
      <c r="H1" s="45" t="s">
        <v>268</v>
      </c>
      <c r="I1" s="45" t="s">
        <v>269</v>
      </c>
      <c r="J1" s="45" t="s">
        <v>270</v>
      </c>
      <c r="K1" s="45" t="s">
        <v>271</v>
      </c>
      <c r="L1" s="45" t="s">
        <v>272</v>
      </c>
      <c r="M1" s="45" t="s">
        <v>273</v>
      </c>
      <c r="N1" s="45" t="s">
        <v>274</v>
      </c>
      <c r="O1" s="45" t="s">
        <v>275</v>
      </c>
    </row>
    <row r="2" spans="1:15" x14ac:dyDescent="0.35">
      <c r="A2" s="21" t="s">
        <v>196</v>
      </c>
      <c r="B2" s="21" t="s">
        <v>210</v>
      </c>
      <c r="C2" s="38">
        <v>4375000</v>
      </c>
      <c r="D2" s="38">
        <f>SUM(F2:O2)</f>
        <v>3375000</v>
      </c>
      <c r="E2" s="38">
        <f>C2-D2</f>
        <v>1000000</v>
      </c>
      <c r="F2" s="46"/>
      <c r="G2" s="46">
        <v>2375000</v>
      </c>
      <c r="H2" s="46">
        <v>1000000</v>
      </c>
      <c r="I2" s="46"/>
      <c r="J2" s="46"/>
      <c r="K2" s="46"/>
      <c r="L2" s="46"/>
      <c r="M2" s="46"/>
      <c r="N2" s="46"/>
      <c r="O2" s="46"/>
    </row>
    <row r="3" spans="1:15" x14ac:dyDescent="0.35">
      <c r="A3" s="21" t="s">
        <v>196</v>
      </c>
      <c r="B3" s="21" t="s">
        <v>211</v>
      </c>
      <c r="C3" s="38">
        <v>13200000</v>
      </c>
      <c r="D3" s="38">
        <f t="shared" ref="D3:D45" si="0">SUM(F3:O3)</f>
        <v>5510000</v>
      </c>
      <c r="E3" s="38">
        <f t="shared" ref="E3:E45" si="1">C3-D3</f>
        <v>7690000</v>
      </c>
      <c r="F3" s="46"/>
      <c r="G3" s="46">
        <v>500000</v>
      </c>
      <c r="H3" s="46">
        <v>10000</v>
      </c>
      <c r="I3" s="46"/>
      <c r="J3" s="46">
        <v>5000000</v>
      </c>
      <c r="K3" s="46"/>
      <c r="L3" s="46"/>
      <c r="M3" s="46"/>
      <c r="N3" s="46"/>
      <c r="O3" s="46"/>
    </row>
    <row r="4" spans="1:15" x14ac:dyDescent="0.35">
      <c r="A4" s="21" t="s">
        <v>196</v>
      </c>
      <c r="B4" s="21" t="s">
        <v>212</v>
      </c>
      <c r="C4" s="38">
        <v>4118000</v>
      </c>
      <c r="D4" s="38">
        <f t="shared" si="0"/>
        <v>200000</v>
      </c>
      <c r="E4" s="38">
        <f t="shared" si="1"/>
        <v>3918000</v>
      </c>
      <c r="F4" s="46"/>
      <c r="G4" s="46"/>
      <c r="H4" s="46">
        <v>200000</v>
      </c>
      <c r="I4" s="46"/>
      <c r="J4" s="46"/>
      <c r="K4" s="46"/>
      <c r="L4" s="46"/>
      <c r="M4" s="46"/>
      <c r="N4" s="46"/>
      <c r="O4" s="46"/>
    </row>
    <row r="5" spans="1:15" x14ac:dyDescent="0.35">
      <c r="A5" s="21" t="s">
        <v>196</v>
      </c>
      <c r="B5" s="21" t="s">
        <v>213</v>
      </c>
      <c r="C5" s="38">
        <v>77991000.000000015</v>
      </c>
      <c r="D5" s="38">
        <f t="shared" si="0"/>
        <v>52296875</v>
      </c>
      <c r="E5" s="38">
        <f t="shared" si="1"/>
        <v>25694125.000000015</v>
      </c>
      <c r="F5" s="46"/>
      <c r="G5" s="46">
        <f>G2/8</f>
        <v>296875</v>
      </c>
      <c r="H5" s="46">
        <v>50000000</v>
      </c>
      <c r="I5" s="46"/>
      <c r="J5" s="46"/>
      <c r="K5" s="46"/>
      <c r="L5" s="46">
        <v>2000000</v>
      </c>
      <c r="M5" s="46"/>
      <c r="N5" s="46"/>
      <c r="O5" s="46"/>
    </row>
    <row r="6" spans="1:15" x14ac:dyDescent="0.35">
      <c r="A6" s="21" t="s">
        <v>196</v>
      </c>
      <c r="B6" s="21" t="s">
        <v>214</v>
      </c>
      <c r="C6" s="38">
        <v>4984000</v>
      </c>
      <c r="D6" s="38">
        <f t="shared" si="0"/>
        <v>4000000</v>
      </c>
      <c r="E6" s="38">
        <f t="shared" si="1"/>
        <v>984000</v>
      </c>
      <c r="F6" s="46"/>
      <c r="G6" s="46"/>
      <c r="H6" s="46"/>
      <c r="I6" s="46"/>
      <c r="J6" s="46">
        <v>4000000</v>
      </c>
      <c r="K6" s="46"/>
      <c r="L6" s="46"/>
      <c r="M6" s="46"/>
      <c r="N6" s="46"/>
      <c r="O6" s="46"/>
    </row>
    <row r="7" spans="1:15" x14ac:dyDescent="0.35">
      <c r="A7" s="21" t="s">
        <v>196</v>
      </c>
      <c r="B7" s="21" t="s">
        <v>215</v>
      </c>
      <c r="C7" s="38">
        <v>12668000</v>
      </c>
      <c r="D7" s="38">
        <f t="shared" si="0"/>
        <v>12000000</v>
      </c>
      <c r="E7" s="38">
        <f t="shared" si="1"/>
        <v>668000</v>
      </c>
      <c r="F7" s="46"/>
      <c r="G7" s="46">
        <v>10000000</v>
      </c>
      <c r="H7" s="46">
        <v>2000000</v>
      </c>
      <c r="I7" s="46"/>
      <c r="J7" s="46"/>
      <c r="K7" s="46"/>
      <c r="L7" s="46"/>
      <c r="M7" s="46"/>
      <c r="N7" s="46"/>
      <c r="O7" s="46"/>
    </row>
    <row r="8" spans="1:15" x14ac:dyDescent="0.35">
      <c r="A8" s="21" t="s">
        <v>196</v>
      </c>
      <c r="B8" s="21" t="s">
        <v>216</v>
      </c>
      <c r="C8" s="38">
        <v>4050000.0000000005</v>
      </c>
      <c r="D8" s="38">
        <f t="shared" si="0"/>
        <v>4000000</v>
      </c>
      <c r="E8" s="38">
        <f t="shared" si="1"/>
        <v>50000.000000000466</v>
      </c>
      <c r="F8" s="46"/>
      <c r="G8" s="46"/>
      <c r="H8" s="46">
        <v>4000000</v>
      </c>
      <c r="I8" s="46"/>
      <c r="J8" s="46"/>
      <c r="K8" s="46"/>
      <c r="L8" s="46"/>
      <c r="M8" s="46"/>
      <c r="N8" s="46"/>
      <c r="O8" s="46"/>
    </row>
    <row r="9" spans="1:15" x14ac:dyDescent="0.35">
      <c r="A9" s="21" t="s">
        <v>196</v>
      </c>
      <c r="B9" s="21" t="s">
        <v>217</v>
      </c>
      <c r="C9" s="38">
        <v>57269999.999999993</v>
      </c>
      <c r="D9" s="38">
        <f t="shared" si="0"/>
        <v>30153936.125</v>
      </c>
      <c r="E9" s="38">
        <f t="shared" si="1"/>
        <v>27116063.874999993</v>
      </c>
      <c r="F9" s="46"/>
      <c r="G9" s="46">
        <v>153936.125</v>
      </c>
      <c r="H9" s="46"/>
      <c r="I9" s="46"/>
      <c r="J9" s="46"/>
      <c r="K9" s="46"/>
      <c r="L9" s="46">
        <v>30000000</v>
      </c>
      <c r="M9" s="46"/>
      <c r="N9" s="46"/>
      <c r="O9" s="46"/>
    </row>
    <row r="10" spans="1:15" x14ac:dyDescent="0.35">
      <c r="A10" s="21" t="s">
        <v>204</v>
      </c>
      <c r="B10" s="21" t="s">
        <v>218</v>
      </c>
      <c r="C10" s="38">
        <f>12000000*12</f>
        <v>144000000</v>
      </c>
      <c r="D10" s="38">
        <f t="shared" si="0"/>
        <v>144000000</v>
      </c>
      <c r="E10" s="38">
        <f t="shared" si="1"/>
        <v>0</v>
      </c>
      <c r="F10" s="46"/>
      <c r="G10" s="46"/>
      <c r="H10" s="46">
        <v>3450000</v>
      </c>
      <c r="I10" s="46"/>
      <c r="J10" s="46">
        <v>100000000</v>
      </c>
      <c r="K10" s="46"/>
      <c r="L10" s="46"/>
      <c r="M10" s="46">
        <v>40000000</v>
      </c>
      <c r="N10" s="46">
        <v>550000</v>
      </c>
      <c r="O10" s="46"/>
    </row>
    <row r="11" spans="1:15" x14ac:dyDescent="0.35">
      <c r="A11" s="21" t="s">
        <v>204</v>
      </c>
      <c r="B11" s="21" t="s">
        <v>219</v>
      </c>
      <c r="C11" s="38">
        <v>18200000</v>
      </c>
      <c r="D11" s="38">
        <f t="shared" si="0"/>
        <v>18200000</v>
      </c>
      <c r="E11" s="38">
        <f t="shared" si="1"/>
        <v>0</v>
      </c>
      <c r="F11" s="46"/>
      <c r="G11" s="46"/>
      <c r="H11" s="46"/>
      <c r="I11" s="46"/>
      <c r="J11" s="46">
        <v>18200000</v>
      </c>
      <c r="K11" s="46"/>
      <c r="L11" s="46"/>
      <c r="M11" s="46"/>
      <c r="N11" s="46"/>
      <c r="O11" s="46"/>
    </row>
    <row r="12" spans="1:15" x14ac:dyDescent="0.35">
      <c r="A12" s="21" t="s">
        <v>204</v>
      </c>
      <c r="B12" s="21" t="s">
        <v>220</v>
      </c>
      <c r="C12" s="38">
        <v>14000000</v>
      </c>
      <c r="D12" s="38">
        <f t="shared" si="0"/>
        <v>14000000</v>
      </c>
      <c r="E12" s="38">
        <f t="shared" si="1"/>
        <v>0</v>
      </c>
      <c r="F12" s="46"/>
      <c r="G12" s="46"/>
      <c r="H12" s="46"/>
      <c r="I12" s="46"/>
      <c r="J12" s="46">
        <v>14000000</v>
      </c>
      <c r="K12" s="46"/>
      <c r="L12" s="46"/>
      <c r="M12" s="46"/>
      <c r="N12" s="46"/>
      <c r="O12" s="46"/>
    </row>
    <row r="13" spans="1:15" x14ac:dyDescent="0.35">
      <c r="A13" s="21" t="s">
        <v>204</v>
      </c>
      <c r="B13" s="21" t="s">
        <v>221</v>
      </c>
      <c r="C13" s="38">
        <v>721800000</v>
      </c>
      <c r="D13" s="38">
        <f t="shared" si="0"/>
        <v>721800000</v>
      </c>
      <c r="E13" s="38">
        <f t="shared" si="1"/>
        <v>0</v>
      </c>
      <c r="F13" s="46">
        <v>721800000</v>
      </c>
      <c r="G13" s="46"/>
      <c r="H13" s="46"/>
      <c r="I13" s="46"/>
      <c r="J13" s="46"/>
      <c r="K13" s="46"/>
      <c r="L13" s="46"/>
      <c r="M13" s="46"/>
      <c r="N13" s="46"/>
      <c r="O13" s="46"/>
    </row>
    <row r="14" spans="1:15" x14ac:dyDescent="0.35">
      <c r="A14" s="21" t="s">
        <v>197</v>
      </c>
      <c r="B14" s="21" t="s">
        <v>222</v>
      </c>
      <c r="C14" s="38">
        <v>40834000.000000007</v>
      </c>
      <c r="D14" s="38">
        <f t="shared" si="0"/>
        <v>30000000</v>
      </c>
      <c r="E14" s="38">
        <f t="shared" si="1"/>
        <v>10834000.000000007</v>
      </c>
      <c r="F14" s="46"/>
      <c r="G14" s="46">
        <v>30000000</v>
      </c>
      <c r="H14" s="46"/>
      <c r="I14" s="46"/>
      <c r="J14" s="46"/>
      <c r="K14" s="46"/>
      <c r="L14" s="46"/>
      <c r="M14" s="46"/>
      <c r="N14" s="46"/>
      <c r="O14" s="46"/>
    </row>
    <row r="15" spans="1:15" x14ac:dyDescent="0.35">
      <c r="A15" s="21" t="s">
        <v>197</v>
      </c>
      <c r="B15" s="21" t="s">
        <v>223</v>
      </c>
      <c r="C15" s="38">
        <v>19162960</v>
      </c>
      <c r="D15" s="38">
        <f t="shared" si="0"/>
        <v>10000000</v>
      </c>
      <c r="E15" s="38">
        <f t="shared" si="1"/>
        <v>9162960</v>
      </c>
      <c r="F15" s="46"/>
      <c r="G15" s="46">
        <v>10000000</v>
      </c>
      <c r="H15" s="46"/>
      <c r="I15" s="46"/>
      <c r="J15" s="46"/>
      <c r="K15" s="46"/>
      <c r="L15" s="46"/>
      <c r="M15" s="46"/>
      <c r="N15" s="46"/>
      <c r="O15" s="46"/>
    </row>
    <row r="16" spans="1:15" x14ac:dyDescent="0.35">
      <c r="A16" s="21" t="s">
        <v>197</v>
      </c>
      <c r="B16" s="21" t="s">
        <v>224</v>
      </c>
      <c r="C16" s="38">
        <v>27850000</v>
      </c>
      <c r="D16" s="38">
        <f t="shared" si="0"/>
        <v>25000000</v>
      </c>
      <c r="E16" s="38">
        <f t="shared" si="1"/>
        <v>2850000</v>
      </c>
      <c r="F16" s="46"/>
      <c r="G16" s="46">
        <v>20000000</v>
      </c>
      <c r="H16" s="46"/>
      <c r="I16" s="46"/>
      <c r="J16" s="46">
        <v>5000000</v>
      </c>
      <c r="K16" s="46"/>
      <c r="L16" s="46"/>
      <c r="M16" s="46"/>
      <c r="N16" s="46"/>
      <c r="O16" s="46"/>
    </row>
    <row r="17" spans="1:15" x14ac:dyDescent="0.35">
      <c r="A17" s="21" t="s">
        <v>200</v>
      </c>
      <c r="B17" s="21" t="s">
        <v>225</v>
      </c>
      <c r="C17" s="38">
        <v>9999999.9999999981</v>
      </c>
      <c r="D17" s="38">
        <f t="shared" si="0"/>
        <v>5000000</v>
      </c>
      <c r="E17" s="38">
        <f t="shared" si="1"/>
        <v>4999999.9999999981</v>
      </c>
      <c r="F17" s="46"/>
      <c r="G17" s="46"/>
      <c r="H17" s="46">
        <v>5000000</v>
      </c>
      <c r="I17" s="46"/>
      <c r="J17" s="46"/>
      <c r="K17" s="46"/>
      <c r="L17" s="46"/>
      <c r="M17" s="46"/>
      <c r="N17" s="46"/>
      <c r="O17" s="46"/>
    </row>
    <row r="18" spans="1:15" x14ac:dyDescent="0.35">
      <c r="A18" s="21" t="s">
        <v>200</v>
      </c>
      <c r="B18" s="21" t="s">
        <v>226</v>
      </c>
      <c r="C18" s="38">
        <v>17710000</v>
      </c>
      <c r="D18" s="38">
        <f t="shared" si="0"/>
        <v>0</v>
      </c>
      <c r="E18" s="38">
        <f t="shared" si="1"/>
        <v>17710000</v>
      </c>
      <c r="F18" s="46"/>
      <c r="G18" s="46"/>
      <c r="H18" s="46"/>
      <c r="I18" s="46"/>
      <c r="J18" s="46"/>
      <c r="K18" s="46"/>
      <c r="L18" s="46"/>
      <c r="M18" s="46"/>
      <c r="N18" s="46"/>
      <c r="O18" s="46"/>
    </row>
    <row r="19" spans="1:15" x14ac:dyDescent="0.35">
      <c r="A19" s="21" t="s">
        <v>200</v>
      </c>
      <c r="B19" s="21" t="s">
        <v>227</v>
      </c>
      <c r="C19" s="38">
        <v>1094141200</v>
      </c>
      <c r="D19" s="38">
        <f t="shared" si="0"/>
        <v>1073000000</v>
      </c>
      <c r="E19" s="38">
        <f t="shared" si="1"/>
        <v>21141200</v>
      </c>
      <c r="F19" s="46"/>
      <c r="G19" s="46"/>
      <c r="H19" s="46">
        <v>123000000</v>
      </c>
      <c r="I19" s="46"/>
      <c r="J19" s="46">
        <v>800000000</v>
      </c>
      <c r="K19" s="46"/>
      <c r="L19" s="46">
        <v>150000000</v>
      </c>
      <c r="M19" s="46"/>
      <c r="N19" s="46"/>
      <c r="O19" s="46"/>
    </row>
    <row r="20" spans="1:15" ht="29" x14ac:dyDescent="0.35">
      <c r="A20" s="21" t="s">
        <v>200</v>
      </c>
      <c r="B20" s="39" t="s">
        <v>228</v>
      </c>
      <c r="C20" s="38">
        <v>150000000</v>
      </c>
      <c r="D20" s="38">
        <f t="shared" si="0"/>
        <v>100000000</v>
      </c>
      <c r="E20" s="38">
        <f t="shared" si="1"/>
        <v>50000000</v>
      </c>
      <c r="F20" s="46"/>
      <c r="G20" s="46"/>
      <c r="H20" s="46"/>
      <c r="I20" s="46"/>
      <c r="J20" s="46">
        <v>50000000</v>
      </c>
      <c r="K20" s="46"/>
      <c r="L20" s="46">
        <v>50000000</v>
      </c>
      <c r="M20" s="46"/>
      <c r="N20" s="46"/>
      <c r="O20" s="46"/>
    </row>
    <row r="21" spans="1:15" x14ac:dyDescent="0.35">
      <c r="A21" s="21" t="s">
        <v>200</v>
      </c>
      <c r="B21" s="21" t="s">
        <v>229</v>
      </c>
      <c r="C21" s="38">
        <v>44205000</v>
      </c>
      <c r="D21" s="38">
        <f t="shared" si="0"/>
        <v>0</v>
      </c>
      <c r="E21" s="38">
        <f t="shared" si="1"/>
        <v>44205000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</row>
    <row r="22" spans="1:15" x14ac:dyDescent="0.35">
      <c r="A22" s="21" t="s">
        <v>202</v>
      </c>
      <c r="B22" s="21" t="s">
        <v>230</v>
      </c>
      <c r="C22" s="38">
        <v>650477000</v>
      </c>
      <c r="D22" s="38">
        <f t="shared" si="0"/>
        <v>650000000</v>
      </c>
      <c r="E22" s="38">
        <f t="shared" si="1"/>
        <v>477000</v>
      </c>
      <c r="F22" s="46"/>
      <c r="G22" s="46">
        <v>600000000</v>
      </c>
      <c r="H22" s="46">
        <v>10000000</v>
      </c>
      <c r="I22" s="46"/>
      <c r="J22" s="46"/>
      <c r="K22" s="46"/>
      <c r="L22" s="46">
        <v>40000000</v>
      </c>
      <c r="M22" s="46"/>
      <c r="N22" s="46"/>
      <c r="O22" s="46"/>
    </row>
    <row r="23" spans="1:15" x14ac:dyDescent="0.35">
      <c r="A23" s="21" t="s">
        <v>202</v>
      </c>
      <c r="B23" s="21" t="s">
        <v>231</v>
      </c>
      <c r="C23" s="38">
        <v>3000000</v>
      </c>
      <c r="D23" s="38">
        <f t="shared" si="0"/>
        <v>0</v>
      </c>
      <c r="E23" s="38">
        <f t="shared" si="1"/>
        <v>3000000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</row>
    <row r="24" spans="1:15" x14ac:dyDescent="0.35">
      <c r="A24" s="21" t="s">
        <v>206</v>
      </c>
      <c r="B24" s="21" t="s">
        <v>232</v>
      </c>
      <c r="C24" s="38">
        <v>3300000</v>
      </c>
      <c r="D24" s="38">
        <f t="shared" si="0"/>
        <v>3300000</v>
      </c>
      <c r="E24" s="38">
        <f t="shared" si="1"/>
        <v>0</v>
      </c>
      <c r="F24" s="46"/>
      <c r="G24" s="46"/>
      <c r="H24" s="46"/>
      <c r="I24" s="46">
        <v>3300000</v>
      </c>
      <c r="J24" s="46"/>
      <c r="K24" s="46"/>
      <c r="L24" s="46"/>
      <c r="M24" s="46"/>
      <c r="N24" s="46"/>
      <c r="O24" s="46"/>
    </row>
    <row r="25" spans="1:15" x14ac:dyDescent="0.35">
      <c r="A25" s="21" t="s">
        <v>206</v>
      </c>
      <c r="B25" s="21" t="s">
        <v>233</v>
      </c>
      <c r="C25" s="38">
        <v>690701599.99999988</v>
      </c>
      <c r="D25" s="38">
        <f t="shared" si="0"/>
        <v>690701600</v>
      </c>
      <c r="E25" s="38">
        <f t="shared" si="1"/>
        <v>0</v>
      </c>
      <c r="F25" s="46"/>
      <c r="G25" s="46"/>
      <c r="H25" s="46">
        <v>100000000</v>
      </c>
      <c r="I25" s="46"/>
      <c r="J25" s="46">
        <v>50000000</v>
      </c>
      <c r="K25" s="46"/>
      <c r="L25" s="46">
        <v>540701600</v>
      </c>
      <c r="M25" s="46"/>
      <c r="N25" s="46"/>
      <c r="O25" s="46"/>
    </row>
    <row r="26" spans="1:15" x14ac:dyDescent="0.35">
      <c r="A26" s="21" t="s">
        <v>206</v>
      </c>
      <c r="B26" s="21" t="s">
        <v>234</v>
      </c>
      <c r="C26" s="38">
        <v>56979680.000000007</v>
      </c>
      <c r="D26" s="38">
        <f t="shared" si="0"/>
        <v>56979680</v>
      </c>
      <c r="E26" s="38">
        <f t="shared" si="1"/>
        <v>0</v>
      </c>
      <c r="F26" s="46"/>
      <c r="G26" s="46">
        <v>30000000</v>
      </c>
      <c r="H26" s="46"/>
      <c r="I26" s="46">
        <v>16500000</v>
      </c>
      <c r="J26" s="46"/>
      <c r="K26" s="46"/>
      <c r="L26" s="46"/>
      <c r="M26" s="46">
        <v>10000000</v>
      </c>
      <c r="N26" s="46">
        <v>479680</v>
      </c>
      <c r="O26" s="46"/>
    </row>
    <row r="27" spans="1:15" x14ac:dyDescent="0.35">
      <c r="A27" s="21" t="s">
        <v>199</v>
      </c>
      <c r="B27" s="21" t="s">
        <v>235</v>
      </c>
      <c r="C27" s="38">
        <v>9913920</v>
      </c>
      <c r="D27" s="38">
        <f t="shared" si="0"/>
        <v>931900</v>
      </c>
      <c r="E27" s="38">
        <f t="shared" si="1"/>
        <v>8982020</v>
      </c>
      <c r="F27" s="46"/>
      <c r="G27" s="46">
        <v>931900</v>
      </c>
      <c r="H27" s="46"/>
      <c r="I27" s="46"/>
      <c r="J27" s="46"/>
      <c r="K27" s="46"/>
      <c r="L27" s="46"/>
      <c r="M27" s="46"/>
      <c r="N27" s="46"/>
      <c r="O27" s="46"/>
    </row>
    <row r="28" spans="1:15" x14ac:dyDescent="0.35">
      <c r="A28" s="21" t="s">
        <v>199</v>
      </c>
      <c r="B28" s="21" t="s">
        <v>236</v>
      </c>
      <c r="C28" s="38">
        <v>16368000</v>
      </c>
      <c r="D28" s="38">
        <f t="shared" si="0"/>
        <v>15789000</v>
      </c>
      <c r="E28" s="38">
        <f t="shared" si="1"/>
        <v>579000</v>
      </c>
      <c r="F28" s="46"/>
      <c r="G28" s="46">
        <v>6789000</v>
      </c>
      <c r="H28" s="46"/>
      <c r="I28" s="46">
        <v>9000000</v>
      </c>
      <c r="J28" s="46"/>
      <c r="K28" s="46"/>
      <c r="L28" s="46"/>
      <c r="M28" s="46"/>
      <c r="N28" s="46"/>
      <c r="O28" s="46"/>
    </row>
    <row r="29" spans="1:15" x14ac:dyDescent="0.35">
      <c r="A29" s="21" t="s">
        <v>199</v>
      </c>
      <c r="B29" s="21" t="s">
        <v>238</v>
      </c>
      <c r="C29" s="38">
        <v>405716679.99999994</v>
      </c>
      <c r="D29" s="38">
        <f t="shared" si="0"/>
        <v>249765000</v>
      </c>
      <c r="E29" s="38">
        <f t="shared" si="1"/>
        <v>155951679.99999994</v>
      </c>
      <c r="F29" s="46"/>
      <c r="G29" s="46">
        <v>124765000</v>
      </c>
      <c r="H29" s="46">
        <v>50000000</v>
      </c>
      <c r="I29" s="46"/>
      <c r="J29" s="46"/>
      <c r="K29" s="46"/>
      <c r="L29" s="46">
        <v>75000000</v>
      </c>
      <c r="M29" s="46"/>
      <c r="N29" s="46"/>
      <c r="O29" s="46"/>
    </row>
    <row r="30" spans="1:15" x14ac:dyDescent="0.35">
      <c r="A30" s="21" t="s">
        <v>199</v>
      </c>
      <c r="B30" s="21" t="s">
        <v>240</v>
      </c>
      <c r="C30" s="38">
        <v>7952000</v>
      </c>
      <c r="D30" s="38">
        <f t="shared" si="0"/>
        <v>5052000</v>
      </c>
      <c r="E30" s="38">
        <f t="shared" si="1"/>
        <v>2900000</v>
      </c>
      <c r="F30" s="46"/>
      <c r="G30" s="46">
        <v>5000000</v>
      </c>
      <c r="H30" s="46"/>
      <c r="I30" s="46"/>
      <c r="J30" s="46"/>
      <c r="K30" s="46">
        <v>52000</v>
      </c>
      <c r="L30" s="46"/>
      <c r="M30" s="46"/>
      <c r="N30" s="46"/>
      <c r="O30" s="46"/>
    </row>
    <row r="31" spans="1:15" x14ac:dyDescent="0.35">
      <c r="A31" s="21" t="s">
        <v>199</v>
      </c>
      <c r="B31" s="21" t="s">
        <v>242</v>
      </c>
      <c r="C31" s="38">
        <v>77607040</v>
      </c>
      <c r="D31" s="38">
        <f t="shared" si="0"/>
        <v>60000000</v>
      </c>
      <c r="E31" s="38">
        <f t="shared" si="1"/>
        <v>17607040</v>
      </c>
      <c r="F31" s="46"/>
      <c r="G31" s="46">
        <v>50000000</v>
      </c>
      <c r="H31" s="46"/>
      <c r="I31" s="46"/>
      <c r="J31" s="46"/>
      <c r="K31" s="46">
        <v>10000000</v>
      </c>
      <c r="L31" s="46"/>
      <c r="M31" s="46"/>
      <c r="N31" s="46"/>
      <c r="O31" s="46"/>
    </row>
    <row r="32" spans="1:15" x14ac:dyDescent="0.35">
      <c r="A32" s="21" t="s">
        <v>199</v>
      </c>
      <c r="B32" s="21" t="s">
        <v>243</v>
      </c>
      <c r="C32" s="38">
        <v>103169000</v>
      </c>
      <c r="D32" s="38">
        <f t="shared" si="0"/>
        <v>85534500</v>
      </c>
      <c r="E32" s="38">
        <f t="shared" si="1"/>
        <v>17634500</v>
      </c>
      <c r="F32" s="46"/>
      <c r="G32" s="46">
        <v>35534500</v>
      </c>
      <c r="H32" s="46">
        <v>50000000</v>
      </c>
      <c r="I32" s="46"/>
      <c r="J32" s="46"/>
      <c r="K32" s="46"/>
      <c r="L32" s="46"/>
      <c r="M32" s="46"/>
      <c r="N32" s="46"/>
      <c r="O32" s="46"/>
    </row>
    <row r="33" spans="1:15" x14ac:dyDescent="0.35">
      <c r="A33" s="21" t="s">
        <v>199</v>
      </c>
      <c r="B33" s="21" t="s">
        <v>244</v>
      </c>
      <c r="C33" s="38">
        <v>68803000</v>
      </c>
      <c r="D33" s="38">
        <f t="shared" si="0"/>
        <v>10543545</v>
      </c>
      <c r="E33" s="38">
        <f t="shared" si="1"/>
        <v>58259455</v>
      </c>
      <c r="F33" s="46"/>
      <c r="G33" s="46">
        <v>543545</v>
      </c>
      <c r="H33" s="46"/>
      <c r="I33" s="46"/>
      <c r="J33" s="46"/>
      <c r="K33" s="46"/>
      <c r="L33" s="46"/>
      <c r="M33" s="46"/>
      <c r="N33" s="46"/>
      <c r="O33" s="46">
        <v>10000000</v>
      </c>
    </row>
    <row r="34" spans="1:15" ht="29" x14ac:dyDescent="0.35">
      <c r="A34" s="21" t="s">
        <v>199</v>
      </c>
      <c r="B34" s="39" t="s">
        <v>246</v>
      </c>
      <c r="C34" s="38">
        <v>46836000</v>
      </c>
      <c r="D34" s="38">
        <f t="shared" si="0"/>
        <v>6483000</v>
      </c>
      <c r="E34" s="38">
        <f t="shared" si="1"/>
        <v>40353000</v>
      </c>
      <c r="F34" s="46"/>
      <c r="G34" s="46"/>
      <c r="H34" s="46"/>
      <c r="I34" s="46"/>
      <c r="J34" s="46"/>
      <c r="K34" s="46">
        <v>6483000</v>
      </c>
      <c r="L34" s="46"/>
      <c r="M34" s="46"/>
      <c r="N34" s="46"/>
      <c r="O34" s="46"/>
    </row>
    <row r="35" spans="1:15" x14ac:dyDescent="0.35">
      <c r="A35" s="21" t="s">
        <v>199</v>
      </c>
      <c r="B35" s="21" t="s">
        <v>247</v>
      </c>
      <c r="C35" s="38">
        <v>236996000</v>
      </c>
      <c r="D35" s="38">
        <f t="shared" si="0"/>
        <v>155000000</v>
      </c>
      <c r="E35" s="38">
        <f t="shared" si="1"/>
        <v>81996000</v>
      </c>
      <c r="F35" s="46"/>
      <c r="G35" s="46"/>
      <c r="H35" s="46">
        <v>45000000</v>
      </c>
      <c r="I35" s="46"/>
      <c r="J35" s="46"/>
      <c r="K35" s="46">
        <v>50000000</v>
      </c>
      <c r="L35" s="46">
        <v>50000000</v>
      </c>
      <c r="M35" s="46"/>
      <c r="N35" s="46"/>
      <c r="O35" s="46">
        <v>10000000</v>
      </c>
    </row>
    <row r="36" spans="1:15" x14ac:dyDescent="0.35">
      <c r="A36" s="21" t="s">
        <v>199</v>
      </c>
      <c r="B36" s="21" t="s">
        <v>249</v>
      </c>
      <c r="C36" s="38">
        <v>39566640</v>
      </c>
      <c r="D36" s="38">
        <f t="shared" si="0"/>
        <v>654800</v>
      </c>
      <c r="E36" s="38">
        <f t="shared" si="1"/>
        <v>38911840</v>
      </c>
      <c r="F36" s="46"/>
      <c r="G36" s="46"/>
      <c r="H36" s="46"/>
      <c r="I36" s="46"/>
      <c r="J36" s="46"/>
      <c r="K36" s="46">
        <v>654800</v>
      </c>
      <c r="L36" s="46"/>
      <c r="M36" s="46"/>
      <c r="N36" s="46"/>
      <c r="O36" s="46"/>
    </row>
    <row r="37" spans="1:15" x14ac:dyDescent="0.35">
      <c r="A37" s="21" t="s">
        <v>199</v>
      </c>
      <c r="B37" s="21" t="s">
        <v>250</v>
      </c>
      <c r="C37" s="38">
        <v>62004000</v>
      </c>
      <c r="D37" s="38">
        <f t="shared" si="0"/>
        <v>10000000</v>
      </c>
      <c r="E37" s="38">
        <f t="shared" si="1"/>
        <v>52004000</v>
      </c>
      <c r="F37" s="46"/>
      <c r="G37" s="46"/>
      <c r="H37" s="46">
        <v>10000000</v>
      </c>
      <c r="I37" s="46"/>
      <c r="J37" s="46"/>
      <c r="K37" s="46"/>
      <c r="L37" s="46"/>
      <c r="M37" s="46"/>
      <c r="N37" s="46"/>
      <c r="O37" s="46"/>
    </row>
    <row r="38" spans="1:15" ht="29" x14ac:dyDescent="0.35">
      <c r="A38" s="21" t="s">
        <v>199</v>
      </c>
      <c r="B38" s="39" t="s">
        <v>251</v>
      </c>
      <c r="C38" s="38">
        <v>47004480.000000007</v>
      </c>
      <c r="D38" s="38">
        <f t="shared" si="0"/>
        <v>10000000</v>
      </c>
      <c r="E38" s="38">
        <f t="shared" si="1"/>
        <v>37004480.000000007</v>
      </c>
      <c r="F38" s="46"/>
      <c r="G38" s="46"/>
      <c r="H38" s="46">
        <v>10000000</v>
      </c>
      <c r="I38" s="46"/>
      <c r="J38" s="46"/>
      <c r="K38" s="46"/>
      <c r="L38" s="46"/>
      <c r="M38" s="46"/>
      <c r="N38" s="46"/>
      <c r="O38" s="46"/>
    </row>
    <row r="39" spans="1:15" x14ac:dyDescent="0.35">
      <c r="A39" s="21" t="s">
        <v>201</v>
      </c>
      <c r="B39" s="39" t="s">
        <v>252</v>
      </c>
      <c r="C39" s="38">
        <v>103169000</v>
      </c>
      <c r="D39" s="38">
        <f t="shared" si="0"/>
        <v>103000000</v>
      </c>
      <c r="E39" s="38">
        <f t="shared" si="1"/>
        <v>169000</v>
      </c>
      <c r="F39" s="46"/>
      <c r="G39" s="46">
        <v>103000000</v>
      </c>
      <c r="H39" s="46"/>
      <c r="I39" s="46"/>
      <c r="J39" s="46"/>
      <c r="K39" s="46"/>
      <c r="L39" s="46"/>
      <c r="M39" s="46"/>
      <c r="N39" s="46"/>
      <c r="O39" s="46"/>
    </row>
    <row r="40" spans="1:15" x14ac:dyDescent="0.35">
      <c r="A40" s="21" t="s">
        <v>201</v>
      </c>
      <c r="B40" s="39" t="s">
        <v>254</v>
      </c>
      <c r="C40" s="38">
        <v>88306000</v>
      </c>
      <c r="D40" s="38">
        <f t="shared" si="0"/>
        <v>37000000</v>
      </c>
      <c r="E40" s="38">
        <f t="shared" si="1"/>
        <v>51306000</v>
      </c>
      <c r="F40" s="46"/>
      <c r="G40" s="46">
        <v>8000000</v>
      </c>
      <c r="H40" s="46"/>
      <c r="I40" s="46"/>
      <c r="J40" s="46"/>
      <c r="K40" s="46">
        <v>29000000</v>
      </c>
      <c r="L40" s="46"/>
      <c r="M40" s="46"/>
      <c r="N40" s="46"/>
      <c r="O40" s="46"/>
    </row>
    <row r="41" spans="1:15" x14ac:dyDescent="0.35">
      <c r="A41" s="21" t="s">
        <v>201</v>
      </c>
      <c r="B41" s="39" t="s">
        <v>255</v>
      </c>
      <c r="C41" s="38">
        <v>96823500</v>
      </c>
      <c r="D41" s="38">
        <f t="shared" si="0"/>
        <v>87896000</v>
      </c>
      <c r="E41" s="38">
        <f t="shared" si="1"/>
        <v>8927500</v>
      </c>
      <c r="F41" s="46"/>
      <c r="G41" s="46"/>
      <c r="H41" s="46"/>
      <c r="I41" s="46">
        <v>40000000</v>
      </c>
      <c r="J41" s="46"/>
      <c r="K41" s="46">
        <v>47896000</v>
      </c>
      <c r="L41" s="46"/>
      <c r="M41" s="46"/>
      <c r="N41" s="46"/>
      <c r="O41" s="46"/>
    </row>
    <row r="42" spans="1:15" x14ac:dyDescent="0.35">
      <c r="A42" s="21" t="s">
        <v>198</v>
      </c>
      <c r="B42" s="39" t="s">
        <v>256</v>
      </c>
      <c r="C42" s="38">
        <v>335946000</v>
      </c>
      <c r="D42" s="38">
        <f t="shared" si="0"/>
        <v>335946000</v>
      </c>
      <c r="E42" s="38">
        <f t="shared" si="1"/>
        <v>0</v>
      </c>
      <c r="F42" s="46"/>
      <c r="G42" s="46"/>
      <c r="H42" s="46">
        <v>3450000</v>
      </c>
      <c r="I42" s="46"/>
      <c r="J42" s="46">
        <v>300000000</v>
      </c>
      <c r="K42" s="46"/>
      <c r="L42" s="46"/>
      <c r="M42" s="46">
        <v>2496000</v>
      </c>
      <c r="N42" s="46"/>
      <c r="O42" s="46">
        <v>30000000</v>
      </c>
    </row>
    <row r="43" spans="1:15" x14ac:dyDescent="0.35">
      <c r="A43" s="21" t="s">
        <v>198</v>
      </c>
      <c r="B43" s="39" t="s">
        <v>257</v>
      </c>
      <c r="C43" s="38">
        <v>81566000</v>
      </c>
      <c r="D43" s="38">
        <f t="shared" si="0"/>
        <v>81566000</v>
      </c>
      <c r="E43" s="38">
        <f t="shared" si="1"/>
        <v>0</v>
      </c>
      <c r="F43" s="46"/>
      <c r="G43" s="46"/>
      <c r="H43" s="46"/>
      <c r="I43" s="46"/>
      <c r="J43" s="46">
        <v>80066000</v>
      </c>
      <c r="K43" s="46"/>
      <c r="L43" s="46"/>
      <c r="M43" s="46">
        <v>1500000</v>
      </c>
      <c r="N43" s="46"/>
      <c r="O43" s="46"/>
    </row>
    <row r="44" spans="1:15" x14ac:dyDescent="0.35">
      <c r="A44" s="21" t="s">
        <v>259</v>
      </c>
      <c r="B44" s="39" t="s">
        <v>260</v>
      </c>
      <c r="C44" s="38">
        <v>4560749512</v>
      </c>
      <c r="D44" s="38">
        <f t="shared" si="0"/>
        <v>4560749512</v>
      </c>
      <c r="E44" s="38">
        <f t="shared" si="1"/>
        <v>0</v>
      </c>
      <c r="F44" s="46"/>
      <c r="G44" s="46"/>
      <c r="H44" s="46">
        <v>4560749512</v>
      </c>
      <c r="I44" s="46"/>
      <c r="J44" s="46"/>
      <c r="K44" s="46"/>
      <c r="L44" s="46"/>
      <c r="M44" s="46"/>
      <c r="N44" s="46"/>
      <c r="O44" s="46"/>
    </row>
    <row r="45" spans="1:15" x14ac:dyDescent="0.35">
      <c r="A45" s="21" t="s">
        <v>205</v>
      </c>
      <c r="B45" s="39" t="s">
        <v>261</v>
      </c>
      <c r="C45" s="38">
        <v>12404670</v>
      </c>
      <c r="D45" s="38">
        <f t="shared" si="0"/>
        <v>12404670</v>
      </c>
      <c r="E45" s="38">
        <f t="shared" si="1"/>
        <v>0</v>
      </c>
      <c r="F45" s="46"/>
      <c r="G45" s="46"/>
      <c r="H45" s="46"/>
      <c r="I45" s="46">
        <v>10404670</v>
      </c>
      <c r="J45" s="46"/>
      <c r="K45" s="46"/>
      <c r="L45" s="46"/>
      <c r="M45" s="46">
        <v>2000000</v>
      </c>
      <c r="N45" s="46"/>
      <c r="O45" s="46"/>
    </row>
    <row r="46" spans="1:15" x14ac:dyDescent="0.35">
      <c r="A46" s="21" t="s">
        <v>262</v>
      </c>
      <c r="B46" s="39" t="s">
        <v>263</v>
      </c>
      <c r="C46" s="38">
        <v>904750000</v>
      </c>
      <c r="D46" s="38">
        <f t="shared" ref="D46" si="2">SUM(F46:O46)</f>
        <v>904750000</v>
      </c>
      <c r="E46" s="38">
        <f t="shared" ref="E46" si="3">C46-D46</f>
        <v>0</v>
      </c>
      <c r="F46" s="46"/>
      <c r="G46" s="46">
        <v>475000</v>
      </c>
      <c r="H46" s="46"/>
      <c r="I46" s="46"/>
      <c r="J46" s="46">
        <v>904275000</v>
      </c>
      <c r="K46" s="46"/>
      <c r="L46" s="46"/>
      <c r="M46" s="46"/>
      <c r="N46" s="46"/>
      <c r="O46" s="4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B3BD2-945E-43DF-8118-5D834B2496CE}">
  <dimension ref="A1:F10"/>
  <sheetViews>
    <sheetView workbookViewId="0">
      <selection activeCell="J13" sqref="J13"/>
    </sheetView>
  </sheetViews>
  <sheetFormatPr defaultRowHeight="14.5" x14ac:dyDescent="0.35"/>
  <cols>
    <col min="1" max="1" width="33" bestFit="1" customWidth="1"/>
    <col min="2" max="2" width="13.81640625" bestFit="1" customWidth="1"/>
    <col min="3" max="3" width="12" bestFit="1" customWidth="1"/>
    <col min="4" max="4" width="10.453125" bestFit="1" customWidth="1"/>
    <col min="5" max="5" width="11.7265625" bestFit="1" customWidth="1"/>
    <col min="6" max="6" width="9.7265625" bestFit="1" customWidth="1"/>
  </cols>
  <sheetData>
    <row r="1" spans="1:6" x14ac:dyDescent="0.35">
      <c r="A1" s="47"/>
      <c r="B1" s="48"/>
      <c r="C1" s="49" t="s">
        <v>276</v>
      </c>
      <c r="D1" s="49" t="s">
        <v>277</v>
      </c>
      <c r="E1" s="49" t="s">
        <v>278</v>
      </c>
      <c r="F1" s="50" t="s">
        <v>265</v>
      </c>
    </row>
    <row r="2" spans="1:6" ht="15" thickBot="1" x14ac:dyDescent="0.4">
      <c r="A2" s="51" t="s">
        <v>279</v>
      </c>
      <c r="B2" s="52" t="s">
        <v>280</v>
      </c>
      <c r="C2" s="53" t="s">
        <v>281</v>
      </c>
      <c r="D2" s="53" t="s">
        <v>281</v>
      </c>
      <c r="E2" s="53" t="s">
        <v>281</v>
      </c>
      <c r="F2" s="54" t="s">
        <v>281</v>
      </c>
    </row>
    <row r="3" spans="1:6" x14ac:dyDescent="0.35">
      <c r="A3" s="55" t="s">
        <v>282</v>
      </c>
      <c r="B3" s="56" t="s">
        <v>283</v>
      </c>
      <c r="C3" s="57">
        <v>0</v>
      </c>
      <c r="D3" s="58">
        <v>0</v>
      </c>
      <c r="E3" s="58">
        <v>0</v>
      </c>
      <c r="F3" s="59">
        <v>0</v>
      </c>
    </row>
    <row r="4" spans="1:6" x14ac:dyDescent="0.35">
      <c r="A4" s="60" t="s">
        <v>284</v>
      </c>
      <c r="B4" s="61" t="s">
        <v>285</v>
      </c>
      <c r="C4" s="62">
        <v>19746442.240000002</v>
      </c>
      <c r="D4" s="63">
        <v>5986000</v>
      </c>
      <c r="E4" s="63">
        <v>19104</v>
      </c>
      <c r="F4" s="64">
        <v>13741338.240000002</v>
      </c>
    </row>
    <row r="5" spans="1:6" x14ac:dyDescent="0.35">
      <c r="A5" s="60" t="s">
        <v>286</v>
      </c>
      <c r="B5" s="61" t="s">
        <v>287</v>
      </c>
      <c r="C5" s="62">
        <v>5997952.8000000007</v>
      </c>
      <c r="D5" s="63">
        <v>34962</v>
      </c>
      <c r="E5" s="63">
        <v>2055</v>
      </c>
      <c r="F5" s="64">
        <v>5960935.8000000007</v>
      </c>
    </row>
    <row r="6" spans="1:6" x14ac:dyDescent="0.35">
      <c r="A6" s="60" t="s">
        <v>288</v>
      </c>
      <c r="B6" s="61" t="s">
        <v>287</v>
      </c>
      <c r="C6" s="62">
        <v>843900.8</v>
      </c>
      <c r="D6" s="63">
        <v>0</v>
      </c>
      <c r="E6" s="63">
        <v>0</v>
      </c>
      <c r="F6" s="64">
        <v>843900.8</v>
      </c>
    </row>
    <row r="7" spans="1:6" x14ac:dyDescent="0.35">
      <c r="A7" s="60" t="s">
        <v>289</v>
      </c>
      <c r="B7" s="61" t="s">
        <v>283</v>
      </c>
      <c r="C7" s="62">
        <v>20796952.600000001</v>
      </c>
      <c r="D7" s="63">
        <v>0</v>
      </c>
      <c r="E7" s="63">
        <v>0</v>
      </c>
      <c r="F7" s="64">
        <v>20796952.600000001</v>
      </c>
    </row>
    <row r="8" spans="1:6" x14ac:dyDescent="0.35">
      <c r="A8" s="60" t="s">
        <v>290</v>
      </c>
      <c r="B8" s="61" t="s">
        <v>283</v>
      </c>
      <c r="C8" s="62">
        <v>0</v>
      </c>
      <c r="D8" s="63">
        <v>0</v>
      </c>
      <c r="E8" s="63">
        <v>0</v>
      </c>
      <c r="F8" s="64">
        <v>0</v>
      </c>
    </row>
    <row r="9" spans="1:6" x14ac:dyDescent="0.35">
      <c r="A9" s="60" t="s">
        <v>291</v>
      </c>
      <c r="B9" s="61" t="s">
        <v>292</v>
      </c>
      <c r="C9" s="62">
        <v>0</v>
      </c>
      <c r="D9" s="63">
        <v>0</v>
      </c>
      <c r="E9" s="63">
        <v>0</v>
      </c>
      <c r="F9" s="64">
        <v>0</v>
      </c>
    </row>
    <row r="10" spans="1:6" ht="15" thickBot="1" x14ac:dyDescent="0.4">
      <c r="A10" s="65" t="s">
        <v>293</v>
      </c>
      <c r="B10" s="66" t="s">
        <v>292</v>
      </c>
      <c r="C10" s="67">
        <v>0</v>
      </c>
      <c r="D10" s="68">
        <v>0</v>
      </c>
      <c r="E10" s="68">
        <v>0</v>
      </c>
      <c r="F10" s="69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FBA5C-70DE-400C-B975-BE946C17FB6D}">
  <dimension ref="A1:F41"/>
  <sheetViews>
    <sheetView workbookViewId="0">
      <selection activeCell="E37" sqref="E37"/>
    </sheetView>
  </sheetViews>
  <sheetFormatPr defaultRowHeight="14.5" x14ac:dyDescent="0.35"/>
  <cols>
    <col min="1" max="1" width="20" bestFit="1" customWidth="1"/>
    <col min="2" max="2" width="22.7265625" bestFit="1" customWidth="1"/>
    <col min="3" max="3" width="14.7265625" bestFit="1" customWidth="1"/>
    <col min="4" max="4" width="32.54296875" bestFit="1" customWidth="1"/>
    <col min="5" max="5" width="34.1796875" bestFit="1" customWidth="1"/>
    <col min="6" max="6" width="17" bestFit="1" customWidth="1"/>
  </cols>
  <sheetData>
    <row r="1" spans="1:6" x14ac:dyDescent="0.35">
      <c r="A1" s="73"/>
      <c r="B1" s="96" t="s">
        <v>282</v>
      </c>
      <c r="C1" s="96" t="s">
        <v>284</v>
      </c>
      <c r="D1" s="96" t="s">
        <v>286</v>
      </c>
      <c r="E1" s="96" t="s">
        <v>294</v>
      </c>
      <c r="F1" s="97" t="s">
        <v>289</v>
      </c>
    </row>
    <row r="2" spans="1:6" ht="15" thickBot="1" x14ac:dyDescent="0.4">
      <c r="A2" s="73" t="s">
        <v>85</v>
      </c>
      <c r="B2" s="96"/>
      <c r="C2" s="96"/>
      <c r="D2" s="96"/>
      <c r="E2" s="96"/>
      <c r="F2" s="97"/>
    </row>
    <row r="3" spans="1:6" x14ac:dyDescent="0.35">
      <c r="A3" s="70" t="s">
        <v>295</v>
      </c>
      <c r="B3" s="74">
        <f t="shared" ref="B3:F3" si="0">SUM(B4:B905)</f>
        <v>0</v>
      </c>
      <c r="C3" s="74">
        <f t="shared" si="0"/>
        <v>19746442.240000002</v>
      </c>
      <c r="D3" s="74">
        <f t="shared" si="0"/>
        <v>5997952.8000000007</v>
      </c>
      <c r="E3" s="74">
        <f t="shared" si="0"/>
        <v>843900.8</v>
      </c>
      <c r="F3" s="74">
        <f t="shared" si="0"/>
        <v>20796952.599999998</v>
      </c>
    </row>
    <row r="4" spans="1:6" x14ac:dyDescent="0.35">
      <c r="A4" s="71" t="s">
        <v>296</v>
      </c>
      <c r="B4" s="72">
        <v>0</v>
      </c>
      <c r="C4" s="72">
        <v>0</v>
      </c>
      <c r="D4" s="72">
        <v>0</v>
      </c>
      <c r="E4" s="72">
        <v>0</v>
      </c>
      <c r="F4" s="72">
        <v>0</v>
      </c>
    </row>
    <row r="5" spans="1:6" x14ac:dyDescent="0.35">
      <c r="A5" s="71" t="s">
        <v>297</v>
      </c>
      <c r="B5" s="72">
        <v>0</v>
      </c>
      <c r="C5" s="72">
        <v>0</v>
      </c>
      <c r="D5" s="72">
        <v>0</v>
      </c>
      <c r="E5" s="72">
        <v>0</v>
      </c>
      <c r="F5" s="72">
        <v>386892.79999999999</v>
      </c>
    </row>
    <row r="6" spans="1:6" x14ac:dyDescent="0.35">
      <c r="A6" s="71" t="s">
        <v>298</v>
      </c>
      <c r="B6" s="72">
        <v>0</v>
      </c>
      <c r="C6" s="72">
        <v>0</v>
      </c>
      <c r="D6" s="72">
        <v>0</v>
      </c>
      <c r="E6" s="72">
        <v>0</v>
      </c>
      <c r="F6" s="72">
        <v>83156.5</v>
      </c>
    </row>
    <row r="7" spans="1:6" x14ac:dyDescent="0.35">
      <c r="A7" s="71" t="s">
        <v>299</v>
      </c>
      <c r="B7" s="72">
        <v>0</v>
      </c>
      <c r="C7" s="72">
        <v>532878.07999999996</v>
      </c>
      <c r="D7" s="72">
        <v>190313.60000000001</v>
      </c>
      <c r="E7" s="72">
        <v>0</v>
      </c>
      <c r="F7" s="72">
        <v>537635.92000000004</v>
      </c>
    </row>
    <row r="8" spans="1:6" x14ac:dyDescent="0.35">
      <c r="A8" s="71" t="s">
        <v>300</v>
      </c>
      <c r="B8" s="72">
        <v>0</v>
      </c>
      <c r="C8" s="72">
        <v>357508.48</v>
      </c>
      <c r="D8" s="72">
        <v>127681.60000000001</v>
      </c>
      <c r="E8" s="72">
        <v>0</v>
      </c>
      <c r="F8" s="72">
        <v>360700.52</v>
      </c>
    </row>
    <row r="9" spans="1:6" x14ac:dyDescent="0.35">
      <c r="A9" s="71" t="s">
        <v>301</v>
      </c>
      <c r="B9" s="72">
        <v>0</v>
      </c>
      <c r="C9" s="72">
        <v>0</v>
      </c>
      <c r="D9" s="72">
        <v>0</v>
      </c>
      <c r="E9" s="72">
        <v>0</v>
      </c>
      <c r="F9" s="72">
        <v>0</v>
      </c>
    </row>
    <row r="10" spans="1:6" x14ac:dyDescent="0.35">
      <c r="A10" s="71" t="s">
        <v>302</v>
      </c>
      <c r="B10" s="72">
        <v>0</v>
      </c>
      <c r="C10" s="72">
        <v>0</v>
      </c>
      <c r="D10" s="72">
        <v>0</v>
      </c>
      <c r="E10" s="72">
        <v>0</v>
      </c>
      <c r="F10" s="72">
        <v>0</v>
      </c>
    </row>
    <row r="11" spans="1:6" x14ac:dyDescent="0.35">
      <c r="A11" s="71" t="s">
        <v>303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</row>
    <row r="12" spans="1:6" x14ac:dyDescent="0.35">
      <c r="A12" s="71" t="s">
        <v>304</v>
      </c>
      <c r="B12" s="72">
        <v>0</v>
      </c>
      <c r="C12" s="72">
        <v>0</v>
      </c>
      <c r="D12" s="72">
        <v>0</v>
      </c>
      <c r="E12" s="72">
        <v>0</v>
      </c>
      <c r="F12" s="72">
        <v>1849448.4</v>
      </c>
    </row>
    <row r="13" spans="1:6" x14ac:dyDescent="0.35">
      <c r="A13" s="71" t="s">
        <v>305</v>
      </c>
      <c r="B13" s="72">
        <v>0</v>
      </c>
      <c r="C13" s="72">
        <v>0</v>
      </c>
      <c r="D13" s="72">
        <v>0</v>
      </c>
      <c r="E13" s="72">
        <v>0</v>
      </c>
      <c r="F13" s="72">
        <v>1811950.48</v>
      </c>
    </row>
    <row r="14" spans="1:6" x14ac:dyDescent="0.35">
      <c r="A14" s="71" t="s">
        <v>306</v>
      </c>
      <c r="B14" s="72">
        <v>0</v>
      </c>
      <c r="C14" s="72">
        <v>498603.84</v>
      </c>
      <c r="D14" s="72">
        <v>178072.80000000002</v>
      </c>
      <c r="E14" s="72">
        <v>0</v>
      </c>
      <c r="F14" s="72">
        <v>155813.70000000001</v>
      </c>
    </row>
    <row r="15" spans="1:6" x14ac:dyDescent="0.35">
      <c r="A15" s="71" t="s">
        <v>307</v>
      </c>
      <c r="B15" s="72">
        <v>0</v>
      </c>
      <c r="C15" s="72">
        <v>540628.47999999998</v>
      </c>
      <c r="D15" s="72">
        <v>193081.60000000001</v>
      </c>
      <c r="E15" s="72">
        <v>0</v>
      </c>
      <c r="F15" s="72">
        <v>545455.52</v>
      </c>
    </row>
    <row r="16" spans="1:6" x14ac:dyDescent="0.35">
      <c r="A16" s="71" t="s">
        <v>308</v>
      </c>
      <c r="B16" s="72">
        <v>0</v>
      </c>
      <c r="C16" s="72">
        <v>771169.28000000003</v>
      </c>
      <c r="D16" s="72">
        <v>275417.60000000003</v>
      </c>
      <c r="E16" s="72">
        <v>0</v>
      </c>
      <c r="F16" s="72">
        <v>778054.72000000009</v>
      </c>
    </row>
    <row r="17" spans="1:6" x14ac:dyDescent="0.35">
      <c r="A17" s="71" t="s">
        <v>309</v>
      </c>
      <c r="B17" s="72">
        <v>0</v>
      </c>
      <c r="C17" s="72">
        <v>779737.28</v>
      </c>
      <c r="D17" s="72">
        <v>278477.60000000003</v>
      </c>
      <c r="E17" s="72">
        <v>0</v>
      </c>
      <c r="F17" s="72">
        <v>786699.22000000009</v>
      </c>
    </row>
    <row r="18" spans="1:6" x14ac:dyDescent="0.35">
      <c r="A18" s="71" t="s">
        <v>310</v>
      </c>
      <c r="B18" s="72">
        <v>0</v>
      </c>
      <c r="C18" s="72">
        <v>1298075.52</v>
      </c>
      <c r="D18" s="72">
        <v>463598.4</v>
      </c>
      <c r="E18" s="72">
        <v>0</v>
      </c>
      <c r="F18" s="72">
        <v>1309665.48</v>
      </c>
    </row>
    <row r="19" spans="1:6" x14ac:dyDescent="0.35">
      <c r="A19" s="71" t="s">
        <v>311</v>
      </c>
      <c r="B19" s="72">
        <v>0</v>
      </c>
      <c r="C19" s="72">
        <v>571300.79999999993</v>
      </c>
      <c r="D19" s="72">
        <v>204036</v>
      </c>
      <c r="E19" s="72">
        <v>0</v>
      </c>
      <c r="F19" s="72">
        <v>576401.69999999995</v>
      </c>
    </row>
    <row r="20" spans="1:6" x14ac:dyDescent="0.35">
      <c r="A20" s="71" t="s">
        <v>312</v>
      </c>
      <c r="B20" s="72">
        <v>0</v>
      </c>
      <c r="C20" s="72">
        <v>738839.36</v>
      </c>
      <c r="D20" s="72">
        <v>263871.2</v>
      </c>
      <c r="E20" s="72">
        <v>0</v>
      </c>
      <c r="F20" s="72">
        <v>745436.1399999999</v>
      </c>
    </row>
    <row r="21" spans="1:6" x14ac:dyDescent="0.35">
      <c r="A21" s="71" t="s">
        <v>313</v>
      </c>
      <c r="B21" s="72">
        <v>0</v>
      </c>
      <c r="C21" s="72">
        <v>924766.08000000007</v>
      </c>
      <c r="D21" s="72">
        <v>330273.60000000003</v>
      </c>
      <c r="E21" s="72">
        <v>0</v>
      </c>
      <c r="F21" s="72">
        <v>288989.39999999997</v>
      </c>
    </row>
    <row r="22" spans="1:6" x14ac:dyDescent="0.35">
      <c r="A22" s="71" t="s">
        <v>314</v>
      </c>
      <c r="B22" s="72">
        <v>0</v>
      </c>
      <c r="C22" s="72">
        <v>1865118.08</v>
      </c>
      <c r="D22" s="72">
        <v>666113.60000000009</v>
      </c>
      <c r="E22" s="72">
        <v>0</v>
      </c>
      <c r="F22" s="72">
        <v>1881770.92</v>
      </c>
    </row>
    <row r="23" spans="1:6" x14ac:dyDescent="0.35">
      <c r="A23" s="71" t="s">
        <v>315</v>
      </c>
      <c r="B23" s="72">
        <v>0</v>
      </c>
      <c r="C23" s="72">
        <v>0</v>
      </c>
      <c r="D23" s="72">
        <v>0</v>
      </c>
      <c r="E23" s="72">
        <v>0</v>
      </c>
      <c r="F23" s="72">
        <v>226628.5</v>
      </c>
    </row>
    <row r="24" spans="1:6" x14ac:dyDescent="0.35">
      <c r="A24" s="71" t="s">
        <v>316</v>
      </c>
      <c r="B24" s="72">
        <v>0</v>
      </c>
      <c r="C24" s="72">
        <v>0</v>
      </c>
      <c r="D24" s="72">
        <v>0</v>
      </c>
      <c r="E24" s="72">
        <v>0</v>
      </c>
      <c r="F24" s="72">
        <v>283818.5</v>
      </c>
    </row>
    <row r="25" spans="1:6" x14ac:dyDescent="0.35">
      <c r="A25" s="71" t="s">
        <v>317</v>
      </c>
      <c r="B25" s="72">
        <v>0</v>
      </c>
      <c r="C25" s="72">
        <v>668111.35999999999</v>
      </c>
      <c r="D25" s="72">
        <v>238611.20000000001</v>
      </c>
      <c r="E25" s="72">
        <v>0</v>
      </c>
      <c r="F25" s="72">
        <v>208784.8</v>
      </c>
    </row>
    <row r="26" spans="1:6" x14ac:dyDescent="0.35">
      <c r="A26" s="71" t="s">
        <v>318</v>
      </c>
      <c r="B26" s="72">
        <v>0</v>
      </c>
      <c r="C26" s="72">
        <v>1208300.7999999998</v>
      </c>
      <c r="D26" s="72">
        <v>431536</v>
      </c>
      <c r="E26" s="72">
        <v>0</v>
      </c>
      <c r="F26" s="72">
        <v>1219089.2000000002</v>
      </c>
    </row>
    <row r="27" spans="1:6" x14ac:dyDescent="0.35">
      <c r="A27" s="71" t="s">
        <v>319</v>
      </c>
      <c r="B27" s="72">
        <v>0</v>
      </c>
      <c r="C27" s="72">
        <v>782617.92</v>
      </c>
      <c r="D27" s="72">
        <v>279506.40000000002</v>
      </c>
      <c r="E27" s="72">
        <v>0</v>
      </c>
      <c r="F27" s="72">
        <v>244568.1</v>
      </c>
    </row>
    <row r="28" spans="1:6" x14ac:dyDescent="0.35">
      <c r="A28" s="71" t="s">
        <v>320</v>
      </c>
      <c r="B28" s="72">
        <v>0</v>
      </c>
      <c r="C28" s="72">
        <v>274628.47999999998</v>
      </c>
      <c r="D28" s="72">
        <v>0</v>
      </c>
      <c r="E28" s="72">
        <v>0</v>
      </c>
      <c r="F28" s="72">
        <v>277080.52</v>
      </c>
    </row>
    <row r="29" spans="1:6" x14ac:dyDescent="0.35">
      <c r="A29" s="71" t="s">
        <v>321</v>
      </c>
      <c r="B29" s="72">
        <v>0</v>
      </c>
      <c r="C29" s="72">
        <v>0</v>
      </c>
      <c r="D29" s="72">
        <v>0</v>
      </c>
      <c r="E29" s="72">
        <v>0</v>
      </c>
      <c r="F29" s="72">
        <v>273348.59999999998</v>
      </c>
    </row>
    <row r="30" spans="1:6" x14ac:dyDescent="0.35">
      <c r="A30" s="71" t="s">
        <v>322</v>
      </c>
      <c r="B30" s="72">
        <v>0</v>
      </c>
      <c r="C30" s="72">
        <v>448374.08</v>
      </c>
      <c r="D30" s="72">
        <v>160133.6</v>
      </c>
      <c r="E30" s="72">
        <v>0</v>
      </c>
      <c r="F30" s="72">
        <v>452377.42000000004</v>
      </c>
    </row>
    <row r="31" spans="1:6" x14ac:dyDescent="0.35">
      <c r="A31" s="71" t="s">
        <v>323</v>
      </c>
      <c r="B31" s="72">
        <v>0</v>
      </c>
      <c r="C31" s="72">
        <v>791604.79999999993</v>
      </c>
      <c r="D31" s="72">
        <v>282716</v>
      </c>
      <c r="E31" s="72">
        <v>0</v>
      </c>
      <c r="F31" s="72">
        <v>247376.5</v>
      </c>
    </row>
    <row r="32" spans="1:6" x14ac:dyDescent="0.35">
      <c r="A32" s="71" t="s">
        <v>324</v>
      </c>
      <c r="B32" s="72">
        <v>0</v>
      </c>
      <c r="C32" s="72">
        <v>342112.96</v>
      </c>
      <c r="D32" s="72">
        <v>122183.20000000001</v>
      </c>
      <c r="E32" s="72">
        <v>0</v>
      </c>
      <c r="F32" s="72">
        <v>0</v>
      </c>
    </row>
    <row r="33" spans="1:6" x14ac:dyDescent="0.35">
      <c r="A33" s="71" t="s">
        <v>325</v>
      </c>
      <c r="B33" s="72">
        <v>0</v>
      </c>
      <c r="C33" s="72">
        <v>367756.48</v>
      </c>
      <c r="D33" s="72">
        <v>131341.6</v>
      </c>
      <c r="E33" s="72">
        <v>0</v>
      </c>
      <c r="F33" s="72">
        <v>0</v>
      </c>
    </row>
    <row r="34" spans="1:6" x14ac:dyDescent="0.35">
      <c r="A34" s="71" t="s">
        <v>326</v>
      </c>
      <c r="B34" s="72">
        <v>0</v>
      </c>
      <c r="C34" s="72">
        <v>877580.4800000001</v>
      </c>
      <c r="D34" s="72">
        <v>313421.60000000003</v>
      </c>
      <c r="E34" s="72">
        <v>0</v>
      </c>
      <c r="F34" s="72">
        <v>885416.02</v>
      </c>
    </row>
    <row r="35" spans="1:6" x14ac:dyDescent="0.35">
      <c r="A35" s="71" t="s">
        <v>327</v>
      </c>
      <c r="B35" s="72">
        <v>0</v>
      </c>
      <c r="C35" s="72">
        <v>765101.12</v>
      </c>
      <c r="D35" s="72">
        <v>273250.40000000002</v>
      </c>
      <c r="E35" s="72">
        <v>0</v>
      </c>
      <c r="F35" s="72">
        <v>0</v>
      </c>
    </row>
    <row r="36" spans="1:6" x14ac:dyDescent="0.35">
      <c r="A36" s="71" t="s">
        <v>328</v>
      </c>
      <c r="B36" s="72">
        <v>0</v>
      </c>
      <c r="C36" s="72">
        <v>897632.96</v>
      </c>
      <c r="D36" s="72">
        <v>320583.2</v>
      </c>
      <c r="E36" s="72">
        <v>0</v>
      </c>
      <c r="F36" s="72">
        <v>905647.54</v>
      </c>
    </row>
    <row r="37" spans="1:6" x14ac:dyDescent="0.35">
      <c r="A37" s="71" t="s">
        <v>329</v>
      </c>
      <c r="B37" s="72">
        <v>0</v>
      </c>
      <c r="C37" s="72">
        <v>799456</v>
      </c>
      <c r="D37" s="72">
        <v>0</v>
      </c>
      <c r="E37" s="72">
        <v>285520</v>
      </c>
      <c r="F37" s="72">
        <v>806594</v>
      </c>
    </row>
    <row r="38" spans="1:6" x14ac:dyDescent="0.35">
      <c r="A38" s="71" t="s">
        <v>330</v>
      </c>
      <c r="B38" s="72">
        <v>0</v>
      </c>
      <c r="C38" s="72">
        <v>472265.91999999993</v>
      </c>
      <c r="D38" s="72">
        <v>0</v>
      </c>
      <c r="E38" s="72">
        <v>168666.4</v>
      </c>
      <c r="F38" s="72">
        <v>476482.57999999996</v>
      </c>
    </row>
    <row r="39" spans="1:6" x14ac:dyDescent="0.35">
      <c r="A39" s="71" t="s">
        <v>331</v>
      </c>
      <c r="B39" s="72">
        <v>0</v>
      </c>
      <c r="C39" s="72">
        <v>766449.6</v>
      </c>
      <c r="D39" s="72">
        <v>273732</v>
      </c>
      <c r="E39" s="72">
        <v>0</v>
      </c>
      <c r="F39" s="72">
        <v>773292.89999999991</v>
      </c>
    </row>
    <row r="40" spans="1:6" x14ac:dyDescent="0.35">
      <c r="A40" s="71" t="s">
        <v>332</v>
      </c>
      <c r="B40" s="72">
        <v>0</v>
      </c>
      <c r="C40" s="72">
        <v>1091200.32</v>
      </c>
      <c r="D40" s="72">
        <v>0</v>
      </c>
      <c r="E40" s="72">
        <v>389714.4</v>
      </c>
      <c r="F40" s="72">
        <v>1100943.18</v>
      </c>
    </row>
    <row r="41" spans="1:6" x14ac:dyDescent="0.35">
      <c r="A41" s="71" t="s">
        <v>333</v>
      </c>
      <c r="B41" s="72">
        <v>0</v>
      </c>
      <c r="C41" s="72">
        <v>314623.68</v>
      </c>
      <c r="D41" s="72">
        <v>0</v>
      </c>
      <c r="E41" s="72">
        <v>0</v>
      </c>
      <c r="F41" s="72">
        <v>317432.81999999995</v>
      </c>
    </row>
  </sheetData>
  <mergeCells count="5"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6F194-E383-4572-9E71-8496B6B51CBD}">
  <dimension ref="A1:E8"/>
  <sheetViews>
    <sheetView workbookViewId="0">
      <selection activeCell="C1" sqref="C1"/>
    </sheetView>
  </sheetViews>
  <sheetFormatPr defaultRowHeight="14.5" x14ac:dyDescent="0.35"/>
  <sheetData>
    <row r="1" spans="1:5" ht="78" x14ac:dyDescent="0.35">
      <c r="A1" s="78" t="s">
        <v>282</v>
      </c>
      <c r="B1" s="78" t="s">
        <v>284</v>
      </c>
      <c r="C1" s="78" t="s">
        <v>286</v>
      </c>
      <c r="D1" s="78" t="s">
        <v>294</v>
      </c>
      <c r="E1" s="79" t="s">
        <v>289</v>
      </c>
    </row>
    <row r="2" spans="1:5" s="107" customFormat="1" x14ac:dyDescent="0.35">
      <c r="A2" s="106">
        <v>0</v>
      </c>
      <c r="B2" s="106">
        <v>2.8</v>
      </c>
      <c r="C2" s="106">
        <v>1</v>
      </c>
      <c r="D2" s="106">
        <v>2.5</v>
      </c>
      <c r="E2" s="106">
        <v>2</v>
      </c>
    </row>
    <row r="3" spans="1:5" ht="16.5" x14ac:dyDescent="0.35">
      <c r="B3" s="108" t="s">
        <v>336</v>
      </c>
      <c r="C3" s="108" t="s">
        <v>334</v>
      </c>
      <c r="D3" s="108" t="s">
        <v>338</v>
      </c>
      <c r="E3" s="108" t="s">
        <v>350</v>
      </c>
    </row>
    <row r="7" spans="1:5" ht="16.5" x14ac:dyDescent="0.35">
      <c r="D7" s="108"/>
    </row>
    <row r="8" spans="1:5" ht="16.5" x14ac:dyDescent="0.35">
      <c r="D8" s="10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4"/>
  <sheetViews>
    <sheetView workbookViewId="0">
      <selection activeCell="J31" sqref="I31:J31"/>
    </sheetView>
  </sheetViews>
  <sheetFormatPr defaultRowHeight="14.5" x14ac:dyDescent="0.35"/>
  <sheetData>
    <row r="1" spans="1:2" x14ac:dyDescent="0.35">
      <c r="A1" t="s">
        <v>334</v>
      </c>
      <c r="B1">
        <v>0</v>
      </c>
    </row>
    <row r="2" spans="1:2" x14ac:dyDescent="0.35">
      <c r="B2">
        <v>1</v>
      </c>
    </row>
    <row r="3" spans="1:2" x14ac:dyDescent="0.35">
      <c r="B3" t="s">
        <v>335</v>
      </c>
    </row>
    <row r="5" spans="1:2" x14ac:dyDescent="0.35">
      <c r="A5" t="s">
        <v>336</v>
      </c>
      <c r="B5">
        <v>0</v>
      </c>
    </row>
    <row r="6" spans="1:2" x14ac:dyDescent="0.35">
      <c r="B6">
        <v>1</v>
      </c>
    </row>
    <row r="7" spans="1:2" x14ac:dyDescent="0.35">
      <c r="B7" t="s">
        <v>335</v>
      </c>
    </row>
    <row r="9" spans="1:2" x14ac:dyDescent="0.35">
      <c r="A9" t="s">
        <v>337</v>
      </c>
      <c r="B9">
        <v>0</v>
      </c>
    </row>
    <row r="10" spans="1:2" x14ac:dyDescent="0.35">
      <c r="B10">
        <v>1</v>
      </c>
    </row>
    <row r="11" spans="1:2" x14ac:dyDescent="0.35">
      <c r="B11">
        <v>2</v>
      </c>
    </row>
    <row r="12" spans="1:2" x14ac:dyDescent="0.35">
      <c r="B12">
        <v>3</v>
      </c>
    </row>
    <row r="13" spans="1:2" x14ac:dyDescent="0.35">
      <c r="B13" t="s">
        <v>335</v>
      </c>
    </row>
    <row r="15" spans="1:2" x14ac:dyDescent="0.35">
      <c r="A15" t="s">
        <v>338</v>
      </c>
      <c r="B15">
        <v>0</v>
      </c>
    </row>
    <row r="16" spans="1:2" x14ac:dyDescent="0.35">
      <c r="B16">
        <v>1</v>
      </c>
    </row>
    <row r="17" spans="1:2" x14ac:dyDescent="0.35">
      <c r="B17">
        <v>2</v>
      </c>
    </row>
    <row r="18" spans="1:2" x14ac:dyDescent="0.35">
      <c r="B18">
        <v>3</v>
      </c>
    </row>
    <row r="19" spans="1:2" x14ac:dyDescent="0.35">
      <c r="B19" t="s">
        <v>335</v>
      </c>
    </row>
    <row r="21" spans="1:2" x14ac:dyDescent="0.35">
      <c r="A21" t="s">
        <v>339</v>
      </c>
      <c r="B21">
        <v>0</v>
      </c>
    </row>
    <row r="22" spans="1:2" x14ac:dyDescent="0.35">
      <c r="B22">
        <v>1</v>
      </c>
    </row>
    <row r="23" spans="1:2" x14ac:dyDescent="0.35">
      <c r="B23">
        <v>2</v>
      </c>
    </row>
    <row r="24" spans="1:2" x14ac:dyDescent="0.35">
      <c r="B24" t="s">
        <v>340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3B24F-9C1C-4E5C-BA60-6F25A2A71BD3}">
  <dimension ref="A1:V700"/>
  <sheetViews>
    <sheetView tabSelected="1" topLeftCell="J1" workbookViewId="0">
      <selection activeCell="L1" sqref="L1"/>
    </sheetView>
  </sheetViews>
  <sheetFormatPr defaultRowHeight="14.5" x14ac:dyDescent="0.35"/>
  <cols>
    <col min="1" max="1" width="27.81640625" customWidth="1"/>
    <col min="2" max="2" width="27.453125" customWidth="1"/>
    <col min="3" max="3" width="6.1796875" style="101" bestFit="1" customWidth="1"/>
    <col min="4" max="4" width="17" customWidth="1"/>
    <col min="5" max="5" width="11.453125" customWidth="1"/>
    <col min="6" max="6" width="11" style="101" customWidth="1"/>
    <col min="7" max="7" width="11" customWidth="1"/>
    <col min="8" max="8" width="11.453125" customWidth="1"/>
    <col min="9" max="9" width="11.81640625" customWidth="1"/>
    <col min="10" max="15" width="8.7265625" style="103"/>
  </cols>
  <sheetData>
    <row r="1" spans="1:22" ht="31.5" customHeight="1" x14ac:dyDescent="0.35">
      <c r="A1" s="9" t="s">
        <v>35</v>
      </c>
      <c r="B1" s="9" t="s">
        <v>36</v>
      </c>
      <c r="C1" s="76" t="s">
        <v>346</v>
      </c>
      <c r="D1" s="77" t="s">
        <v>347</v>
      </c>
      <c r="E1" s="98" t="s">
        <v>341</v>
      </c>
      <c r="F1" s="104" t="s">
        <v>348</v>
      </c>
      <c r="G1" s="75" t="s">
        <v>30</v>
      </c>
      <c r="H1" s="75" t="s">
        <v>31</v>
      </c>
      <c r="I1" s="75" t="s">
        <v>32</v>
      </c>
      <c r="J1" s="75" t="s">
        <v>33</v>
      </c>
      <c r="K1" s="75" t="s">
        <v>34</v>
      </c>
      <c r="L1" s="102" t="s">
        <v>342</v>
      </c>
      <c r="M1" s="102" t="s">
        <v>343</v>
      </c>
      <c r="N1" s="102" t="s">
        <v>344</v>
      </c>
      <c r="O1" s="102" t="s">
        <v>345</v>
      </c>
      <c r="P1" s="102" t="s">
        <v>95</v>
      </c>
      <c r="Q1" s="109" t="s">
        <v>351</v>
      </c>
      <c r="R1" s="109" t="s">
        <v>352</v>
      </c>
      <c r="S1" s="109" t="s">
        <v>353</v>
      </c>
      <c r="T1" s="109" t="s">
        <v>354</v>
      </c>
      <c r="U1" s="109" t="s">
        <v>355</v>
      </c>
      <c r="V1" s="109" t="s">
        <v>356</v>
      </c>
    </row>
    <row r="2" spans="1:22" x14ac:dyDescent="0.35">
      <c r="A2" s="3" t="s">
        <v>37</v>
      </c>
      <c r="B2" s="3" t="s">
        <v>38</v>
      </c>
      <c r="C2" s="4">
        <v>8</v>
      </c>
      <c r="D2" s="13">
        <v>169</v>
      </c>
      <c r="E2" s="99">
        <v>2021</v>
      </c>
      <c r="F2" s="105">
        <v>261085</v>
      </c>
      <c r="G2" s="13">
        <v>0</v>
      </c>
      <c r="H2" s="13">
        <v>0</v>
      </c>
      <c r="I2" s="13">
        <v>0</v>
      </c>
      <c r="J2" s="13">
        <v>1</v>
      </c>
      <c r="K2" s="13">
        <v>1</v>
      </c>
      <c r="L2" s="103" t="str">
        <f>IF(Q2&lt;&gt;"",Q2*'Units per Person'!$C$2,"")</f>
        <v/>
      </c>
      <c r="M2" s="103" t="str">
        <f>IF(R2&lt;&gt;"",R2*'Units per Person'!$B$2,"")</f>
        <v/>
      </c>
      <c r="N2" s="103" t="str">
        <f>IF(S2&lt;&gt;"",S2*'Units per Person'!$B$2,"")</f>
        <v/>
      </c>
      <c r="O2" s="103" t="str">
        <f>IF(T2&lt;&gt;"",(T2+U2)*'Units per Person'!$E$2,"")</f>
        <v/>
      </c>
      <c r="P2" s="103" t="str">
        <f>IF(V2&lt;&gt;"",V2*'Units per Person'!$D$2,"")</f>
        <v/>
      </c>
      <c r="Q2" s="103" t="str">
        <f>IF(G2=0,"",F2*'Population Data'!$B$11)</f>
        <v/>
      </c>
      <c r="R2" s="103" t="str">
        <f>IF(H2=0,"",F2*'Population Data'!$B$11)</f>
        <v/>
      </c>
      <c r="S2" s="103"/>
      <c r="T2" s="103" t="str">
        <f>IF(I2&lt;&gt;0,F2*'Population Data'!$C$19,"")</f>
        <v/>
      </c>
      <c r="U2" s="103" t="str">
        <f>IF(I2&gt;1,F2*'Population Data'!$C$20,"")</f>
        <v/>
      </c>
      <c r="V2" s="103" t="str">
        <f>IF(J2&gt;1,F2*'Population Data'!$B$11,"")</f>
        <v/>
      </c>
    </row>
    <row r="3" spans="1:22" ht="31.5" customHeight="1" x14ac:dyDescent="0.35">
      <c r="A3" s="3" t="s">
        <v>37</v>
      </c>
      <c r="B3" s="3" t="s">
        <v>37</v>
      </c>
      <c r="C3" s="4">
        <v>10</v>
      </c>
      <c r="D3" s="13">
        <v>397</v>
      </c>
      <c r="E3" s="99">
        <v>2021</v>
      </c>
      <c r="F3" s="105">
        <v>552704</v>
      </c>
      <c r="G3" s="13">
        <v>0</v>
      </c>
      <c r="H3" s="13">
        <v>0</v>
      </c>
      <c r="I3" s="13">
        <v>1</v>
      </c>
      <c r="J3" s="13">
        <v>1</v>
      </c>
      <c r="K3" s="13">
        <v>1</v>
      </c>
      <c r="L3" s="103" t="str">
        <f>IF(Q3&lt;&gt;"",Q3*'Units per Person'!$C$2,"")</f>
        <v/>
      </c>
      <c r="M3" s="103" t="str">
        <f>IF(R3&lt;&gt;"",R3*'Units per Person'!$B$2,"")</f>
        <v/>
      </c>
      <c r="P3" s="103" t="str">
        <f>IF(V3&lt;&gt;"",V3*'Units per Person'!$D$2,"")</f>
        <v/>
      </c>
      <c r="Q3" s="103" t="str">
        <f>IF(G3=0,"",F3*'Population Data'!$B$11)</f>
        <v/>
      </c>
      <c r="R3" s="103" t="str">
        <f>IF(H3=0,"",F3*'Population Data'!$B$11)</f>
        <v/>
      </c>
      <c r="S3" s="103"/>
      <c r="T3" s="103">
        <f>IF(I3&lt;&gt;0,F3*'Population Data'!$C$19,"")</f>
        <v>154757.12000000002</v>
      </c>
      <c r="U3" s="103" t="str">
        <f>IF(I3&gt;1,F3*'Population Data'!$C$20,"")</f>
        <v/>
      </c>
      <c r="V3" s="103" t="str">
        <f>IF(J3&gt;1,F3*'Population Data'!$B$11,"")</f>
        <v/>
      </c>
    </row>
    <row r="4" spans="1:22" x14ac:dyDescent="0.35">
      <c r="A4" s="3" t="s">
        <v>37</v>
      </c>
      <c r="B4" s="3" t="s">
        <v>39</v>
      </c>
      <c r="C4" s="4">
        <v>4</v>
      </c>
      <c r="D4" s="13">
        <v>91</v>
      </c>
      <c r="E4" s="99">
        <v>2021</v>
      </c>
      <c r="F4" s="105">
        <v>118795</v>
      </c>
      <c r="G4" s="13">
        <v>0</v>
      </c>
      <c r="H4" s="13">
        <v>0</v>
      </c>
      <c r="I4" s="13">
        <v>1</v>
      </c>
      <c r="J4" s="13">
        <v>1</v>
      </c>
      <c r="K4" s="13">
        <v>1</v>
      </c>
      <c r="L4" s="103" t="str">
        <f>IF(Q4&lt;&gt;"",Q4*'Units per Person'!$C$2,"")</f>
        <v/>
      </c>
      <c r="M4" s="103" t="str">
        <f>IF(R4&lt;&gt;"",R4*'Units per Person'!$B$2,"")</f>
        <v/>
      </c>
      <c r="P4" s="103" t="str">
        <f>IF(V4&lt;&gt;"",V4*'Units per Person'!$D$2,"")</f>
        <v/>
      </c>
      <c r="Q4" s="103" t="str">
        <f>IF(G4=0,"",F4*'Population Data'!$B$11)</f>
        <v/>
      </c>
      <c r="R4" s="103" t="str">
        <f>IF(H4=0,"",F4*'Population Data'!$B$11)</f>
        <v/>
      </c>
      <c r="S4" s="103"/>
      <c r="T4" s="103">
        <f>IF(I4&lt;&gt;0,F4*'Population Data'!$C$19,"")</f>
        <v>33262.600000000006</v>
      </c>
      <c r="U4" s="103" t="str">
        <f>IF(I4&gt;1,F4*'Population Data'!$C$20,"")</f>
        <v/>
      </c>
      <c r="V4" s="103" t="str">
        <f>IF(J4&gt;1,F4*'Population Data'!$B$11,"")</f>
        <v/>
      </c>
    </row>
    <row r="5" spans="1:22" x14ac:dyDescent="0.35">
      <c r="A5" s="3" t="s">
        <v>37</v>
      </c>
      <c r="B5" s="3" t="s">
        <v>40</v>
      </c>
      <c r="C5" s="4">
        <v>8</v>
      </c>
      <c r="D5" s="13">
        <v>224</v>
      </c>
      <c r="E5" s="99">
        <v>2021</v>
      </c>
      <c r="F5" s="105">
        <v>237892</v>
      </c>
      <c r="G5" s="13">
        <v>1</v>
      </c>
      <c r="H5" s="13">
        <v>1</v>
      </c>
      <c r="I5" s="13">
        <v>3</v>
      </c>
      <c r="J5" s="13">
        <v>1</v>
      </c>
      <c r="K5" s="13">
        <v>1</v>
      </c>
      <c r="L5" s="103">
        <f>IF(Q5&lt;&gt;"",Q5*'Units per Person'!$C$2,"")</f>
        <v>190313.60000000001</v>
      </c>
      <c r="M5" s="103">
        <f>IF(R5&lt;&gt;"",R5*'Units per Person'!$B$2,"")</f>
        <v>532878.07999999996</v>
      </c>
      <c r="P5" s="103" t="str">
        <f>IF(V5&lt;&gt;"",V5*'Units per Person'!$D$2,"")</f>
        <v/>
      </c>
      <c r="Q5" s="103">
        <f>IF(G5=0,"",F5*'Population Data'!$B$11)</f>
        <v>190313.60000000001</v>
      </c>
      <c r="R5" s="103">
        <f>IF(H5=0,"",F5*'Population Data'!$B$11)</f>
        <v>190313.60000000001</v>
      </c>
      <c r="S5" s="103"/>
      <c r="T5" s="103">
        <f>IF(I5&lt;&gt;0,F5*'Population Data'!$C$19,"")</f>
        <v>66609.760000000009</v>
      </c>
      <c r="U5" s="103">
        <f>IF(I5&gt;1,F5*'Population Data'!$C$20,"")</f>
        <v>123703.84000000001</v>
      </c>
      <c r="V5" s="103" t="str">
        <f>IF(J5&gt;1,F5*'Population Data'!$B$11,"")</f>
        <v/>
      </c>
    </row>
    <row r="6" spans="1:22" x14ac:dyDescent="0.35">
      <c r="A6" s="3" t="s">
        <v>37</v>
      </c>
      <c r="B6" s="3" t="s">
        <v>41</v>
      </c>
      <c r="C6" s="4">
        <v>7</v>
      </c>
      <c r="D6" s="13">
        <v>198</v>
      </c>
      <c r="E6" s="99">
        <v>2021</v>
      </c>
      <c r="F6" s="105">
        <v>159602</v>
      </c>
      <c r="G6" s="13">
        <v>1</v>
      </c>
      <c r="H6" s="13">
        <v>1</v>
      </c>
      <c r="I6" s="13">
        <v>2</v>
      </c>
      <c r="J6" s="13">
        <v>1</v>
      </c>
      <c r="K6" s="13">
        <v>1</v>
      </c>
      <c r="L6" s="103">
        <f>IF(Q6&lt;&gt;"",Q6*'Units per Person'!$C$2,"")</f>
        <v>127681.60000000001</v>
      </c>
      <c r="M6" s="103">
        <f>IF(R6&lt;&gt;"",R6*'Units per Person'!$B$2,"")</f>
        <v>357508.48</v>
      </c>
      <c r="P6" s="103" t="str">
        <f>IF(V6&lt;&gt;"",V6*'Units per Person'!$D$2,"")</f>
        <v/>
      </c>
      <c r="Q6" s="103">
        <f>IF(G6=0,"",F6*'Population Data'!$B$11)</f>
        <v>127681.60000000001</v>
      </c>
      <c r="R6" s="103">
        <f>IF(H6=0,"",F6*'Population Data'!$B$11)</f>
        <v>127681.60000000001</v>
      </c>
      <c r="S6" s="103"/>
      <c r="T6" s="103">
        <f>IF(I6&lt;&gt;0,F6*'Population Data'!$C$19,"")</f>
        <v>44688.560000000005</v>
      </c>
      <c r="U6" s="103">
        <f>IF(I6&gt;1,F6*'Population Data'!$C$20,"")</f>
        <v>82993.040000000008</v>
      </c>
      <c r="V6" s="103" t="str">
        <f>IF(J6&gt;1,F6*'Population Data'!$B$11,"")</f>
        <v/>
      </c>
    </row>
    <row r="7" spans="1:22" x14ac:dyDescent="0.35">
      <c r="A7" s="3" t="s">
        <v>42</v>
      </c>
      <c r="B7" s="3" t="s">
        <v>43</v>
      </c>
      <c r="C7" s="4">
        <v>1</v>
      </c>
      <c r="D7" s="13">
        <v>96</v>
      </c>
      <c r="E7" s="99">
        <v>2021</v>
      </c>
      <c r="F7" s="105">
        <v>166835</v>
      </c>
      <c r="G7" s="13">
        <v>0</v>
      </c>
      <c r="H7" s="13">
        <v>0</v>
      </c>
      <c r="I7" s="13">
        <v>0</v>
      </c>
      <c r="J7" s="13">
        <v>1</v>
      </c>
      <c r="K7" s="13">
        <v>0</v>
      </c>
      <c r="L7" s="103" t="str">
        <f>IF(Q7&lt;&gt;"",Q7*'Units per Person'!$C$2,"")</f>
        <v/>
      </c>
      <c r="M7" s="103" t="str">
        <f>IF(R7&lt;&gt;"",R7*'Units per Person'!$B$2,"")</f>
        <v/>
      </c>
      <c r="P7" s="103" t="str">
        <f>IF(V7&lt;&gt;"",V7*'Units per Person'!$D$2,"")</f>
        <v/>
      </c>
      <c r="Q7" s="103" t="str">
        <f>IF(G7=0,"",F7*'Population Data'!$B$11)</f>
        <v/>
      </c>
      <c r="R7" s="103" t="str">
        <f>IF(H7=0,"",F7*'Population Data'!$B$11)</f>
        <v/>
      </c>
      <c r="S7" s="103"/>
      <c r="T7" s="103" t="str">
        <f>IF(I7&lt;&gt;0,F7*'Population Data'!$C$19,"")</f>
        <v/>
      </c>
      <c r="U7" s="103" t="str">
        <f>IF(I7&gt;1,F7*'Population Data'!$C$20,"")</f>
        <v/>
      </c>
      <c r="V7" s="103" t="str">
        <f>IF(J7&gt;1,F7*'Population Data'!$B$11,"")</f>
        <v/>
      </c>
    </row>
    <row r="8" spans="1:22" x14ac:dyDescent="0.35">
      <c r="A8" s="3" t="s">
        <v>42</v>
      </c>
      <c r="B8" s="3" t="s">
        <v>44</v>
      </c>
      <c r="C8" s="4">
        <v>1</v>
      </c>
      <c r="D8" s="13">
        <v>25</v>
      </c>
      <c r="E8" s="99">
        <v>2021</v>
      </c>
      <c r="F8" s="105">
        <v>76754</v>
      </c>
      <c r="G8" s="13">
        <v>0</v>
      </c>
      <c r="H8" s="13">
        <v>0</v>
      </c>
      <c r="I8" s="13">
        <v>0</v>
      </c>
      <c r="J8" s="13">
        <v>1</v>
      </c>
      <c r="K8" s="13">
        <v>0</v>
      </c>
      <c r="L8" s="103" t="str">
        <f>IF(Q8&lt;&gt;"",Q8*'Units per Person'!$C$2,"")</f>
        <v/>
      </c>
      <c r="M8" s="103" t="str">
        <f>IF(R8&lt;&gt;"",R8*'Units per Person'!$B$2,"")</f>
        <v/>
      </c>
      <c r="P8" s="103" t="str">
        <f>IF(V8&lt;&gt;"",V8*'Units per Person'!$D$2,"")</f>
        <v/>
      </c>
      <c r="Q8" s="103" t="str">
        <f>IF(G8=0,"",F8*'Population Data'!$B$11)</f>
        <v/>
      </c>
      <c r="R8" s="103" t="str">
        <f>IF(H8=0,"",F8*'Population Data'!$B$11)</f>
        <v/>
      </c>
      <c r="S8" s="103"/>
      <c r="T8" s="103" t="str">
        <f>IF(I8&lt;&gt;0,F8*'Population Data'!$C$19,"")</f>
        <v/>
      </c>
      <c r="U8" s="103" t="str">
        <f>IF(I8&gt;1,F8*'Population Data'!$C$20,"")</f>
        <v/>
      </c>
      <c r="V8" s="103" t="str">
        <f>IF(J8&gt;1,F8*'Population Data'!$B$11,"")</f>
        <v/>
      </c>
    </row>
    <row r="9" spans="1:22" x14ac:dyDescent="0.35">
      <c r="A9" s="3" t="s">
        <v>42</v>
      </c>
      <c r="B9" s="3" t="s">
        <v>45</v>
      </c>
      <c r="C9" s="4">
        <v>1</v>
      </c>
      <c r="D9" s="13">
        <v>101</v>
      </c>
      <c r="E9" s="99">
        <v>2021</v>
      </c>
      <c r="F9" s="105">
        <v>176047</v>
      </c>
      <c r="G9" s="13">
        <v>0</v>
      </c>
      <c r="H9" s="13">
        <v>0</v>
      </c>
      <c r="I9" s="13">
        <v>0</v>
      </c>
      <c r="J9" s="13">
        <v>1</v>
      </c>
      <c r="K9" s="13">
        <v>0</v>
      </c>
      <c r="L9" s="103" t="str">
        <f>IF(Q9&lt;&gt;"",Q9*'Units per Person'!$C$2,"")</f>
        <v/>
      </c>
      <c r="M9" s="103" t="str">
        <f>IF(R9&lt;&gt;"",R9*'Units per Person'!$B$2,"")</f>
        <v/>
      </c>
      <c r="P9" s="103" t="str">
        <f>IF(V9&lt;&gt;"",V9*'Units per Person'!$D$2,"")</f>
        <v/>
      </c>
      <c r="Q9" s="103" t="str">
        <f>IF(G9=0,"",F9*'Population Data'!$B$11)</f>
        <v/>
      </c>
      <c r="R9" s="103" t="str">
        <f>IF(H9=0,"",F9*'Population Data'!$B$11)</f>
        <v/>
      </c>
      <c r="S9" s="103"/>
      <c r="T9" s="103" t="str">
        <f>IF(I9&lt;&gt;0,F9*'Population Data'!$C$19,"")</f>
        <v/>
      </c>
      <c r="U9" s="103" t="str">
        <f>IF(I9&gt;1,F9*'Population Data'!$C$20,"")</f>
        <v/>
      </c>
      <c r="V9" s="103" t="str">
        <f>IF(J9&gt;1,F9*'Population Data'!$B$11,"")</f>
        <v/>
      </c>
    </row>
    <row r="10" spans="1:22" x14ac:dyDescent="0.35">
      <c r="A10" s="3" t="s">
        <v>42</v>
      </c>
      <c r="B10" s="3" t="s">
        <v>46</v>
      </c>
      <c r="C10" s="4">
        <v>1</v>
      </c>
      <c r="D10" s="13">
        <v>516</v>
      </c>
      <c r="E10" s="99">
        <v>2021</v>
      </c>
      <c r="F10" s="105">
        <v>818340</v>
      </c>
      <c r="G10" s="13">
        <v>0</v>
      </c>
      <c r="H10" s="13">
        <v>0</v>
      </c>
      <c r="I10" s="13">
        <v>2</v>
      </c>
      <c r="J10" s="13">
        <v>1</v>
      </c>
      <c r="K10" s="13">
        <v>0</v>
      </c>
      <c r="L10" s="103" t="str">
        <f>IF(Q10&lt;&gt;"",Q10*'Units per Person'!$C$2,"")</f>
        <v/>
      </c>
      <c r="M10" s="103" t="str">
        <f>IF(R10&lt;&gt;"",R10*'Units per Person'!$B$2,"")</f>
        <v/>
      </c>
      <c r="P10" s="103" t="str">
        <f>IF(V10&lt;&gt;"",V10*'Units per Person'!$D$2,"")</f>
        <v/>
      </c>
      <c r="Q10" s="103" t="str">
        <f>IF(G10=0,"",F10*'Population Data'!$B$11)</f>
        <v/>
      </c>
      <c r="R10" s="103" t="str">
        <f>IF(H10=0,"",F10*'Population Data'!$B$11)</f>
        <v/>
      </c>
      <c r="S10" s="103"/>
      <c r="T10" s="103">
        <f>IF(I10&lt;&gt;0,F10*'Population Data'!$C$19,"")</f>
        <v>229135.2</v>
      </c>
      <c r="U10" s="103">
        <f>IF(I10&gt;1,F10*'Population Data'!$C$20,"")</f>
        <v>425536.8</v>
      </c>
      <c r="V10" s="103" t="str">
        <f>IF(J10&gt;1,F10*'Population Data'!$B$11,"")</f>
        <v/>
      </c>
    </row>
    <row r="11" spans="1:22" x14ac:dyDescent="0.35">
      <c r="A11" s="3" t="s">
        <v>42</v>
      </c>
      <c r="B11" s="3" t="s">
        <v>47</v>
      </c>
      <c r="C11" s="4">
        <v>1</v>
      </c>
      <c r="D11" s="13">
        <v>603</v>
      </c>
      <c r="E11" s="99">
        <v>2021</v>
      </c>
      <c r="F11" s="105">
        <v>801748</v>
      </c>
      <c r="G11" s="13">
        <v>0</v>
      </c>
      <c r="H11" s="13">
        <v>0</v>
      </c>
      <c r="I11" s="13">
        <v>2</v>
      </c>
      <c r="J11" s="13">
        <v>1</v>
      </c>
      <c r="K11" s="13">
        <v>0</v>
      </c>
      <c r="L11" s="103" t="str">
        <f>IF(Q11&lt;&gt;"",Q11*'Units per Person'!$C$2,"")</f>
        <v/>
      </c>
      <c r="M11" s="103" t="str">
        <f>IF(R11&lt;&gt;"",R11*'Units per Person'!$B$2,"")</f>
        <v/>
      </c>
      <c r="P11" s="103" t="str">
        <f>IF(V11&lt;&gt;"",V11*'Units per Person'!$D$2,"")</f>
        <v/>
      </c>
      <c r="Q11" s="103" t="str">
        <f>IF(G11=0,"",F11*'Population Data'!$B$11)</f>
        <v/>
      </c>
      <c r="R11" s="103" t="str">
        <f>IF(H11=0,"",F11*'Population Data'!$B$11)</f>
        <v/>
      </c>
      <c r="S11" s="103"/>
      <c r="T11" s="103">
        <f>IF(I11&lt;&gt;0,F11*'Population Data'!$C$19,"")</f>
        <v>224489.44000000003</v>
      </c>
      <c r="U11" s="103">
        <f>IF(I11&gt;1,F11*'Population Data'!$C$20,"")</f>
        <v>416908.96</v>
      </c>
      <c r="V11" s="103" t="str">
        <f>IF(J11&gt;1,F11*'Population Data'!$B$11,"")</f>
        <v/>
      </c>
    </row>
    <row r="12" spans="1:22" x14ac:dyDescent="0.35">
      <c r="A12" s="3" t="s">
        <v>48</v>
      </c>
      <c r="B12" s="3" t="s">
        <v>49</v>
      </c>
      <c r="C12" s="4">
        <v>9</v>
      </c>
      <c r="D12" s="13">
        <v>209</v>
      </c>
      <c r="E12" s="99">
        <v>2021</v>
      </c>
      <c r="F12" s="105">
        <v>222591</v>
      </c>
      <c r="G12" s="13">
        <v>0</v>
      </c>
      <c r="H12" s="13">
        <v>1</v>
      </c>
      <c r="I12" s="13">
        <v>1</v>
      </c>
      <c r="J12" s="13">
        <v>1</v>
      </c>
      <c r="K12" s="13">
        <v>2</v>
      </c>
      <c r="L12" s="103" t="str">
        <f>IF(Q12&lt;&gt;"",Q12*'Units per Person'!$C$2,"")</f>
        <v/>
      </c>
      <c r="M12" s="103">
        <f>IF(R12&lt;&gt;"",R12*'Units per Person'!$B$2,"")</f>
        <v>498603.84</v>
      </c>
      <c r="P12" s="103" t="str">
        <f>IF(V12&lt;&gt;"",V12*'Units per Person'!$D$2,"")</f>
        <v/>
      </c>
      <c r="Q12" s="103" t="str">
        <f>IF(G12=0,"",F12*'Population Data'!$B$11)</f>
        <v/>
      </c>
      <c r="R12" s="103">
        <f>IF(H12=0,"",F12*'Population Data'!$B$11)</f>
        <v>178072.80000000002</v>
      </c>
      <c r="S12" s="103"/>
      <c r="T12" s="103">
        <f>IF(I12&lt;&gt;0,F12*'Population Data'!$C$19,"")</f>
        <v>62325.48</v>
      </c>
      <c r="U12" s="103" t="str">
        <f>IF(I12&gt;1,F12*'Population Data'!$C$20,"")</f>
        <v/>
      </c>
      <c r="V12" s="103" t="str">
        <f>IF(J12&gt;1,F12*'Population Data'!$B$11,"")</f>
        <v/>
      </c>
    </row>
    <row r="13" spans="1:22" x14ac:dyDescent="0.35">
      <c r="A13" s="3" t="s">
        <v>48</v>
      </c>
      <c r="B13" s="3" t="s">
        <v>50</v>
      </c>
      <c r="C13" s="4">
        <v>8</v>
      </c>
      <c r="D13" s="13">
        <v>238</v>
      </c>
      <c r="E13" s="99">
        <v>2021</v>
      </c>
      <c r="F13" s="105">
        <v>241352</v>
      </c>
      <c r="G13" s="13">
        <v>1</v>
      </c>
      <c r="H13" s="13">
        <v>1</v>
      </c>
      <c r="I13" s="13">
        <v>3</v>
      </c>
      <c r="J13" s="13">
        <v>1</v>
      </c>
      <c r="K13" s="13">
        <v>2</v>
      </c>
      <c r="L13" s="103">
        <f>IF(Q13&lt;&gt;"",Q13*'Units per Person'!$C$2,"")</f>
        <v>193081.60000000001</v>
      </c>
      <c r="M13" s="103">
        <f>IF(R13&lt;&gt;"",R13*'Units per Person'!$B$2,"")</f>
        <v>540628.47999999998</v>
      </c>
      <c r="P13" s="103" t="str">
        <f>IF(V13&lt;&gt;"",V13*'Units per Person'!$D$2,"")</f>
        <v/>
      </c>
      <c r="Q13" s="103">
        <f>IF(G13=0,"",F13*'Population Data'!$B$11)</f>
        <v>193081.60000000001</v>
      </c>
      <c r="R13" s="103">
        <f>IF(H13=0,"",F13*'Population Data'!$B$11)</f>
        <v>193081.60000000001</v>
      </c>
      <c r="S13" s="103"/>
      <c r="T13" s="103">
        <f>IF(I13&lt;&gt;0,F13*'Population Data'!$C$19,"")</f>
        <v>67578.560000000012</v>
      </c>
      <c r="U13" s="103">
        <f>IF(I13&gt;1,F13*'Population Data'!$C$20,"")</f>
        <v>125503.04000000001</v>
      </c>
      <c r="V13" s="103" t="str">
        <f>IF(J13&gt;1,F13*'Population Data'!$B$11,"")</f>
        <v/>
      </c>
    </row>
    <row r="14" spans="1:22" x14ac:dyDescent="0.35">
      <c r="A14" s="3" t="s">
        <v>48</v>
      </c>
      <c r="B14" s="3" t="s">
        <v>48</v>
      </c>
      <c r="C14" s="4">
        <v>12</v>
      </c>
      <c r="D14" s="13">
        <v>286</v>
      </c>
      <c r="E14" s="99">
        <v>2021</v>
      </c>
      <c r="F14" s="105">
        <v>344272</v>
      </c>
      <c r="G14" s="13">
        <v>1</v>
      </c>
      <c r="H14" s="13">
        <v>1</v>
      </c>
      <c r="I14" s="13">
        <v>3</v>
      </c>
      <c r="J14" s="13">
        <v>3</v>
      </c>
      <c r="K14" s="13">
        <v>2</v>
      </c>
      <c r="L14" s="103">
        <f>IF(Q14&lt;&gt;"",Q14*'Units per Person'!$C$2,"")</f>
        <v>275417.60000000003</v>
      </c>
      <c r="M14" s="103">
        <f>IF(R14&lt;&gt;"",R14*'Units per Person'!$B$2,"")</f>
        <v>771169.28000000003</v>
      </c>
      <c r="P14" s="103">
        <f>IF(V14&lt;&gt;"",V14*'Units per Person'!$D$2,"")</f>
        <v>688544.00000000012</v>
      </c>
      <c r="Q14" s="103">
        <f>IF(G14=0,"",F14*'Population Data'!$B$11)</f>
        <v>275417.60000000003</v>
      </c>
      <c r="R14" s="103">
        <f>IF(H14=0,"",F14*'Population Data'!$B$11)</f>
        <v>275417.60000000003</v>
      </c>
      <c r="S14" s="103"/>
      <c r="T14" s="103">
        <f>IF(I14&lt;&gt;0,F14*'Population Data'!$C$19,"")</f>
        <v>96396.160000000003</v>
      </c>
      <c r="U14" s="103">
        <f>IF(I14&gt;1,F14*'Population Data'!$C$20,"")</f>
        <v>179021.44</v>
      </c>
      <c r="V14" s="103">
        <f>IF(J14&gt;1,F14*'Population Data'!$B$11,"")</f>
        <v>275417.60000000003</v>
      </c>
    </row>
    <row r="15" spans="1:22" x14ac:dyDescent="0.35">
      <c r="A15" s="3" t="s">
        <v>48</v>
      </c>
      <c r="B15" s="3" t="s">
        <v>51</v>
      </c>
      <c r="C15" s="4">
        <v>13</v>
      </c>
      <c r="D15" s="13">
        <v>287</v>
      </c>
      <c r="E15" s="99">
        <v>2021</v>
      </c>
      <c r="F15" s="105">
        <v>348097</v>
      </c>
      <c r="G15" s="13">
        <v>1</v>
      </c>
      <c r="H15" s="13">
        <v>1</v>
      </c>
      <c r="I15" s="13">
        <v>3</v>
      </c>
      <c r="J15" s="13">
        <v>3</v>
      </c>
      <c r="K15" s="13">
        <v>2</v>
      </c>
      <c r="L15" s="103">
        <f>IF(Q15&lt;&gt;"",Q15*'Units per Person'!$C$2,"")</f>
        <v>278477.60000000003</v>
      </c>
      <c r="M15" s="103">
        <f>IF(R15&lt;&gt;"",R15*'Units per Person'!$B$2,"")</f>
        <v>779737.28</v>
      </c>
      <c r="P15" s="103">
        <f>IF(V15&lt;&gt;"",V15*'Units per Person'!$D$2,"")</f>
        <v>696194.00000000012</v>
      </c>
      <c r="Q15" s="103">
        <f>IF(G15=0,"",F15*'Population Data'!$B$11)</f>
        <v>278477.60000000003</v>
      </c>
      <c r="R15" s="103">
        <f>IF(H15=0,"",F15*'Population Data'!$B$11)</f>
        <v>278477.60000000003</v>
      </c>
      <c r="S15" s="103"/>
      <c r="T15" s="103">
        <f>IF(I15&lt;&gt;0,F15*'Population Data'!$C$19,"")</f>
        <v>97467.16</v>
      </c>
      <c r="U15" s="103">
        <f>IF(I15&gt;1,F15*'Population Data'!$C$20,"")</f>
        <v>181010.44</v>
      </c>
      <c r="V15" s="103">
        <f>IF(J15&gt;1,F15*'Population Data'!$B$11,"")</f>
        <v>278477.60000000003</v>
      </c>
    </row>
    <row r="16" spans="1:22" x14ac:dyDescent="0.35">
      <c r="A16" s="3" t="s">
        <v>52</v>
      </c>
      <c r="B16" s="3" t="s">
        <v>52</v>
      </c>
      <c r="C16" s="4">
        <v>13</v>
      </c>
      <c r="D16" s="13">
        <v>403</v>
      </c>
      <c r="E16" s="99">
        <v>2021</v>
      </c>
      <c r="F16" s="105" t="s">
        <v>349</v>
      </c>
      <c r="G16" s="13">
        <v>1</v>
      </c>
      <c r="H16" s="13">
        <v>1</v>
      </c>
      <c r="I16" s="13">
        <v>2</v>
      </c>
      <c r="J16" s="13">
        <v>2</v>
      </c>
      <c r="K16" s="13">
        <v>2</v>
      </c>
      <c r="L16" s="103" t="e">
        <f>IF(Q16&lt;&gt;"",Q16*'Units per Person'!$C$2,"")</f>
        <v>#VALUE!</v>
      </c>
      <c r="M16" s="103" t="e">
        <f>IF(R16&lt;&gt;"",R16*'Units per Person'!$B$2,"")</f>
        <v>#VALUE!</v>
      </c>
      <c r="P16" s="103" t="e">
        <f>IF(V16&lt;&gt;"",V16*'Units per Person'!$D$2,"")</f>
        <v>#VALUE!</v>
      </c>
      <c r="Q16" s="103" t="e">
        <f>IF(G16=0,"",F16*'Population Data'!$B$11)</f>
        <v>#VALUE!</v>
      </c>
      <c r="R16" s="103" t="e">
        <f>IF(H16=0,"",F16*'Population Data'!$B$11)</f>
        <v>#VALUE!</v>
      </c>
      <c r="S16" s="103"/>
      <c r="T16" s="103" t="e">
        <f>IF(I16&lt;&gt;0,F16*'Population Data'!$C$19,"")</f>
        <v>#VALUE!</v>
      </c>
      <c r="U16" s="103" t="e">
        <f>IF(I16&gt;1,F16*'Population Data'!$C$20,"")</f>
        <v>#VALUE!</v>
      </c>
      <c r="V16" s="103" t="e">
        <f>IF(J16&gt;1,F16*'Population Data'!$B$11,"")</f>
        <v>#VALUE!</v>
      </c>
    </row>
    <row r="17" spans="1:22" x14ac:dyDescent="0.35">
      <c r="A17" s="3" t="s">
        <v>52</v>
      </c>
      <c r="B17" s="3" t="s">
        <v>53</v>
      </c>
      <c r="C17" s="4">
        <v>8</v>
      </c>
      <c r="D17" s="13">
        <v>204</v>
      </c>
      <c r="E17" s="99">
        <v>2021</v>
      </c>
      <c r="F17" s="105">
        <v>255045</v>
      </c>
      <c r="G17" s="13">
        <v>1</v>
      </c>
      <c r="H17" s="13">
        <v>1</v>
      </c>
      <c r="I17" s="13">
        <v>3</v>
      </c>
      <c r="J17" s="13">
        <v>2</v>
      </c>
      <c r="K17" s="13">
        <v>2</v>
      </c>
      <c r="L17" s="103">
        <f>IF(Q17&lt;&gt;"",Q17*'Units per Person'!$C$2,"")</f>
        <v>204036</v>
      </c>
      <c r="M17" s="103">
        <f>IF(R17&lt;&gt;"",R17*'Units per Person'!$B$2,"")</f>
        <v>571300.79999999993</v>
      </c>
      <c r="P17" s="103">
        <f>IF(V17&lt;&gt;"",V17*'Units per Person'!$D$2,"")</f>
        <v>510090</v>
      </c>
      <c r="Q17" s="103">
        <f>IF(G17=0,"",F17*'Population Data'!$B$11)</f>
        <v>204036</v>
      </c>
      <c r="R17" s="103">
        <f>IF(H17=0,"",F17*'Population Data'!$B$11)</f>
        <v>204036</v>
      </c>
      <c r="S17" s="103"/>
      <c r="T17" s="103">
        <f>IF(I17&lt;&gt;0,F17*'Population Data'!$C$19,"")</f>
        <v>71412.600000000006</v>
      </c>
      <c r="U17" s="103">
        <f>IF(I17&gt;1,F17*'Population Data'!$C$20,"")</f>
        <v>132623.4</v>
      </c>
      <c r="V17" s="103">
        <f>IF(J17&gt;1,F17*'Population Data'!$B$11,"")</f>
        <v>204036</v>
      </c>
    </row>
    <row r="18" spans="1:22" x14ac:dyDescent="0.35">
      <c r="A18" s="3" t="s">
        <v>52</v>
      </c>
      <c r="B18" s="3" t="s">
        <v>54</v>
      </c>
      <c r="C18" s="4">
        <v>12</v>
      </c>
      <c r="D18" s="13">
        <v>225</v>
      </c>
      <c r="E18" s="99">
        <v>2021</v>
      </c>
      <c r="F18" s="105">
        <v>329839</v>
      </c>
      <c r="G18" s="13">
        <v>1</v>
      </c>
      <c r="H18" s="13">
        <v>1</v>
      </c>
      <c r="I18" s="13">
        <v>2</v>
      </c>
      <c r="J18" s="13">
        <v>2</v>
      </c>
      <c r="K18" s="13">
        <v>2</v>
      </c>
      <c r="L18" s="103">
        <f>IF(Q18&lt;&gt;"",Q18*'Units per Person'!$C$2,"")</f>
        <v>263871.2</v>
      </c>
      <c r="M18" s="103">
        <f>IF(R18&lt;&gt;"",R18*'Units per Person'!$B$2,"")</f>
        <v>738839.36</v>
      </c>
      <c r="P18" s="103">
        <f>IF(V18&lt;&gt;"",V18*'Units per Person'!$D$2,"")</f>
        <v>659678</v>
      </c>
      <c r="Q18" s="103">
        <f>IF(G18=0,"",F18*'Population Data'!$B$11)</f>
        <v>263871.2</v>
      </c>
      <c r="R18" s="103">
        <f>IF(H18=0,"",F18*'Population Data'!$B$11)</f>
        <v>263871.2</v>
      </c>
      <c r="S18" s="103"/>
      <c r="T18" s="103">
        <f>IF(I18&lt;&gt;0,F18*'Population Data'!$C$19,"")</f>
        <v>92354.920000000013</v>
      </c>
      <c r="U18" s="103">
        <f>IF(I18&gt;1,F18*'Population Data'!$C$20,"")</f>
        <v>171516.28</v>
      </c>
      <c r="V18" s="103">
        <f>IF(J18&gt;1,F18*'Population Data'!$B$11,"")</f>
        <v>263871.2</v>
      </c>
    </row>
    <row r="19" spans="1:22" x14ac:dyDescent="0.35">
      <c r="A19" s="3" t="s">
        <v>52</v>
      </c>
      <c r="B19" s="3" t="s">
        <v>55</v>
      </c>
      <c r="C19" s="4">
        <v>12</v>
      </c>
      <c r="D19" s="13">
        <v>306</v>
      </c>
      <c r="E19" s="99">
        <v>2021</v>
      </c>
      <c r="F19" s="105">
        <v>412842</v>
      </c>
      <c r="G19" s="13">
        <v>1</v>
      </c>
      <c r="H19" s="13">
        <v>1</v>
      </c>
      <c r="I19" s="13">
        <v>1</v>
      </c>
      <c r="J19" s="13">
        <v>2</v>
      </c>
      <c r="K19" s="13">
        <v>2</v>
      </c>
      <c r="L19" s="103">
        <f>IF(Q19&lt;&gt;"",Q19*'Units per Person'!$C$2,"")</f>
        <v>330273.60000000003</v>
      </c>
      <c r="M19" s="103">
        <f>IF(R19&lt;&gt;"",R19*'Units per Person'!$B$2,"")</f>
        <v>924766.08000000007</v>
      </c>
      <c r="P19" s="103">
        <f>IF(V19&lt;&gt;"",V19*'Units per Person'!$D$2,"")</f>
        <v>825684.00000000012</v>
      </c>
      <c r="Q19" s="103">
        <f>IF(G19=0,"",F19*'Population Data'!$B$11)</f>
        <v>330273.60000000003</v>
      </c>
      <c r="R19" s="103">
        <f>IF(H19=0,"",F19*'Population Data'!$B$11)</f>
        <v>330273.60000000003</v>
      </c>
      <c r="S19" s="103"/>
      <c r="T19" s="103">
        <f>IF(I19&lt;&gt;0,F19*'Population Data'!$C$19,"")</f>
        <v>115595.76000000001</v>
      </c>
      <c r="U19" s="103" t="str">
        <f>IF(I19&gt;1,F19*'Population Data'!$C$20,"")</f>
        <v/>
      </c>
      <c r="V19" s="103">
        <f>IF(J19&gt;1,F19*'Population Data'!$B$11,"")</f>
        <v>330273.60000000003</v>
      </c>
    </row>
    <row r="20" spans="1:22" x14ac:dyDescent="0.35">
      <c r="A20" s="3" t="s">
        <v>52</v>
      </c>
      <c r="B20" s="3" t="s">
        <v>56</v>
      </c>
      <c r="C20" s="4">
        <v>13</v>
      </c>
      <c r="D20" s="13">
        <v>697</v>
      </c>
      <c r="E20" s="99">
        <v>2021</v>
      </c>
      <c r="F20" s="105">
        <v>832642</v>
      </c>
      <c r="G20" s="13">
        <v>1</v>
      </c>
      <c r="H20" s="13">
        <v>1</v>
      </c>
      <c r="I20" s="13">
        <v>2</v>
      </c>
      <c r="J20" s="13">
        <v>1</v>
      </c>
      <c r="K20" s="13">
        <v>2</v>
      </c>
      <c r="L20" s="103">
        <f>IF(Q20&lt;&gt;"",Q20*'Units per Person'!$C$2,"")</f>
        <v>666113.60000000009</v>
      </c>
      <c r="M20" s="103">
        <f>IF(R20&lt;&gt;"",R20*'Units per Person'!$B$2,"")</f>
        <v>1865118.08</v>
      </c>
      <c r="P20" s="103" t="str">
        <f>IF(V20&lt;&gt;"",V20*'Units per Person'!$D$2,"")</f>
        <v/>
      </c>
      <c r="Q20" s="103">
        <f>IF(G20=0,"",F20*'Population Data'!$B$11)</f>
        <v>666113.60000000009</v>
      </c>
      <c r="R20" s="103">
        <f>IF(H20=0,"",F20*'Population Data'!$B$11)</f>
        <v>666113.60000000009</v>
      </c>
      <c r="S20" s="103"/>
      <c r="T20" s="103">
        <f>IF(I20&lt;&gt;0,F20*'Population Data'!$C$19,"")</f>
        <v>233139.76</v>
      </c>
      <c r="U20" s="103">
        <f>IF(I20&gt;1,F20*'Population Data'!$C$20,"")</f>
        <v>432973.84</v>
      </c>
      <c r="V20" s="103" t="str">
        <f>IF(J20&gt;1,F20*'Population Data'!$B$11,"")</f>
        <v/>
      </c>
    </row>
    <row r="21" spans="1:22" x14ac:dyDescent="0.35">
      <c r="A21" s="3" t="s">
        <v>57</v>
      </c>
      <c r="B21" s="3" t="s">
        <v>58</v>
      </c>
      <c r="C21" s="4">
        <v>4</v>
      </c>
      <c r="D21" s="13">
        <v>336</v>
      </c>
      <c r="E21" s="99">
        <v>2021</v>
      </c>
      <c r="F21" s="105">
        <v>323755</v>
      </c>
      <c r="G21" s="13">
        <v>0</v>
      </c>
      <c r="H21" s="13">
        <v>0</v>
      </c>
      <c r="I21" s="13">
        <v>1</v>
      </c>
      <c r="J21" s="13">
        <v>1</v>
      </c>
      <c r="K21" s="13">
        <v>0</v>
      </c>
      <c r="L21" s="103" t="str">
        <f>IF(Q21&lt;&gt;"",Q21*'Units per Person'!$C$2,"")</f>
        <v/>
      </c>
      <c r="M21" s="103" t="str">
        <f>IF(R21&lt;&gt;"",R21*'Units per Person'!$B$2,"")</f>
        <v/>
      </c>
      <c r="P21" s="103" t="str">
        <f>IF(V21&lt;&gt;"",V21*'Units per Person'!$D$2,"")</f>
        <v/>
      </c>
      <c r="Q21" s="103" t="str">
        <f>IF(G21=0,"",F21*'Population Data'!$B$11)</f>
        <v/>
      </c>
      <c r="R21" s="103" t="str">
        <f>IF(H21=0,"",F21*'Population Data'!$B$11)</f>
        <v/>
      </c>
      <c r="S21" s="103"/>
      <c r="T21" s="103">
        <f>IF(I21&lt;&gt;0,F21*'Population Data'!$C$19,"")</f>
        <v>90651.400000000009</v>
      </c>
      <c r="U21" s="103" t="str">
        <f>IF(I21&gt;1,F21*'Population Data'!$C$20,"")</f>
        <v/>
      </c>
      <c r="V21" s="103" t="str">
        <f>IF(J21&gt;1,F21*'Population Data'!$B$11,"")</f>
        <v/>
      </c>
    </row>
    <row r="22" spans="1:22" x14ac:dyDescent="0.35">
      <c r="A22" s="3" t="s">
        <v>57</v>
      </c>
      <c r="B22" s="3" t="s">
        <v>59</v>
      </c>
      <c r="C22" s="4">
        <v>7</v>
      </c>
      <c r="D22" s="13">
        <v>378</v>
      </c>
      <c r="E22" s="99">
        <v>2021</v>
      </c>
      <c r="F22" s="105">
        <v>405455</v>
      </c>
      <c r="G22" s="13">
        <v>0</v>
      </c>
      <c r="H22" s="13">
        <v>0</v>
      </c>
      <c r="I22" s="13">
        <v>1</v>
      </c>
      <c r="J22" s="13">
        <v>1</v>
      </c>
      <c r="K22" s="13">
        <v>0</v>
      </c>
      <c r="L22" s="103" t="str">
        <f>IF(Q22&lt;&gt;"",Q22*'Units per Person'!$C$2,"")</f>
        <v/>
      </c>
      <c r="M22" s="103" t="str">
        <f>IF(R22&lt;&gt;"",R22*'Units per Person'!$B$2,"")</f>
        <v/>
      </c>
      <c r="P22" s="103" t="str">
        <f>IF(V22&lt;&gt;"",V22*'Units per Person'!$D$2,"")</f>
        <v/>
      </c>
      <c r="Q22" s="103" t="str">
        <f>IF(G22=0,"",F22*'Population Data'!$B$11)</f>
        <v/>
      </c>
      <c r="R22" s="103" t="str">
        <f>IF(H22=0,"",F22*'Population Data'!$B$11)</f>
        <v/>
      </c>
      <c r="S22" s="103"/>
      <c r="T22" s="103">
        <f>IF(I22&lt;&gt;0,F22*'Population Data'!$C$19,"")</f>
        <v>113527.40000000001</v>
      </c>
      <c r="U22" s="103" t="str">
        <f>IF(I22&gt;1,F22*'Population Data'!$C$20,"")</f>
        <v/>
      </c>
      <c r="V22" s="103" t="str">
        <f>IF(J22&gt;1,F22*'Population Data'!$B$11,"")</f>
        <v/>
      </c>
    </row>
    <row r="23" spans="1:22" x14ac:dyDescent="0.35">
      <c r="A23" s="3" t="s">
        <v>57</v>
      </c>
      <c r="B23" s="3" t="s">
        <v>60</v>
      </c>
      <c r="C23" s="4">
        <v>10</v>
      </c>
      <c r="D23" s="13">
        <v>245</v>
      </c>
      <c r="E23" s="99">
        <v>2021</v>
      </c>
      <c r="F23" s="105">
        <v>298264</v>
      </c>
      <c r="G23" s="13">
        <v>1</v>
      </c>
      <c r="H23" s="13">
        <v>1</v>
      </c>
      <c r="I23" s="13">
        <v>1</v>
      </c>
      <c r="J23" s="13">
        <v>3</v>
      </c>
      <c r="K23" s="13">
        <v>1</v>
      </c>
      <c r="L23" s="103">
        <f>IF(Q23&lt;&gt;"",Q23*'Units per Person'!$C$2,"")</f>
        <v>238611.20000000001</v>
      </c>
      <c r="M23" s="103">
        <f>IF(R23&lt;&gt;"",R23*'Units per Person'!$B$2,"")</f>
        <v>668111.35999999999</v>
      </c>
      <c r="P23" s="103">
        <f>IF(V23&lt;&gt;"",V23*'Units per Person'!$D$2,"")</f>
        <v>596528</v>
      </c>
      <c r="Q23" s="103">
        <f>IF(G23=0,"",F23*'Population Data'!$B$11)</f>
        <v>238611.20000000001</v>
      </c>
      <c r="R23" s="103">
        <f>IF(H23=0,"",F23*'Population Data'!$B$11)</f>
        <v>238611.20000000001</v>
      </c>
      <c r="S23" s="103"/>
      <c r="T23" s="103">
        <f>IF(I23&lt;&gt;0,F23*'Population Data'!$C$19,"")</f>
        <v>83513.920000000013</v>
      </c>
      <c r="U23" s="103" t="str">
        <f>IF(I23&gt;1,F23*'Population Data'!$C$20,"")</f>
        <v/>
      </c>
      <c r="V23" s="103">
        <f>IF(J23&gt;1,F23*'Population Data'!$B$11,"")</f>
        <v>238611.20000000001</v>
      </c>
    </row>
    <row r="24" spans="1:22" x14ac:dyDescent="0.35">
      <c r="A24" s="3" t="s">
        <v>57</v>
      </c>
      <c r="B24" s="3" t="s">
        <v>57</v>
      </c>
      <c r="C24" s="4">
        <v>10</v>
      </c>
      <c r="D24" s="13">
        <v>434</v>
      </c>
      <c r="E24" s="99">
        <v>2021</v>
      </c>
      <c r="F24" s="105">
        <v>539420</v>
      </c>
      <c r="G24" s="13">
        <v>1</v>
      </c>
      <c r="H24" s="13">
        <v>1</v>
      </c>
      <c r="I24" s="13">
        <v>3</v>
      </c>
      <c r="J24" s="13">
        <v>2</v>
      </c>
      <c r="K24" s="13">
        <v>1</v>
      </c>
      <c r="L24" s="103">
        <f>IF(Q24&lt;&gt;"",Q24*'Units per Person'!$C$2,"")</f>
        <v>431536</v>
      </c>
      <c r="M24" s="103">
        <f>IF(R24&lt;&gt;"",R24*'Units per Person'!$B$2,"")</f>
        <v>1208300.7999999998</v>
      </c>
      <c r="P24" s="103">
        <f>IF(V24&lt;&gt;"",V24*'Units per Person'!$D$2,"")</f>
        <v>1078840</v>
      </c>
      <c r="Q24" s="103">
        <f>IF(G24=0,"",F24*'Population Data'!$B$11)</f>
        <v>431536</v>
      </c>
      <c r="R24" s="103">
        <f>IF(H24=0,"",F24*'Population Data'!$B$11)</f>
        <v>431536</v>
      </c>
      <c r="S24" s="103"/>
      <c r="T24" s="103">
        <f>IF(I24&lt;&gt;0,F24*'Population Data'!$C$19,"")</f>
        <v>151037.6</v>
      </c>
      <c r="U24" s="103">
        <f>IF(I24&gt;1,F24*'Population Data'!$C$20,"")</f>
        <v>280498.40000000002</v>
      </c>
      <c r="V24" s="103">
        <f>IF(J24&gt;1,F24*'Population Data'!$B$11,"")</f>
        <v>431536</v>
      </c>
    </row>
    <row r="25" spans="1:22" x14ac:dyDescent="0.35">
      <c r="A25" s="3" t="s">
        <v>57</v>
      </c>
      <c r="B25" s="3" t="s">
        <v>61</v>
      </c>
      <c r="C25" s="4">
        <v>14</v>
      </c>
      <c r="D25" s="13">
        <v>331</v>
      </c>
      <c r="E25" s="99">
        <v>2021</v>
      </c>
      <c r="F25" s="105">
        <v>349383</v>
      </c>
      <c r="G25" s="13">
        <v>1</v>
      </c>
      <c r="H25" s="13">
        <v>0</v>
      </c>
      <c r="I25" s="13">
        <v>1</v>
      </c>
      <c r="J25" s="13">
        <v>2</v>
      </c>
      <c r="K25" s="13">
        <v>1</v>
      </c>
      <c r="L25" s="103">
        <f>IF(Q25&lt;&gt;"",Q25*'Units per Person'!$C$2,"")</f>
        <v>279506.40000000002</v>
      </c>
      <c r="M25" s="103" t="str">
        <f>IF(R25&lt;&gt;"",R25*'Units per Person'!$B$2,"")</f>
        <v/>
      </c>
      <c r="P25" s="103">
        <f>IF(V25&lt;&gt;"",V25*'Units per Person'!$D$2,"")</f>
        <v>698766</v>
      </c>
      <c r="Q25" s="103">
        <f>IF(G25=0,"",F25*'Population Data'!$B$11)</f>
        <v>279506.40000000002</v>
      </c>
      <c r="R25" s="103" t="str">
        <f>IF(H25=0,"",F25*'Population Data'!$B$11)</f>
        <v/>
      </c>
      <c r="S25" s="103"/>
      <c r="T25" s="103">
        <f>IF(I25&lt;&gt;0,F25*'Population Data'!$C$19,"")</f>
        <v>97827.24</v>
      </c>
      <c r="U25" s="103" t="str">
        <f>IF(I25&gt;1,F25*'Population Data'!$C$20,"")</f>
        <v/>
      </c>
      <c r="V25" s="103">
        <f>IF(J25&gt;1,F25*'Population Data'!$B$11,"")</f>
        <v>279506.40000000002</v>
      </c>
    </row>
    <row r="26" spans="1:22" x14ac:dyDescent="0.35">
      <c r="A26" s="3" t="s">
        <v>62</v>
      </c>
      <c r="B26" s="3" t="s">
        <v>63</v>
      </c>
      <c r="C26" s="4">
        <v>6</v>
      </c>
      <c r="D26" s="13">
        <v>136</v>
      </c>
      <c r="E26" s="99">
        <v>2021</v>
      </c>
      <c r="F26" s="105">
        <v>122602</v>
      </c>
      <c r="G26" s="13">
        <v>0</v>
      </c>
      <c r="H26" s="13">
        <v>1</v>
      </c>
      <c r="I26" s="13">
        <v>2</v>
      </c>
      <c r="J26" s="13">
        <v>1</v>
      </c>
      <c r="K26" s="13">
        <v>1</v>
      </c>
      <c r="L26" s="103" t="str">
        <f>IF(Q26&lt;&gt;"",Q26*'Units per Person'!$C$2,"")</f>
        <v/>
      </c>
      <c r="M26" s="103">
        <f>IF(R26&lt;&gt;"",R26*'Units per Person'!$B$2,"")</f>
        <v>274628.47999999998</v>
      </c>
      <c r="P26" s="103" t="str">
        <f>IF(V26&lt;&gt;"",V26*'Units per Person'!$D$2,"")</f>
        <v/>
      </c>
      <c r="Q26" s="103" t="str">
        <f>IF(G26=0,"",F26*'Population Data'!$B$11)</f>
        <v/>
      </c>
      <c r="R26" s="103">
        <f>IF(H26=0,"",F26*'Population Data'!$B$11)</f>
        <v>98081.600000000006</v>
      </c>
      <c r="S26" s="103"/>
      <c r="T26" s="103">
        <f>IF(I26&lt;&gt;0,F26*'Population Data'!$C$19,"")</f>
        <v>34328.560000000005</v>
      </c>
      <c r="U26" s="103">
        <f>IF(I26&gt;1,F26*'Population Data'!$C$20,"")</f>
        <v>63753.04</v>
      </c>
      <c r="V26" s="103" t="str">
        <f>IF(J26&gt;1,F26*'Population Data'!$B$11,"")</f>
        <v/>
      </c>
    </row>
    <row r="27" spans="1:22" x14ac:dyDescent="0.35">
      <c r="A27" s="3" t="s">
        <v>62</v>
      </c>
      <c r="B27" s="3" t="s">
        <v>62</v>
      </c>
      <c r="C27" s="4">
        <v>13</v>
      </c>
      <c r="D27" s="13">
        <v>358</v>
      </c>
      <c r="E27" s="99">
        <v>2021</v>
      </c>
      <c r="F27" s="105">
        <v>390498</v>
      </c>
      <c r="G27" s="13">
        <v>0</v>
      </c>
      <c r="H27" s="13">
        <v>0</v>
      </c>
      <c r="I27" s="13">
        <v>1</v>
      </c>
      <c r="J27" s="13">
        <v>1</v>
      </c>
      <c r="K27" s="13">
        <v>1</v>
      </c>
      <c r="L27" s="103" t="str">
        <f>IF(Q27&lt;&gt;"",Q27*'Units per Person'!$C$2,"")</f>
        <v/>
      </c>
      <c r="M27" s="103" t="str">
        <f>IF(R27&lt;&gt;"",R27*'Units per Person'!$B$2,"")</f>
        <v/>
      </c>
      <c r="P27" s="103" t="str">
        <f>IF(V27&lt;&gt;"",V27*'Units per Person'!$D$2,"")</f>
        <v/>
      </c>
      <c r="Q27" s="103" t="str">
        <f>IF(G27=0,"",F27*'Population Data'!$B$11)</f>
        <v/>
      </c>
      <c r="R27" s="103" t="str">
        <f>IF(H27=0,"",F27*'Population Data'!$B$11)</f>
        <v/>
      </c>
      <c r="S27" s="103"/>
      <c r="T27" s="103">
        <f>IF(I27&lt;&gt;0,F27*'Population Data'!$C$19,"")</f>
        <v>109339.44000000002</v>
      </c>
      <c r="U27" s="103" t="str">
        <f>IF(I27&gt;1,F27*'Population Data'!$C$20,"")</f>
        <v/>
      </c>
      <c r="V27" s="103" t="str">
        <f>IF(J27&gt;1,F27*'Population Data'!$B$11,"")</f>
        <v/>
      </c>
    </row>
    <row r="28" spans="1:22" x14ac:dyDescent="0.35">
      <c r="A28" s="3" t="s">
        <v>62</v>
      </c>
      <c r="B28" s="3" t="s">
        <v>64</v>
      </c>
      <c r="C28" s="4">
        <v>11</v>
      </c>
      <c r="D28" s="13">
        <v>196</v>
      </c>
      <c r="E28" s="99">
        <v>2021</v>
      </c>
      <c r="F28" s="105">
        <v>200167</v>
      </c>
      <c r="G28" s="13">
        <v>1</v>
      </c>
      <c r="H28" s="13">
        <v>1</v>
      </c>
      <c r="I28" s="13">
        <v>3</v>
      </c>
      <c r="J28" s="13">
        <v>3</v>
      </c>
      <c r="K28" s="13">
        <v>1</v>
      </c>
      <c r="L28" s="103">
        <f>IF(Q28&lt;&gt;"",Q28*'Units per Person'!$C$2,"")</f>
        <v>160133.6</v>
      </c>
      <c r="M28" s="103">
        <f>IF(R28&lt;&gt;"",R28*'Units per Person'!$B$2,"")</f>
        <v>448374.08</v>
      </c>
      <c r="P28" s="103">
        <f>IF(V28&lt;&gt;"",V28*'Units per Person'!$D$2,"")</f>
        <v>400334</v>
      </c>
      <c r="Q28" s="103">
        <f>IF(G28=0,"",F28*'Population Data'!$B$11)</f>
        <v>160133.6</v>
      </c>
      <c r="R28" s="103">
        <f>IF(H28=0,"",F28*'Population Data'!$B$11)</f>
        <v>160133.6</v>
      </c>
      <c r="S28" s="103"/>
      <c r="T28" s="103">
        <f>IF(I28&lt;&gt;0,F28*'Population Data'!$C$19,"")</f>
        <v>56046.76</v>
      </c>
      <c r="U28" s="103">
        <f>IF(I28&gt;1,F28*'Population Data'!$C$20,"")</f>
        <v>104086.84</v>
      </c>
      <c r="V28" s="103">
        <f>IF(J28&gt;1,F28*'Population Data'!$B$11,"")</f>
        <v>160133.6</v>
      </c>
    </row>
    <row r="29" spans="1:22" x14ac:dyDescent="0.35">
      <c r="A29" s="3" t="s">
        <v>62</v>
      </c>
      <c r="B29" s="3" t="s">
        <v>65</v>
      </c>
      <c r="C29" s="4">
        <v>13</v>
      </c>
      <c r="D29" s="13">
        <v>312</v>
      </c>
      <c r="E29" s="99">
        <v>2021</v>
      </c>
      <c r="F29" s="105">
        <v>353395</v>
      </c>
      <c r="G29" s="13">
        <v>1</v>
      </c>
      <c r="H29" s="13">
        <v>1</v>
      </c>
      <c r="I29" s="13">
        <v>1</v>
      </c>
      <c r="J29" s="13">
        <v>1</v>
      </c>
      <c r="K29" s="13">
        <v>1</v>
      </c>
      <c r="L29" s="103">
        <f>IF(Q29&lt;&gt;"",Q29*'Units per Person'!$C$2,"")</f>
        <v>282716</v>
      </c>
      <c r="M29" s="103">
        <f>IF(R29&lt;&gt;"",R29*'Units per Person'!$B$2,"")</f>
        <v>791604.79999999993</v>
      </c>
      <c r="P29" s="103" t="str">
        <f>IF(V29&lt;&gt;"",V29*'Units per Person'!$D$2,"")</f>
        <v/>
      </c>
      <c r="Q29" s="103">
        <f>IF(G29=0,"",F29*'Population Data'!$B$11)</f>
        <v>282716</v>
      </c>
      <c r="R29" s="103">
        <f>IF(H29=0,"",F29*'Population Data'!$B$11)</f>
        <v>282716</v>
      </c>
      <c r="S29" s="103"/>
      <c r="T29" s="103">
        <f>IF(I29&lt;&gt;0,F29*'Population Data'!$C$19,"")</f>
        <v>98950.6</v>
      </c>
      <c r="U29" s="103" t="str">
        <f>IF(I29&gt;1,F29*'Population Data'!$C$20,"")</f>
        <v/>
      </c>
      <c r="V29" s="103" t="str">
        <f>IF(J29&gt;1,F29*'Population Data'!$B$11,"")</f>
        <v/>
      </c>
    </row>
    <row r="30" spans="1:22" x14ac:dyDescent="0.35">
      <c r="A30" s="3" t="s">
        <v>62</v>
      </c>
      <c r="B30" s="3" t="s">
        <v>66</v>
      </c>
      <c r="C30" s="4">
        <v>10</v>
      </c>
      <c r="D30" s="13">
        <v>162</v>
      </c>
      <c r="E30" s="99">
        <v>2021</v>
      </c>
      <c r="F30" s="105">
        <v>152729</v>
      </c>
      <c r="G30" s="13">
        <v>1</v>
      </c>
      <c r="H30" s="13">
        <v>1</v>
      </c>
      <c r="I30" s="13">
        <v>0</v>
      </c>
      <c r="J30" s="13">
        <v>1</v>
      </c>
      <c r="K30" s="13">
        <v>1</v>
      </c>
      <c r="L30" s="103">
        <f>IF(Q30&lt;&gt;"",Q30*'Units per Person'!$C$2,"")</f>
        <v>122183.20000000001</v>
      </c>
      <c r="M30" s="103">
        <f>IF(R30&lt;&gt;"",R30*'Units per Person'!$B$2,"")</f>
        <v>342112.96</v>
      </c>
      <c r="P30" s="103" t="str">
        <f>IF(V30&lt;&gt;"",V30*'Units per Person'!$D$2,"")</f>
        <v/>
      </c>
      <c r="Q30" s="103">
        <f>IF(G30=0,"",F30*'Population Data'!$B$11)</f>
        <v>122183.20000000001</v>
      </c>
      <c r="R30" s="103">
        <f>IF(H30=0,"",F30*'Population Data'!$B$11)</f>
        <v>122183.20000000001</v>
      </c>
      <c r="S30" s="103"/>
      <c r="T30" s="103" t="str">
        <f>IF(I30&lt;&gt;0,F30*'Population Data'!$C$19,"")</f>
        <v/>
      </c>
      <c r="U30" s="103" t="str">
        <f>IF(I30&gt;1,F30*'Population Data'!$C$20,"")</f>
        <v/>
      </c>
      <c r="V30" s="103" t="str">
        <f>IF(J30&gt;1,F30*'Population Data'!$B$11,"")</f>
        <v/>
      </c>
    </row>
    <row r="31" spans="1:22" x14ac:dyDescent="0.35">
      <c r="A31" s="3" t="s">
        <v>67</v>
      </c>
      <c r="B31" s="3" t="s">
        <v>68</v>
      </c>
      <c r="C31" s="4">
        <v>10</v>
      </c>
      <c r="D31" s="13">
        <v>189</v>
      </c>
      <c r="E31" s="99">
        <v>2021</v>
      </c>
      <c r="F31" s="105">
        <v>164177</v>
      </c>
      <c r="G31" s="13">
        <v>1</v>
      </c>
      <c r="H31" s="13">
        <v>0</v>
      </c>
      <c r="I31" s="13">
        <v>0</v>
      </c>
      <c r="J31" s="13">
        <v>2</v>
      </c>
      <c r="K31" s="13">
        <v>1</v>
      </c>
      <c r="L31" s="103">
        <f>IF(Q31&lt;&gt;"",Q31*'Units per Person'!$C$2,"")</f>
        <v>131341.6</v>
      </c>
      <c r="M31" s="103" t="str">
        <f>IF(R31&lt;&gt;"",R31*'Units per Person'!$B$2,"")</f>
        <v/>
      </c>
      <c r="P31" s="103">
        <f>IF(V31&lt;&gt;"",V31*'Units per Person'!$D$2,"")</f>
        <v>328354</v>
      </c>
      <c r="Q31" s="103">
        <f>IF(G31=0,"",F31*'Population Data'!$B$11)</f>
        <v>131341.6</v>
      </c>
      <c r="R31" s="103" t="str">
        <f>IF(H31=0,"",F31*'Population Data'!$B$11)</f>
        <v/>
      </c>
      <c r="S31" s="103"/>
      <c r="T31" s="103" t="str">
        <f>IF(I31&lt;&gt;0,F31*'Population Data'!$C$19,"")</f>
        <v/>
      </c>
      <c r="U31" s="103" t="str">
        <f>IF(I31&gt;1,F31*'Population Data'!$C$20,"")</f>
        <v/>
      </c>
      <c r="V31" s="103">
        <f>IF(J31&gt;1,F31*'Population Data'!$B$11,"")</f>
        <v>131341.6</v>
      </c>
    </row>
    <row r="32" spans="1:22" x14ac:dyDescent="0.35">
      <c r="A32" s="3" t="s">
        <v>67</v>
      </c>
      <c r="B32" s="3" t="s">
        <v>67</v>
      </c>
      <c r="C32" s="4">
        <v>14</v>
      </c>
      <c r="D32" s="13">
        <v>429</v>
      </c>
      <c r="E32" s="99">
        <v>2021</v>
      </c>
      <c r="F32" s="105">
        <v>391777</v>
      </c>
      <c r="G32" s="13">
        <v>1</v>
      </c>
      <c r="H32" s="13">
        <v>1</v>
      </c>
      <c r="I32" s="13">
        <v>2</v>
      </c>
      <c r="J32" s="13">
        <v>1</v>
      </c>
      <c r="K32" s="13">
        <v>1</v>
      </c>
      <c r="L32" s="103">
        <f>IF(Q32&lt;&gt;"",Q32*'Units per Person'!$C$2,"")</f>
        <v>313421.60000000003</v>
      </c>
      <c r="M32" s="103">
        <f>IF(R32&lt;&gt;"",R32*'Units per Person'!$B$2,"")</f>
        <v>877580.4800000001</v>
      </c>
      <c r="P32" s="103" t="str">
        <f>IF(V32&lt;&gt;"",V32*'Units per Person'!$D$2,"")</f>
        <v/>
      </c>
      <c r="Q32" s="103">
        <f>IF(G32=0,"",F32*'Population Data'!$B$11)</f>
        <v>313421.60000000003</v>
      </c>
      <c r="R32" s="103">
        <f>IF(H32=0,"",F32*'Population Data'!$B$11)</f>
        <v>313421.60000000003</v>
      </c>
      <c r="S32" s="103"/>
      <c r="T32" s="103">
        <f>IF(I32&lt;&gt;0,F32*'Population Data'!$C$19,"")</f>
        <v>109697.56000000001</v>
      </c>
      <c r="U32" s="103">
        <f>IF(I32&gt;1,F32*'Population Data'!$C$20,"")</f>
        <v>203724.04</v>
      </c>
      <c r="V32" s="103" t="str">
        <f>IF(J32&gt;1,F32*'Population Data'!$B$11,"")</f>
        <v/>
      </c>
    </row>
    <row r="33" spans="1:22" x14ac:dyDescent="0.35">
      <c r="A33" s="3" t="s">
        <v>67</v>
      </c>
      <c r="B33" s="3" t="s">
        <v>69</v>
      </c>
      <c r="C33" s="4">
        <v>12</v>
      </c>
      <c r="D33" s="13">
        <v>303</v>
      </c>
      <c r="E33" s="99">
        <v>2021</v>
      </c>
      <c r="F33" s="105">
        <v>341563</v>
      </c>
      <c r="G33" s="13">
        <v>1</v>
      </c>
      <c r="H33" s="13">
        <v>0</v>
      </c>
      <c r="I33" s="13">
        <v>0</v>
      </c>
      <c r="J33" s="13">
        <v>2</v>
      </c>
      <c r="K33" s="13">
        <v>1</v>
      </c>
      <c r="L33" s="103">
        <f>IF(Q33&lt;&gt;"",Q33*'Units per Person'!$C$2,"")</f>
        <v>273250.40000000002</v>
      </c>
      <c r="M33" s="103" t="str">
        <f>IF(R33&lt;&gt;"",R33*'Units per Person'!$B$2,"")</f>
        <v/>
      </c>
      <c r="P33" s="103">
        <f>IF(V33&lt;&gt;"",V33*'Units per Person'!$D$2,"")</f>
        <v>683126</v>
      </c>
      <c r="Q33" s="103">
        <f>IF(G33=0,"",F33*'Population Data'!$B$11)</f>
        <v>273250.40000000002</v>
      </c>
      <c r="R33" s="103" t="str">
        <f>IF(H33=0,"",F33*'Population Data'!$B$11)</f>
        <v/>
      </c>
      <c r="S33" s="103"/>
      <c r="T33" s="103" t="str">
        <f>IF(I33&lt;&gt;0,F33*'Population Data'!$C$19,"")</f>
        <v/>
      </c>
      <c r="U33" s="103" t="str">
        <f>IF(I33&gt;1,F33*'Population Data'!$C$20,"")</f>
        <v/>
      </c>
      <c r="V33" s="103">
        <f>IF(J33&gt;1,F33*'Population Data'!$B$11,"")</f>
        <v>273250.40000000002</v>
      </c>
    </row>
    <row r="34" spans="1:22" x14ac:dyDescent="0.35">
      <c r="A34" s="3" t="s">
        <v>70</v>
      </c>
      <c r="B34" s="3" t="s">
        <v>71</v>
      </c>
      <c r="C34" s="4">
        <v>14</v>
      </c>
      <c r="D34" s="13">
        <v>365</v>
      </c>
      <c r="E34" s="99">
        <v>2021</v>
      </c>
      <c r="F34" s="105">
        <v>400729</v>
      </c>
      <c r="G34" s="13">
        <v>1</v>
      </c>
      <c r="H34" s="13">
        <v>1</v>
      </c>
      <c r="I34" s="13">
        <v>3</v>
      </c>
      <c r="J34" s="13">
        <v>3</v>
      </c>
      <c r="K34" s="13">
        <v>1</v>
      </c>
      <c r="L34" s="103">
        <f>IF(Q34&lt;&gt;"",Q34*'Units per Person'!$C$2,"")</f>
        <v>320583.2</v>
      </c>
      <c r="M34" s="103">
        <f>IF(R34&lt;&gt;"",R34*'Units per Person'!$B$2,"")</f>
        <v>897632.96</v>
      </c>
      <c r="P34" s="103">
        <f>IF(V34&lt;&gt;"",V34*'Units per Person'!$D$2,"")</f>
        <v>801458</v>
      </c>
      <c r="Q34" s="103">
        <f>IF(G34=0,"",F34*'Population Data'!$B$11)</f>
        <v>320583.2</v>
      </c>
      <c r="R34" s="103">
        <f>IF(H34=0,"",F34*'Population Data'!$B$11)</f>
        <v>320583.2</v>
      </c>
      <c r="S34" s="103"/>
      <c r="T34" s="103">
        <f>IF(I34&lt;&gt;0,F34*'Population Data'!$C$19,"")</f>
        <v>112204.12000000001</v>
      </c>
      <c r="U34" s="103">
        <f>IF(I34&gt;1,F34*'Population Data'!$C$20,"")</f>
        <v>208379.08000000002</v>
      </c>
      <c r="V34" s="103">
        <f>IF(J34&gt;1,F34*'Population Data'!$B$11,"")</f>
        <v>320583.2</v>
      </c>
    </row>
    <row r="35" spans="1:22" x14ac:dyDescent="0.35">
      <c r="A35" s="3" t="s">
        <v>70</v>
      </c>
      <c r="B35" s="3" t="s">
        <v>72</v>
      </c>
      <c r="C35" s="4">
        <v>10</v>
      </c>
      <c r="D35" s="13">
        <v>263</v>
      </c>
      <c r="E35" s="99">
        <v>2021</v>
      </c>
      <c r="F35" s="105">
        <v>356900</v>
      </c>
      <c r="G35" s="13">
        <v>0</v>
      </c>
      <c r="H35" s="13">
        <v>1</v>
      </c>
      <c r="I35" s="13">
        <v>3</v>
      </c>
      <c r="J35" s="13">
        <v>3</v>
      </c>
      <c r="K35" s="13">
        <v>1</v>
      </c>
      <c r="L35" s="103" t="str">
        <f>IF(Q35&lt;&gt;"",Q35*'Units per Person'!$C$2,"")</f>
        <v/>
      </c>
      <c r="M35" s="103">
        <f>IF(R35&lt;&gt;"",R35*'Units per Person'!$B$2,"")</f>
        <v>799456</v>
      </c>
      <c r="P35" s="103">
        <f>IF(V35&lt;&gt;"",V35*'Units per Person'!$D$2,"")</f>
        <v>713800</v>
      </c>
      <c r="Q35" s="103" t="str">
        <f>IF(G35=0,"",F35*'Population Data'!$B$11)</f>
        <v/>
      </c>
      <c r="R35" s="103">
        <f>IF(H35=0,"",F35*'Population Data'!$B$11)</f>
        <v>285520</v>
      </c>
      <c r="S35" s="103"/>
      <c r="T35" s="103">
        <f>IF(I35&lt;&gt;0,F35*'Population Data'!$C$19,"")</f>
        <v>99932.000000000015</v>
      </c>
      <c r="U35" s="103">
        <f>IF(I35&gt;1,F35*'Population Data'!$C$20,"")</f>
        <v>185588</v>
      </c>
      <c r="V35" s="103">
        <f>IF(J35&gt;1,F35*'Population Data'!$B$11,"")</f>
        <v>285520</v>
      </c>
    </row>
    <row r="36" spans="1:22" x14ac:dyDescent="0.35">
      <c r="A36" s="3" t="s">
        <v>70</v>
      </c>
      <c r="B36" s="3" t="s">
        <v>73</v>
      </c>
      <c r="C36" s="4">
        <v>9</v>
      </c>
      <c r="D36" s="13">
        <v>179</v>
      </c>
      <c r="E36" s="99">
        <v>2021</v>
      </c>
      <c r="F36" s="105">
        <v>210833</v>
      </c>
      <c r="G36" s="13">
        <v>0</v>
      </c>
      <c r="H36" s="13">
        <v>1</v>
      </c>
      <c r="I36" s="13">
        <v>3</v>
      </c>
      <c r="J36" s="13">
        <v>2</v>
      </c>
      <c r="K36" s="13">
        <v>1</v>
      </c>
      <c r="L36" s="103" t="str">
        <f>IF(Q36&lt;&gt;"",Q36*'Units per Person'!$C$2,"")</f>
        <v/>
      </c>
      <c r="M36" s="103">
        <f>IF(R36&lt;&gt;"",R36*'Units per Person'!$B$2,"")</f>
        <v>472265.92000000004</v>
      </c>
      <c r="P36" s="103">
        <f>IF(V36&lt;&gt;"",V36*'Units per Person'!$D$2,"")</f>
        <v>421666.00000000006</v>
      </c>
      <c r="Q36" s="103" t="str">
        <f>IF(G36=0,"",F36*'Population Data'!$B$11)</f>
        <v/>
      </c>
      <c r="R36" s="103">
        <f>IF(H36=0,"",F36*'Population Data'!$B$11)</f>
        <v>168666.40000000002</v>
      </c>
      <c r="S36" s="103"/>
      <c r="T36" s="103">
        <f>IF(I36&lt;&gt;0,F36*'Population Data'!$C$19,"")</f>
        <v>59033.240000000005</v>
      </c>
      <c r="U36" s="103">
        <f>IF(I36&gt;1,F36*'Population Data'!$C$20,"")</f>
        <v>109633.16</v>
      </c>
      <c r="V36" s="103">
        <f>IF(J36&gt;1,F36*'Population Data'!$B$11,"")</f>
        <v>168666.40000000002</v>
      </c>
    </row>
    <row r="37" spans="1:22" x14ac:dyDescent="0.35">
      <c r="A37" s="3" t="s">
        <v>70</v>
      </c>
      <c r="B37" s="3" t="s">
        <v>74</v>
      </c>
      <c r="C37" s="4">
        <v>15</v>
      </c>
      <c r="D37" s="13">
        <v>331</v>
      </c>
      <c r="E37" s="99">
        <v>2021</v>
      </c>
      <c r="F37" s="105">
        <v>342165</v>
      </c>
      <c r="G37" s="13">
        <v>1</v>
      </c>
      <c r="H37" s="13">
        <v>1</v>
      </c>
      <c r="I37" s="13">
        <v>2</v>
      </c>
      <c r="J37" s="13">
        <v>3</v>
      </c>
      <c r="K37" s="13">
        <v>1</v>
      </c>
      <c r="L37" s="103">
        <f>IF(Q37&lt;&gt;"",Q37*'Units per Person'!$C$2,"")</f>
        <v>273732</v>
      </c>
      <c r="M37" s="103">
        <f>IF(R37&lt;&gt;"",R37*'Units per Person'!$B$2,"")</f>
        <v>766449.6</v>
      </c>
      <c r="P37" s="103">
        <f>IF(V37&lt;&gt;"",V37*'Units per Person'!$D$2,"")</f>
        <v>684330</v>
      </c>
      <c r="Q37" s="103">
        <f>IF(G37=0,"",F37*'Population Data'!$B$11)</f>
        <v>273732</v>
      </c>
      <c r="R37" s="103">
        <f>IF(H37=0,"",F37*'Population Data'!$B$11)</f>
        <v>273732</v>
      </c>
      <c r="S37" s="103"/>
      <c r="T37" s="103">
        <f>IF(I37&lt;&gt;0,F37*'Population Data'!$C$19,"")</f>
        <v>95806.200000000012</v>
      </c>
      <c r="U37" s="103">
        <f>IF(I37&gt;1,F37*'Population Data'!$C$20,"")</f>
        <v>177925.80000000002</v>
      </c>
      <c r="V37" s="103">
        <f>IF(J37&gt;1,F37*'Population Data'!$B$11,"")</f>
        <v>273732</v>
      </c>
    </row>
    <row r="38" spans="1:22" x14ac:dyDescent="0.35">
      <c r="A38" s="3" t="s">
        <v>70</v>
      </c>
      <c r="B38" s="3" t="s">
        <v>70</v>
      </c>
      <c r="C38" s="4">
        <v>11</v>
      </c>
      <c r="D38" s="13">
        <v>323</v>
      </c>
      <c r="E38" s="99">
        <v>2021</v>
      </c>
      <c r="F38" s="105">
        <v>487143</v>
      </c>
      <c r="G38" s="13">
        <v>0</v>
      </c>
      <c r="H38" s="13">
        <v>1</v>
      </c>
      <c r="I38" s="13">
        <v>3</v>
      </c>
      <c r="J38" s="13">
        <v>3</v>
      </c>
      <c r="K38" s="13">
        <v>1</v>
      </c>
      <c r="L38" s="103" t="str">
        <f>IF(Q38&lt;&gt;"",Q38*'Units per Person'!$C$2,"")</f>
        <v/>
      </c>
      <c r="M38" s="103">
        <f>IF(R38&lt;&gt;"",R38*'Units per Person'!$B$2,"")</f>
        <v>1091200.32</v>
      </c>
      <c r="P38" s="103">
        <f>IF(V38&lt;&gt;"",V38*'Units per Person'!$D$2,"")</f>
        <v>974286</v>
      </c>
      <c r="Q38" s="103" t="str">
        <f>IF(G38=0,"",F38*'Population Data'!$B$11)</f>
        <v/>
      </c>
      <c r="R38" s="103">
        <f>IF(H38=0,"",F38*'Population Data'!$B$11)</f>
        <v>389714.4</v>
      </c>
      <c r="S38" s="103"/>
      <c r="T38" s="103">
        <f>IF(I38&lt;&gt;0,F38*'Population Data'!$C$19,"")</f>
        <v>136400.04</v>
      </c>
      <c r="U38" s="103">
        <f>IF(I38&gt;1,F38*'Population Data'!$C$20,"")</f>
        <v>253314.36000000002</v>
      </c>
      <c r="V38" s="103">
        <f>IF(J38&gt;1,F38*'Population Data'!$B$11,"")</f>
        <v>389714.4</v>
      </c>
    </row>
    <row r="39" spans="1:22" x14ac:dyDescent="0.35">
      <c r="A39" s="3" t="s">
        <v>70</v>
      </c>
      <c r="B39" s="3" t="s">
        <v>75</v>
      </c>
      <c r="C39" s="4">
        <v>7</v>
      </c>
      <c r="D39" s="13">
        <v>140</v>
      </c>
      <c r="E39" s="99">
        <v>2021</v>
      </c>
      <c r="F39" s="105">
        <v>140457</v>
      </c>
      <c r="G39" s="13">
        <v>0</v>
      </c>
      <c r="H39" s="13">
        <v>1</v>
      </c>
      <c r="I39" s="13">
        <v>3</v>
      </c>
      <c r="J39" s="13">
        <v>1</v>
      </c>
      <c r="K39" s="13">
        <v>1</v>
      </c>
      <c r="L39" s="103" t="str">
        <f>IF(Q39&lt;&gt;"",Q39*'Units per Person'!$C$2,"")</f>
        <v/>
      </c>
      <c r="M39" s="103">
        <f>IF(R39&lt;&gt;"",R39*'Units per Person'!$B$2,"")</f>
        <v>314623.68</v>
      </c>
      <c r="P39" s="103" t="str">
        <f>IF(V39&lt;&gt;"",V39*'Units per Person'!$D$2,"")</f>
        <v/>
      </c>
      <c r="Q39" s="103" t="str">
        <f>IF(G39=0,"",F39*'Population Data'!$B$11)</f>
        <v/>
      </c>
      <c r="R39" s="103">
        <f>IF(H39=0,"",F39*'Population Data'!$B$11)</f>
        <v>112365.6</v>
      </c>
      <c r="S39" s="103"/>
      <c r="T39" s="103">
        <f>IF(I39&lt;&gt;0,F39*'Population Data'!$C$19,"")</f>
        <v>39327.960000000006</v>
      </c>
      <c r="U39" s="103">
        <f>IF(I39&gt;1,F39*'Population Data'!$C$20,"")</f>
        <v>73037.64</v>
      </c>
      <c r="V39" s="103" t="str">
        <f>IF(J39&gt;1,F39*'Population Data'!$B$11,"")</f>
        <v/>
      </c>
    </row>
    <row r="40" spans="1:22" x14ac:dyDescent="0.35">
      <c r="A40" s="3" t="s">
        <v>37</v>
      </c>
      <c r="B40" s="3" t="s">
        <v>38</v>
      </c>
      <c r="C40" s="99">
        <v>2022</v>
      </c>
      <c r="D40" s="13">
        <v>118795</v>
      </c>
      <c r="E40" s="99">
        <v>2022</v>
      </c>
      <c r="F40" s="105">
        <v>261085</v>
      </c>
      <c r="G40" s="13">
        <v>0</v>
      </c>
      <c r="H40" s="13">
        <v>0</v>
      </c>
      <c r="I40" s="13">
        <v>0</v>
      </c>
      <c r="J40" s="13">
        <v>1</v>
      </c>
      <c r="K40" s="13">
        <v>0</v>
      </c>
      <c r="L40" s="103" t="str">
        <f>IF(Q40&lt;&gt;"",Q40*'Units per Person'!$C$2,"")</f>
        <v/>
      </c>
      <c r="M40" s="103" t="str">
        <f>IF(R40&lt;&gt;"",R40*'Units per Person'!$B$2,"")</f>
        <v/>
      </c>
      <c r="P40" s="103" t="str">
        <f>IF(V40&lt;&gt;"",V40*'Units per Person'!$D$2,"")</f>
        <v/>
      </c>
      <c r="Q40" s="103" t="str">
        <f>IF(G40=0,"",F40*'Population Data'!$B$11)</f>
        <v/>
      </c>
      <c r="R40" s="103" t="str">
        <f>IF(H40=0,"",F40*'Population Data'!$B$11)</f>
        <v/>
      </c>
      <c r="S40" s="103"/>
      <c r="T40" s="103" t="str">
        <f>IF(I40&lt;&gt;0,F40*'Population Data'!$C$19,"")</f>
        <v/>
      </c>
      <c r="U40" s="103" t="str">
        <f>IF(I40&gt;1,F40*'Population Data'!$C$20,"")</f>
        <v/>
      </c>
      <c r="V40" s="103" t="str">
        <f>IF(J40&gt;1,F40*'Population Data'!$B$11,"")</f>
        <v/>
      </c>
    </row>
    <row r="41" spans="1:22" x14ac:dyDescent="0.35">
      <c r="A41" s="3" t="s">
        <v>37</v>
      </c>
      <c r="B41" s="3" t="s">
        <v>37</v>
      </c>
      <c r="C41" s="99">
        <v>2022</v>
      </c>
      <c r="D41" s="13">
        <v>237892</v>
      </c>
      <c r="E41" s="99">
        <v>2022</v>
      </c>
      <c r="F41" s="105">
        <v>552704</v>
      </c>
      <c r="G41" s="13">
        <v>0</v>
      </c>
      <c r="H41" s="13">
        <v>0</v>
      </c>
      <c r="I41" s="13">
        <v>0</v>
      </c>
      <c r="J41" s="13">
        <v>1</v>
      </c>
      <c r="K41" s="13">
        <v>0</v>
      </c>
      <c r="L41" s="103" t="str">
        <f>IF(Q41&lt;&gt;"",Q41*'Units per Person'!$C$2,"")</f>
        <v/>
      </c>
      <c r="M41" s="103" t="str">
        <f>IF(R41&lt;&gt;"",R41*'Units per Person'!$B$2,"")</f>
        <v/>
      </c>
      <c r="P41" s="103" t="str">
        <f>IF(V41&lt;&gt;"",V41*'Units per Person'!$D$2,"")</f>
        <v/>
      </c>
      <c r="Q41" s="103" t="str">
        <f>IF(G41=0,"",F41*'Population Data'!$B$11)</f>
        <v/>
      </c>
      <c r="R41" s="103" t="str">
        <f>IF(H41=0,"",F41*'Population Data'!$B$11)</f>
        <v/>
      </c>
      <c r="S41" s="103"/>
      <c r="T41" s="103" t="str">
        <f>IF(I41&lt;&gt;0,F41*'Population Data'!$C$19,"")</f>
        <v/>
      </c>
      <c r="U41" s="103" t="str">
        <f>IF(I41&gt;1,F41*'Population Data'!$C$20,"")</f>
        <v/>
      </c>
      <c r="V41" s="103" t="str">
        <f>IF(J41&gt;1,F41*'Population Data'!$B$11,"")</f>
        <v/>
      </c>
    </row>
    <row r="42" spans="1:22" x14ac:dyDescent="0.35">
      <c r="A42" s="3" t="s">
        <v>37</v>
      </c>
      <c r="B42" s="3" t="s">
        <v>39</v>
      </c>
      <c r="C42" s="99">
        <v>2022</v>
      </c>
      <c r="D42" s="13">
        <v>159602</v>
      </c>
      <c r="E42" s="99">
        <v>2022</v>
      </c>
      <c r="F42" s="105">
        <v>0</v>
      </c>
      <c r="G42" s="13">
        <v>0</v>
      </c>
      <c r="H42" s="13">
        <v>1</v>
      </c>
      <c r="I42" s="13">
        <v>0</v>
      </c>
      <c r="J42" s="103">
        <f>IF(E42=0,"",D40*'Population Data'!$B$11)</f>
        <v>95036</v>
      </c>
      <c r="K42" s="103" t="str">
        <f>IF(F42=0,"",D40*'Population Data'!$B$11)</f>
        <v/>
      </c>
      <c r="L42" s="103" t="str">
        <f>IF(Q42&lt;&gt;"",Q42*'Units per Person'!$C$2,"")</f>
        <v/>
      </c>
      <c r="M42" s="103" t="str">
        <f>IF(R42&lt;&gt;"",R42*'Units per Person'!$B$2,"")</f>
        <v/>
      </c>
      <c r="P42" s="103" t="str">
        <f>IF(V42&lt;&gt;"",V42*'Units per Person'!$D$2,"")</f>
        <v/>
      </c>
      <c r="Q42" s="103"/>
      <c r="R42" s="103" t="str">
        <f>IF(G42&lt;&gt;0,D40*'Population Data'!$C$19,"")</f>
        <v/>
      </c>
      <c r="S42" s="103" t="str">
        <f>IF(G42&gt;1,D40*'Population Data'!$C$20,"")</f>
        <v/>
      </c>
      <c r="T42" s="103" t="str">
        <f>IF(H42&gt;1,D40*'Population Data'!$B$11,"")</f>
        <v/>
      </c>
    </row>
    <row r="43" spans="1:22" x14ac:dyDescent="0.35">
      <c r="A43" s="3" t="s">
        <v>37</v>
      </c>
      <c r="B43" s="3" t="s">
        <v>40</v>
      </c>
      <c r="C43" s="99">
        <v>2022</v>
      </c>
      <c r="D43" s="13">
        <v>166835</v>
      </c>
      <c r="E43" s="99">
        <v>2022</v>
      </c>
      <c r="F43" s="105">
        <v>1</v>
      </c>
      <c r="G43" s="13">
        <v>3</v>
      </c>
      <c r="H43" s="13">
        <v>1</v>
      </c>
      <c r="I43" s="13">
        <v>1</v>
      </c>
      <c r="J43" s="103">
        <f>IF(E43=0,"",D41*'Population Data'!$B$11)</f>
        <v>190313.60000000001</v>
      </c>
      <c r="K43" s="103">
        <f>IF(F43=0,"",D41*'Population Data'!$B$11)</f>
        <v>190313.60000000001</v>
      </c>
      <c r="L43" s="103" t="str">
        <f>IF(Q43&lt;&gt;"",Q43*'Units per Person'!$C$2,"")</f>
        <v/>
      </c>
      <c r="M43" s="103">
        <f>IF(R43&lt;&gt;"",R43*'Units per Person'!$B$2,"")</f>
        <v>186507.32800000001</v>
      </c>
      <c r="P43" s="103" t="str">
        <f>IF(V43&lt;&gt;"",V43*'Units per Person'!$D$2,"")</f>
        <v/>
      </c>
      <c r="Q43" s="103"/>
      <c r="R43" s="103">
        <f>IF(G43&lt;&gt;0,D41*'Population Data'!$C$19,"")</f>
        <v>66609.760000000009</v>
      </c>
      <c r="S43" s="103">
        <f>IF(G43&gt;1,D41*'Population Data'!$C$20,"")</f>
        <v>123703.84000000001</v>
      </c>
      <c r="T43" s="103" t="str">
        <f>IF(H43&gt;1,D41*'Population Data'!$B$11,"")</f>
        <v/>
      </c>
    </row>
    <row r="44" spans="1:22" x14ac:dyDescent="0.35">
      <c r="A44" s="3" t="s">
        <v>37</v>
      </c>
      <c r="B44" s="3" t="s">
        <v>41</v>
      </c>
      <c r="C44" s="99">
        <v>2022</v>
      </c>
      <c r="D44" s="13">
        <v>76754</v>
      </c>
      <c r="E44" s="99">
        <v>2022</v>
      </c>
      <c r="F44" s="105">
        <v>1</v>
      </c>
      <c r="G44" s="13">
        <v>2</v>
      </c>
      <c r="H44" s="13">
        <v>1</v>
      </c>
      <c r="I44" s="13">
        <v>1</v>
      </c>
      <c r="J44" s="103">
        <f>IF(E44=0,"",D42*'Population Data'!$B$11)</f>
        <v>127681.60000000001</v>
      </c>
      <c r="K44" s="103">
        <f>IF(F44=0,"",D42*'Population Data'!$B$11)</f>
        <v>127681.60000000001</v>
      </c>
      <c r="L44" s="103" t="str">
        <f>IF(Q44&lt;&gt;"",Q44*'Units per Person'!$C$2,"")</f>
        <v/>
      </c>
      <c r="M44" s="103">
        <f>IF(R44&lt;&gt;"",R44*'Units per Person'!$B$2,"")</f>
        <v>125127.96800000001</v>
      </c>
      <c r="P44" s="103" t="str">
        <f>IF(V44&lt;&gt;"",V44*'Units per Person'!$D$2,"")</f>
        <v/>
      </c>
      <c r="Q44" s="103"/>
      <c r="R44" s="103">
        <f>IF(G44&lt;&gt;0,D42*'Population Data'!$C$19,"")</f>
        <v>44688.560000000005</v>
      </c>
      <c r="S44" s="103">
        <f>IF(G44&gt;1,D42*'Population Data'!$C$20,"")</f>
        <v>82993.040000000008</v>
      </c>
      <c r="T44" s="103" t="str">
        <f>IF(H44&gt;1,D42*'Population Data'!$B$11,"")</f>
        <v/>
      </c>
    </row>
    <row r="45" spans="1:22" x14ac:dyDescent="0.35">
      <c r="A45" s="3" t="s">
        <v>42</v>
      </c>
      <c r="B45" s="3" t="s">
        <v>43</v>
      </c>
      <c r="C45" s="99">
        <v>2022</v>
      </c>
      <c r="D45" s="13">
        <v>176047</v>
      </c>
      <c r="E45" s="99">
        <v>2022</v>
      </c>
      <c r="F45" s="105">
        <v>0</v>
      </c>
      <c r="G45" s="13">
        <v>0</v>
      </c>
      <c r="H45" s="13">
        <v>1</v>
      </c>
      <c r="I45" s="13">
        <v>0</v>
      </c>
      <c r="J45" s="103">
        <f>IF(E45=0,"",D43*'Population Data'!$B$11)</f>
        <v>133468</v>
      </c>
      <c r="K45" s="103" t="str">
        <f>IF(F45=0,"",D43*'Population Data'!$B$11)</f>
        <v/>
      </c>
      <c r="L45" s="103" t="str">
        <f>IF(Q45&lt;&gt;"",Q45*'Units per Person'!$C$2,"")</f>
        <v/>
      </c>
      <c r="M45" s="103" t="str">
        <f>IF(R45&lt;&gt;"",R45*'Units per Person'!$B$2,"")</f>
        <v/>
      </c>
      <c r="P45" s="103" t="str">
        <f>IF(V45&lt;&gt;"",V45*'Units per Person'!$D$2,"")</f>
        <v/>
      </c>
      <c r="Q45" s="103"/>
      <c r="R45" s="103" t="str">
        <f>IF(G45&lt;&gt;0,D43*'Population Data'!$C$19,"")</f>
        <v/>
      </c>
      <c r="S45" s="103" t="str">
        <f>IF(G45&gt;1,D43*'Population Data'!$C$20,"")</f>
        <v/>
      </c>
      <c r="T45" s="103" t="str">
        <f>IF(H45&gt;1,D43*'Population Data'!$B$11,"")</f>
        <v/>
      </c>
    </row>
    <row r="46" spans="1:22" x14ac:dyDescent="0.35">
      <c r="A46" s="3" t="s">
        <v>42</v>
      </c>
      <c r="B46" s="3" t="s">
        <v>44</v>
      </c>
      <c r="C46" s="99">
        <v>2022</v>
      </c>
      <c r="D46" s="13">
        <v>818340</v>
      </c>
      <c r="E46" s="99">
        <v>2022</v>
      </c>
      <c r="F46" s="105">
        <v>0</v>
      </c>
      <c r="G46" s="13">
        <v>0</v>
      </c>
      <c r="H46" s="13">
        <v>1</v>
      </c>
      <c r="I46" s="13">
        <v>0</v>
      </c>
      <c r="J46" s="103">
        <f>IF(E46=0,"",D44*'Population Data'!$B$11)</f>
        <v>61403.200000000004</v>
      </c>
      <c r="K46" s="103" t="str">
        <f>IF(F46=0,"",D44*'Population Data'!$B$11)</f>
        <v/>
      </c>
      <c r="L46" s="103" t="str">
        <f>IF(Q46&lt;&gt;"",Q46*'Units per Person'!$C$2,"")</f>
        <v/>
      </c>
      <c r="M46" s="103" t="str">
        <f>IF(R46&lt;&gt;"",R46*'Units per Person'!$B$2,"")</f>
        <v/>
      </c>
      <c r="P46" s="103" t="str">
        <f>IF(V46&lt;&gt;"",V46*'Units per Person'!$D$2,"")</f>
        <v/>
      </c>
      <c r="Q46" s="103"/>
      <c r="R46" s="103" t="str">
        <f>IF(G46&lt;&gt;0,D44*'Population Data'!$C$19,"")</f>
        <v/>
      </c>
      <c r="S46" s="103" t="str">
        <f>IF(G46&gt;1,D44*'Population Data'!$C$20,"")</f>
        <v/>
      </c>
      <c r="T46" s="103" t="str">
        <f>IF(H46&gt;1,D44*'Population Data'!$B$11,"")</f>
        <v/>
      </c>
    </row>
    <row r="47" spans="1:22" x14ac:dyDescent="0.35">
      <c r="A47" s="3" t="s">
        <v>42</v>
      </c>
      <c r="B47" s="3" t="s">
        <v>45</v>
      </c>
      <c r="C47" s="99">
        <v>2022</v>
      </c>
      <c r="D47" s="13">
        <v>801748</v>
      </c>
      <c r="E47" s="99">
        <v>2022</v>
      </c>
      <c r="F47" s="105">
        <v>0</v>
      </c>
      <c r="G47" s="13">
        <v>0</v>
      </c>
      <c r="H47" s="13">
        <v>1</v>
      </c>
      <c r="I47" s="13">
        <v>0</v>
      </c>
      <c r="J47" s="103">
        <f>IF(E47=0,"",D45*'Population Data'!$B$11)</f>
        <v>140837.6</v>
      </c>
      <c r="K47" s="103" t="str">
        <f>IF(F47=0,"",D45*'Population Data'!$B$11)</f>
        <v/>
      </c>
      <c r="L47" s="103" t="str">
        <f>IF(Q47&lt;&gt;"",Q47*'Units per Person'!$C$2,"")</f>
        <v/>
      </c>
      <c r="M47" s="103" t="str">
        <f>IF(R47&lt;&gt;"",R47*'Units per Person'!$B$2,"")</f>
        <v/>
      </c>
      <c r="P47" s="103" t="str">
        <f>IF(V47&lt;&gt;"",V47*'Units per Person'!$D$2,"")</f>
        <v/>
      </c>
      <c r="Q47" s="103"/>
      <c r="R47" s="103" t="str">
        <f>IF(G47&lt;&gt;0,D45*'Population Data'!$C$19,"")</f>
        <v/>
      </c>
      <c r="S47" s="103" t="str">
        <f>IF(G47&gt;1,D45*'Population Data'!$C$20,"")</f>
        <v/>
      </c>
      <c r="T47" s="103" t="str">
        <f>IF(H47&gt;1,D45*'Population Data'!$B$11,"")</f>
        <v/>
      </c>
    </row>
    <row r="48" spans="1:22" x14ac:dyDescent="0.35">
      <c r="A48" s="3" t="s">
        <v>42</v>
      </c>
      <c r="B48" s="3" t="s">
        <v>46</v>
      </c>
      <c r="C48" s="99">
        <v>2022</v>
      </c>
      <c r="D48" s="13">
        <v>222591</v>
      </c>
      <c r="E48" s="99">
        <v>2022</v>
      </c>
      <c r="F48" s="105">
        <v>0</v>
      </c>
      <c r="G48" s="13">
        <v>2</v>
      </c>
      <c r="H48" s="13">
        <v>1</v>
      </c>
      <c r="I48" s="13">
        <v>0</v>
      </c>
      <c r="J48" s="103">
        <f>IF(E48=0,"",D46*'Population Data'!$B$11)</f>
        <v>654672</v>
      </c>
      <c r="K48" s="103" t="str">
        <f>IF(F48=0,"",D46*'Population Data'!$B$11)</f>
        <v/>
      </c>
      <c r="L48" s="103" t="str">
        <f>IF(Q48&lt;&gt;"",Q48*'Units per Person'!$C$2,"")</f>
        <v/>
      </c>
      <c r="M48" s="103">
        <f>IF(R48&lt;&gt;"",R48*'Units per Person'!$B$2,"")</f>
        <v>641578.55999999994</v>
      </c>
      <c r="P48" s="103" t="str">
        <f>IF(V48&lt;&gt;"",V48*'Units per Person'!$D$2,"")</f>
        <v/>
      </c>
      <c r="Q48" s="103"/>
      <c r="R48" s="103">
        <f>IF(G48&lt;&gt;0,D46*'Population Data'!$C$19,"")</f>
        <v>229135.2</v>
      </c>
      <c r="S48" s="103">
        <f>IF(G48&gt;1,D46*'Population Data'!$C$20,"")</f>
        <v>425536.8</v>
      </c>
      <c r="T48" s="103" t="str">
        <f>IF(H48&gt;1,D46*'Population Data'!$B$11,"")</f>
        <v/>
      </c>
    </row>
    <row r="49" spans="1:20" x14ac:dyDescent="0.35">
      <c r="A49" s="3" t="s">
        <v>42</v>
      </c>
      <c r="B49" s="3" t="s">
        <v>47</v>
      </c>
      <c r="C49" s="99">
        <v>2022</v>
      </c>
      <c r="D49" s="13">
        <v>241352</v>
      </c>
      <c r="E49" s="99">
        <v>2022</v>
      </c>
      <c r="F49" s="105">
        <v>0</v>
      </c>
      <c r="G49" s="13">
        <v>2</v>
      </c>
      <c r="H49" s="13">
        <v>1</v>
      </c>
      <c r="I49" s="13">
        <v>0</v>
      </c>
      <c r="J49" s="103">
        <f>IF(E49=0,"",D47*'Population Data'!$B$11)</f>
        <v>641398.4</v>
      </c>
      <c r="K49" s="103" t="str">
        <f>IF(F49=0,"",D47*'Population Data'!$B$11)</f>
        <v/>
      </c>
      <c r="L49" s="103" t="str">
        <f>IF(Q49&lt;&gt;"",Q49*'Units per Person'!$C$2,"")</f>
        <v/>
      </c>
      <c r="M49" s="103">
        <f>IF(R49&lt;&gt;"",R49*'Units per Person'!$B$2,"")</f>
        <v>628570.43200000003</v>
      </c>
      <c r="P49" s="103" t="str">
        <f>IF(V49&lt;&gt;"",V49*'Units per Person'!$D$2,"")</f>
        <v/>
      </c>
      <c r="Q49" s="103"/>
      <c r="R49" s="103">
        <f>IF(G49&lt;&gt;0,D47*'Population Data'!$C$19,"")</f>
        <v>224489.44000000003</v>
      </c>
      <c r="S49" s="103">
        <f>IF(G49&gt;1,D47*'Population Data'!$C$20,"")</f>
        <v>416908.96</v>
      </c>
      <c r="T49" s="103" t="str">
        <f>IF(H49&gt;1,D47*'Population Data'!$B$11,"")</f>
        <v/>
      </c>
    </row>
    <row r="50" spans="1:20" x14ac:dyDescent="0.35">
      <c r="A50" s="3" t="s">
        <v>48</v>
      </c>
      <c r="B50" s="3" t="s">
        <v>49</v>
      </c>
      <c r="C50" s="99">
        <v>2022</v>
      </c>
      <c r="D50" s="13">
        <v>344272</v>
      </c>
      <c r="E50" s="99">
        <v>2022</v>
      </c>
      <c r="F50" s="105">
        <v>1</v>
      </c>
      <c r="G50" s="13">
        <v>1</v>
      </c>
      <c r="H50" s="13">
        <v>1</v>
      </c>
      <c r="I50" s="13">
        <v>2</v>
      </c>
      <c r="J50" s="103">
        <f>IF(E50=0,"",D48*'Population Data'!$B$11)</f>
        <v>178072.80000000002</v>
      </c>
      <c r="K50" s="103">
        <f>IF(F50=0,"",D48*'Population Data'!$B$11)</f>
        <v>178072.80000000002</v>
      </c>
      <c r="L50" s="103" t="str">
        <f>IF(Q50&lt;&gt;"",Q50*'Units per Person'!$C$2,"")</f>
        <v/>
      </c>
      <c r="M50" s="103">
        <f>IF(R50&lt;&gt;"",R50*'Units per Person'!$B$2,"")</f>
        <v>174511.34400000001</v>
      </c>
      <c r="P50" s="103" t="str">
        <f>IF(V50&lt;&gt;"",V50*'Units per Person'!$D$2,"")</f>
        <v/>
      </c>
      <c r="Q50" s="103"/>
      <c r="R50" s="103">
        <f>IF(G50&lt;&gt;0,D48*'Population Data'!$C$19,"")</f>
        <v>62325.48</v>
      </c>
      <c r="S50" s="103" t="str">
        <f>IF(G50&gt;1,D48*'Population Data'!$C$20,"")</f>
        <v/>
      </c>
      <c r="T50" s="103" t="str">
        <f>IF(H50&gt;1,D48*'Population Data'!$B$11,"")</f>
        <v/>
      </c>
    </row>
    <row r="51" spans="1:20" x14ac:dyDescent="0.35">
      <c r="A51" s="3" t="s">
        <v>48</v>
      </c>
      <c r="B51" s="3" t="s">
        <v>50</v>
      </c>
      <c r="C51" s="99">
        <v>2022</v>
      </c>
      <c r="D51" s="13">
        <v>348097</v>
      </c>
      <c r="E51" s="99">
        <v>2022</v>
      </c>
      <c r="F51" s="105">
        <v>1</v>
      </c>
      <c r="G51" s="13">
        <v>3</v>
      </c>
      <c r="H51" s="13">
        <v>1</v>
      </c>
      <c r="I51" s="13">
        <v>2</v>
      </c>
      <c r="J51" s="103">
        <f>IF(E51=0,"",D49*'Population Data'!$B$11)</f>
        <v>193081.60000000001</v>
      </c>
      <c r="K51" s="103">
        <f>IF(F51=0,"",D49*'Population Data'!$B$11)</f>
        <v>193081.60000000001</v>
      </c>
      <c r="L51" s="103" t="str">
        <f>IF(Q51&lt;&gt;"",Q51*'Units per Person'!$C$2,"")</f>
        <v/>
      </c>
      <c r="M51" s="103">
        <f>IF(R51&lt;&gt;"",R51*'Units per Person'!$B$2,"")</f>
        <v>189219.96800000002</v>
      </c>
      <c r="P51" s="103" t="str">
        <f>IF(V51&lt;&gt;"",V51*'Units per Person'!$D$2,"")</f>
        <v/>
      </c>
      <c r="Q51" s="103"/>
      <c r="R51" s="103">
        <f>IF(G51&lt;&gt;0,D49*'Population Data'!$C$19,"")</f>
        <v>67578.560000000012</v>
      </c>
      <c r="S51" s="103">
        <f>IF(G51&gt;1,D49*'Population Data'!$C$20,"")</f>
        <v>125503.04000000001</v>
      </c>
      <c r="T51" s="103" t="str">
        <f>IF(H51&gt;1,D49*'Population Data'!$B$11,"")</f>
        <v/>
      </c>
    </row>
    <row r="52" spans="1:20" x14ac:dyDescent="0.35">
      <c r="A52" s="3" t="s">
        <v>48</v>
      </c>
      <c r="B52" s="3" t="s">
        <v>48</v>
      </c>
      <c r="C52" s="99">
        <v>2022</v>
      </c>
      <c r="D52" s="13">
        <v>579498</v>
      </c>
      <c r="E52" s="99">
        <v>2022</v>
      </c>
      <c r="F52" s="105">
        <v>1</v>
      </c>
      <c r="G52" s="13">
        <v>3</v>
      </c>
      <c r="H52" s="13">
        <v>3</v>
      </c>
      <c r="I52" s="13">
        <v>2</v>
      </c>
      <c r="J52" s="103">
        <f>IF(E52=0,"",D50*'Population Data'!$B$11)</f>
        <v>275417.60000000003</v>
      </c>
      <c r="K52" s="103">
        <f>IF(F52=0,"",D50*'Population Data'!$B$11)</f>
        <v>275417.60000000003</v>
      </c>
      <c r="L52" s="103" t="str">
        <f>IF(Q52&lt;&gt;"",Q52*'Units per Person'!$C$2,"")</f>
        <v/>
      </c>
      <c r="M52" s="103">
        <f>IF(R52&lt;&gt;"",R52*'Units per Person'!$B$2,"")</f>
        <v>269909.24800000002</v>
      </c>
      <c r="P52" s="103" t="str">
        <f>IF(V52&lt;&gt;"",V52*'Units per Person'!$D$2,"")</f>
        <v/>
      </c>
      <c r="Q52" s="103"/>
      <c r="R52" s="103">
        <f>IF(G52&lt;&gt;0,D50*'Population Data'!$C$19,"")</f>
        <v>96396.160000000003</v>
      </c>
      <c r="S52" s="103">
        <f>IF(G52&gt;1,D50*'Population Data'!$C$20,"")</f>
        <v>179021.44</v>
      </c>
      <c r="T52" s="103">
        <f>IF(H52&gt;1,D50*'Population Data'!$B$11,"")</f>
        <v>275417.60000000003</v>
      </c>
    </row>
    <row r="53" spans="1:20" x14ac:dyDescent="0.35">
      <c r="A53" s="3" t="s">
        <v>48</v>
      </c>
      <c r="B53" s="3" t="s">
        <v>51</v>
      </c>
      <c r="C53" s="99">
        <v>2022</v>
      </c>
      <c r="D53" s="13">
        <v>255045</v>
      </c>
      <c r="E53" s="99">
        <v>2022</v>
      </c>
      <c r="F53" s="105">
        <v>0</v>
      </c>
      <c r="G53" s="13">
        <v>3</v>
      </c>
      <c r="H53" s="13">
        <v>3</v>
      </c>
      <c r="I53" s="13">
        <v>2</v>
      </c>
      <c r="J53" s="103">
        <f>IF(E53=0,"",D51*'Population Data'!$B$11)</f>
        <v>278477.60000000003</v>
      </c>
      <c r="K53" s="103" t="str">
        <f>IF(F53=0,"",D51*'Population Data'!$B$11)</f>
        <v/>
      </c>
      <c r="L53" s="103" t="str">
        <f>IF(Q53&lt;&gt;"",Q53*'Units per Person'!$C$2,"")</f>
        <v/>
      </c>
      <c r="M53" s="103">
        <f>IF(R53&lt;&gt;"",R53*'Units per Person'!$B$2,"")</f>
        <v>272908.04800000001</v>
      </c>
      <c r="P53" s="103" t="str">
        <f>IF(V53&lt;&gt;"",V53*'Units per Person'!$D$2,"")</f>
        <v/>
      </c>
      <c r="Q53" s="103"/>
      <c r="R53" s="103">
        <f>IF(G53&lt;&gt;0,D51*'Population Data'!$C$19,"")</f>
        <v>97467.16</v>
      </c>
      <c r="S53" s="103">
        <f>IF(G53&gt;1,D51*'Population Data'!$C$20,"")</f>
        <v>181010.44</v>
      </c>
      <c r="T53" s="103">
        <f>IF(H53&gt;1,D51*'Population Data'!$B$11,"")</f>
        <v>278477.60000000003</v>
      </c>
    </row>
    <row r="54" spans="1:20" x14ac:dyDescent="0.35">
      <c r="A54" s="3" t="s">
        <v>52</v>
      </c>
      <c r="B54" s="3" t="s">
        <v>52</v>
      </c>
      <c r="C54" s="99">
        <v>2022</v>
      </c>
      <c r="D54" s="13">
        <v>329839</v>
      </c>
      <c r="E54" s="99">
        <v>2022</v>
      </c>
      <c r="F54" s="105">
        <v>0</v>
      </c>
      <c r="G54" s="13">
        <v>2</v>
      </c>
      <c r="H54" s="13">
        <v>1</v>
      </c>
      <c r="I54" s="13">
        <v>2</v>
      </c>
      <c r="J54" s="103">
        <f>IF(E54=0,"",D52*'Population Data'!$B$11)</f>
        <v>463598.4</v>
      </c>
      <c r="K54" s="103" t="str">
        <f>IF(F54=0,"",D52*'Population Data'!$B$11)</f>
        <v/>
      </c>
      <c r="L54" s="103" t="str">
        <f>IF(Q54&lt;&gt;"",Q54*'Units per Person'!$C$2,"")</f>
        <v/>
      </c>
      <c r="M54" s="103">
        <f>IF(R54&lt;&gt;"",R54*'Units per Person'!$B$2,"")</f>
        <v>454326.43199999997</v>
      </c>
      <c r="P54" s="103" t="str">
        <f>IF(V54&lt;&gt;"",V54*'Units per Person'!$D$2,"")</f>
        <v/>
      </c>
      <c r="Q54" s="103"/>
      <c r="R54" s="103">
        <f>IF(G54&lt;&gt;0,D52*'Population Data'!$C$19,"")</f>
        <v>162259.44</v>
      </c>
      <c r="S54" s="103">
        <f>IF(G54&gt;1,D52*'Population Data'!$C$20,"")</f>
        <v>301338.96000000002</v>
      </c>
      <c r="T54" s="103" t="str">
        <f>IF(H54&gt;1,D52*'Population Data'!$B$11,"")</f>
        <v/>
      </c>
    </row>
    <row r="55" spans="1:20" x14ac:dyDescent="0.35">
      <c r="A55" s="3" t="s">
        <v>52</v>
      </c>
      <c r="B55" s="3" t="s">
        <v>53</v>
      </c>
      <c r="C55" s="99">
        <v>2022</v>
      </c>
      <c r="D55" s="13">
        <v>412842</v>
      </c>
      <c r="E55" s="99">
        <v>2022</v>
      </c>
      <c r="F55" s="105">
        <v>0</v>
      </c>
      <c r="G55" s="13">
        <v>3</v>
      </c>
      <c r="H55" s="13">
        <v>1</v>
      </c>
      <c r="I55" s="13">
        <v>2</v>
      </c>
      <c r="J55" s="103">
        <f>IF(E55=0,"",D53*'Population Data'!$B$11)</f>
        <v>204036</v>
      </c>
      <c r="K55" s="103" t="str">
        <f>IF(F55=0,"",D53*'Population Data'!$B$11)</f>
        <v/>
      </c>
      <c r="L55" s="103" t="str">
        <f>IF(Q55&lt;&gt;"",Q55*'Units per Person'!$C$2,"")</f>
        <v/>
      </c>
      <c r="M55" s="103">
        <f>IF(R55&lt;&gt;"",R55*'Units per Person'!$B$2,"")</f>
        <v>199955.28</v>
      </c>
      <c r="P55" s="103" t="str">
        <f>IF(V55&lt;&gt;"",V55*'Units per Person'!$D$2,"")</f>
        <v/>
      </c>
      <c r="Q55" s="103"/>
      <c r="R55" s="103">
        <f>IF(G55&lt;&gt;0,D53*'Population Data'!$C$19,"")</f>
        <v>71412.600000000006</v>
      </c>
      <c r="S55" s="103">
        <f>IF(G55&gt;1,D53*'Population Data'!$C$20,"")</f>
        <v>132623.4</v>
      </c>
      <c r="T55" s="103" t="str">
        <f>IF(H55&gt;1,D53*'Population Data'!$B$11,"")</f>
        <v/>
      </c>
    </row>
    <row r="56" spans="1:20" x14ac:dyDescent="0.35">
      <c r="A56" s="3" t="s">
        <v>52</v>
      </c>
      <c r="B56" s="3" t="s">
        <v>54</v>
      </c>
      <c r="C56" s="99">
        <v>2022</v>
      </c>
      <c r="D56" s="13">
        <v>832642</v>
      </c>
      <c r="E56" s="99">
        <v>2022</v>
      </c>
      <c r="F56" s="105">
        <v>0</v>
      </c>
      <c r="G56" s="13">
        <v>2</v>
      </c>
      <c r="H56" s="13">
        <v>1</v>
      </c>
      <c r="I56" s="13">
        <v>2</v>
      </c>
      <c r="J56" s="103">
        <f>IF(E56=0,"",D54*'Population Data'!$B$11)</f>
        <v>263871.2</v>
      </c>
      <c r="K56" s="103" t="str">
        <f>IF(F56=0,"",D54*'Population Data'!$B$11)</f>
        <v/>
      </c>
      <c r="L56" s="103" t="str">
        <f>IF(Q56&lt;&gt;"",Q56*'Units per Person'!$C$2,"")</f>
        <v/>
      </c>
      <c r="M56" s="103">
        <f>IF(R56&lt;&gt;"",R56*'Units per Person'!$B$2,"")</f>
        <v>258593.77600000001</v>
      </c>
      <c r="P56" s="103" t="str">
        <f>IF(V56&lt;&gt;"",V56*'Units per Person'!$D$2,"")</f>
        <v/>
      </c>
      <c r="Q56" s="103"/>
      <c r="R56" s="103">
        <f>IF(G56&lt;&gt;0,D54*'Population Data'!$C$19,"")</f>
        <v>92354.920000000013</v>
      </c>
      <c r="S56" s="103">
        <f>IF(G56&gt;1,D54*'Population Data'!$C$20,"")</f>
        <v>171516.28</v>
      </c>
      <c r="T56" s="103" t="str">
        <f>IF(H56&gt;1,D54*'Population Data'!$B$11,"")</f>
        <v/>
      </c>
    </row>
    <row r="57" spans="1:20" x14ac:dyDescent="0.35">
      <c r="A57" s="3" t="s">
        <v>52</v>
      </c>
      <c r="B57" s="3" t="s">
        <v>55</v>
      </c>
      <c r="C57" s="99">
        <v>2022</v>
      </c>
      <c r="D57" s="13">
        <v>323755</v>
      </c>
      <c r="E57" s="99">
        <v>2022</v>
      </c>
      <c r="F57" s="105">
        <v>0</v>
      </c>
      <c r="G57" s="13">
        <v>1</v>
      </c>
      <c r="H57" s="13">
        <v>2</v>
      </c>
      <c r="I57" s="13">
        <v>2</v>
      </c>
      <c r="J57" s="103">
        <f>IF(E57=0,"",D55*'Population Data'!$B$11)</f>
        <v>330273.60000000003</v>
      </c>
      <c r="K57" s="103" t="str">
        <f>IF(F57=0,"",D55*'Population Data'!$B$11)</f>
        <v/>
      </c>
      <c r="L57" s="103" t="str">
        <f>IF(Q57&lt;&gt;"",Q57*'Units per Person'!$C$2,"")</f>
        <v/>
      </c>
      <c r="M57" s="103">
        <f>IF(R57&lt;&gt;"",R57*'Units per Person'!$B$2,"")</f>
        <v>323668.12800000003</v>
      </c>
      <c r="P57" s="103" t="str">
        <f>IF(V57&lt;&gt;"",V57*'Units per Person'!$D$2,"")</f>
        <v/>
      </c>
      <c r="Q57" s="103"/>
      <c r="R57" s="103">
        <f>IF(G57&lt;&gt;0,D55*'Population Data'!$C$19,"")</f>
        <v>115595.76000000001</v>
      </c>
      <c r="S57" s="103" t="str">
        <f>IF(G57&gt;1,D55*'Population Data'!$C$20,"")</f>
        <v/>
      </c>
      <c r="T57" s="103">
        <f>IF(H57&gt;1,D55*'Population Data'!$B$11,"")</f>
        <v>330273.60000000003</v>
      </c>
    </row>
    <row r="58" spans="1:20" x14ac:dyDescent="0.35">
      <c r="A58" s="3" t="s">
        <v>52</v>
      </c>
      <c r="B58" s="3" t="s">
        <v>56</v>
      </c>
      <c r="C58" s="99">
        <v>2022</v>
      </c>
      <c r="D58" s="13">
        <v>405455</v>
      </c>
      <c r="E58" s="99">
        <v>2022</v>
      </c>
      <c r="F58" s="105">
        <v>0</v>
      </c>
      <c r="G58" s="13">
        <v>2</v>
      </c>
      <c r="H58" s="13">
        <v>1</v>
      </c>
      <c r="I58" s="13">
        <v>2</v>
      </c>
      <c r="J58" s="103">
        <f>IF(E58=0,"",D56*'Population Data'!$B$11)</f>
        <v>666113.60000000009</v>
      </c>
      <c r="K58" s="103" t="str">
        <f>IF(F58=0,"",D56*'Population Data'!$B$11)</f>
        <v/>
      </c>
      <c r="L58" s="103" t="str">
        <f>IF(Q58&lt;&gt;"",Q58*'Units per Person'!$C$2,"")</f>
        <v/>
      </c>
      <c r="M58" s="103">
        <f>IF(R58&lt;&gt;"",R58*'Units per Person'!$B$2,"")</f>
        <v>652791.32799999998</v>
      </c>
      <c r="P58" s="103" t="str">
        <f>IF(V58&lt;&gt;"",V58*'Units per Person'!$D$2,"")</f>
        <v/>
      </c>
      <c r="Q58" s="103"/>
      <c r="R58" s="103">
        <f>IF(G58&lt;&gt;0,D56*'Population Data'!$C$19,"")</f>
        <v>233139.76</v>
      </c>
      <c r="S58" s="103">
        <f>IF(G58&gt;1,D56*'Population Data'!$C$20,"")</f>
        <v>432973.84</v>
      </c>
      <c r="T58" s="103" t="str">
        <f>IF(H58&gt;1,D56*'Population Data'!$B$11,"")</f>
        <v/>
      </c>
    </row>
    <row r="59" spans="1:20" x14ac:dyDescent="0.35">
      <c r="A59" s="3" t="s">
        <v>57</v>
      </c>
      <c r="B59" s="3" t="s">
        <v>58</v>
      </c>
      <c r="C59" s="99">
        <v>2022</v>
      </c>
      <c r="D59" s="13">
        <v>298264</v>
      </c>
      <c r="E59" s="99">
        <v>2022</v>
      </c>
      <c r="F59" s="105">
        <v>0</v>
      </c>
      <c r="G59" s="13">
        <v>1</v>
      </c>
      <c r="H59" s="13">
        <v>1</v>
      </c>
      <c r="I59" s="13">
        <v>0</v>
      </c>
      <c r="J59" s="103">
        <f>IF(E59=0,"",D57*'Population Data'!$B$11)</f>
        <v>259004</v>
      </c>
      <c r="K59" s="103" t="str">
        <f>IF(F59=0,"",D57*'Population Data'!$B$11)</f>
        <v/>
      </c>
      <c r="L59" s="103" t="str">
        <f>IF(Q59&lt;&gt;"",Q59*'Units per Person'!$C$2,"")</f>
        <v/>
      </c>
      <c r="M59" s="103">
        <f>IF(R59&lt;&gt;"",R59*'Units per Person'!$B$2,"")</f>
        <v>253823.92</v>
      </c>
      <c r="P59" s="103" t="str">
        <f>IF(V59&lt;&gt;"",V59*'Units per Person'!$D$2,"")</f>
        <v/>
      </c>
      <c r="Q59" s="103"/>
      <c r="R59" s="103">
        <f>IF(G59&lt;&gt;0,D57*'Population Data'!$C$19,"")</f>
        <v>90651.400000000009</v>
      </c>
      <c r="S59" s="103" t="str">
        <f>IF(G59&gt;1,D57*'Population Data'!$C$20,"")</f>
        <v/>
      </c>
      <c r="T59" s="103" t="str">
        <f>IF(H59&gt;1,D57*'Population Data'!$B$11,"")</f>
        <v/>
      </c>
    </row>
    <row r="60" spans="1:20" x14ac:dyDescent="0.35">
      <c r="A60" s="3" t="s">
        <v>57</v>
      </c>
      <c r="B60" s="3" t="s">
        <v>59</v>
      </c>
      <c r="C60" s="99">
        <v>2022</v>
      </c>
      <c r="D60" s="13">
        <v>539420</v>
      </c>
      <c r="E60" s="99">
        <v>2022</v>
      </c>
      <c r="F60" s="105">
        <v>0</v>
      </c>
      <c r="G60" s="13">
        <v>1</v>
      </c>
      <c r="H60" s="13">
        <v>1</v>
      </c>
      <c r="I60" s="13">
        <v>0</v>
      </c>
      <c r="J60" s="103">
        <f>IF(E60=0,"",D58*'Population Data'!$B$11)</f>
        <v>324364</v>
      </c>
      <c r="K60" s="103" t="str">
        <f>IF(F60=0,"",D58*'Population Data'!$B$11)</f>
        <v/>
      </c>
      <c r="L60" s="103" t="str">
        <f>IF(Q60&lt;&gt;"",Q60*'Units per Person'!$C$2,"")</f>
        <v/>
      </c>
      <c r="M60" s="103">
        <f>IF(R60&lt;&gt;"",R60*'Units per Person'!$B$2,"")</f>
        <v>317876.72000000003</v>
      </c>
      <c r="P60" s="103" t="str">
        <f>IF(V60&lt;&gt;"",V60*'Units per Person'!$D$2,"")</f>
        <v/>
      </c>
      <c r="Q60" s="103"/>
      <c r="R60" s="103">
        <f>IF(G60&lt;&gt;0,D58*'Population Data'!$C$19,"")</f>
        <v>113527.40000000001</v>
      </c>
      <c r="S60" s="103" t="str">
        <f>IF(G60&gt;1,D58*'Population Data'!$C$20,"")</f>
        <v/>
      </c>
      <c r="T60" s="103" t="str">
        <f>IF(H60&gt;1,D58*'Population Data'!$B$11,"")</f>
        <v/>
      </c>
    </row>
    <row r="61" spans="1:20" x14ac:dyDescent="0.35">
      <c r="A61" s="3" t="s">
        <v>57</v>
      </c>
      <c r="B61" s="3" t="s">
        <v>60</v>
      </c>
      <c r="C61" s="99">
        <v>2022</v>
      </c>
      <c r="D61" s="13">
        <v>349383</v>
      </c>
      <c r="E61" s="99">
        <v>2022</v>
      </c>
      <c r="F61" s="105">
        <v>0</v>
      </c>
      <c r="G61" s="13">
        <v>1</v>
      </c>
      <c r="H61" s="13">
        <v>3</v>
      </c>
      <c r="I61" s="13">
        <v>1</v>
      </c>
      <c r="J61" s="103">
        <f>IF(E61=0,"",D59*'Population Data'!$B$11)</f>
        <v>238611.20000000001</v>
      </c>
      <c r="K61" s="103" t="str">
        <f>IF(F61=0,"",D59*'Population Data'!$B$11)</f>
        <v/>
      </c>
      <c r="L61" s="103" t="str">
        <f>IF(Q61&lt;&gt;"",Q61*'Units per Person'!$C$2,"")</f>
        <v/>
      </c>
      <c r="M61" s="103">
        <f>IF(R61&lt;&gt;"",R61*'Units per Person'!$B$2,"")</f>
        <v>233838.97600000002</v>
      </c>
      <c r="P61" s="103" t="str">
        <f>IF(V61&lt;&gt;"",V61*'Units per Person'!$D$2,"")</f>
        <v/>
      </c>
      <c r="Q61" s="103"/>
      <c r="R61" s="103">
        <f>IF(G61&lt;&gt;0,D59*'Population Data'!$C$19,"")</f>
        <v>83513.920000000013</v>
      </c>
      <c r="S61" s="103" t="str">
        <f>IF(G61&gt;1,D59*'Population Data'!$C$20,"")</f>
        <v/>
      </c>
      <c r="T61" s="103">
        <f>IF(H61&gt;1,D59*'Population Data'!$B$11,"")</f>
        <v>238611.20000000001</v>
      </c>
    </row>
    <row r="62" spans="1:20" x14ac:dyDescent="0.35">
      <c r="A62" s="3" t="s">
        <v>57</v>
      </c>
      <c r="B62" s="3" t="s">
        <v>57</v>
      </c>
      <c r="C62" s="99">
        <v>2022</v>
      </c>
      <c r="D62" s="13">
        <v>122602</v>
      </c>
      <c r="E62" s="99">
        <v>2022</v>
      </c>
      <c r="F62" s="105">
        <v>0</v>
      </c>
      <c r="G62" s="13">
        <v>3</v>
      </c>
      <c r="H62" s="13">
        <v>2</v>
      </c>
      <c r="I62" s="13">
        <v>1</v>
      </c>
      <c r="J62" s="103">
        <f>IF(E62=0,"",D60*'Population Data'!$B$11)</f>
        <v>431536</v>
      </c>
      <c r="K62" s="103" t="str">
        <f>IF(F62=0,"",D60*'Population Data'!$B$11)</f>
        <v/>
      </c>
      <c r="L62" s="103" t="str">
        <f>IF(Q62&lt;&gt;"",Q62*'Units per Person'!$C$2,"")</f>
        <v/>
      </c>
      <c r="M62" s="103">
        <f>IF(R62&lt;&gt;"",R62*'Units per Person'!$B$2,"")</f>
        <v>422905.27999999997</v>
      </c>
      <c r="P62" s="103" t="str">
        <f>IF(V62&lt;&gt;"",V62*'Units per Person'!$D$2,"")</f>
        <v/>
      </c>
      <c r="Q62" s="103"/>
      <c r="R62" s="103">
        <f>IF(G62&lt;&gt;0,D60*'Population Data'!$C$19,"")</f>
        <v>151037.6</v>
      </c>
      <c r="S62" s="103">
        <f>IF(G62&gt;1,D60*'Population Data'!$C$20,"")</f>
        <v>280498.40000000002</v>
      </c>
      <c r="T62" s="103">
        <f>IF(H62&gt;1,D60*'Population Data'!$B$11,"")</f>
        <v>431536</v>
      </c>
    </row>
    <row r="63" spans="1:20" x14ac:dyDescent="0.35">
      <c r="A63" s="3" t="s">
        <v>57</v>
      </c>
      <c r="B63" s="3" t="s">
        <v>61</v>
      </c>
      <c r="C63" s="99">
        <v>2022</v>
      </c>
      <c r="D63" s="13">
        <v>390498</v>
      </c>
      <c r="E63" s="99">
        <v>2022</v>
      </c>
      <c r="F63" s="105">
        <v>0</v>
      </c>
      <c r="G63" s="13">
        <v>1</v>
      </c>
      <c r="H63" s="13">
        <v>2</v>
      </c>
      <c r="I63" s="13">
        <v>1</v>
      </c>
      <c r="J63" s="103">
        <f>IF(E63=0,"",D61*'Population Data'!$B$11)</f>
        <v>279506.40000000002</v>
      </c>
      <c r="K63" s="103" t="str">
        <f>IF(F63=0,"",D61*'Population Data'!$B$11)</f>
        <v/>
      </c>
      <c r="L63" s="103" t="str">
        <f>IF(Q63&lt;&gt;"",Q63*'Units per Person'!$C$2,"")</f>
        <v/>
      </c>
      <c r="M63" s="103">
        <f>IF(R63&lt;&gt;"",R63*'Units per Person'!$B$2,"")</f>
        <v>273916.272</v>
      </c>
      <c r="P63" s="103" t="str">
        <f>IF(V63&lt;&gt;"",V63*'Units per Person'!$D$2,"")</f>
        <v/>
      </c>
      <c r="Q63" s="103"/>
      <c r="R63" s="103">
        <f>IF(G63&lt;&gt;0,D61*'Population Data'!$C$19,"")</f>
        <v>97827.24</v>
      </c>
      <c r="S63" s="103" t="str">
        <f>IF(G63&gt;1,D61*'Population Data'!$C$20,"")</f>
        <v/>
      </c>
      <c r="T63" s="103">
        <f>IF(H63&gt;1,D61*'Population Data'!$B$11,"")</f>
        <v>279506.40000000002</v>
      </c>
    </row>
    <row r="64" spans="1:20" x14ac:dyDescent="0.35">
      <c r="A64" s="3" t="s">
        <v>62</v>
      </c>
      <c r="B64" s="3" t="s">
        <v>63</v>
      </c>
      <c r="C64" s="99">
        <v>2022</v>
      </c>
      <c r="D64" s="13">
        <v>200167</v>
      </c>
      <c r="E64" s="99">
        <v>2022</v>
      </c>
      <c r="F64" s="105">
        <v>0</v>
      </c>
      <c r="G64" s="13">
        <v>2</v>
      </c>
      <c r="H64" s="13">
        <v>1</v>
      </c>
      <c r="I64" s="13">
        <v>1</v>
      </c>
      <c r="J64" s="103">
        <f>IF(E64=0,"",D62*'Population Data'!$B$11)</f>
        <v>98081.600000000006</v>
      </c>
      <c r="K64" s="103" t="str">
        <f>IF(F64=0,"",D62*'Population Data'!$B$11)</f>
        <v/>
      </c>
      <c r="L64" s="103" t="str">
        <f>IF(Q64&lt;&gt;"",Q64*'Units per Person'!$C$2,"")</f>
        <v/>
      </c>
      <c r="M64" s="103">
        <f>IF(R64&lt;&gt;"",R64*'Units per Person'!$B$2,"")</f>
        <v>96119.968000000008</v>
      </c>
      <c r="P64" s="103" t="str">
        <f>IF(V64&lt;&gt;"",V64*'Units per Person'!$D$2,"")</f>
        <v/>
      </c>
      <c r="Q64" s="103"/>
      <c r="R64" s="103">
        <f>IF(G64&lt;&gt;0,D62*'Population Data'!$C$19,"")</f>
        <v>34328.560000000005</v>
      </c>
      <c r="S64" s="103">
        <f>IF(G64&gt;1,D62*'Population Data'!$C$20,"")</f>
        <v>63753.04</v>
      </c>
      <c r="T64" s="103" t="str">
        <f>IF(H64&gt;1,D62*'Population Data'!$B$11,"")</f>
        <v/>
      </c>
    </row>
    <row r="65" spans="1:20" x14ac:dyDescent="0.35">
      <c r="A65" s="3" t="s">
        <v>62</v>
      </c>
      <c r="B65" s="3" t="s">
        <v>62</v>
      </c>
      <c r="C65" s="99">
        <v>2022</v>
      </c>
      <c r="D65" s="13">
        <v>353395</v>
      </c>
      <c r="E65" s="99">
        <v>2022</v>
      </c>
      <c r="F65" s="105">
        <v>0</v>
      </c>
      <c r="G65" s="13">
        <v>1</v>
      </c>
      <c r="H65" s="13">
        <v>1</v>
      </c>
      <c r="I65" s="13">
        <v>1</v>
      </c>
      <c r="J65" s="103">
        <f>IF(E65=0,"",D63*'Population Data'!$B$11)</f>
        <v>312398.40000000002</v>
      </c>
      <c r="K65" s="103" t="str">
        <f>IF(F65=0,"",D63*'Population Data'!$B$11)</f>
        <v/>
      </c>
      <c r="L65" s="103" t="str">
        <f>IF(Q65&lt;&gt;"",Q65*'Units per Person'!$C$2,"")</f>
        <v/>
      </c>
      <c r="M65" s="103">
        <f>IF(R65&lt;&gt;"",R65*'Units per Person'!$B$2,"")</f>
        <v>306150.43200000003</v>
      </c>
      <c r="P65" s="103" t="str">
        <f>IF(V65&lt;&gt;"",V65*'Units per Person'!$D$2,"")</f>
        <v/>
      </c>
      <c r="Q65" s="103"/>
      <c r="R65" s="103">
        <f>IF(G65&lt;&gt;0,D63*'Population Data'!$C$19,"")</f>
        <v>109339.44000000002</v>
      </c>
      <c r="S65" s="103" t="str">
        <f>IF(G65&gt;1,D63*'Population Data'!$C$20,"")</f>
        <v/>
      </c>
      <c r="T65" s="103" t="str">
        <f>IF(H65&gt;1,D63*'Population Data'!$B$11,"")</f>
        <v/>
      </c>
    </row>
    <row r="66" spans="1:20" x14ac:dyDescent="0.35">
      <c r="A66" s="3" t="s">
        <v>62</v>
      </c>
      <c r="B66" s="3" t="s">
        <v>64</v>
      </c>
      <c r="C66" s="99">
        <v>2022</v>
      </c>
      <c r="D66" s="13">
        <v>152729</v>
      </c>
      <c r="E66" s="99">
        <v>2022</v>
      </c>
      <c r="F66" s="105">
        <v>1</v>
      </c>
      <c r="G66" s="13">
        <v>3</v>
      </c>
      <c r="H66" s="13">
        <v>3</v>
      </c>
      <c r="I66" s="13">
        <v>1</v>
      </c>
      <c r="J66" s="103">
        <f>IF(E66=0,"",D64*'Population Data'!$B$11)</f>
        <v>160133.6</v>
      </c>
      <c r="K66" s="103">
        <f>IF(F66=0,"",D64*'Population Data'!$B$11)</f>
        <v>160133.6</v>
      </c>
      <c r="L66" s="103" t="str">
        <f>IF(Q66&lt;&gt;"",Q66*'Units per Person'!$C$2,"")</f>
        <v/>
      </c>
      <c r="M66" s="103">
        <f>IF(R66&lt;&gt;"",R66*'Units per Person'!$B$2,"")</f>
        <v>156930.92799999999</v>
      </c>
      <c r="P66" s="103" t="str">
        <f>IF(V66&lt;&gt;"",V66*'Units per Person'!$D$2,"")</f>
        <v/>
      </c>
      <c r="Q66" s="103"/>
      <c r="R66" s="103">
        <f>IF(G66&lt;&gt;0,D64*'Population Data'!$C$19,"")</f>
        <v>56046.76</v>
      </c>
      <c r="S66" s="103">
        <f>IF(G66&gt;1,D64*'Population Data'!$C$20,"")</f>
        <v>104086.84</v>
      </c>
      <c r="T66" s="103">
        <f>IF(H66&gt;1,D64*'Population Data'!$B$11,"")</f>
        <v>160133.6</v>
      </c>
    </row>
    <row r="67" spans="1:20" x14ac:dyDescent="0.35">
      <c r="A67" s="3" t="s">
        <v>62</v>
      </c>
      <c r="B67" s="3" t="s">
        <v>65</v>
      </c>
      <c r="C67" s="99">
        <v>2022</v>
      </c>
      <c r="D67" s="13">
        <v>164177</v>
      </c>
      <c r="E67" s="99">
        <v>2022</v>
      </c>
      <c r="F67" s="105">
        <v>1</v>
      </c>
      <c r="G67" s="13">
        <v>1</v>
      </c>
      <c r="H67" s="13">
        <v>1</v>
      </c>
      <c r="I67" s="13">
        <v>1</v>
      </c>
      <c r="J67" s="103">
        <f>IF(E67=0,"",D65*'Population Data'!$B$11)</f>
        <v>282716</v>
      </c>
      <c r="K67" s="103">
        <f>IF(F67=0,"",D65*'Population Data'!$B$11)</f>
        <v>282716</v>
      </c>
      <c r="L67" s="103" t="str">
        <f>IF(Q67&lt;&gt;"",Q67*'Units per Person'!$C$2,"")</f>
        <v/>
      </c>
      <c r="M67" s="103">
        <f>IF(R67&lt;&gt;"",R67*'Units per Person'!$B$2,"")</f>
        <v>277061.68</v>
      </c>
      <c r="P67" s="103" t="str">
        <f>IF(V67&lt;&gt;"",V67*'Units per Person'!$D$2,"")</f>
        <v/>
      </c>
      <c r="Q67" s="103"/>
      <c r="R67" s="103">
        <f>IF(G67&lt;&gt;0,D65*'Population Data'!$C$19,"")</f>
        <v>98950.6</v>
      </c>
      <c r="S67" s="103" t="str">
        <f>IF(G67&gt;1,D65*'Population Data'!$C$20,"")</f>
        <v/>
      </c>
      <c r="T67" s="103" t="str">
        <f>IF(H67&gt;1,D65*'Population Data'!$B$11,"")</f>
        <v/>
      </c>
    </row>
    <row r="68" spans="1:20" x14ac:dyDescent="0.35">
      <c r="A68" s="3" t="s">
        <v>62</v>
      </c>
      <c r="B68" s="3" t="s">
        <v>66</v>
      </c>
      <c r="C68" s="99">
        <v>2022</v>
      </c>
      <c r="D68" s="13">
        <v>391777</v>
      </c>
      <c r="E68" s="99">
        <v>2022</v>
      </c>
      <c r="F68" s="105">
        <v>1</v>
      </c>
      <c r="G68" s="13">
        <v>0</v>
      </c>
      <c r="H68" s="13">
        <v>1</v>
      </c>
      <c r="I68" s="13">
        <v>1</v>
      </c>
      <c r="J68" s="103">
        <f>IF(E68=0,"",D66*'Population Data'!$B$11)</f>
        <v>122183.20000000001</v>
      </c>
      <c r="K68" s="103">
        <f>IF(F68=0,"",D66*'Population Data'!$B$11)</f>
        <v>122183.20000000001</v>
      </c>
      <c r="L68" s="103" t="str">
        <f>IF(Q68&lt;&gt;"",Q68*'Units per Person'!$C$2,"")</f>
        <v/>
      </c>
      <c r="M68" s="103" t="str">
        <f>IF(R68&lt;&gt;"",R68*'Units per Person'!$B$2,"")</f>
        <v/>
      </c>
      <c r="P68" s="103" t="str">
        <f>IF(V68&lt;&gt;"",V68*'Units per Person'!$D$2,"")</f>
        <v/>
      </c>
      <c r="Q68" s="103"/>
      <c r="R68" s="103" t="str">
        <f>IF(G68&lt;&gt;0,D66*'Population Data'!$C$19,"")</f>
        <v/>
      </c>
      <c r="S68" s="103" t="str">
        <f>IF(G68&gt;1,D66*'Population Data'!$C$20,"")</f>
        <v/>
      </c>
      <c r="T68" s="103" t="str">
        <f>IF(H68&gt;1,D66*'Population Data'!$B$11,"")</f>
        <v/>
      </c>
    </row>
    <row r="69" spans="1:20" x14ac:dyDescent="0.35">
      <c r="A69" s="3" t="s">
        <v>67</v>
      </c>
      <c r="B69" s="3" t="s">
        <v>68</v>
      </c>
      <c r="C69" s="99">
        <v>2022</v>
      </c>
      <c r="D69" s="13">
        <v>341563</v>
      </c>
      <c r="E69" s="99">
        <v>2022</v>
      </c>
      <c r="F69" s="105">
        <v>0</v>
      </c>
      <c r="G69" s="13">
        <v>0</v>
      </c>
      <c r="H69" s="13">
        <v>2</v>
      </c>
      <c r="I69" s="13">
        <v>1</v>
      </c>
      <c r="J69" s="103">
        <f>IF(E69=0,"",D67*'Population Data'!$B$11)</f>
        <v>131341.6</v>
      </c>
      <c r="K69" s="103" t="str">
        <f>IF(F69=0,"",D67*'Population Data'!$B$11)</f>
        <v/>
      </c>
      <c r="L69" s="103" t="str">
        <f>IF(Q69&lt;&gt;"",Q69*'Units per Person'!$C$2,"")</f>
        <v/>
      </c>
      <c r="M69" s="103" t="str">
        <f>IF(R69&lt;&gt;"",R69*'Units per Person'!$B$2,"")</f>
        <v/>
      </c>
      <c r="P69" s="103" t="str">
        <f>IF(V69&lt;&gt;"",V69*'Units per Person'!$D$2,"")</f>
        <v/>
      </c>
      <c r="Q69" s="103"/>
      <c r="R69" s="103" t="str">
        <f>IF(G69&lt;&gt;0,D67*'Population Data'!$C$19,"")</f>
        <v/>
      </c>
      <c r="S69" s="103" t="str">
        <f>IF(G69&gt;1,D67*'Population Data'!$C$20,"")</f>
        <v/>
      </c>
      <c r="T69" s="103">
        <f>IF(H69&gt;1,D67*'Population Data'!$B$11,"")</f>
        <v>131341.6</v>
      </c>
    </row>
    <row r="70" spans="1:20" x14ac:dyDescent="0.35">
      <c r="A70" s="3" t="s">
        <v>67</v>
      </c>
      <c r="B70" s="3" t="s">
        <v>67</v>
      </c>
      <c r="C70" s="99">
        <v>2022</v>
      </c>
      <c r="D70" s="13">
        <v>400729</v>
      </c>
      <c r="E70" s="99">
        <v>2022</v>
      </c>
      <c r="F70" s="105">
        <v>1</v>
      </c>
      <c r="G70" s="13">
        <v>2</v>
      </c>
      <c r="H70" s="13">
        <v>1</v>
      </c>
      <c r="I70" s="13">
        <v>1</v>
      </c>
      <c r="J70" s="103">
        <f>IF(E70=0,"",D68*'Population Data'!$B$11)</f>
        <v>313421.60000000003</v>
      </c>
      <c r="K70" s="103">
        <f>IF(F70=0,"",D68*'Population Data'!$B$11)</f>
        <v>313421.60000000003</v>
      </c>
      <c r="L70" s="103" t="str">
        <f>IF(Q70&lt;&gt;"",Q70*'Units per Person'!$C$2,"")</f>
        <v/>
      </c>
      <c r="M70" s="103">
        <f>IF(R70&lt;&gt;"",R70*'Units per Person'!$B$2,"")</f>
        <v>307153.16800000001</v>
      </c>
      <c r="P70" s="103" t="str">
        <f>IF(V70&lt;&gt;"",V70*'Units per Person'!$D$2,"")</f>
        <v/>
      </c>
      <c r="Q70" s="103"/>
      <c r="R70" s="103">
        <f>IF(G70&lt;&gt;0,D68*'Population Data'!$C$19,"")</f>
        <v>109697.56000000001</v>
      </c>
      <c r="S70" s="103">
        <f>IF(G70&gt;1,D68*'Population Data'!$C$20,"")</f>
        <v>203724.04</v>
      </c>
      <c r="T70" s="103" t="str">
        <f>IF(H70&gt;1,D68*'Population Data'!$B$11,"")</f>
        <v/>
      </c>
    </row>
    <row r="71" spans="1:20" x14ac:dyDescent="0.35">
      <c r="A71" s="3" t="s">
        <v>67</v>
      </c>
      <c r="B71" s="3" t="s">
        <v>69</v>
      </c>
      <c r="C71" s="99">
        <v>2022</v>
      </c>
      <c r="D71" s="13">
        <v>356900</v>
      </c>
      <c r="E71" s="99">
        <v>2022</v>
      </c>
      <c r="F71" s="105">
        <v>0</v>
      </c>
      <c r="G71" s="13">
        <v>0</v>
      </c>
      <c r="H71" s="13">
        <v>2</v>
      </c>
      <c r="I71" s="13">
        <v>1</v>
      </c>
      <c r="J71" s="103">
        <f>IF(E71=0,"",D69*'Population Data'!$B$11)</f>
        <v>273250.40000000002</v>
      </c>
      <c r="K71" s="103" t="str">
        <f>IF(F71=0,"",D69*'Population Data'!$B$11)</f>
        <v/>
      </c>
      <c r="L71" s="103" t="str">
        <f>IF(Q71&lt;&gt;"",Q71*'Units per Person'!$C$2,"")</f>
        <v/>
      </c>
      <c r="M71" s="103" t="str">
        <f>IF(R71&lt;&gt;"",R71*'Units per Person'!$B$2,"")</f>
        <v/>
      </c>
      <c r="P71" s="103" t="str">
        <f>IF(V71&lt;&gt;"",V71*'Units per Person'!$D$2,"")</f>
        <v/>
      </c>
      <c r="Q71" s="103"/>
      <c r="R71" s="103" t="str">
        <f>IF(G71&lt;&gt;0,D69*'Population Data'!$C$19,"")</f>
        <v/>
      </c>
      <c r="S71" s="103" t="str">
        <f>IF(G71&gt;1,D69*'Population Data'!$C$20,"")</f>
        <v/>
      </c>
      <c r="T71" s="103">
        <f>IF(H71&gt;1,D69*'Population Data'!$B$11,"")</f>
        <v>273250.40000000002</v>
      </c>
    </row>
    <row r="72" spans="1:20" x14ac:dyDescent="0.35">
      <c r="A72" s="3" t="s">
        <v>70</v>
      </c>
      <c r="B72" s="3" t="s">
        <v>71</v>
      </c>
      <c r="C72" s="99">
        <v>2022</v>
      </c>
      <c r="D72" s="13">
        <v>210833</v>
      </c>
      <c r="E72" s="99">
        <v>2022</v>
      </c>
      <c r="F72" s="105">
        <v>1</v>
      </c>
      <c r="G72" s="13">
        <v>3</v>
      </c>
      <c r="H72" s="13">
        <v>3</v>
      </c>
      <c r="I72" s="13">
        <v>1</v>
      </c>
      <c r="J72" s="103">
        <f>IF(E72=0,"",D70*'Population Data'!$B$11)</f>
        <v>320583.2</v>
      </c>
      <c r="K72" s="103">
        <f>IF(F72=0,"",D70*'Population Data'!$B$11)</f>
        <v>320583.2</v>
      </c>
      <c r="L72" s="103" t="str">
        <f>IF(Q72&lt;&gt;"",Q72*'Units per Person'!$C$2,"")</f>
        <v/>
      </c>
      <c r="M72" s="103">
        <f>IF(R72&lt;&gt;"",R72*'Units per Person'!$B$2,"")</f>
        <v>314171.53600000002</v>
      </c>
      <c r="P72" s="103" t="str">
        <f>IF(V72&lt;&gt;"",V72*'Units per Person'!$D$2,"")</f>
        <v/>
      </c>
      <c r="Q72" s="103"/>
      <c r="R72" s="103">
        <f>IF(G72&lt;&gt;0,D70*'Population Data'!$C$19,"")</f>
        <v>112204.12000000001</v>
      </c>
      <c r="S72" s="103">
        <f>IF(G72&gt;1,D70*'Population Data'!$C$20,"")</f>
        <v>208379.08000000002</v>
      </c>
      <c r="T72" s="103">
        <f>IF(H72&gt;1,D70*'Population Data'!$B$11,"")</f>
        <v>320583.2</v>
      </c>
    </row>
    <row r="73" spans="1:20" x14ac:dyDescent="0.35">
      <c r="A73" s="3" t="s">
        <v>70</v>
      </c>
      <c r="B73" s="3" t="s">
        <v>72</v>
      </c>
      <c r="C73" s="99">
        <v>2022</v>
      </c>
      <c r="D73" s="13">
        <v>342165</v>
      </c>
      <c r="E73" s="99">
        <v>2022</v>
      </c>
      <c r="F73" s="105">
        <v>1</v>
      </c>
      <c r="G73" s="13">
        <v>3</v>
      </c>
      <c r="H73" s="13">
        <v>3</v>
      </c>
      <c r="I73" s="13">
        <v>1</v>
      </c>
      <c r="J73" s="103">
        <f>IF(E73=0,"",D71*'Population Data'!$B$11)</f>
        <v>285520</v>
      </c>
      <c r="K73" s="103">
        <f>IF(F73=0,"",D71*'Population Data'!$B$11)</f>
        <v>285520</v>
      </c>
      <c r="L73" s="103" t="str">
        <f>IF(Q73&lt;&gt;"",Q73*'Units per Person'!$C$2,"")</f>
        <v/>
      </c>
      <c r="M73" s="103">
        <f>IF(R73&lt;&gt;"",R73*'Units per Person'!$B$2,"")</f>
        <v>279809.60000000003</v>
      </c>
      <c r="P73" s="103" t="str">
        <f>IF(V73&lt;&gt;"",V73*'Units per Person'!$D$2,"")</f>
        <v/>
      </c>
      <c r="Q73" s="103"/>
      <c r="R73" s="103">
        <f>IF(G73&lt;&gt;0,D71*'Population Data'!$C$19,"")</f>
        <v>99932.000000000015</v>
      </c>
      <c r="S73" s="103">
        <f>IF(G73&gt;1,D71*'Population Data'!$C$20,"")</f>
        <v>185588</v>
      </c>
      <c r="T73" s="103">
        <f>IF(H73&gt;1,D71*'Population Data'!$B$11,"")</f>
        <v>285520</v>
      </c>
    </row>
    <row r="74" spans="1:20" x14ac:dyDescent="0.35">
      <c r="A74" s="3" t="s">
        <v>70</v>
      </c>
      <c r="B74" s="3" t="s">
        <v>73</v>
      </c>
      <c r="C74" s="99">
        <v>2022</v>
      </c>
      <c r="D74" s="13">
        <v>487143</v>
      </c>
      <c r="E74" s="99">
        <v>2022</v>
      </c>
      <c r="F74" s="105">
        <v>1</v>
      </c>
      <c r="G74" s="13">
        <v>3</v>
      </c>
      <c r="H74" s="13">
        <v>2</v>
      </c>
      <c r="I74" s="13">
        <v>1</v>
      </c>
      <c r="J74" s="103">
        <f>IF(E74=0,"",D72*'Population Data'!$B$11)</f>
        <v>168666.40000000002</v>
      </c>
      <c r="K74" s="103">
        <f>IF(F74=0,"",D72*'Population Data'!$B$11)</f>
        <v>168666.40000000002</v>
      </c>
      <c r="L74" s="103" t="str">
        <f>IF(Q74&lt;&gt;"",Q74*'Units per Person'!$C$2,"")</f>
        <v/>
      </c>
      <c r="M74" s="103">
        <f>IF(R74&lt;&gt;"",R74*'Units per Person'!$B$2,"")</f>
        <v>165293.07200000001</v>
      </c>
      <c r="P74" s="103" t="str">
        <f>IF(V74&lt;&gt;"",V74*'Units per Person'!$D$2,"")</f>
        <v/>
      </c>
      <c r="Q74" s="103"/>
      <c r="R74" s="103">
        <f>IF(G74&lt;&gt;0,D72*'Population Data'!$C$19,"")</f>
        <v>59033.240000000005</v>
      </c>
      <c r="S74" s="103">
        <f>IF(G74&gt;1,D72*'Population Data'!$C$20,"")</f>
        <v>109633.16</v>
      </c>
      <c r="T74" s="103">
        <f>IF(H74&gt;1,D72*'Population Data'!$B$11,"")</f>
        <v>168666.40000000002</v>
      </c>
    </row>
    <row r="75" spans="1:20" x14ac:dyDescent="0.35">
      <c r="A75" s="3" t="s">
        <v>70</v>
      </c>
      <c r="B75" s="3" t="s">
        <v>74</v>
      </c>
      <c r="C75" s="99">
        <v>2022</v>
      </c>
      <c r="D75" s="13">
        <v>140457</v>
      </c>
      <c r="E75" s="99">
        <v>2022</v>
      </c>
      <c r="F75" s="105">
        <v>1</v>
      </c>
      <c r="G75" s="13">
        <v>2</v>
      </c>
      <c r="H75" s="13">
        <v>3</v>
      </c>
      <c r="I75" s="13">
        <v>1</v>
      </c>
      <c r="J75" s="103">
        <f>IF(E75=0,"",D73*'Population Data'!$B$11)</f>
        <v>273732</v>
      </c>
      <c r="K75" s="103">
        <f>IF(F75=0,"",D73*'Population Data'!$B$11)</f>
        <v>273732</v>
      </c>
      <c r="L75" s="103" t="str">
        <f>IF(Q75&lt;&gt;"",Q75*'Units per Person'!$C$2,"")</f>
        <v/>
      </c>
      <c r="M75" s="103">
        <f>IF(R75&lt;&gt;"",R75*'Units per Person'!$B$2,"")</f>
        <v>268257.36000000004</v>
      </c>
      <c r="P75" s="103" t="str">
        <f>IF(V75&lt;&gt;"",V75*'Units per Person'!$D$2,"")</f>
        <v/>
      </c>
      <c r="Q75" s="103"/>
      <c r="R75" s="103">
        <f>IF(G75&lt;&gt;0,D73*'Population Data'!$C$19,"")</f>
        <v>95806.200000000012</v>
      </c>
      <c r="S75" s="103">
        <f>IF(G75&gt;1,D73*'Population Data'!$C$20,"")</f>
        <v>177925.80000000002</v>
      </c>
      <c r="T75" s="103">
        <f>IF(H75&gt;1,D73*'Population Data'!$B$11,"")</f>
        <v>273732</v>
      </c>
    </row>
    <row r="76" spans="1:20" x14ac:dyDescent="0.35">
      <c r="A76" s="3" t="s">
        <v>70</v>
      </c>
      <c r="B76" s="3" t="s">
        <v>70</v>
      </c>
      <c r="C76" s="99">
        <v>2023</v>
      </c>
      <c r="D76" s="13">
        <v>268395.38</v>
      </c>
      <c r="E76" s="99">
        <v>2023</v>
      </c>
      <c r="F76" s="105">
        <v>1</v>
      </c>
      <c r="G76" s="13">
        <v>3</v>
      </c>
      <c r="H76" s="13">
        <v>3</v>
      </c>
      <c r="I76" s="13">
        <v>1</v>
      </c>
      <c r="J76" s="103">
        <f>IF(E76=0,"",D74*'Population Data'!$B$11)</f>
        <v>389714.4</v>
      </c>
      <c r="K76" s="103">
        <f>IF(F76=0,"",D74*'Population Data'!$B$11)</f>
        <v>389714.4</v>
      </c>
      <c r="L76" s="103" t="str">
        <f>IF(Q76&lt;&gt;"",Q76*'Units per Person'!$C$2,"")</f>
        <v/>
      </c>
      <c r="M76" s="103">
        <f>IF(R76&lt;&gt;"",R76*'Units per Person'!$B$2,"")</f>
        <v>381920.11200000002</v>
      </c>
      <c r="P76" s="103" t="str">
        <f>IF(V76&lt;&gt;"",V76*'Units per Person'!$D$2,"")</f>
        <v/>
      </c>
      <c r="Q76" s="103"/>
      <c r="R76" s="103">
        <f>IF(G76&lt;&gt;0,D74*'Population Data'!$C$19,"")</f>
        <v>136400.04</v>
      </c>
      <c r="S76" s="103">
        <f>IF(G76&gt;1,D74*'Population Data'!$C$20,"")</f>
        <v>253314.36000000002</v>
      </c>
      <c r="T76" s="103">
        <f>IF(H76&gt;1,D74*'Population Data'!$B$11,"")</f>
        <v>389714.4</v>
      </c>
    </row>
    <row r="77" spans="1:20" x14ac:dyDescent="0.35">
      <c r="A77" s="3" t="s">
        <v>70</v>
      </c>
      <c r="B77" s="3" t="s">
        <v>75</v>
      </c>
      <c r="C77" s="99">
        <v>2023</v>
      </c>
      <c r="D77" s="13">
        <v>568179.71200000006</v>
      </c>
      <c r="E77" s="99">
        <v>2023</v>
      </c>
      <c r="F77" s="105">
        <v>1</v>
      </c>
      <c r="G77" s="13">
        <v>3</v>
      </c>
      <c r="H77" s="13">
        <v>1</v>
      </c>
      <c r="I77" s="13">
        <v>1</v>
      </c>
      <c r="J77" s="103">
        <f>IF(E77=0,"",D75*'Population Data'!$B$11)</f>
        <v>112365.6</v>
      </c>
      <c r="K77" s="103">
        <f>IF(F77=0,"",D75*'Population Data'!$B$11)</f>
        <v>112365.6</v>
      </c>
      <c r="L77" s="103" t="str">
        <f>IF(Q77&lt;&gt;"",Q77*'Units per Person'!$C$2,"")</f>
        <v/>
      </c>
      <c r="M77" s="103">
        <f>IF(R77&lt;&gt;"",R77*'Units per Person'!$B$2,"")</f>
        <v>110118.28800000002</v>
      </c>
      <c r="P77" s="103" t="str">
        <f>IF(V77&lt;&gt;"",V77*'Units per Person'!$D$2,"")</f>
        <v/>
      </c>
      <c r="Q77" s="103"/>
      <c r="R77" s="103">
        <f>IF(G77&lt;&gt;0,D75*'Population Data'!$C$19,"")</f>
        <v>39327.960000000006</v>
      </c>
      <c r="S77" s="103">
        <f>IF(G77&gt;1,D75*'Population Data'!$C$20,"")</f>
        <v>73037.64</v>
      </c>
      <c r="T77" s="103" t="str">
        <f>IF(H77&gt;1,D75*'Population Data'!$B$11,"")</f>
        <v/>
      </c>
    </row>
    <row r="78" spans="1:20" x14ac:dyDescent="0.35">
      <c r="A78" s="3" t="s">
        <v>37</v>
      </c>
      <c r="B78" s="3" t="s">
        <v>38</v>
      </c>
      <c r="C78" s="99">
        <v>2023</v>
      </c>
      <c r="D78" s="13">
        <v>122121.26</v>
      </c>
      <c r="E78" s="99">
        <v>2023</v>
      </c>
      <c r="F78" s="105">
        <v>0</v>
      </c>
      <c r="G78" s="13">
        <v>0</v>
      </c>
      <c r="H78" s="13">
        <v>1</v>
      </c>
      <c r="I78" s="13">
        <v>0</v>
      </c>
      <c r="J78" s="103">
        <f>IF(E78=0,"",D76*'Population Data'!$B$11)</f>
        <v>214716.304</v>
      </c>
      <c r="K78" s="103" t="str">
        <f>IF(F78=0,"",D76*'Population Data'!$B$11)</f>
        <v/>
      </c>
      <c r="L78" s="103" t="str">
        <f>IF(Q78&lt;&gt;"",Q78*'Units per Person'!$C$2,"")</f>
        <v/>
      </c>
      <c r="M78" s="103" t="str">
        <f>IF(R78&lt;&gt;"",R78*'Units per Person'!$B$2,"")</f>
        <v/>
      </c>
      <c r="P78" s="103" t="str">
        <f>IF(V78&lt;&gt;"",V78*'Units per Person'!$D$2,"")</f>
        <v/>
      </c>
      <c r="Q78" s="103"/>
      <c r="R78" s="103" t="str">
        <f>IF(G78&lt;&gt;0,D76*'Population Data'!$C$19,"")</f>
        <v/>
      </c>
      <c r="S78" s="103" t="str">
        <f>IF(G78&gt;1,D76*'Population Data'!$C$20,"")</f>
        <v/>
      </c>
      <c r="T78" s="103" t="str">
        <f>IF(H78&gt;1,D76*'Population Data'!$B$11,"")</f>
        <v/>
      </c>
    </row>
    <row r="79" spans="1:20" x14ac:dyDescent="0.35">
      <c r="A79" s="3" t="s">
        <v>37</v>
      </c>
      <c r="B79" s="3" t="s">
        <v>37</v>
      </c>
      <c r="C79" s="99">
        <v>2023</v>
      </c>
      <c r="D79" s="13">
        <v>244552.976</v>
      </c>
      <c r="E79" s="99">
        <v>2023</v>
      </c>
      <c r="F79" s="105">
        <v>0</v>
      </c>
      <c r="G79" s="13">
        <v>0</v>
      </c>
      <c r="H79" s="13">
        <v>1</v>
      </c>
      <c r="I79" s="13">
        <v>0</v>
      </c>
      <c r="J79" s="103">
        <f>IF(E79=0,"",D77*'Population Data'!$B$11)</f>
        <v>454543.76960000006</v>
      </c>
      <c r="K79" s="103" t="str">
        <f>IF(F79=0,"",D77*'Population Data'!$B$11)</f>
        <v/>
      </c>
      <c r="L79" s="103" t="str">
        <f>IF(Q79&lt;&gt;"",Q79*'Units per Person'!$C$2,"")</f>
        <v/>
      </c>
      <c r="M79" s="103" t="str">
        <f>IF(R79&lt;&gt;"",R79*'Units per Person'!$B$2,"")</f>
        <v/>
      </c>
      <c r="P79" s="103" t="str">
        <f>IF(V79&lt;&gt;"",V79*'Units per Person'!$D$2,"")</f>
        <v/>
      </c>
      <c r="Q79" s="103"/>
      <c r="R79" s="103" t="str">
        <f>IF(G79&lt;&gt;0,D77*'Population Data'!$C$19,"")</f>
        <v/>
      </c>
      <c r="S79" s="103" t="str">
        <f>IF(G79&gt;1,D77*'Population Data'!$C$20,"")</f>
        <v/>
      </c>
      <c r="T79" s="103" t="str">
        <f>IF(H79&gt;1,D77*'Population Data'!$B$11,"")</f>
        <v/>
      </c>
    </row>
    <row r="80" spans="1:20" x14ac:dyDescent="0.35">
      <c r="A80" s="3" t="s">
        <v>37</v>
      </c>
      <c r="B80" s="3" t="s">
        <v>39</v>
      </c>
      <c r="C80" s="99">
        <v>2023</v>
      </c>
      <c r="D80" s="13">
        <v>164070.856</v>
      </c>
      <c r="E80" s="99">
        <v>2023</v>
      </c>
      <c r="F80" s="105">
        <v>0</v>
      </c>
      <c r="G80" s="13">
        <v>0</v>
      </c>
      <c r="H80" s="13">
        <v>1</v>
      </c>
      <c r="I80" s="13">
        <v>0</v>
      </c>
      <c r="J80" s="103">
        <f>IF(E80=0,"",D78*'Population Data'!$B$11)</f>
        <v>97697.008000000002</v>
      </c>
      <c r="K80" s="103" t="str">
        <f>IF(F80=0,"",D78*'Population Data'!$B$11)</f>
        <v/>
      </c>
      <c r="L80" s="103" t="str">
        <f>IF(Q80&lt;&gt;"",Q80*'Units per Person'!$C$2,"")</f>
        <v/>
      </c>
      <c r="M80" s="103" t="str">
        <f>IF(R80&lt;&gt;"",R80*'Units per Person'!$B$2,"")</f>
        <v/>
      </c>
      <c r="P80" s="103" t="str">
        <f>IF(V80&lt;&gt;"",V80*'Units per Person'!$D$2,"")</f>
        <v/>
      </c>
      <c r="Q80" s="103"/>
      <c r="R80" s="103" t="str">
        <f>IF(G80&lt;&gt;0,D78*'Population Data'!$C$19,"")</f>
        <v/>
      </c>
      <c r="S80" s="103" t="str">
        <f>IF(G80&gt;1,D78*'Population Data'!$C$20,"")</f>
        <v/>
      </c>
      <c r="T80" s="103" t="str">
        <f>IF(H80&gt;1,D78*'Population Data'!$B$11,"")</f>
        <v/>
      </c>
    </row>
    <row r="81" spans="1:20" x14ac:dyDescent="0.35">
      <c r="A81" s="3" t="s">
        <v>37</v>
      </c>
      <c r="B81" s="3" t="s">
        <v>40</v>
      </c>
      <c r="C81" s="99">
        <v>2023</v>
      </c>
      <c r="D81" s="13">
        <v>171506.38</v>
      </c>
      <c r="E81" s="99">
        <v>2023</v>
      </c>
      <c r="F81" s="105">
        <v>1</v>
      </c>
      <c r="G81" s="13">
        <v>3</v>
      </c>
      <c r="H81" s="13">
        <v>1</v>
      </c>
      <c r="I81" s="13">
        <v>1</v>
      </c>
      <c r="J81" s="103">
        <f>IF(E81=0,"",D79*'Population Data'!$B$11)</f>
        <v>195642.38080000001</v>
      </c>
      <c r="K81" s="103">
        <f>IF(F81=0,"",D79*'Population Data'!$B$11)</f>
        <v>195642.38080000001</v>
      </c>
      <c r="L81" s="103" t="str">
        <f>IF(Q81&lt;&gt;"",Q81*'Units per Person'!$C$2,"")</f>
        <v/>
      </c>
      <c r="M81" s="103">
        <f>IF(R81&lt;&gt;"",R81*'Units per Person'!$B$2,"")</f>
        <v>191729.533184</v>
      </c>
      <c r="P81" s="103" t="str">
        <f>IF(V81&lt;&gt;"",V81*'Units per Person'!$D$2,"")</f>
        <v/>
      </c>
      <c r="Q81" s="103"/>
      <c r="R81" s="103">
        <f>IF(G81&lt;&gt;0,D79*'Population Data'!$C$19,"")</f>
        <v>68474.833280000006</v>
      </c>
      <c r="S81" s="103">
        <f>IF(G81&gt;1,D79*'Population Data'!$C$20,"")</f>
        <v>127167.54752000001</v>
      </c>
      <c r="T81" s="103" t="str">
        <f>IF(H81&gt;1,D79*'Population Data'!$B$11,"")</f>
        <v/>
      </c>
    </row>
    <row r="82" spans="1:20" x14ac:dyDescent="0.35">
      <c r="A82" s="3" t="s">
        <v>37</v>
      </c>
      <c r="B82" s="3" t="s">
        <v>41</v>
      </c>
      <c r="C82" s="99">
        <v>2023</v>
      </c>
      <c r="D82" s="13">
        <v>78903.111999999994</v>
      </c>
      <c r="E82" s="99">
        <v>2023</v>
      </c>
      <c r="F82" s="105">
        <v>1</v>
      </c>
      <c r="G82" s="13">
        <v>2</v>
      </c>
      <c r="H82" s="13">
        <v>1</v>
      </c>
      <c r="I82" s="13">
        <v>1</v>
      </c>
      <c r="J82" s="103">
        <f>IF(E82=0,"",D80*'Population Data'!$B$11)</f>
        <v>131256.68480000002</v>
      </c>
      <c r="K82" s="103">
        <f>IF(F82=0,"",D80*'Population Data'!$B$11)</f>
        <v>131256.68480000002</v>
      </c>
      <c r="L82" s="103" t="str">
        <f>IF(Q82&lt;&gt;"",Q82*'Units per Person'!$C$2,"")</f>
        <v/>
      </c>
      <c r="M82" s="103">
        <f>IF(R82&lt;&gt;"",R82*'Units per Person'!$B$2,"")</f>
        <v>128631.551104</v>
      </c>
      <c r="P82" s="103" t="str">
        <f>IF(V82&lt;&gt;"",V82*'Units per Person'!$D$2,"")</f>
        <v/>
      </c>
      <c r="Q82" s="103"/>
      <c r="R82" s="103">
        <f>IF(G82&lt;&gt;0,D80*'Population Data'!$C$19,"")</f>
        <v>45939.839680000005</v>
      </c>
      <c r="S82" s="103">
        <f>IF(G82&gt;1,D80*'Population Data'!$C$20,"")</f>
        <v>85316.845119999998</v>
      </c>
      <c r="T82" s="103" t="str">
        <f>IF(H82&gt;1,D80*'Population Data'!$B$11,"")</f>
        <v/>
      </c>
    </row>
    <row r="83" spans="1:20" x14ac:dyDescent="0.35">
      <c r="A83" s="3" t="s">
        <v>42</v>
      </c>
      <c r="B83" s="3" t="s">
        <v>43</v>
      </c>
      <c r="C83" s="99">
        <v>2023</v>
      </c>
      <c r="D83" s="13">
        <v>180976.31599999999</v>
      </c>
      <c r="E83" s="99">
        <v>2023</v>
      </c>
      <c r="F83" s="105">
        <v>0</v>
      </c>
      <c r="G83" s="13">
        <v>0</v>
      </c>
      <c r="H83" s="13">
        <v>1</v>
      </c>
      <c r="I83" s="13">
        <v>0</v>
      </c>
      <c r="J83" s="103">
        <f>IF(E83=0,"",D81*'Population Data'!$B$11)</f>
        <v>137205.10400000002</v>
      </c>
      <c r="K83" s="103" t="str">
        <f>IF(F83=0,"",D81*'Population Data'!$B$11)</f>
        <v/>
      </c>
      <c r="L83" s="103" t="str">
        <f>IF(Q83&lt;&gt;"",Q83*'Units per Person'!$C$2,"")</f>
        <v/>
      </c>
      <c r="M83" s="103" t="str">
        <f>IF(R83&lt;&gt;"",R83*'Units per Person'!$B$2,"")</f>
        <v/>
      </c>
      <c r="P83" s="103" t="str">
        <f>IF(V83&lt;&gt;"",V83*'Units per Person'!$D$2,"")</f>
        <v/>
      </c>
      <c r="Q83" s="103"/>
      <c r="R83" s="103" t="str">
        <f>IF(G83&lt;&gt;0,D81*'Population Data'!$C$19,"")</f>
        <v/>
      </c>
      <c r="S83" s="103" t="str">
        <f>IF(G83&gt;1,D81*'Population Data'!$C$20,"")</f>
        <v/>
      </c>
      <c r="T83" s="103" t="str">
        <f>IF(H83&gt;1,D81*'Population Data'!$B$11,"")</f>
        <v/>
      </c>
    </row>
    <row r="84" spans="1:20" x14ac:dyDescent="0.35">
      <c r="A84" s="3" t="s">
        <v>42</v>
      </c>
      <c r="B84" s="3" t="s">
        <v>44</v>
      </c>
      <c r="C84" s="99">
        <v>2023</v>
      </c>
      <c r="D84" s="13">
        <v>841253.52</v>
      </c>
      <c r="E84" s="99">
        <v>2023</v>
      </c>
      <c r="F84" s="105">
        <v>0</v>
      </c>
      <c r="G84" s="13">
        <v>0</v>
      </c>
      <c r="H84" s="13">
        <v>1</v>
      </c>
      <c r="I84" s="13">
        <v>0</v>
      </c>
      <c r="J84" s="103">
        <f>IF(E84=0,"",D82*'Population Data'!$B$11)</f>
        <v>63122.489600000001</v>
      </c>
      <c r="K84" s="103" t="str">
        <f>IF(F84=0,"",D82*'Population Data'!$B$11)</f>
        <v/>
      </c>
      <c r="L84" s="103" t="str">
        <f>IF(Q84&lt;&gt;"",Q84*'Units per Person'!$C$2,"")</f>
        <v/>
      </c>
      <c r="M84" s="103" t="str">
        <f>IF(R84&lt;&gt;"",R84*'Units per Person'!$B$2,"")</f>
        <v/>
      </c>
      <c r="P84" s="103" t="str">
        <f>IF(V84&lt;&gt;"",V84*'Units per Person'!$D$2,"")</f>
        <v/>
      </c>
      <c r="Q84" s="103"/>
      <c r="R84" s="103" t="str">
        <f>IF(G84&lt;&gt;0,D82*'Population Data'!$C$19,"")</f>
        <v/>
      </c>
      <c r="S84" s="103" t="str">
        <f>IF(G84&gt;1,D82*'Population Data'!$C$20,"")</f>
        <v/>
      </c>
      <c r="T84" s="103" t="str">
        <f>IF(H84&gt;1,D82*'Population Data'!$B$11,"")</f>
        <v/>
      </c>
    </row>
    <row r="85" spans="1:20" x14ac:dyDescent="0.35">
      <c r="A85" s="3" t="s">
        <v>42</v>
      </c>
      <c r="B85" s="3" t="s">
        <v>45</v>
      </c>
      <c r="C85" s="99">
        <v>2023</v>
      </c>
      <c r="D85" s="13">
        <v>824196.94400000002</v>
      </c>
      <c r="E85" s="99">
        <v>2023</v>
      </c>
      <c r="F85" s="105">
        <v>0</v>
      </c>
      <c r="G85" s="13">
        <v>0</v>
      </c>
      <c r="H85" s="13">
        <v>1</v>
      </c>
      <c r="I85" s="13">
        <v>0</v>
      </c>
      <c r="J85" s="103">
        <f>IF(E85=0,"",D83*'Population Data'!$B$11)</f>
        <v>144781.0528</v>
      </c>
      <c r="K85" s="103" t="str">
        <f>IF(F85=0,"",D83*'Population Data'!$B$11)</f>
        <v/>
      </c>
      <c r="L85" s="103" t="str">
        <f>IF(Q85&lt;&gt;"",Q85*'Units per Person'!$C$2,"")</f>
        <v/>
      </c>
      <c r="M85" s="103" t="str">
        <f>IF(R85&lt;&gt;"",R85*'Units per Person'!$B$2,"")</f>
        <v/>
      </c>
      <c r="P85" s="103" t="str">
        <f>IF(V85&lt;&gt;"",V85*'Units per Person'!$D$2,"")</f>
        <v/>
      </c>
      <c r="Q85" s="103"/>
      <c r="R85" s="103" t="str">
        <f>IF(G85&lt;&gt;0,D83*'Population Data'!$C$19,"")</f>
        <v/>
      </c>
      <c r="S85" s="103" t="str">
        <f>IF(G85&gt;1,D83*'Population Data'!$C$20,"")</f>
        <v/>
      </c>
      <c r="T85" s="103" t="str">
        <f>IF(H85&gt;1,D83*'Population Data'!$B$11,"")</f>
        <v/>
      </c>
    </row>
    <row r="86" spans="1:20" x14ac:dyDescent="0.35">
      <c r="A86" s="3" t="s">
        <v>42</v>
      </c>
      <c r="B86" s="3" t="s">
        <v>46</v>
      </c>
      <c r="C86" s="99">
        <v>2023</v>
      </c>
      <c r="D86" s="13">
        <v>228823.54800000001</v>
      </c>
      <c r="E86" s="99">
        <v>2023</v>
      </c>
      <c r="F86" s="105">
        <v>0</v>
      </c>
      <c r="G86" s="13">
        <v>2</v>
      </c>
      <c r="H86" s="13">
        <v>1</v>
      </c>
      <c r="I86" s="13">
        <v>0</v>
      </c>
      <c r="J86" s="103">
        <f>IF(E86=0,"",D84*'Population Data'!$B$11)</f>
        <v>673002.81600000011</v>
      </c>
      <c r="K86" s="103" t="str">
        <f>IF(F86=0,"",D84*'Population Data'!$B$11)</f>
        <v/>
      </c>
      <c r="L86" s="103" t="str">
        <f>IF(Q86&lt;&gt;"",Q86*'Units per Person'!$C$2,"")</f>
        <v/>
      </c>
      <c r="M86" s="103">
        <f>IF(R86&lt;&gt;"",R86*'Units per Person'!$B$2,"")</f>
        <v>659542.75968000002</v>
      </c>
      <c r="P86" s="103" t="str">
        <f>IF(V86&lt;&gt;"",V86*'Units per Person'!$D$2,"")</f>
        <v/>
      </c>
      <c r="Q86" s="103"/>
      <c r="R86" s="103">
        <f>IF(G86&lt;&gt;0,D84*'Population Data'!$C$19,"")</f>
        <v>235550.98560000001</v>
      </c>
      <c r="S86" s="103">
        <f>IF(G86&gt;1,D84*'Population Data'!$C$20,"")</f>
        <v>437451.83040000004</v>
      </c>
      <c r="T86" s="103" t="str">
        <f>IF(H86&gt;1,D84*'Population Data'!$B$11,"")</f>
        <v/>
      </c>
    </row>
    <row r="87" spans="1:20" x14ac:dyDescent="0.35">
      <c r="A87" s="3" t="s">
        <v>42</v>
      </c>
      <c r="B87" s="3" t="s">
        <v>47</v>
      </c>
      <c r="C87" s="99">
        <v>2023</v>
      </c>
      <c r="D87" s="13">
        <v>248109.856</v>
      </c>
      <c r="E87" s="99">
        <v>2023</v>
      </c>
      <c r="F87" s="105">
        <v>0</v>
      </c>
      <c r="G87" s="13">
        <v>2</v>
      </c>
      <c r="H87" s="13">
        <v>1</v>
      </c>
      <c r="I87" s="13">
        <v>0</v>
      </c>
      <c r="J87" s="103">
        <f>IF(E87=0,"",D85*'Population Data'!$B$11)</f>
        <v>659357.55520000006</v>
      </c>
      <c r="K87" s="103" t="str">
        <f>IF(F87=0,"",D85*'Population Data'!$B$11)</f>
        <v/>
      </c>
      <c r="L87" s="103" t="str">
        <f>IF(Q87&lt;&gt;"",Q87*'Units per Person'!$C$2,"")</f>
        <v/>
      </c>
      <c r="M87" s="103">
        <f>IF(R87&lt;&gt;"",R87*'Units per Person'!$B$2,"")</f>
        <v>646170.40409600001</v>
      </c>
      <c r="P87" s="103" t="str">
        <f>IF(V87&lt;&gt;"",V87*'Units per Person'!$D$2,"")</f>
        <v/>
      </c>
      <c r="Q87" s="103"/>
      <c r="R87" s="103">
        <f>IF(G87&lt;&gt;0,D85*'Population Data'!$C$19,"")</f>
        <v>230775.14432000002</v>
      </c>
      <c r="S87" s="103">
        <f>IF(G87&gt;1,D85*'Population Data'!$C$20,"")</f>
        <v>428582.41088000004</v>
      </c>
      <c r="T87" s="103" t="str">
        <f>IF(H87&gt;1,D85*'Population Data'!$B$11,"")</f>
        <v/>
      </c>
    </row>
    <row r="88" spans="1:20" x14ac:dyDescent="0.35">
      <c r="A88" s="3" t="s">
        <v>48</v>
      </c>
      <c r="B88" s="3" t="s">
        <v>49</v>
      </c>
      <c r="C88" s="99">
        <v>2023</v>
      </c>
      <c r="D88" s="13">
        <v>353911.61599999998</v>
      </c>
      <c r="E88" s="99">
        <v>2023</v>
      </c>
      <c r="F88" s="105">
        <v>1</v>
      </c>
      <c r="G88" s="13">
        <v>1</v>
      </c>
      <c r="H88" s="13">
        <v>1</v>
      </c>
      <c r="I88" s="13">
        <v>2</v>
      </c>
      <c r="J88" s="103">
        <f>IF(E88=0,"",D86*'Population Data'!$B$11)</f>
        <v>183058.83840000001</v>
      </c>
      <c r="K88" s="103">
        <f>IF(F88=0,"",D86*'Population Data'!$B$11)</f>
        <v>183058.83840000001</v>
      </c>
      <c r="L88" s="103" t="str">
        <f>IF(Q88&lt;&gt;"",Q88*'Units per Person'!$C$2,"")</f>
        <v/>
      </c>
      <c r="M88" s="103">
        <f>IF(R88&lt;&gt;"",R88*'Units per Person'!$B$2,"")</f>
        <v>179397.66163200003</v>
      </c>
      <c r="P88" s="103" t="str">
        <f>IF(V88&lt;&gt;"",V88*'Units per Person'!$D$2,"")</f>
        <v/>
      </c>
      <c r="Q88" s="103"/>
      <c r="R88" s="103">
        <f>IF(G88&lt;&gt;0,D86*'Population Data'!$C$19,"")</f>
        <v>64070.593440000011</v>
      </c>
      <c r="S88" s="103" t="str">
        <f>IF(G88&gt;1,D86*'Population Data'!$C$20,"")</f>
        <v/>
      </c>
      <c r="T88" s="103" t="str">
        <f>IF(H88&gt;1,D86*'Population Data'!$B$11,"")</f>
        <v/>
      </c>
    </row>
    <row r="89" spans="1:20" x14ac:dyDescent="0.35">
      <c r="A89" s="3" t="s">
        <v>48</v>
      </c>
      <c r="B89" s="3" t="s">
        <v>50</v>
      </c>
      <c r="C89" s="99">
        <v>2023</v>
      </c>
      <c r="D89" s="13">
        <v>357843.71600000001</v>
      </c>
      <c r="E89" s="99">
        <v>2023</v>
      </c>
      <c r="F89" s="105">
        <v>1</v>
      </c>
      <c r="G89" s="13">
        <v>3</v>
      </c>
      <c r="H89" s="13">
        <v>1</v>
      </c>
      <c r="I89" s="13">
        <v>2</v>
      </c>
      <c r="J89" s="103">
        <f>IF(E89=0,"",D87*'Population Data'!$B$11)</f>
        <v>198487.8848</v>
      </c>
      <c r="K89" s="103">
        <f>IF(F89=0,"",D87*'Population Data'!$B$11)</f>
        <v>198487.8848</v>
      </c>
      <c r="L89" s="103" t="str">
        <f>IF(Q89&lt;&gt;"",Q89*'Units per Person'!$C$2,"")</f>
        <v/>
      </c>
      <c r="M89" s="103">
        <f>IF(R89&lt;&gt;"",R89*'Units per Person'!$B$2,"")</f>
        <v>194518.12710399998</v>
      </c>
      <c r="P89" s="103" t="str">
        <f>IF(V89&lt;&gt;"",V89*'Units per Person'!$D$2,"")</f>
        <v/>
      </c>
      <c r="Q89" s="103"/>
      <c r="R89" s="103">
        <f>IF(G89&lt;&gt;0,D87*'Population Data'!$C$19,"")</f>
        <v>69470.759680000003</v>
      </c>
      <c r="S89" s="103">
        <f>IF(G89&gt;1,D87*'Population Data'!$C$20,"")</f>
        <v>129017.12512000001</v>
      </c>
      <c r="T89" s="103" t="str">
        <f>IF(H89&gt;1,D87*'Population Data'!$B$11,"")</f>
        <v/>
      </c>
    </row>
    <row r="90" spans="1:20" x14ac:dyDescent="0.35">
      <c r="A90" s="3" t="s">
        <v>48</v>
      </c>
      <c r="B90" s="3" t="s">
        <v>48</v>
      </c>
      <c r="C90" s="99">
        <v>2023</v>
      </c>
      <c r="D90" s="13">
        <v>595723.94400000002</v>
      </c>
      <c r="E90" s="99">
        <v>2023</v>
      </c>
      <c r="F90" s="105">
        <v>1</v>
      </c>
      <c r="G90" s="13">
        <v>3</v>
      </c>
      <c r="H90" s="13">
        <v>3</v>
      </c>
      <c r="I90" s="13">
        <v>2</v>
      </c>
      <c r="J90" s="103">
        <f>IF(E90=0,"",D88*'Population Data'!$B$11)</f>
        <v>283129.2928</v>
      </c>
      <c r="K90" s="103">
        <f>IF(F90=0,"",D88*'Population Data'!$B$11)</f>
        <v>283129.2928</v>
      </c>
      <c r="L90" s="103" t="str">
        <f>IF(Q90&lt;&gt;"",Q90*'Units per Person'!$C$2,"")</f>
        <v/>
      </c>
      <c r="M90" s="103">
        <f>IF(R90&lt;&gt;"",R90*'Units per Person'!$B$2,"")</f>
        <v>277466.70694400003</v>
      </c>
      <c r="P90" s="103" t="str">
        <f>IF(V90&lt;&gt;"",V90*'Units per Person'!$D$2,"")</f>
        <v/>
      </c>
      <c r="Q90" s="103"/>
      <c r="R90" s="103">
        <f>IF(G90&lt;&gt;0,D88*'Population Data'!$C$19,"")</f>
        <v>99095.25248000001</v>
      </c>
      <c r="S90" s="103">
        <f>IF(G90&gt;1,D88*'Population Data'!$C$20,"")</f>
        <v>184034.04032</v>
      </c>
      <c r="T90" s="103">
        <f>IF(H90&gt;1,D88*'Population Data'!$B$11,"")</f>
        <v>283129.2928</v>
      </c>
    </row>
    <row r="91" spans="1:20" x14ac:dyDescent="0.35">
      <c r="A91" s="3" t="s">
        <v>48</v>
      </c>
      <c r="B91" s="3" t="s">
        <v>51</v>
      </c>
      <c r="C91" s="99">
        <v>2023</v>
      </c>
      <c r="D91" s="13">
        <v>262186.26</v>
      </c>
      <c r="E91" s="99">
        <v>2023</v>
      </c>
      <c r="F91" s="105">
        <v>0</v>
      </c>
      <c r="G91" s="13">
        <v>3</v>
      </c>
      <c r="H91" s="13">
        <v>3</v>
      </c>
      <c r="I91" s="13">
        <v>2</v>
      </c>
      <c r="J91" s="103">
        <f>IF(E91=0,"",D89*'Population Data'!$B$11)</f>
        <v>286274.97280000005</v>
      </c>
      <c r="K91" s="103" t="str">
        <f>IF(F91=0,"",D89*'Population Data'!$B$11)</f>
        <v/>
      </c>
      <c r="L91" s="103" t="str">
        <f>IF(Q91&lt;&gt;"",Q91*'Units per Person'!$C$2,"")</f>
        <v/>
      </c>
      <c r="M91" s="103">
        <f>IF(R91&lt;&gt;"",R91*'Units per Person'!$B$2,"")</f>
        <v>280549.473344</v>
      </c>
      <c r="P91" s="103" t="str">
        <f>IF(V91&lt;&gt;"",V91*'Units per Person'!$D$2,"")</f>
        <v/>
      </c>
      <c r="Q91" s="103"/>
      <c r="R91" s="103">
        <f>IF(G91&lt;&gt;0,D89*'Population Data'!$C$19,"")</f>
        <v>100196.24048000001</v>
      </c>
      <c r="S91" s="103">
        <f>IF(G91&gt;1,D89*'Population Data'!$C$20,"")</f>
        <v>186078.73232000001</v>
      </c>
      <c r="T91" s="103">
        <f>IF(H91&gt;1,D89*'Population Data'!$B$11,"")</f>
        <v>286274.97280000005</v>
      </c>
    </row>
    <row r="92" spans="1:20" x14ac:dyDescent="0.35">
      <c r="A92" s="3" t="s">
        <v>52</v>
      </c>
      <c r="B92" s="3" t="s">
        <v>52</v>
      </c>
      <c r="C92" s="99">
        <v>2023</v>
      </c>
      <c r="D92" s="13">
        <v>339074.49200000003</v>
      </c>
      <c r="E92" s="99">
        <v>2023</v>
      </c>
      <c r="F92" s="105">
        <v>0</v>
      </c>
      <c r="G92" s="13">
        <v>2</v>
      </c>
      <c r="H92" s="13">
        <v>1</v>
      </c>
      <c r="I92" s="13">
        <v>2</v>
      </c>
      <c r="J92" s="103">
        <f>IF(E92=0,"",D90*'Population Data'!$B$11)</f>
        <v>476579.15520000004</v>
      </c>
      <c r="K92" s="103" t="str">
        <f>IF(F92=0,"",D90*'Population Data'!$B$11)</f>
        <v/>
      </c>
      <c r="L92" s="103" t="str">
        <f>IF(Q92&lt;&gt;"",Q92*'Units per Person'!$C$2,"")</f>
        <v/>
      </c>
      <c r="M92" s="103">
        <f>IF(R92&lt;&gt;"",R92*'Units per Person'!$B$2,"")</f>
        <v>467047.57209600002</v>
      </c>
      <c r="P92" s="103" t="str">
        <f>IF(V92&lt;&gt;"",V92*'Units per Person'!$D$2,"")</f>
        <v/>
      </c>
      <c r="Q92" s="103"/>
      <c r="R92" s="103">
        <f>IF(G92&lt;&gt;0,D90*'Population Data'!$C$19,"")</f>
        <v>166802.70432000002</v>
      </c>
      <c r="S92" s="103">
        <f>IF(G92&gt;1,D90*'Population Data'!$C$20,"")</f>
        <v>309776.45088000002</v>
      </c>
      <c r="T92" s="103" t="str">
        <f>IF(H92&gt;1,D90*'Population Data'!$B$11,"")</f>
        <v/>
      </c>
    </row>
    <row r="93" spans="1:20" x14ac:dyDescent="0.35">
      <c r="A93" s="3" t="s">
        <v>52</v>
      </c>
      <c r="B93" s="3" t="s">
        <v>53</v>
      </c>
      <c r="C93" s="99">
        <v>2023</v>
      </c>
      <c r="D93" s="13">
        <v>424401.576</v>
      </c>
      <c r="E93" s="99">
        <v>2023</v>
      </c>
      <c r="F93" s="105">
        <v>0</v>
      </c>
      <c r="G93" s="13">
        <v>3</v>
      </c>
      <c r="H93" s="13">
        <v>1</v>
      </c>
      <c r="I93" s="13">
        <v>2</v>
      </c>
      <c r="J93" s="103">
        <f>IF(E93=0,"",D91*'Population Data'!$B$11)</f>
        <v>209749.00800000003</v>
      </c>
      <c r="K93" s="103" t="str">
        <f>IF(F93=0,"",D91*'Population Data'!$B$11)</f>
        <v/>
      </c>
      <c r="L93" s="103" t="str">
        <f>IF(Q93&lt;&gt;"",Q93*'Units per Person'!$C$2,"")</f>
        <v/>
      </c>
      <c r="M93" s="103">
        <f>IF(R93&lt;&gt;"",R93*'Units per Person'!$B$2,"")</f>
        <v>205554.02784000002</v>
      </c>
      <c r="P93" s="103" t="str">
        <f>IF(V93&lt;&gt;"",V93*'Units per Person'!$D$2,"")</f>
        <v/>
      </c>
      <c r="Q93" s="103"/>
      <c r="R93" s="103">
        <f>IF(G93&lt;&gt;0,D91*'Population Data'!$C$19,"")</f>
        <v>73412.152800000011</v>
      </c>
      <c r="S93" s="103">
        <f>IF(G93&gt;1,D91*'Population Data'!$C$20,"")</f>
        <v>136336.85520000002</v>
      </c>
      <c r="T93" s="103" t="str">
        <f>IF(H93&gt;1,D91*'Population Data'!$B$11,"")</f>
        <v/>
      </c>
    </row>
    <row r="94" spans="1:20" x14ac:dyDescent="0.35">
      <c r="A94" s="3" t="s">
        <v>52</v>
      </c>
      <c r="B94" s="3" t="s">
        <v>54</v>
      </c>
      <c r="C94" s="99">
        <v>2023</v>
      </c>
      <c r="D94" s="13">
        <v>855955.97600000002</v>
      </c>
      <c r="E94" s="99">
        <v>2023</v>
      </c>
      <c r="F94" s="105">
        <v>0</v>
      </c>
      <c r="G94" s="13">
        <v>2</v>
      </c>
      <c r="H94" s="13">
        <v>1</v>
      </c>
      <c r="I94" s="13">
        <v>2</v>
      </c>
      <c r="J94" s="103">
        <f>IF(E94=0,"",D92*'Population Data'!$B$11)</f>
        <v>271259.59360000002</v>
      </c>
      <c r="K94" s="103" t="str">
        <f>IF(F94=0,"",D92*'Population Data'!$B$11)</f>
        <v/>
      </c>
      <c r="L94" s="103" t="str">
        <f>IF(Q94&lt;&gt;"",Q94*'Units per Person'!$C$2,"")</f>
        <v/>
      </c>
      <c r="M94" s="103">
        <f>IF(R94&lt;&gt;"",R94*'Units per Person'!$B$2,"")</f>
        <v>265834.40172800003</v>
      </c>
      <c r="P94" s="103" t="str">
        <f>IF(V94&lt;&gt;"",V94*'Units per Person'!$D$2,"")</f>
        <v/>
      </c>
      <c r="Q94" s="103"/>
      <c r="R94" s="103">
        <f>IF(G94&lt;&gt;0,D92*'Population Data'!$C$19,"")</f>
        <v>94940.857760000014</v>
      </c>
      <c r="S94" s="103">
        <f>IF(G94&gt;1,D92*'Population Data'!$C$20,"")</f>
        <v>176318.73584000001</v>
      </c>
      <c r="T94" s="103" t="str">
        <f>IF(H94&gt;1,D92*'Population Data'!$B$11,"")</f>
        <v/>
      </c>
    </row>
    <row r="95" spans="1:20" x14ac:dyDescent="0.35">
      <c r="A95" s="3" t="s">
        <v>52</v>
      </c>
      <c r="B95" s="3" t="s">
        <v>55</v>
      </c>
      <c r="C95" s="99">
        <v>2023</v>
      </c>
      <c r="D95" s="13">
        <v>332820.14</v>
      </c>
      <c r="E95" s="99">
        <v>2023</v>
      </c>
      <c r="F95" s="105">
        <v>0</v>
      </c>
      <c r="G95" s="13">
        <v>1</v>
      </c>
      <c r="H95" s="13">
        <v>2</v>
      </c>
      <c r="I95" s="13">
        <v>2</v>
      </c>
      <c r="J95" s="103">
        <f>IF(E95=0,"",D93*'Population Data'!$B$11)</f>
        <v>339521.26080000005</v>
      </c>
      <c r="K95" s="103" t="str">
        <f>IF(F95=0,"",D93*'Population Data'!$B$11)</f>
        <v/>
      </c>
      <c r="L95" s="103" t="str">
        <f>IF(Q95&lt;&gt;"",Q95*'Units per Person'!$C$2,"")</f>
        <v/>
      </c>
      <c r="M95" s="103">
        <f>IF(R95&lt;&gt;"",R95*'Units per Person'!$B$2,"")</f>
        <v>332730.83558400004</v>
      </c>
      <c r="P95" s="103" t="str">
        <f>IF(V95&lt;&gt;"",V95*'Units per Person'!$D$2,"")</f>
        <v/>
      </c>
      <c r="Q95" s="103"/>
      <c r="R95" s="103">
        <f>IF(G95&lt;&gt;0,D93*'Population Data'!$C$19,"")</f>
        <v>118832.44128000001</v>
      </c>
      <c r="S95" s="103" t="str">
        <f>IF(G95&gt;1,D93*'Population Data'!$C$20,"")</f>
        <v/>
      </c>
      <c r="T95" s="103">
        <f>IF(H95&gt;1,D93*'Population Data'!$B$11,"")</f>
        <v>339521.26080000005</v>
      </c>
    </row>
    <row r="96" spans="1:20" x14ac:dyDescent="0.35">
      <c r="A96" s="3" t="s">
        <v>52</v>
      </c>
      <c r="B96" s="3" t="s">
        <v>56</v>
      </c>
      <c r="C96" s="99">
        <v>2023</v>
      </c>
      <c r="D96" s="13">
        <v>416807.74</v>
      </c>
      <c r="E96" s="99">
        <v>2023</v>
      </c>
      <c r="F96" s="105">
        <v>0</v>
      </c>
      <c r="G96" s="13">
        <v>2</v>
      </c>
      <c r="H96" s="13">
        <v>1</v>
      </c>
      <c r="I96" s="13">
        <v>2</v>
      </c>
      <c r="J96" s="103">
        <f>IF(E96=0,"",D94*'Population Data'!$B$11)</f>
        <v>684764.78080000007</v>
      </c>
      <c r="K96" s="103" t="str">
        <f>IF(F96=0,"",D94*'Population Data'!$B$11)</f>
        <v/>
      </c>
      <c r="L96" s="103" t="str">
        <f>IF(Q96&lt;&gt;"",Q96*'Units per Person'!$C$2,"")</f>
        <v/>
      </c>
      <c r="M96" s="103">
        <f>IF(R96&lt;&gt;"",R96*'Units per Person'!$B$2,"")</f>
        <v>671069.48518399999</v>
      </c>
      <c r="P96" s="103" t="str">
        <f>IF(V96&lt;&gt;"",V96*'Units per Person'!$D$2,"")</f>
        <v/>
      </c>
      <c r="Q96" s="103"/>
      <c r="R96" s="103">
        <f>IF(G96&lt;&gt;0,D94*'Population Data'!$C$19,"")</f>
        <v>239667.67328000002</v>
      </c>
      <c r="S96" s="103">
        <f>IF(G96&gt;1,D94*'Population Data'!$C$20,"")</f>
        <v>445097.10752000002</v>
      </c>
      <c r="T96" s="103" t="str">
        <f>IF(H96&gt;1,D94*'Population Data'!$B$11,"")</f>
        <v/>
      </c>
    </row>
    <row r="97" spans="1:20" x14ac:dyDescent="0.35">
      <c r="A97" s="3" t="s">
        <v>57</v>
      </c>
      <c r="B97" s="3" t="s">
        <v>58</v>
      </c>
      <c r="C97" s="99">
        <v>2023</v>
      </c>
      <c r="D97" s="13">
        <v>306615.39199999999</v>
      </c>
      <c r="E97" s="99">
        <v>2023</v>
      </c>
      <c r="F97" s="105">
        <v>0</v>
      </c>
      <c r="G97" s="13">
        <v>1</v>
      </c>
      <c r="H97" s="13">
        <v>1</v>
      </c>
      <c r="I97" s="13">
        <v>0</v>
      </c>
      <c r="J97" s="103">
        <f>IF(E97=0,"",D95*'Population Data'!$B$11)</f>
        <v>266256.11200000002</v>
      </c>
      <c r="K97" s="103" t="str">
        <f>IF(F97=0,"",D95*'Population Data'!$B$11)</f>
        <v/>
      </c>
      <c r="L97" s="103" t="str">
        <f>IF(Q97&lt;&gt;"",Q97*'Units per Person'!$C$2,"")</f>
        <v/>
      </c>
      <c r="M97" s="103">
        <f>IF(R97&lt;&gt;"",R97*'Units per Person'!$B$2,"")</f>
        <v>260930.98976000003</v>
      </c>
      <c r="P97" s="103" t="str">
        <f>IF(V97&lt;&gt;"",V97*'Units per Person'!$D$2,"")</f>
        <v/>
      </c>
      <c r="Q97" s="103"/>
      <c r="R97" s="103">
        <f>IF(G97&lt;&gt;0,D95*'Population Data'!$C$19,"")</f>
        <v>93189.63920000002</v>
      </c>
      <c r="S97" s="103" t="str">
        <f>IF(G97&gt;1,D95*'Population Data'!$C$20,"")</f>
        <v/>
      </c>
      <c r="T97" s="103" t="str">
        <f>IF(H97&gt;1,D95*'Population Data'!$B$11,"")</f>
        <v/>
      </c>
    </row>
    <row r="98" spans="1:20" x14ac:dyDescent="0.35">
      <c r="A98" s="3" t="s">
        <v>57</v>
      </c>
      <c r="B98" s="3" t="s">
        <v>59</v>
      </c>
      <c r="C98" s="99">
        <v>2023</v>
      </c>
      <c r="D98" s="13">
        <v>554523.76</v>
      </c>
      <c r="E98" s="99">
        <v>2023</v>
      </c>
      <c r="F98" s="105">
        <v>0</v>
      </c>
      <c r="G98" s="13">
        <v>1</v>
      </c>
      <c r="H98" s="13">
        <v>1</v>
      </c>
      <c r="I98" s="13">
        <v>0</v>
      </c>
      <c r="J98" s="103">
        <f>IF(E98=0,"",D96*'Population Data'!$B$11)</f>
        <v>333446.19200000004</v>
      </c>
      <c r="K98" s="103" t="str">
        <f>IF(F98=0,"",D96*'Population Data'!$B$11)</f>
        <v/>
      </c>
      <c r="L98" s="103" t="str">
        <f>IF(Q98&lt;&gt;"",Q98*'Units per Person'!$C$2,"")</f>
        <v/>
      </c>
      <c r="M98" s="103">
        <f>IF(R98&lt;&gt;"",R98*'Units per Person'!$B$2,"")</f>
        <v>326777.26816000004</v>
      </c>
      <c r="P98" s="103" t="str">
        <f>IF(V98&lt;&gt;"",V98*'Units per Person'!$D$2,"")</f>
        <v/>
      </c>
      <c r="Q98" s="103"/>
      <c r="R98" s="103">
        <f>IF(G98&lt;&gt;0,D96*'Population Data'!$C$19,"")</f>
        <v>116706.16720000001</v>
      </c>
      <c r="S98" s="103" t="str">
        <f>IF(G98&gt;1,D96*'Population Data'!$C$20,"")</f>
        <v/>
      </c>
      <c r="T98" s="103" t="str">
        <f>IF(H98&gt;1,D96*'Population Data'!$B$11,"")</f>
        <v/>
      </c>
    </row>
    <row r="99" spans="1:20" x14ac:dyDescent="0.35">
      <c r="A99" s="3" t="s">
        <v>57</v>
      </c>
      <c r="B99" s="3" t="s">
        <v>60</v>
      </c>
      <c r="C99" s="99">
        <v>2023</v>
      </c>
      <c r="D99" s="13">
        <v>359165.72399999999</v>
      </c>
      <c r="E99" s="99">
        <v>2023</v>
      </c>
      <c r="F99" s="105">
        <v>0</v>
      </c>
      <c r="G99" s="13">
        <v>1</v>
      </c>
      <c r="H99" s="13">
        <v>3</v>
      </c>
      <c r="I99" s="13">
        <v>1</v>
      </c>
      <c r="J99" s="103">
        <f>IF(E99=0,"",D97*'Population Data'!$B$11)</f>
        <v>245292.31359999999</v>
      </c>
      <c r="K99" s="103" t="str">
        <f>IF(F99=0,"",D97*'Population Data'!$B$11)</f>
        <v/>
      </c>
      <c r="L99" s="103" t="str">
        <f>IF(Q99&lt;&gt;"",Q99*'Units per Person'!$C$2,"")</f>
        <v/>
      </c>
      <c r="M99" s="103">
        <f>IF(R99&lt;&gt;"",R99*'Units per Person'!$B$2,"")</f>
        <v>240386.467328</v>
      </c>
      <c r="P99" s="103" t="str">
        <f>IF(V99&lt;&gt;"",V99*'Units per Person'!$D$2,"")</f>
        <v/>
      </c>
      <c r="Q99" s="103"/>
      <c r="R99" s="103">
        <f>IF(G99&lt;&gt;0,D97*'Population Data'!$C$19,"")</f>
        <v>85852.309760000004</v>
      </c>
      <c r="S99" s="103" t="str">
        <f>IF(G99&gt;1,D97*'Population Data'!$C$20,"")</f>
        <v/>
      </c>
      <c r="T99" s="103">
        <f>IF(H99&gt;1,D97*'Population Data'!$B$11,"")</f>
        <v>245292.31359999999</v>
      </c>
    </row>
    <row r="100" spans="1:20" x14ac:dyDescent="0.35">
      <c r="A100" s="3" t="s">
        <v>57</v>
      </c>
      <c r="B100" s="3" t="s">
        <v>57</v>
      </c>
      <c r="C100" s="99">
        <v>2023</v>
      </c>
      <c r="D100" s="13">
        <v>126034.856</v>
      </c>
      <c r="E100" s="99">
        <v>2023</v>
      </c>
      <c r="F100" s="105">
        <v>0</v>
      </c>
      <c r="G100" s="13">
        <v>3</v>
      </c>
      <c r="H100" s="13">
        <v>2</v>
      </c>
      <c r="I100" s="13">
        <v>1</v>
      </c>
      <c r="J100" s="103">
        <f>IF(E100=0,"",D98*'Population Data'!$B$11)</f>
        <v>443619.00800000003</v>
      </c>
      <c r="K100" s="103" t="str">
        <f>IF(F100=0,"",D98*'Population Data'!$B$11)</f>
        <v/>
      </c>
      <c r="L100" s="103" t="str">
        <f>IF(Q100&lt;&gt;"",Q100*'Units per Person'!$C$2,"")</f>
        <v/>
      </c>
      <c r="M100" s="103">
        <f>IF(R100&lt;&gt;"",R100*'Units per Person'!$B$2,"")</f>
        <v>434746.62784000003</v>
      </c>
      <c r="P100" s="103" t="str">
        <f>IF(V100&lt;&gt;"",V100*'Units per Person'!$D$2,"")</f>
        <v/>
      </c>
      <c r="Q100" s="103"/>
      <c r="R100" s="103">
        <f>IF(G100&lt;&gt;0,D98*'Population Data'!$C$19,"")</f>
        <v>155266.65280000001</v>
      </c>
      <c r="S100" s="103">
        <f>IF(G100&gt;1,D98*'Population Data'!$C$20,"")</f>
        <v>288352.35519999999</v>
      </c>
      <c r="T100" s="103">
        <f>IF(H100&gt;1,D98*'Population Data'!$B$11,"")</f>
        <v>443619.00800000003</v>
      </c>
    </row>
    <row r="101" spans="1:20" x14ac:dyDescent="0.35">
      <c r="A101" s="3" t="s">
        <v>57</v>
      </c>
      <c r="B101" s="3" t="s">
        <v>61</v>
      </c>
      <c r="C101" s="99">
        <v>2023</v>
      </c>
      <c r="D101" s="13">
        <v>401431.94400000002</v>
      </c>
      <c r="E101" s="99">
        <v>2023</v>
      </c>
      <c r="F101" s="105">
        <v>0</v>
      </c>
      <c r="G101" s="13">
        <v>1</v>
      </c>
      <c r="H101" s="13">
        <v>2</v>
      </c>
      <c r="I101" s="13">
        <v>1</v>
      </c>
      <c r="J101" s="103">
        <f>IF(E101=0,"",D99*'Population Data'!$B$11)</f>
        <v>287332.57919999998</v>
      </c>
      <c r="K101" s="103" t="str">
        <f>IF(F101=0,"",D99*'Population Data'!$B$11)</f>
        <v/>
      </c>
      <c r="L101" s="103" t="str">
        <f>IF(Q101&lt;&gt;"",Q101*'Units per Person'!$C$2,"")</f>
        <v/>
      </c>
      <c r="M101" s="103">
        <f>IF(R101&lt;&gt;"",R101*'Units per Person'!$B$2,"")</f>
        <v>281585.927616</v>
      </c>
      <c r="P101" s="103" t="str">
        <f>IF(V101&lt;&gt;"",V101*'Units per Person'!$D$2,"")</f>
        <v/>
      </c>
      <c r="Q101" s="103"/>
      <c r="R101" s="103">
        <f>IF(G101&lt;&gt;0,D99*'Population Data'!$C$19,"")</f>
        <v>100566.40272000001</v>
      </c>
      <c r="S101" s="103" t="str">
        <f>IF(G101&gt;1,D99*'Population Data'!$C$20,"")</f>
        <v/>
      </c>
      <c r="T101" s="103">
        <f>IF(H101&gt;1,D99*'Population Data'!$B$11,"")</f>
        <v>287332.57919999998</v>
      </c>
    </row>
    <row r="102" spans="1:20" x14ac:dyDescent="0.35">
      <c r="A102" s="3" t="s">
        <v>62</v>
      </c>
      <c r="B102" s="3" t="s">
        <v>63</v>
      </c>
      <c r="C102" s="99">
        <v>2023</v>
      </c>
      <c r="D102" s="13">
        <v>205771.67600000001</v>
      </c>
      <c r="E102" s="99">
        <v>2023</v>
      </c>
      <c r="F102" s="105">
        <v>0</v>
      </c>
      <c r="G102" s="13">
        <v>2</v>
      </c>
      <c r="H102" s="13">
        <v>1</v>
      </c>
      <c r="I102" s="13">
        <v>1</v>
      </c>
      <c r="J102" s="103">
        <f>IF(E102=0,"",D100*'Population Data'!$B$11)</f>
        <v>100827.8848</v>
      </c>
      <c r="K102" s="103" t="str">
        <f>IF(F102=0,"",D100*'Population Data'!$B$11)</f>
        <v/>
      </c>
      <c r="L102" s="103" t="str">
        <f>IF(Q102&lt;&gt;"",Q102*'Units per Person'!$C$2,"")</f>
        <v/>
      </c>
      <c r="M102" s="103">
        <f>IF(R102&lt;&gt;"",R102*'Units per Person'!$B$2,"")</f>
        <v>98811.327103999996</v>
      </c>
      <c r="P102" s="103" t="str">
        <f>IF(V102&lt;&gt;"",V102*'Units per Person'!$D$2,"")</f>
        <v/>
      </c>
      <c r="Q102" s="103"/>
      <c r="R102" s="103">
        <f>IF(G102&lt;&gt;0,D100*'Population Data'!$C$19,"")</f>
        <v>35289.759680000003</v>
      </c>
      <c r="S102" s="103">
        <f>IF(G102&gt;1,D100*'Population Data'!$C$20,"")</f>
        <v>65538.125119999997</v>
      </c>
      <c r="T102" s="103" t="str">
        <f>IF(H102&gt;1,D100*'Population Data'!$B$11,"")</f>
        <v/>
      </c>
    </row>
    <row r="103" spans="1:20" x14ac:dyDescent="0.35">
      <c r="A103" s="3" t="s">
        <v>62</v>
      </c>
      <c r="B103" s="3" t="s">
        <v>62</v>
      </c>
      <c r="C103" s="99">
        <v>2023</v>
      </c>
      <c r="D103" s="13">
        <v>363290.06</v>
      </c>
      <c r="E103" s="99">
        <v>2023</v>
      </c>
      <c r="F103" s="105">
        <v>0</v>
      </c>
      <c r="G103" s="13">
        <v>1</v>
      </c>
      <c r="H103" s="13">
        <v>1</v>
      </c>
      <c r="I103" s="13">
        <v>1</v>
      </c>
      <c r="J103" s="103">
        <f>IF(E103=0,"",D101*'Population Data'!$B$11)</f>
        <v>321145.55520000006</v>
      </c>
      <c r="K103" s="103" t="str">
        <f>IF(F103=0,"",D101*'Population Data'!$B$11)</f>
        <v/>
      </c>
      <c r="L103" s="103" t="str">
        <f>IF(Q103&lt;&gt;"",Q103*'Units per Person'!$C$2,"")</f>
        <v/>
      </c>
      <c r="M103" s="103">
        <f>IF(R103&lt;&gt;"",R103*'Units per Person'!$B$2,"")</f>
        <v>314722.644096</v>
      </c>
      <c r="P103" s="103" t="str">
        <f>IF(V103&lt;&gt;"",V103*'Units per Person'!$D$2,"")</f>
        <v/>
      </c>
      <c r="Q103" s="103"/>
      <c r="R103" s="103">
        <f>IF(G103&lt;&gt;0,D101*'Population Data'!$C$19,"")</f>
        <v>112400.94432000001</v>
      </c>
      <c r="S103" s="103" t="str">
        <f>IF(G103&gt;1,D101*'Population Data'!$C$20,"")</f>
        <v/>
      </c>
      <c r="T103" s="103" t="str">
        <f>IF(H103&gt;1,D101*'Population Data'!$B$11,"")</f>
        <v/>
      </c>
    </row>
    <row r="104" spans="1:20" x14ac:dyDescent="0.35">
      <c r="A104" s="3" t="s">
        <v>62</v>
      </c>
      <c r="B104" s="3" t="s">
        <v>64</v>
      </c>
      <c r="C104" s="99">
        <v>2023</v>
      </c>
      <c r="D104" s="13">
        <v>157005.41200000001</v>
      </c>
      <c r="E104" s="99">
        <v>2023</v>
      </c>
      <c r="F104" s="105">
        <v>1</v>
      </c>
      <c r="G104" s="13">
        <v>3</v>
      </c>
      <c r="H104" s="13">
        <v>3</v>
      </c>
      <c r="I104" s="13">
        <v>1</v>
      </c>
      <c r="J104" s="103">
        <f>IF(E104=0,"",D102*'Population Data'!$B$11)</f>
        <v>164617.34080000001</v>
      </c>
      <c r="K104" s="103">
        <f>IF(F104=0,"",D102*'Population Data'!$B$11)</f>
        <v>164617.34080000001</v>
      </c>
      <c r="L104" s="103" t="str">
        <f>IF(Q104&lt;&gt;"",Q104*'Units per Person'!$C$2,"")</f>
        <v/>
      </c>
      <c r="M104" s="103">
        <f>IF(R104&lt;&gt;"",R104*'Units per Person'!$B$2,"")</f>
        <v>161324.99398400003</v>
      </c>
      <c r="P104" s="103" t="str">
        <f>IF(V104&lt;&gt;"",V104*'Units per Person'!$D$2,"")</f>
        <v/>
      </c>
      <c r="Q104" s="103"/>
      <c r="R104" s="103">
        <f>IF(G104&lt;&gt;0,D102*'Population Data'!$C$19,"")</f>
        <v>57616.069280000011</v>
      </c>
      <c r="S104" s="103">
        <f>IF(G104&gt;1,D102*'Population Data'!$C$20,"")</f>
        <v>107001.27152000001</v>
      </c>
      <c r="T104" s="103">
        <f>IF(H104&gt;1,D102*'Population Data'!$B$11,"")</f>
        <v>164617.34080000001</v>
      </c>
    </row>
    <row r="105" spans="1:20" x14ac:dyDescent="0.35">
      <c r="A105" s="3" t="s">
        <v>62</v>
      </c>
      <c r="B105" s="3" t="s">
        <v>65</v>
      </c>
      <c r="C105" s="99">
        <v>2023</v>
      </c>
      <c r="D105" s="13">
        <v>168773.95600000001</v>
      </c>
      <c r="E105" s="99">
        <v>2023</v>
      </c>
      <c r="F105" s="105">
        <v>1</v>
      </c>
      <c r="G105" s="13">
        <v>1</v>
      </c>
      <c r="H105" s="13">
        <v>1</v>
      </c>
      <c r="I105" s="13">
        <v>1</v>
      </c>
      <c r="J105" s="103">
        <f>IF(E105=0,"",D103*'Population Data'!$B$11)</f>
        <v>290632.04800000001</v>
      </c>
      <c r="K105" s="103">
        <f>IF(F105=0,"",D103*'Population Data'!$B$11)</f>
        <v>290632.04800000001</v>
      </c>
      <c r="L105" s="103" t="str">
        <f>IF(Q105&lt;&gt;"",Q105*'Units per Person'!$C$2,"")</f>
        <v/>
      </c>
      <c r="M105" s="103">
        <f>IF(R105&lt;&gt;"",R105*'Units per Person'!$B$2,"")</f>
        <v>284819.40704000002</v>
      </c>
      <c r="P105" s="103" t="str">
        <f>IF(V105&lt;&gt;"",V105*'Units per Person'!$D$2,"")</f>
        <v/>
      </c>
      <c r="Q105" s="103"/>
      <c r="R105" s="103">
        <f>IF(G105&lt;&gt;0,D103*'Population Data'!$C$19,"")</f>
        <v>101721.21680000001</v>
      </c>
      <c r="S105" s="103" t="str">
        <f>IF(G105&gt;1,D103*'Population Data'!$C$20,"")</f>
        <v/>
      </c>
      <c r="T105" s="103" t="str">
        <f>IF(H105&gt;1,D103*'Population Data'!$B$11,"")</f>
        <v/>
      </c>
    </row>
    <row r="106" spans="1:20" x14ac:dyDescent="0.35">
      <c r="A106" s="3" t="s">
        <v>62</v>
      </c>
      <c r="B106" s="3" t="s">
        <v>66</v>
      </c>
      <c r="C106" s="99">
        <v>2023</v>
      </c>
      <c r="D106" s="13">
        <v>402746.75599999999</v>
      </c>
      <c r="E106" s="99">
        <v>2023</v>
      </c>
      <c r="F106" s="105">
        <v>1</v>
      </c>
      <c r="G106" s="13">
        <v>0</v>
      </c>
      <c r="H106" s="13">
        <v>1</v>
      </c>
      <c r="I106" s="13">
        <v>1</v>
      </c>
      <c r="J106" s="103">
        <f>IF(E106=0,"",D104*'Population Data'!$B$11)</f>
        <v>125604.32960000001</v>
      </c>
      <c r="K106" s="103">
        <f>IF(F106=0,"",D104*'Population Data'!$B$11)</f>
        <v>125604.32960000001</v>
      </c>
      <c r="L106" s="103" t="str">
        <f>IF(Q106&lt;&gt;"",Q106*'Units per Person'!$C$2,"")</f>
        <v/>
      </c>
      <c r="M106" s="103" t="str">
        <f>IF(R106&lt;&gt;"",R106*'Units per Person'!$B$2,"")</f>
        <v/>
      </c>
      <c r="P106" s="103" t="str">
        <f>IF(V106&lt;&gt;"",V106*'Units per Person'!$D$2,"")</f>
        <v/>
      </c>
      <c r="Q106" s="103"/>
      <c r="R106" s="103" t="str">
        <f>IF(G106&lt;&gt;0,D104*'Population Data'!$C$19,"")</f>
        <v/>
      </c>
      <c r="S106" s="103" t="str">
        <f>IF(G106&gt;1,D104*'Population Data'!$C$20,"")</f>
        <v/>
      </c>
      <c r="T106" s="103" t="str">
        <f>IF(H106&gt;1,D104*'Population Data'!$B$11,"")</f>
        <v/>
      </c>
    </row>
    <row r="107" spans="1:20" x14ac:dyDescent="0.35">
      <c r="A107" s="3" t="s">
        <v>67</v>
      </c>
      <c r="B107" s="3" t="s">
        <v>68</v>
      </c>
      <c r="C107" s="99">
        <v>2023</v>
      </c>
      <c r="D107" s="13">
        <v>351126.76400000002</v>
      </c>
      <c r="E107" s="99">
        <v>2023</v>
      </c>
      <c r="F107" s="105">
        <v>0</v>
      </c>
      <c r="G107" s="13">
        <v>0</v>
      </c>
      <c r="H107" s="13">
        <v>2</v>
      </c>
      <c r="I107" s="13">
        <v>1</v>
      </c>
      <c r="J107" s="103">
        <f>IF(E107=0,"",D105*'Population Data'!$B$11)</f>
        <v>135019.1648</v>
      </c>
      <c r="K107" s="103" t="str">
        <f>IF(F107=0,"",D105*'Population Data'!$B$11)</f>
        <v/>
      </c>
      <c r="L107" s="103" t="str">
        <f>IF(Q107&lt;&gt;"",Q107*'Units per Person'!$C$2,"")</f>
        <v/>
      </c>
      <c r="M107" s="103" t="str">
        <f>IF(R107&lt;&gt;"",R107*'Units per Person'!$B$2,"")</f>
        <v/>
      </c>
      <c r="P107" s="103" t="str">
        <f>IF(V107&lt;&gt;"",V107*'Units per Person'!$D$2,"")</f>
        <v/>
      </c>
      <c r="Q107" s="103"/>
      <c r="R107" s="103" t="str">
        <f>IF(G107&lt;&gt;0,D105*'Population Data'!$C$19,"")</f>
        <v/>
      </c>
      <c r="S107" s="103" t="str">
        <f>IF(G107&gt;1,D105*'Population Data'!$C$20,"")</f>
        <v/>
      </c>
      <c r="T107" s="103">
        <f>IF(H107&gt;1,D105*'Population Data'!$B$11,"")</f>
        <v>135019.1648</v>
      </c>
    </row>
    <row r="108" spans="1:20" x14ac:dyDescent="0.35">
      <c r="A108" s="3" t="s">
        <v>67</v>
      </c>
      <c r="B108" s="3" t="s">
        <v>67</v>
      </c>
      <c r="C108" s="99">
        <v>2023</v>
      </c>
      <c r="D108" s="13">
        <v>411949.41200000001</v>
      </c>
      <c r="E108" s="99">
        <v>2023</v>
      </c>
      <c r="F108" s="105">
        <v>1</v>
      </c>
      <c r="G108" s="13">
        <v>2</v>
      </c>
      <c r="H108" s="13">
        <v>1</v>
      </c>
      <c r="I108" s="13">
        <v>1</v>
      </c>
      <c r="J108" s="103">
        <f>IF(E108=0,"",D106*'Population Data'!$B$11)</f>
        <v>322197.40480000002</v>
      </c>
      <c r="K108" s="103">
        <f>IF(F108=0,"",D106*'Population Data'!$B$11)</f>
        <v>322197.40480000002</v>
      </c>
      <c r="L108" s="103" t="str">
        <f>IF(Q108&lt;&gt;"",Q108*'Units per Person'!$C$2,"")</f>
        <v/>
      </c>
      <c r="M108" s="103">
        <f>IF(R108&lt;&gt;"",R108*'Units per Person'!$B$2,"")</f>
        <v>315753.45670400001</v>
      </c>
      <c r="P108" s="103" t="str">
        <f>IF(V108&lt;&gt;"",V108*'Units per Person'!$D$2,"")</f>
        <v/>
      </c>
      <c r="Q108" s="103"/>
      <c r="R108" s="103">
        <f>IF(G108&lt;&gt;0,D106*'Population Data'!$C$19,"")</f>
        <v>112769.09168000001</v>
      </c>
      <c r="S108" s="103">
        <f>IF(G108&gt;1,D106*'Population Data'!$C$20,"")</f>
        <v>209428.31312000001</v>
      </c>
      <c r="T108" s="103" t="str">
        <f>IF(H108&gt;1,D106*'Population Data'!$B$11,"")</f>
        <v/>
      </c>
    </row>
    <row r="109" spans="1:20" x14ac:dyDescent="0.35">
      <c r="A109" s="3" t="s">
        <v>67</v>
      </c>
      <c r="B109" s="3" t="s">
        <v>69</v>
      </c>
      <c r="C109" s="99">
        <v>2023</v>
      </c>
      <c r="D109" s="13">
        <v>366893.2</v>
      </c>
      <c r="E109" s="99">
        <v>2023</v>
      </c>
      <c r="F109" s="105">
        <v>0</v>
      </c>
      <c r="G109" s="13">
        <v>0</v>
      </c>
      <c r="H109" s="13">
        <v>2</v>
      </c>
      <c r="I109" s="13">
        <v>1</v>
      </c>
      <c r="J109" s="103">
        <f>IF(E109=0,"",D107*'Population Data'!$B$11)</f>
        <v>280901.41120000003</v>
      </c>
      <c r="K109" s="103" t="str">
        <f>IF(F109=0,"",D107*'Population Data'!$B$11)</f>
        <v/>
      </c>
      <c r="L109" s="103" t="str">
        <f>IF(Q109&lt;&gt;"",Q109*'Units per Person'!$C$2,"")</f>
        <v/>
      </c>
      <c r="M109" s="103" t="str">
        <f>IF(R109&lt;&gt;"",R109*'Units per Person'!$B$2,"")</f>
        <v/>
      </c>
      <c r="P109" s="103" t="str">
        <f>IF(V109&lt;&gt;"",V109*'Units per Person'!$D$2,"")</f>
        <v/>
      </c>
      <c r="Q109" s="103"/>
      <c r="R109" s="103" t="str">
        <f>IF(G109&lt;&gt;0,D107*'Population Data'!$C$19,"")</f>
        <v/>
      </c>
      <c r="S109" s="103" t="str">
        <f>IF(G109&gt;1,D107*'Population Data'!$C$20,"")</f>
        <v/>
      </c>
      <c r="T109" s="103">
        <f>IF(H109&gt;1,D107*'Population Data'!$B$11,"")</f>
        <v>280901.41120000003</v>
      </c>
    </row>
    <row r="110" spans="1:20" x14ac:dyDescent="0.35">
      <c r="A110" s="3" t="s">
        <v>70</v>
      </c>
      <c r="B110" s="3" t="s">
        <v>71</v>
      </c>
      <c r="C110" s="99">
        <v>2023</v>
      </c>
      <c r="D110" s="13">
        <v>216736.32399999999</v>
      </c>
      <c r="E110" s="99">
        <v>2023</v>
      </c>
      <c r="F110" s="105">
        <v>1</v>
      </c>
      <c r="G110" s="13">
        <v>3</v>
      </c>
      <c r="H110" s="13">
        <v>2</v>
      </c>
      <c r="I110" s="13">
        <v>1</v>
      </c>
      <c r="J110" s="103">
        <f>IF(E110=0,"",D108*'Population Data'!$B$11)</f>
        <v>329559.52960000001</v>
      </c>
      <c r="K110" s="103">
        <f>IF(F110=0,"",D108*'Population Data'!$B$11)</f>
        <v>329559.52960000001</v>
      </c>
      <c r="L110" s="103" t="str">
        <f>IF(Q110&lt;&gt;"",Q110*'Units per Person'!$C$2,"")</f>
        <v/>
      </c>
      <c r="M110" s="103">
        <f>IF(R110&lt;&gt;"",R110*'Units per Person'!$B$2,"")</f>
        <v>322968.33900800004</v>
      </c>
      <c r="P110" s="103" t="str">
        <f>IF(V110&lt;&gt;"",V110*'Units per Person'!$D$2,"")</f>
        <v/>
      </c>
      <c r="Q110" s="103"/>
      <c r="R110" s="103">
        <f>IF(G110&lt;&gt;0,D108*'Population Data'!$C$19,"")</f>
        <v>115345.83536000001</v>
      </c>
      <c r="S110" s="103">
        <f>IF(G110&gt;1,D108*'Population Data'!$C$20,"")</f>
        <v>214213.69424000001</v>
      </c>
      <c r="T110" s="103">
        <f>IF(H110&gt;1,D108*'Population Data'!$B$11,"")</f>
        <v>329559.52960000001</v>
      </c>
    </row>
    <row r="111" spans="1:20" x14ac:dyDescent="0.35">
      <c r="A111" s="3" t="s">
        <v>70</v>
      </c>
      <c r="B111" s="3" t="s">
        <v>72</v>
      </c>
      <c r="C111" s="99">
        <v>2023</v>
      </c>
      <c r="D111" s="13">
        <v>351745.62</v>
      </c>
      <c r="E111" s="99">
        <v>2023</v>
      </c>
      <c r="F111" s="105">
        <v>1</v>
      </c>
      <c r="G111" s="13">
        <v>3</v>
      </c>
      <c r="H111" s="13">
        <v>3</v>
      </c>
      <c r="I111" s="13">
        <v>1</v>
      </c>
      <c r="J111" s="103">
        <f>IF(E111=0,"",D109*'Population Data'!$B$11)</f>
        <v>293514.56</v>
      </c>
      <c r="K111" s="103">
        <f>IF(F111=0,"",D109*'Population Data'!$B$11)</f>
        <v>293514.56</v>
      </c>
      <c r="L111" s="103" t="str">
        <f>IF(Q111&lt;&gt;"",Q111*'Units per Person'!$C$2,"")</f>
        <v/>
      </c>
      <c r="M111" s="103">
        <f>IF(R111&lt;&gt;"",R111*'Units per Person'!$B$2,"")</f>
        <v>287644.26880000002</v>
      </c>
      <c r="P111" s="103" t="str">
        <f>IF(V111&lt;&gt;"",V111*'Units per Person'!$D$2,"")</f>
        <v/>
      </c>
      <c r="Q111" s="103"/>
      <c r="R111" s="103">
        <f>IF(G111&lt;&gt;0,D109*'Population Data'!$C$19,"")</f>
        <v>102730.09600000002</v>
      </c>
      <c r="S111" s="103">
        <f>IF(G111&gt;1,D109*'Population Data'!$C$20,"")</f>
        <v>190784.46400000001</v>
      </c>
      <c r="T111" s="103">
        <f>IF(H111&gt;1,D109*'Population Data'!$B$11,"")</f>
        <v>293514.56</v>
      </c>
    </row>
    <row r="112" spans="1:20" x14ac:dyDescent="0.35">
      <c r="A112" s="3" t="s">
        <v>70</v>
      </c>
      <c r="B112" s="3" t="s">
        <v>73</v>
      </c>
      <c r="C112" s="99">
        <v>2023</v>
      </c>
      <c r="D112" s="13">
        <v>500783.00400000002</v>
      </c>
      <c r="E112" s="99">
        <v>2023</v>
      </c>
      <c r="F112" s="105">
        <v>1</v>
      </c>
      <c r="G112" s="13">
        <v>3</v>
      </c>
      <c r="H112" s="13">
        <v>2</v>
      </c>
      <c r="I112" s="13">
        <v>1</v>
      </c>
      <c r="J112" s="103">
        <f>IF(E112=0,"",D110*'Population Data'!$B$11)</f>
        <v>173389.05920000002</v>
      </c>
      <c r="K112" s="103">
        <f>IF(F112=0,"",D110*'Population Data'!$B$11)</f>
        <v>173389.05920000002</v>
      </c>
      <c r="L112" s="103" t="str">
        <f>IF(Q112&lt;&gt;"",Q112*'Units per Person'!$C$2,"")</f>
        <v/>
      </c>
      <c r="M112" s="103">
        <f>IF(R112&lt;&gt;"",R112*'Units per Person'!$B$2,"")</f>
        <v>169921.278016</v>
      </c>
      <c r="P112" s="103" t="str">
        <f>IF(V112&lt;&gt;"",V112*'Units per Person'!$D$2,"")</f>
        <v/>
      </c>
      <c r="Q112" s="103"/>
      <c r="R112" s="103">
        <f>IF(G112&lt;&gt;0,D110*'Population Data'!$C$19,"")</f>
        <v>60686.170720000002</v>
      </c>
      <c r="S112" s="103">
        <f>IF(G112&gt;1,D110*'Population Data'!$C$20,"")</f>
        <v>112702.88847999999</v>
      </c>
      <c r="T112" s="103">
        <f>IF(H112&gt;1,D110*'Population Data'!$B$11,"")</f>
        <v>173389.05920000002</v>
      </c>
    </row>
    <row r="113" spans="1:20" x14ac:dyDescent="0.35">
      <c r="A113" s="3" t="s">
        <v>70</v>
      </c>
      <c r="B113" s="3" t="s">
        <v>74</v>
      </c>
      <c r="C113" s="99">
        <v>2023</v>
      </c>
      <c r="D113" s="13">
        <v>144389.796</v>
      </c>
      <c r="E113" s="99">
        <v>2023</v>
      </c>
      <c r="F113" s="105">
        <v>1</v>
      </c>
      <c r="G113" s="13">
        <v>2</v>
      </c>
      <c r="H113" s="13">
        <v>3</v>
      </c>
      <c r="I113" s="13">
        <v>1</v>
      </c>
      <c r="J113" s="103">
        <f>IF(E113=0,"",D111*'Population Data'!$B$11)</f>
        <v>281396.49599999998</v>
      </c>
      <c r="K113" s="103">
        <f>IF(F113=0,"",D111*'Population Data'!$B$11)</f>
        <v>281396.49599999998</v>
      </c>
      <c r="L113" s="103" t="str">
        <f>IF(Q113&lt;&gt;"",Q113*'Units per Person'!$C$2,"")</f>
        <v/>
      </c>
      <c r="M113" s="103">
        <f>IF(R113&lt;&gt;"",R113*'Units per Person'!$B$2,"")</f>
        <v>275768.56608000002</v>
      </c>
      <c r="P113" s="103" t="str">
        <f>IF(V113&lt;&gt;"",V113*'Units per Person'!$D$2,"")</f>
        <v/>
      </c>
      <c r="Q113" s="103"/>
      <c r="R113" s="103">
        <f>IF(G113&lt;&gt;0,D111*'Population Data'!$C$19,"")</f>
        <v>98488.773600000015</v>
      </c>
      <c r="S113" s="103">
        <f>IF(G113&gt;1,D111*'Population Data'!$C$20,"")</f>
        <v>182907.7224</v>
      </c>
      <c r="T113" s="103">
        <f>IF(H113&gt;1,D111*'Population Data'!$B$11,"")</f>
        <v>281396.49599999998</v>
      </c>
    </row>
    <row r="114" spans="1:20" x14ac:dyDescent="0.35">
      <c r="A114" s="3" t="s">
        <v>70</v>
      </c>
      <c r="B114" s="3" t="s">
        <v>70</v>
      </c>
      <c r="C114" s="99">
        <v>2024</v>
      </c>
      <c r="D114" s="13">
        <v>275910.45064</v>
      </c>
      <c r="E114" s="99">
        <v>2024</v>
      </c>
      <c r="F114" s="105">
        <v>1</v>
      </c>
      <c r="G114" s="13">
        <v>3</v>
      </c>
      <c r="H114" s="13">
        <v>3</v>
      </c>
      <c r="I114" s="13">
        <v>1</v>
      </c>
      <c r="J114" s="103">
        <f>IF(E114=0,"",D112*'Population Data'!$B$11)</f>
        <v>400626.40320000006</v>
      </c>
      <c r="K114" s="103">
        <f>IF(F114=0,"",D112*'Population Data'!$B$11)</f>
        <v>400626.40320000006</v>
      </c>
      <c r="L114" s="103" t="str">
        <f>IF(Q114&lt;&gt;"",Q114*'Units per Person'!$C$2,"")</f>
        <v/>
      </c>
      <c r="M114" s="103">
        <f>IF(R114&lt;&gt;"",R114*'Units per Person'!$B$2,"")</f>
        <v>392613.87513600005</v>
      </c>
      <c r="P114" s="103" t="str">
        <f>IF(V114&lt;&gt;"",V114*'Units per Person'!$D$2,"")</f>
        <v/>
      </c>
      <c r="Q114" s="103"/>
      <c r="R114" s="103">
        <f>IF(G114&lt;&gt;0,D112*'Population Data'!$C$19,"")</f>
        <v>140219.24112000002</v>
      </c>
      <c r="S114" s="103">
        <f>IF(G114&gt;1,D112*'Population Data'!$C$20,"")</f>
        <v>260407.16208000001</v>
      </c>
      <c r="T114" s="103">
        <f>IF(H114&gt;1,D112*'Population Data'!$B$11,"")</f>
        <v>400626.40320000006</v>
      </c>
    </row>
    <row r="115" spans="1:20" x14ac:dyDescent="0.35">
      <c r="A115" s="3" t="s">
        <v>70</v>
      </c>
      <c r="B115" s="3" t="s">
        <v>75</v>
      </c>
      <c r="C115" s="99">
        <v>2024</v>
      </c>
      <c r="D115" s="13">
        <v>584088.74393600004</v>
      </c>
      <c r="E115" s="99">
        <v>2024</v>
      </c>
      <c r="F115" s="105">
        <v>1</v>
      </c>
      <c r="G115" s="13">
        <v>3</v>
      </c>
      <c r="H115" s="13">
        <v>1</v>
      </c>
      <c r="I115" s="13">
        <v>1</v>
      </c>
      <c r="J115" s="103">
        <f>IF(E115=0,"",D113*'Population Data'!$B$11)</f>
        <v>115511.8368</v>
      </c>
      <c r="K115" s="103">
        <f>IF(F115=0,"",D113*'Population Data'!$B$11)</f>
        <v>115511.8368</v>
      </c>
      <c r="L115" s="103" t="str">
        <f>IF(Q115&lt;&gt;"",Q115*'Units per Person'!$C$2,"")</f>
        <v/>
      </c>
      <c r="M115" s="103">
        <f>IF(R115&lt;&gt;"",R115*'Units per Person'!$B$2,"")</f>
        <v>113201.60006400001</v>
      </c>
      <c r="P115" s="103" t="str">
        <f>IF(V115&lt;&gt;"",V115*'Units per Person'!$D$2,"")</f>
        <v/>
      </c>
      <c r="Q115" s="103"/>
      <c r="R115" s="103">
        <f>IF(G115&lt;&gt;0,D113*'Population Data'!$C$19,"")</f>
        <v>40429.142880000007</v>
      </c>
      <c r="S115" s="103">
        <f>IF(G115&gt;1,D113*'Population Data'!$C$20,"")</f>
        <v>75082.693920000005</v>
      </c>
      <c r="T115" s="103" t="str">
        <f>IF(H115&gt;1,D113*'Population Data'!$B$11,"")</f>
        <v/>
      </c>
    </row>
    <row r="116" spans="1:20" x14ac:dyDescent="0.35">
      <c r="A116" s="3" t="s">
        <v>37</v>
      </c>
      <c r="B116" s="3" t="s">
        <v>38</v>
      </c>
      <c r="C116" s="99">
        <v>2024</v>
      </c>
      <c r="D116" s="13">
        <v>125540.65527999999</v>
      </c>
      <c r="E116" s="99">
        <v>2024</v>
      </c>
      <c r="F116" s="105">
        <v>0</v>
      </c>
      <c r="G116" s="13">
        <v>0</v>
      </c>
      <c r="H116" s="13">
        <v>1</v>
      </c>
      <c r="I116" s="13">
        <v>0</v>
      </c>
      <c r="J116" s="103">
        <f>IF(E116=0,"",D114*'Population Data'!$B$11)</f>
        <v>220728.36051200001</v>
      </c>
      <c r="K116" s="103" t="str">
        <f>IF(F116=0,"",D114*'Population Data'!$B$11)</f>
        <v/>
      </c>
      <c r="L116" s="103" t="str">
        <f>IF(Q116&lt;&gt;"",Q116*'Units per Person'!$C$2,"")</f>
        <v/>
      </c>
      <c r="M116" s="103" t="str">
        <f>IF(R116&lt;&gt;"",R116*'Units per Person'!$B$2,"")</f>
        <v/>
      </c>
      <c r="P116" s="103" t="str">
        <f>IF(V116&lt;&gt;"",V116*'Units per Person'!$D$2,"")</f>
        <v/>
      </c>
      <c r="Q116" s="103"/>
      <c r="R116" s="103" t="str">
        <f>IF(G116&lt;&gt;0,D114*'Population Data'!$C$19,"")</f>
        <v/>
      </c>
      <c r="S116" s="103" t="str">
        <f>IF(G116&gt;1,D114*'Population Data'!$C$20,"")</f>
        <v/>
      </c>
      <c r="T116" s="103" t="str">
        <f>IF(H116&gt;1,D114*'Population Data'!$B$11,"")</f>
        <v/>
      </c>
    </row>
    <row r="117" spans="1:20" x14ac:dyDescent="0.35">
      <c r="A117" s="3" t="s">
        <v>37</v>
      </c>
      <c r="B117" s="3" t="s">
        <v>37</v>
      </c>
      <c r="C117" s="99">
        <v>2024</v>
      </c>
      <c r="D117" s="13">
        <v>251400.459328</v>
      </c>
      <c r="E117" s="99">
        <v>2024</v>
      </c>
      <c r="F117" s="105">
        <v>0</v>
      </c>
      <c r="G117" s="13">
        <v>0</v>
      </c>
      <c r="H117" s="13">
        <v>1</v>
      </c>
      <c r="I117" s="13">
        <v>0</v>
      </c>
      <c r="J117" s="103">
        <f>IF(E117=0,"",D115*'Population Data'!$B$11)</f>
        <v>467270.99514880008</v>
      </c>
      <c r="K117" s="103" t="str">
        <f>IF(F117=0,"",D115*'Population Data'!$B$11)</f>
        <v/>
      </c>
      <c r="L117" s="103" t="str">
        <f>IF(Q117&lt;&gt;"",Q117*'Units per Person'!$C$2,"")</f>
        <v/>
      </c>
      <c r="M117" s="103" t="str">
        <f>IF(R117&lt;&gt;"",R117*'Units per Person'!$B$2,"")</f>
        <v/>
      </c>
      <c r="P117" s="103" t="str">
        <f>IF(V117&lt;&gt;"",V117*'Units per Person'!$D$2,"")</f>
        <v/>
      </c>
      <c r="Q117" s="103"/>
      <c r="R117" s="103" t="str">
        <f>IF(G117&lt;&gt;0,D115*'Population Data'!$C$19,"")</f>
        <v/>
      </c>
      <c r="S117" s="103" t="str">
        <f>IF(G117&gt;1,D115*'Population Data'!$C$20,"")</f>
        <v/>
      </c>
      <c r="T117" s="103" t="str">
        <f>IF(H117&gt;1,D115*'Population Data'!$B$11,"")</f>
        <v/>
      </c>
    </row>
    <row r="118" spans="1:20" x14ac:dyDescent="0.35">
      <c r="A118" s="3" t="s">
        <v>37</v>
      </c>
      <c r="B118" s="3" t="s">
        <v>39</v>
      </c>
      <c r="C118" s="99">
        <v>2024</v>
      </c>
      <c r="D118" s="13">
        <v>168664.83996800001</v>
      </c>
      <c r="E118" s="99">
        <v>2024</v>
      </c>
      <c r="F118" s="105">
        <v>0</v>
      </c>
      <c r="G118" s="13">
        <v>0</v>
      </c>
      <c r="H118" s="13">
        <v>1</v>
      </c>
      <c r="I118" s="13">
        <v>0</v>
      </c>
      <c r="J118" s="103">
        <f>IF(E118=0,"",D116*'Population Data'!$B$11)</f>
        <v>100432.52422399999</v>
      </c>
      <c r="K118" s="103" t="str">
        <f>IF(F118=0,"",D116*'Population Data'!$B$11)</f>
        <v/>
      </c>
      <c r="L118" s="103" t="str">
        <f>IF(Q118&lt;&gt;"",Q118*'Units per Person'!$C$2,"")</f>
        <v/>
      </c>
      <c r="M118" s="103" t="str">
        <f>IF(R118&lt;&gt;"",R118*'Units per Person'!$B$2,"")</f>
        <v/>
      </c>
      <c r="P118" s="103" t="str">
        <f>IF(V118&lt;&gt;"",V118*'Units per Person'!$D$2,"")</f>
        <v/>
      </c>
      <c r="Q118" s="103"/>
      <c r="R118" s="103" t="str">
        <f>IF(G118&lt;&gt;0,D116*'Population Data'!$C$19,"")</f>
        <v/>
      </c>
      <c r="S118" s="103" t="str">
        <f>IF(G118&gt;1,D116*'Population Data'!$C$20,"")</f>
        <v/>
      </c>
      <c r="T118" s="103" t="str">
        <f>IF(H118&gt;1,D116*'Population Data'!$B$11,"")</f>
        <v/>
      </c>
    </row>
    <row r="119" spans="1:20" x14ac:dyDescent="0.35">
      <c r="A119" s="3" t="s">
        <v>37</v>
      </c>
      <c r="B119" s="3" t="s">
        <v>40</v>
      </c>
      <c r="C119" s="99">
        <v>2024</v>
      </c>
      <c r="D119" s="13">
        <v>176308.55864</v>
      </c>
      <c r="E119" s="99">
        <v>2024</v>
      </c>
      <c r="F119" s="105">
        <v>1</v>
      </c>
      <c r="G119" s="13">
        <v>2</v>
      </c>
      <c r="H119" s="13">
        <v>1</v>
      </c>
      <c r="I119" s="13">
        <v>1</v>
      </c>
      <c r="J119" s="103">
        <f>IF(E119=0,"",D117*'Population Data'!$B$11)</f>
        <v>201120.3674624</v>
      </c>
      <c r="K119" s="103">
        <f>IF(F119=0,"",D117*'Population Data'!$B$11)</f>
        <v>201120.3674624</v>
      </c>
      <c r="L119" s="103" t="str">
        <f>IF(Q119&lt;&gt;"",Q119*'Units per Person'!$C$2,"")</f>
        <v/>
      </c>
      <c r="M119" s="103">
        <f>IF(R119&lt;&gt;"",R119*'Units per Person'!$B$2,"")</f>
        <v>197097.96011315199</v>
      </c>
      <c r="P119" s="103" t="str">
        <f>IF(V119&lt;&gt;"",V119*'Units per Person'!$D$2,"")</f>
        <v/>
      </c>
      <c r="Q119" s="103"/>
      <c r="R119" s="103">
        <f>IF(G119&lt;&gt;0,D117*'Population Data'!$C$19,"")</f>
        <v>70392.128611840002</v>
      </c>
      <c r="S119" s="103">
        <f>IF(G119&gt;1,D117*'Population Data'!$C$20,"")</f>
        <v>130728.23885056001</v>
      </c>
      <c r="T119" s="103" t="str">
        <f>IF(H119&gt;1,D117*'Population Data'!$B$11,"")</f>
        <v/>
      </c>
    </row>
    <row r="120" spans="1:20" x14ac:dyDescent="0.35">
      <c r="A120" s="3" t="s">
        <v>37</v>
      </c>
      <c r="B120" s="3" t="s">
        <v>41</v>
      </c>
      <c r="C120" s="99">
        <v>2024</v>
      </c>
      <c r="D120" s="13">
        <v>81112.399135999993</v>
      </c>
      <c r="E120" s="99">
        <v>2024</v>
      </c>
      <c r="F120" s="105">
        <v>1</v>
      </c>
      <c r="G120" s="13">
        <v>2</v>
      </c>
      <c r="H120" s="13">
        <v>1</v>
      </c>
      <c r="I120" s="13">
        <v>1</v>
      </c>
      <c r="J120" s="103">
        <f>IF(E120=0,"",D118*'Population Data'!$B$11)</f>
        <v>134931.87197440001</v>
      </c>
      <c r="K120" s="103">
        <f>IF(F120=0,"",D118*'Population Data'!$B$11)</f>
        <v>134931.87197440001</v>
      </c>
      <c r="L120" s="103" t="str">
        <f>IF(Q120&lt;&gt;"",Q120*'Units per Person'!$C$2,"")</f>
        <v/>
      </c>
      <c r="M120" s="103">
        <f>IF(R120&lt;&gt;"",R120*'Units per Person'!$B$2,"")</f>
        <v>132233.23453491202</v>
      </c>
      <c r="P120" s="103" t="str">
        <f>IF(V120&lt;&gt;"",V120*'Units per Person'!$D$2,"")</f>
        <v/>
      </c>
      <c r="Q120" s="103"/>
      <c r="R120" s="103">
        <f>IF(G120&lt;&gt;0,D118*'Population Data'!$C$19,"")</f>
        <v>47226.155191040009</v>
      </c>
      <c r="S120" s="103">
        <f>IF(G120&gt;1,D118*'Population Data'!$C$20,"")</f>
        <v>87705.716783360011</v>
      </c>
      <c r="T120" s="103" t="str">
        <f>IF(H120&gt;1,D118*'Population Data'!$B$11,"")</f>
        <v/>
      </c>
    </row>
    <row r="121" spans="1:20" x14ac:dyDescent="0.35">
      <c r="A121" s="3" t="s">
        <v>42</v>
      </c>
      <c r="B121" s="3" t="s">
        <v>43</v>
      </c>
      <c r="C121" s="99">
        <v>2024</v>
      </c>
      <c r="D121" s="13">
        <v>186043.652848</v>
      </c>
      <c r="E121" s="99">
        <v>2024</v>
      </c>
      <c r="F121" s="105">
        <v>0</v>
      </c>
      <c r="G121" s="13">
        <v>0</v>
      </c>
      <c r="H121" s="13">
        <v>0</v>
      </c>
      <c r="I121" s="13">
        <v>0</v>
      </c>
      <c r="J121" s="103">
        <f>IF(E121=0,"",D119*'Population Data'!$B$11)</f>
        <v>141046.84691200001</v>
      </c>
      <c r="K121" s="103" t="str">
        <f>IF(F121=0,"",D119*'Population Data'!$B$11)</f>
        <v/>
      </c>
      <c r="L121" s="103" t="str">
        <f>IF(Q121&lt;&gt;"",Q121*'Units per Person'!$C$2,"")</f>
        <v/>
      </c>
      <c r="M121" s="103" t="str">
        <f>IF(R121&lt;&gt;"",R121*'Units per Person'!$B$2,"")</f>
        <v/>
      </c>
      <c r="P121" s="103" t="str">
        <f>IF(V121&lt;&gt;"",V121*'Units per Person'!$D$2,"")</f>
        <v/>
      </c>
      <c r="Q121" s="103"/>
      <c r="R121" s="103" t="str">
        <f>IF(G121&lt;&gt;0,D119*'Population Data'!$C$19,"")</f>
        <v/>
      </c>
      <c r="S121" s="103" t="str">
        <f>IF(G121&gt;1,D119*'Population Data'!$C$20,"")</f>
        <v/>
      </c>
      <c r="T121" s="103" t="str">
        <f>IF(H121&gt;1,D119*'Population Data'!$B$11,"")</f>
        <v/>
      </c>
    </row>
    <row r="122" spans="1:20" x14ac:dyDescent="0.35">
      <c r="A122" s="3" t="s">
        <v>42</v>
      </c>
      <c r="B122" s="3" t="s">
        <v>44</v>
      </c>
      <c r="C122" s="99">
        <v>2024</v>
      </c>
      <c r="D122" s="13">
        <v>864808.61855999997</v>
      </c>
      <c r="E122" s="99">
        <v>2024</v>
      </c>
      <c r="F122" s="105">
        <v>0</v>
      </c>
      <c r="G122" s="13">
        <v>0</v>
      </c>
      <c r="H122" s="13">
        <v>1</v>
      </c>
      <c r="I122" s="13">
        <v>0</v>
      </c>
      <c r="J122" s="103">
        <f>IF(E122=0,"",D120*'Population Data'!$B$11)</f>
        <v>64889.919308799996</v>
      </c>
      <c r="K122" s="103" t="str">
        <f>IF(F122=0,"",D120*'Population Data'!$B$11)</f>
        <v/>
      </c>
      <c r="L122" s="103" t="str">
        <f>IF(Q122&lt;&gt;"",Q122*'Units per Person'!$C$2,"")</f>
        <v/>
      </c>
      <c r="M122" s="103" t="str">
        <f>IF(R122&lt;&gt;"",R122*'Units per Person'!$B$2,"")</f>
        <v/>
      </c>
      <c r="P122" s="103" t="str">
        <f>IF(V122&lt;&gt;"",V122*'Units per Person'!$D$2,"")</f>
        <v/>
      </c>
      <c r="Q122" s="103"/>
      <c r="R122" s="103" t="str">
        <f>IF(G122&lt;&gt;0,D120*'Population Data'!$C$19,"")</f>
        <v/>
      </c>
      <c r="S122" s="103" t="str">
        <f>IF(G122&gt;1,D120*'Population Data'!$C$20,"")</f>
        <v/>
      </c>
      <c r="T122" s="103" t="str">
        <f>IF(H122&gt;1,D120*'Population Data'!$B$11,"")</f>
        <v/>
      </c>
    </row>
    <row r="123" spans="1:20" x14ac:dyDescent="0.35">
      <c r="A123" s="3" t="s">
        <v>42</v>
      </c>
      <c r="B123" s="3" t="s">
        <v>45</v>
      </c>
      <c r="C123" s="99">
        <v>2024</v>
      </c>
      <c r="D123" s="13">
        <v>847274.45843200001</v>
      </c>
      <c r="E123" s="99">
        <v>2024</v>
      </c>
      <c r="F123" s="105">
        <v>0</v>
      </c>
      <c r="G123" s="13">
        <v>0</v>
      </c>
      <c r="H123" s="13">
        <v>1</v>
      </c>
      <c r="I123" s="13">
        <v>0</v>
      </c>
      <c r="J123" s="103">
        <f>IF(E123=0,"",D121*'Population Data'!$B$11)</f>
        <v>148834.92227840002</v>
      </c>
      <c r="K123" s="103" t="str">
        <f>IF(F123=0,"",D121*'Population Data'!$B$11)</f>
        <v/>
      </c>
      <c r="L123" s="103" t="str">
        <f>IF(Q123&lt;&gt;"",Q123*'Units per Person'!$C$2,"")</f>
        <v/>
      </c>
      <c r="M123" s="103" t="str">
        <f>IF(R123&lt;&gt;"",R123*'Units per Person'!$B$2,"")</f>
        <v/>
      </c>
      <c r="P123" s="103" t="str">
        <f>IF(V123&lt;&gt;"",V123*'Units per Person'!$D$2,"")</f>
        <v/>
      </c>
      <c r="Q123" s="103"/>
      <c r="R123" s="103" t="str">
        <f>IF(G123&lt;&gt;0,D121*'Population Data'!$C$19,"")</f>
        <v/>
      </c>
      <c r="S123" s="103" t="str">
        <f>IF(G123&gt;1,D121*'Population Data'!$C$20,"")</f>
        <v/>
      </c>
      <c r="T123" s="103" t="str">
        <f>IF(H123&gt;1,D121*'Population Data'!$B$11,"")</f>
        <v/>
      </c>
    </row>
    <row r="124" spans="1:20" x14ac:dyDescent="0.35">
      <c r="A124" s="3" t="s">
        <v>42</v>
      </c>
      <c r="B124" s="3" t="s">
        <v>46</v>
      </c>
      <c r="C124" s="99">
        <v>2024</v>
      </c>
      <c r="D124" s="13">
        <v>235230.60734400002</v>
      </c>
      <c r="E124" s="99">
        <v>2024</v>
      </c>
      <c r="F124" s="105">
        <v>0</v>
      </c>
      <c r="G124" s="13">
        <v>1</v>
      </c>
      <c r="H124" s="13">
        <v>1</v>
      </c>
      <c r="I124" s="13">
        <v>0</v>
      </c>
      <c r="J124" s="103">
        <f>IF(E124=0,"",D122*'Population Data'!$B$11)</f>
        <v>691846.89484800003</v>
      </c>
      <c r="K124" s="103" t="str">
        <f>IF(F124=0,"",D122*'Population Data'!$B$11)</f>
        <v/>
      </c>
      <c r="L124" s="103" t="str">
        <f>IF(Q124&lt;&gt;"",Q124*'Units per Person'!$C$2,"")</f>
        <v/>
      </c>
      <c r="M124" s="103">
        <f>IF(R124&lt;&gt;"",R124*'Units per Person'!$B$2,"")</f>
        <v>678009.95695103996</v>
      </c>
      <c r="P124" s="103" t="str">
        <f>IF(V124&lt;&gt;"",V124*'Units per Person'!$D$2,"")</f>
        <v/>
      </c>
      <c r="Q124" s="103"/>
      <c r="R124" s="103">
        <f>IF(G124&lt;&gt;0,D122*'Population Data'!$C$19,"")</f>
        <v>242146.41319680001</v>
      </c>
      <c r="S124" s="103" t="str">
        <f>IF(G124&gt;1,D122*'Population Data'!$C$20,"")</f>
        <v/>
      </c>
      <c r="T124" s="103" t="str">
        <f>IF(H124&gt;1,D122*'Population Data'!$B$11,"")</f>
        <v/>
      </c>
    </row>
    <row r="125" spans="1:20" x14ac:dyDescent="0.35">
      <c r="A125" s="3" t="s">
        <v>42</v>
      </c>
      <c r="B125" s="3" t="s">
        <v>47</v>
      </c>
      <c r="C125" s="99">
        <v>2024</v>
      </c>
      <c r="D125" s="13">
        <v>255056.93196799999</v>
      </c>
      <c r="E125" s="99">
        <v>2024</v>
      </c>
      <c r="F125" s="105">
        <v>0</v>
      </c>
      <c r="G125" s="13">
        <v>2</v>
      </c>
      <c r="H125" s="13">
        <v>1</v>
      </c>
      <c r="I125" s="13">
        <v>0</v>
      </c>
      <c r="J125" s="103">
        <f>IF(E125=0,"",D123*'Population Data'!$B$11)</f>
        <v>677819.56674560008</v>
      </c>
      <c r="K125" s="103" t="str">
        <f>IF(F125=0,"",D123*'Population Data'!$B$11)</f>
        <v/>
      </c>
      <c r="L125" s="103" t="str">
        <f>IF(Q125&lt;&gt;"",Q125*'Units per Person'!$C$2,"")</f>
        <v/>
      </c>
      <c r="M125" s="103">
        <f>IF(R125&lt;&gt;"",R125*'Units per Person'!$B$2,"")</f>
        <v>664263.17541068804</v>
      </c>
      <c r="P125" s="103" t="str">
        <f>IF(V125&lt;&gt;"",V125*'Units per Person'!$D$2,"")</f>
        <v/>
      </c>
      <c r="Q125" s="103"/>
      <c r="R125" s="103">
        <f>IF(G125&lt;&gt;0,D123*'Population Data'!$C$19,"")</f>
        <v>237236.84836096002</v>
      </c>
      <c r="S125" s="103">
        <f>IF(G125&gt;1,D123*'Population Data'!$C$20,"")</f>
        <v>440582.71838464</v>
      </c>
      <c r="T125" s="103" t="str">
        <f>IF(H125&gt;1,D123*'Population Data'!$B$11,"")</f>
        <v/>
      </c>
    </row>
    <row r="126" spans="1:20" x14ac:dyDescent="0.35">
      <c r="A126" s="3" t="s">
        <v>48</v>
      </c>
      <c r="B126" s="3" t="s">
        <v>49</v>
      </c>
      <c r="C126" s="99">
        <v>2024</v>
      </c>
      <c r="D126" s="13">
        <v>363821.14124799997</v>
      </c>
      <c r="E126" s="99">
        <v>2024</v>
      </c>
      <c r="F126" s="105">
        <v>0</v>
      </c>
      <c r="G126" s="13">
        <v>0</v>
      </c>
      <c r="H126" s="13">
        <v>1</v>
      </c>
      <c r="I126" s="13">
        <v>2</v>
      </c>
      <c r="J126" s="103">
        <f>IF(E126=0,"",D124*'Population Data'!$B$11)</f>
        <v>188184.48587520001</v>
      </c>
      <c r="K126" s="103" t="str">
        <f>IF(F126=0,"",D124*'Population Data'!$B$11)</f>
        <v/>
      </c>
      <c r="L126" s="103" t="str">
        <f>IF(Q126&lt;&gt;"",Q126*'Units per Person'!$C$2,"")</f>
        <v/>
      </c>
      <c r="M126" s="103" t="str">
        <f>IF(R126&lt;&gt;"",R126*'Units per Person'!$B$2,"")</f>
        <v/>
      </c>
      <c r="P126" s="103" t="str">
        <f>IF(V126&lt;&gt;"",V126*'Units per Person'!$D$2,"")</f>
        <v/>
      </c>
      <c r="Q126" s="103"/>
      <c r="R126" s="103" t="str">
        <f>IF(G126&lt;&gt;0,D124*'Population Data'!$C$19,"")</f>
        <v/>
      </c>
      <c r="S126" s="103" t="str">
        <f>IF(G126&gt;1,D124*'Population Data'!$C$20,"")</f>
        <v/>
      </c>
      <c r="T126" s="103" t="str">
        <f>IF(H126&gt;1,D124*'Population Data'!$B$11,"")</f>
        <v/>
      </c>
    </row>
    <row r="127" spans="1:20" x14ac:dyDescent="0.35">
      <c r="A127" s="3" t="s">
        <v>48</v>
      </c>
      <c r="B127" s="3" t="s">
        <v>50</v>
      </c>
      <c r="C127" s="99">
        <v>2024</v>
      </c>
      <c r="D127" s="13">
        <v>367863.34004800004</v>
      </c>
      <c r="E127" s="99">
        <v>2024</v>
      </c>
      <c r="F127" s="105">
        <v>1</v>
      </c>
      <c r="G127" s="13">
        <v>1</v>
      </c>
      <c r="H127" s="13">
        <v>1</v>
      </c>
      <c r="I127" s="13">
        <v>1</v>
      </c>
      <c r="J127" s="103">
        <f>IF(E127=0,"",D125*'Population Data'!$B$11)</f>
        <v>204045.54557439999</v>
      </c>
      <c r="K127" s="103">
        <f>IF(F127=0,"",D125*'Population Data'!$B$11)</f>
        <v>204045.54557439999</v>
      </c>
      <c r="L127" s="103" t="str">
        <f>IF(Q127&lt;&gt;"",Q127*'Units per Person'!$C$2,"")</f>
        <v/>
      </c>
      <c r="M127" s="103">
        <f>IF(R127&lt;&gt;"",R127*'Units per Person'!$B$2,"")</f>
        <v>199964.63466291199</v>
      </c>
      <c r="P127" s="103" t="str">
        <f>IF(V127&lt;&gt;"",V127*'Units per Person'!$D$2,"")</f>
        <v/>
      </c>
      <c r="Q127" s="103"/>
      <c r="R127" s="103">
        <f>IF(G127&lt;&gt;0,D125*'Population Data'!$C$19,"")</f>
        <v>71415.94095104</v>
      </c>
      <c r="S127" s="103" t="str">
        <f>IF(G127&gt;1,D125*'Population Data'!$C$20,"")</f>
        <v/>
      </c>
      <c r="T127" s="103" t="str">
        <f>IF(H127&gt;1,D125*'Population Data'!$B$11,"")</f>
        <v/>
      </c>
    </row>
    <row r="128" spans="1:20" x14ac:dyDescent="0.35">
      <c r="A128" s="3" t="s">
        <v>48</v>
      </c>
      <c r="B128" s="3" t="s">
        <v>48</v>
      </c>
      <c r="C128" s="99">
        <v>2024</v>
      </c>
      <c r="D128" s="13">
        <v>612404.21443200007</v>
      </c>
      <c r="E128" s="99">
        <v>2024</v>
      </c>
      <c r="F128" s="105">
        <v>1</v>
      </c>
      <c r="G128" s="13">
        <v>2</v>
      </c>
      <c r="H128" s="13">
        <v>2</v>
      </c>
      <c r="I128" s="13">
        <v>1</v>
      </c>
      <c r="J128" s="103">
        <f>IF(E128=0,"",D126*'Population Data'!$B$11)</f>
        <v>291056.91299839999</v>
      </c>
      <c r="K128" s="103">
        <f>IF(F128=0,"",D126*'Population Data'!$B$11)</f>
        <v>291056.91299839999</v>
      </c>
      <c r="L128" s="103" t="str">
        <f>IF(Q128&lt;&gt;"",Q128*'Units per Person'!$C$2,"")</f>
        <v/>
      </c>
      <c r="M128" s="103">
        <f>IF(R128&lt;&gt;"",R128*'Units per Person'!$B$2,"")</f>
        <v>285235.77473843197</v>
      </c>
      <c r="P128" s="103" t="str">
        <f>IF(V128&lt;&gt;"",V128*'Units per Person'!$D$2,"")</f>
        <v/>
      </c>
      <c r="Q128" s="103"/>
      <c r="R128" s="103">
        <f>IF(G128&lt;&gt;0,D126*'Population Data'!$C$19,"")</f>
        <v>101869.91954944</v>
      </c>
      <c r="S128" s="103">
        <f>IF(G128&gt;1,D126*'Population Data'!$C$20,"")</f>
        <v>189186.99344895998</v>
      </c>
      <c r="T128" s="103">
        <f>IF(H128&gt;1,D126*'Population Data'!$B$11,"")</f>
        <v>291056.91299839999</v>
      </c>
    </row>
    <row r="129" spans="1:20" x14ac:dyDescent="0.35">
      <c r="A129" s="3" t="s">
        <v>48</v>
      </c>
      <c r="B129" s="3" t="s">
        <v>51</v>
      </c>
      <c r="C129" s="99">
        <v>2024</v>
      </c>
      <c r="D129" s="13">
        <v>269527.47528000001</v>
      </c>
      <c r="E129" s="99">
        <v>2024</v>
      </c>
      <c r="F129" s="105">
        <v>0</v>
      </c>
      <c r="G129" s="13">
        <v>3</v>
      </c>
      <c r="H129" s="13">
        <v>3</v>
      </c>
      <c r="I129" s="13">
        <v>2</v>
      </c>
      <c r="J129" s="103">
        <f>IF(E129=0,"",D127*'Population Data'!$B$11)</f>
        <v>294290.67203840002</v>
      </c>
      <c r="K129" s="103" t="str">
        <f>IF(F129=0,"",D127*'Population Data'!$B$11)</f>
        <v/>
      </c>
      <c r="L129" s="103" t="str">
        <f>IF(Q129&lt;&gt;"",Q129*'Units per Person'!$C$2,"")</f>
        <v/>
      </c>
      <c r="M129" s="103">
        <f>IF(R129&lt;&gt;"",R129*'Units per Person'!$B$2,"")</f>
        <v>288404.85859763203</v>
      </c>
      <c r="P129" s="103" t="str">
        <f>IF(V129&lt;&gt;"",V129*'Units per Person'!$D$2,"")</f>
        <v/>
      </c>
      <c r="Q129" s="103"/>
      <c r="R129" s="103">
        <f>IF(G129&lt;&gt;0,D127*'Population Data'!$C$19,"")</f>
        <v>103001.73521344003</v>
      </c>
      <c r="S129" s="103">
        <f>IF(G129&gt;1,D127*'Population Data'!$C$20,"")</f>
        <v>191288.93682496002</v>
      </c>
      <c r="T129" s="103">
        <f>IF(H129&gt;1,D127*'Population Data'!$B$11,"")</f>
        <v>294290.67203840002</v>
      </c>
    </row>
    <row r="130" spans="1:20" x14ac:dyDescent="0.35">
      <c r="A130" s="3" t="s">
        <v>52</v>
      </c>
      <c r="B130" s="3" t="s">
        <v>52</v>
      </c>
      <c r="C130" s="99">
        <v>2024</v>
      </c>
      <c r="D130" s="13">
        <v>348568.57777600002</v>
      </c>
      <c r="E130" s="99">
        <v>2024</v>
      </c>
      <c r="F130" s="105">
        <v>0</v>
      </c>
      <c r="G130" s="13">
        <v>1</v>
      </c>
      <c r="H130" s="13">
        <v>1</v>
      </c>
      <c r="I130" s="13">
        <v>2</v>
      </c>
      <c r="J130" s="103">
        <f>IF(E130=0,"",D128*'Population Data'!$B$11)</f>
        <v>489923.37154560006</v>
      </c>
      <c r="K130" s="103" t="str">
        <f>IF(F130=0,"",D128*'Population Data'!$B$11)</f>
        <v/>
      </c>
      <c r="L130" s="103" t="str">
        <f>IF(Q130&lt;&gt;"",Q130*'Units per Person'!$C$2,"")</f>
        <v/>
      </c>
      <c r="M130" s="103">
        <f>IF(R130&lt;&gt;"",R130*'Units per Person'!$B$2,"")</f>
        <v>480124.90411468805</v>
      </c>
      <c r="P130" s="103" t="str">
        <f>IF(V130&lt;&gt;"",V130*'Units per Person'!$D$2,"")</f>
        <v/>
      </c>
      <c r="Q130" s="103"/>
      <c r="R130" s="103">
        <f>IF(G130&lt;&gt;0,D128*'Population Data'!$C$19,"")</f>
        <v>171473.18004096003</v>
      </c>
      <c r="S130" s="103" t="str">
        <f>IF(G130&gt;1,D128*'Population Data'!$C$20,"")</f>
        <v/>
      </c>
      <c r="T130" s="103" t="str">
        <f>IF(H130&gt;1,D128*'Population Data'!$B$11,"")</f>
        <v/>
      </c>
    </row>
    <row r="131" spans="1:20" x14ac:dyDescent="0.35">
      <c r="A131" s="3" t="s">
        <v>52</v>
      </c>
      <c r="B131" s="3" t="s">
        <v>53</v>
      </c>
      <c r="C131" s="99">
        <v>2024</v>
      </c>
      <c r="D131" s="13">
        <v>436284.82012799999</v>
      </c>
      <c r="E131" s="99">
        <v>2024</v>
      </c>
      <c r="F131" s="105">
        <v>0</v>
      </c>
      <c r="G131" s="13">
        <v>2</v>
      </c>
      <c r="H131" s="13">
        <v>0</v>
      </c>
      <c r="I131" s="13">
        <v>1</v>
      </c>
      <c r="J131" s="103">
        <f>IF(E131=0,"",D129*'Population Data'!$B$11)</f>
        <v>215621.98022400003</v>
      </c>
      <c r="K131" s="103" t="str">
        <f>IF(F131=0,"",D129*'Population Data'!$B$11)</f>
        <v/>
      </c>
      <c r="L131" s="103" t="str">
        <f>IF(Q131&lt;&gt;"",Q131*'Units per Person'!$C$2,"")</f>
        <v/>
      </c>
      <c r="M131" s="103">
        <f>IF(R131&lt;&gt;"",R131*'Units per Person'!$B$2,"")</f>
        <v>211309.54061952003</v>
      </c>
      <c r="P131" s="103" t="str">
        <f>IF(V131&lt;&gt;"",V131*'Units per Person'!$D$2,"")</f>
        <v/>
      </c>
      <c r="Q131" s="103"/>
      <c r="R131" s="103">
        <f>IF(G131&lt;&gt;0,D129*'Population Data'!$C$19,"")</f>
        <v>75467.693078400014</v>
      </c>
      <c r="S131" s="103">
        <f>IF(G131&gt;1,D129*'Population Data'!$C$20,"")</f>
        <v>140154.28714560001</v>
      </c>
      <c r="T131" s="103" t="str">
        <f>IF(H131&gt;1,D129*'Population Data'!$B$11,"")</f>
        <v/>
      </c>
    </row>
    <row r="132" spans="1:20" x14ac:dyDescent="0.35">
      <c r="A132" s="3" t="s">
        <v>52</v>
      </c>
      <c r="B132" s="3" t="s">
        <v>54</v>
      </c>
      <c r="C132" s="99">
        <v>2024</v>
      </c>
      <c r="D132" s="13">
        <v>879922.74332800007</v>
      </c>
      <c r="E132" s="99">
        <v>2024</v>
      </c>
      <c r="F132" s="105">
        <v>0</v>
      </c>
      <c r="G132" s="13">
        <v>2</v>
      </c>
      <c r="H132" s="13">
        <v>1</v>
      </c>
      <c r="I132" s="13">
        <v>2</v>
      </c>
      <c r="J132" s="103">
        <f>IF(E132=0,"",D130*'Population Data'!$B$11)</f>
        <v>278854.86222080002</v>
      </c>
      <c r="K132" s="103" t="str">
        <f>IF(F132=0,"",D130*'Population Data'!$B$11)</f>
        <v/>
      </c>
      <c r="L132" s="103" t="str">
        <f>IF(Q132&lt;&gt;"",Q132*'Units per Person'!$C$2,"")</f>
        <v/>
      </c>
      <c r="M132" s="103">
        <f>IF(R132&lt;&gt;"",R132*'Units per Person'!$B$2,"")</f>
        <v>273277.76497638406</v>
      </c>
      <c r="P132" s="103" t="str">
        <f>IF(V132&lt;&gt;"",V132*'Units per Person'!$D$2,"")</f>
        <v/>
      </c>
      <c r="Q132" s="103"/>
      <c r="R132" s="103">
        <f>IF(G132&lt;&gt;0,D130*'Population Data'!$C$19,"")</f>
        <v>97599.201777280017</v>
      </c>
      <c r="S132" s="103">
        <f>IF(G132&gt;1,D130*'Population Data'!$C$20,"")</f>
        <v>181255.66044352003</v>
      </c>
      <c r="T132" s="103" t="str">
        <f>IF(H132&gt;1,D130*'Population Data'!$B$11,"")</f>
        <v/>
      </c>
    </row>
    <row r="133" spans="1:20" x14ac:dyDescent="0.35">
      <c r="A133" s="3" t="s">
        <v>52</v>
      </c>
      <c r="B133" s="3" t="s">
        <v>55</v>
      </c>
      <c r="C133" s="99">
        <v>2024</v>
      </c>
      <c r="D133" s="13">
        <v>342139.10392000002</v>
      </c>
      <c r="E133" s="99">
        <v>2024</v>
      </c>
      <c r="F133" s="105">
        <v>0</v>
      </c>
      <c r="G133" s="13">
        <v>0</v>
      </c>
      <c r="H133" s="13">
        <v>1</v>
      </c>
      <c r="I133" s="13">
        <v>0</v>
      </c>
      <c r="J133" s="103">
        <f>IF(E133=0,"",D131*'Population Data'!$B$11)</f>
        <v>349027.85610239999</v>
      </c>
      <c r="K133" s="103" t="str">
        <f>IF(F133=0,"",D131*'Population Data'!$B$11)</f>
        <v/>
      </c>
      <c r="L133" s="103" t="str">
        <f>IF(Q133&lt;&gt;"",Q133*'Units per Person'!$C$2,"")</f>
        <v/>
      </c>
      <c r="M133" s="103" t="str">
        <f>IF(R133&lt;&gt;"",R133*'Units per Person'!$B$2,"")</f>
        <v/>
      </c>
      <c r="P133" s="103" t="str">
        <f>IF(V133&lt;&gt;"",V133*'Units per Person'!$D$2,"")</f>
        <v/>
      </c>
      <c r="Q133" s="103"/>
      <c r="R133" s="103" t="str">
        <f>IF(G133&lt;&gt;0,D131*'Population Data'!$C$19,"")</f>
        <v/>
      </c>
      <c r="S133" s="103" t="str">
        <f>IF(G133&gt;1,D131*'Population Data'!$C$20,"")</f>
        <v/>
      </c>
      <c r="T133" s="103" t="str">
        <f>IF(H133&gt;1,D131*'Population Data'!$B$11,"")</f>
        <v/>
      </c>
    </row>
    <row r="134" spans="1:20" x14ac:dyDescent="0.35">
      <c r="A134" s="3" t="s">
        <v>52</v>
      </c>
      <c r="B134" s="3" t="s">
        <v>56</v>
      </c>
      <c r="C134" s="99">
        <v>2024</v>
      </c>
      <c r="D134" s="13">
        <v>428478.35671999998</v>
      </c>
      <c r="E134" s="99">
        <v>2024</v>
      </c>
      <c r="F134" s="105">
        <v>0</v>
      </c>
      <c r="G134" s="13">
        <v>1</v>
      </c>
      <c r="H134" s="13">
        <v>1</v>
      </c>
      <c r="I134" s="13">
        <v>2</v>
      </c>
      <c r="J134" s="103">
        <f>IF(E134=0,"",D132*'Population Data'!$B$11)</f>
        <v>703938.19466240006</v>
      </c>
      <c r="K134" s="103" t="str">
        <f>IF(F134=0,"",D132*'Population Data'!$B$11)</f>
        <v/>
      </c>
      <c r="L134" s="103" t="str">
        <f>IF(Q134&lt;&gt;"",Q134*'Units per Person'!$C$2,"")</f>
        <v/>
      </c>
      <c r="M134" s="103">
        <f>IF(R134&lt;&gt;"",R134*'Units per Person'!$B$2,"")</f>
        <v>689859.43076915212</v>
      </c>
      <c r="P134" s="103" t="str">
        <f>IF(V134&lt;&gt;"",V134*'Units per Person'!$D$2,"")</f>
        <v/>
      </c>
      <c r="Q134" s="103"/>
      <c r="R134" s="103">
        <f>IF(G134&lt;&gt;0,D132*'Population Data'!$C$19,"")</f>
        <v>246378.36813184005</v>
      </c>
      <c r="S134" s="103" t="str">
        <f>IF(G134&gt;1,D132*'Population Data'!$C$20,"")</f>
        <v/>
      </c>
      <c r="T134" s="103" t="str">
        <f>IF(H134&gt;1,D132*'Population Data'!$B$11,"")</f>
        <v/>
      </c>
    </row>
    <row r="135" spans="1:20" x14ac:dyDescent="0.35">
      <c r="A135" s="3" t="s">
        <v>57</v>
      </c>
      <c r="B135" s="3" t="s">
        <v>58</v>
      </c>
      <c r="C135" s="99">
        <v>2024</v>
      </c>
      <c r="D135" s="13">
        <v>315200.62297600001</v>
      </c>
      <c r="E135" s="99">
        <v>2024</v>
      </c>
      <c r="F135" s="105">
        <v>0</v>
      </c>
      <c r="G135" s="13">
        <v>1</v>
      </c>
      <c r="H135" s="13">
        <v>1</v>
      </c>
      <c r="I135" s="13">
        <v>0</v>
      </c>
      <c r="J135" s="103">
        <f>IF(E135=0,"",D133*'Population Data'!$B$11)</f>
        <v>273711.28313600004</v>
      </c>
      <c r="K135" s="103" t="str">
        <f>IF(F135=0,"",D133*'Population Data'!$B$11)</f>
        <v/>
      </c>
      <c r="L135" s="103" t="str">
        <f>IF(Q135&lt;&gt;"",Q135*'Units per Person'!$C$2,"")</f>
        <v/>
      </c>
      <c r="M135" s="103">
        <f>IF(R135&lt;&gt;"",R135*'Units per Person'!$B$2,"")</f>
        <v>268237.05747328</v>
      </c>
      <c r="P135" s="103" t="str">
        <f>IF(V135&lt;&gt;"",V135*'Units per Person'!$D$2,"")</f>
        <v/>
      </c>
      <c r="Q135" s="103"/>
      <c r="R135" s="103">
        <f>IF(G135&lt;&gt;0,D133*'Population Data'!$C$19,"")</f>
        <v>95798.949097600009</v>
      </c>
      <c r="S135" s="103" t="str">
        <f>IF(G135&gt;1,D133*'Population Data'!$C$20,"")</f>
        <v/>
      </c>
      <c r="T135" s="103" t="str">
        <f>IF(H135&gt;1,D133*'Population Data'!$B$11,"")</f>
        <v/>
      </c>
    </row>
    <row r="136" spans="1:20" x14ac:dyDescent="0.35">
      <c r="A136" s="3" t="s">
        <v>57</v>
      </c>
      <c r="B136" s="3" t="s">
        <v>59</v>
      </c>
      <c r="C136" s="99">
        <v>2024</v>
      </c>
      <c r="D136" s="13">
        <v>570050.42527999997</v>
      </c>
      <c r="E136" s="99">
        <v>2024</v>
      </c>
      <c r="F136" s="105">
        <v>0</v>
      </c>
      <c r="G136" s="13">
        <v>1</v>
      </c>
      <c r="H136" s="13">
        <v>1</v>
      </c>
      <c r="I136" s="13">
        <v>0</v>
      </c>
      <c r="J136" s="103">
        <f>IF(E136=0,"",D134*'Population Data'!$B$11)</f>
        <v>342782.68537600001</v>
      </c>
      <c r="K136" s="103" t="str">
        <f>IF(F136=0,"",D134*'Population Data'!$B$11)</f>
        <v/>
      </c>
      <c r="L136" s="103" t="str">
        <f>IF(Q136&lt;&gt;"",Q136*'Units per Person'!$C$2,"")</f>
        <v/>
      </c>
      <c r="M136" s="103">
        <f>IF(R136&lt;&gt;"",R136*'Units per Person'!$B$2,"")</f>
        <v>335927.03166847996</v>
      </c>
      <c r="P136" s="103" t="str">
        <f>IF(V136&lt;&gt;"",V136*'Units per Person'!$D$2,"")</f>
        <v/>
      </c>
      <c r="Q136" s="103"/>
      <c r="R136" s="103">
        <f>IF(G136&lt;&gt;0,D134*'Population Data'!$C$19,"")</f>
        <v>119973.9398816</v>
      </c>
      <c r="S136" s="103" t="str">
        <f>IF(G136&gt;1,D134*'Population Data'!$C$20,"")</f>
        <v/>
      </c>
      <c r="T136" s="103" t="str">
        <f>IF(H136&gt;1,D134*'Population Data'!$B$11,"")</f>
        <v/>
      </c>
    </row>
    <row r="137" spans="1:20" x14ac:dyDescent="0.35">
      <c r="A137" s="3" t="s">
        <v>57</v>
      </c>
      <c r="B137" s="3" t="s">
        <v>60</v>
      </c>
      <c r="C137" s="99">
        <v>2024</v>
      </c>
      <c r="D137" s="13">
        <v>369222.36427199998</v>
      </c>
      <c r="E137" s="99">
        <v>2024</v>
      </c>
      <c r="F137" s="105">
        <v>0</v>
      </c>
      <c r="G137" s="13">
        <v>1</v>
      </c>
      <c r="H137" s="13">
        <v>3</v>
      </c>
      <c r="I137" s="13">
        <v>1</v>
      </c>
      <c r="J137" s="103">
        <f>IF(E137=0,"",D135*'Population Data'!$B$11)</f>
        <v>252160.49838080001</v>
      </c>
      <c r="K137" s="103" t="str">
        <f>IF(F137=0,"",D135*'Population Data'!$B$11)</f>
        <v/>
      </c>
      <c r="L137" s="103" t="str">
        <f>IF(Q137&lt;&gt;"",Q137*'Units per Person'!$C$2,"")</f>
        <v/>
      </c>
      <c r="M137" s="103">
        <f>IF(R137&lt;&gt;"",R137*'Units per Person'!$B$2,"")</f>
        <v>247117.28841318403</v>
      </c>
      <c r="P137" s="103" t="str">
        <f>IF(V137&lt;&gt;"",V137*'Units per Person'!$D$2,"")</f>
        <v/>
      </c>
      <c r="Q137" s="103"/>
      <c r="R137" s="103">
        <f>IF(G137&lt;&gt;0,D135*'Population Data'!$C$19,"")</f>
        <v>88256.174433280015</v>
      </c>
      <c r="S137" s="103" t="str">
        <f>IF(G137&gt;1,D135*'Population Data'!$C$20,"")</f>
        <v/>
      </c>
      <c r="T137" s="103">
        <f>IF(H137&gt;1,D135*'Population Data'!$B$11,"")</f>
        <v>252160.49838080001</v>
      </c>
    </row>
    <row r="138" spans="1:20" x14ac:dyDescent="0.35">
      <c r="A138" s="3" t="s">
        <v>57</v>
      </c>
      <c r="B138" s="3" t="s">
        <v>57</v>
      </c>
      <c r="C138" s="99">
        <v>2024</v>
      </c>
      <c r="D138" s="13">
        <v>129563.831968</v>
      </c>
      <c r="E138" s="99">
        <v>2024</v>
      </c>
      <c r="F138" s="105">
        <v>0</v>
      </c>
      <c r="G138" s="13">
        <v>2</v>
      </c>
      <c r="H138" s="13">
        <v>2</v>
      </c>
      <c r="I138" s="13">
        <v>0</v>
      </c>
      <c r="J138" s="103">
        <f>IF(E138=0,"",D136*'Population Data'!$B$11)</f>
        <v>456040.34022399999</v>
      </c>
      <c r="K138" s="103" t="str">
        <f>IF(F138=0,"",D136*'Population Data'!$B$11)</f>
        <v/>
      </c>
      <c r="L138" s="103" t="str">
        <f>IF(Q138&lt;&gt;"",Q138*'Units per Person'!$C$2,"")</f>
        <v/>
      </c>
      <c r="M138" s="103">
        <f>IF(R138&lt;&gt;"",R138*'Units per Person'!$B$2,"")</f>
        <v>446919.53341951995</v>
      </c>
      <c r="P138" s="103" t="str">
        <f>IF(V138&lt;&gt;"",V138*'Units per Person'!$D$2,"")</f>
        <v/>
      </c>
      <c r="Q138" s="103"/>
      <c r="R138" s="103">
        <f>IF(G138&lt;&gt;0,D136*'Population Data'!$C$19,"")</f>
        <v>159614.11907839999</v>
      </c>
      <c r="S138" s="103">
        <f>IF(G138&gt;1,D136*'Population Data'!$C$20,"")</f>
        <v>296426.22114559996</v>
      </c>
      <c r="T138" s="103">
        <f>IF(H138&gt;1,D136*'Population Data'!$B$11,"")</f>
        <v>456040.34022399999</v>
      </c>
    </row>
    <row r="139" spans="1:20" x14ac:dyDescent="0.35">
      <c r="A139" s="3" t="s">
        <v>57</v>
      </c>
      <c r="B139" s="3" t="s">
        <v>61</v>
      </c>
      <c r="C139" s="99">
        <v>2024</v>
      </c>
      <c r="D139" s="13">
        <v>412672.03843200003</v>
      </c>
      <c r="E139" s="99">
        <v>2024</v>
      </c>
      <c r="F139" s="105">
        <v>0</v>
      </c>
      <c r="G139" s="13">
        <v>1</v>
      </c>
      <c r="H139" s="13">
        <v>2</v>
      </c>
      <c r="I139" s="13">
        <v>1</v>
      </c>
      <c r="J139" s="103">
        <f>IF(E139=0,"",D137*'Population Data'!$B$11)</f>
        <v>295377.89141759998</v>
      </c>
      <c r="K139" s="103" t="str">
        <f>IF(F139=0,"",D137*'Population Data'!$B$11)</f>
        <v/>
      </c>
      <c r="L139" s="103" t="str">
        <f>IF(Q139&lt;&gt;"",Q139*'Units per Person'!$C$2,"")</f>
        <v/>
      </c>
      <c r="M139" s="103">
        <f>IF(R139&lt;&gt;"",R139*'Units per Person'!$B$2,"")</f>
        <v>289470.33358924795</v>
      </c>
      <c r="P139" s="103" t="str">
        <f>IF(V139&lt;&gt;"",V139*'Units per Person'!$D$2,"")</f>
        <v/>
      </c>
      <c r="Q139" s="103"/>
      <c r="R139" s="103">
        <f>IF(G139&lt;&gt;0,D137*'Population Data'!$C$19,"")</f>
        <v>103382.26199616</v>
      </c>
      <c r="S139" s="103" t="str">
        <f>IF(G139&gt;1,D137*'Population Data'!$C$20,"")</f>
        <v/>
      </c>
      <c r="T139" s="103">
        <f>IF(H139&gt;1,D137*'Population Data'!$B$11,"")</f>
        <v>295377.89141759998</v>
      </c>
    </row>
    <row r="140" spans="1:20" x14ac:dyDescent="0.35">
      <c r="A140" s="3" t="s">
        <v>62</v>
      </c>
      <c r="B140" s="3" t="s">
        <v>63</v>
      </c>
      <c r="C140" s="99">
        <v>2024</v>
      </c>
      <c r="D140" s="13">
        <v>211533.282928</v>
      </c>
      <c r="E140" s="99">
        <v>2024</v>
      </c>
      <c r="F140" s="105">
        <v>0</v>
      </c>
      <c r="G140" s="13">
        <v>1</v>
      </c>
      <c r="H140" s="13">
        <v>1</v>
      </c>
      <c r="I140" s="13">
        <v>1</v>
      </c>
      <c r="J140" s="103">
        <f>IF(E140=0,"",D138*'Population Data'!$B$11)</f>
        <v>103651.06557440001</v>
      </c>
      <c r="K140" s="103" t="str">
        <f>IF(F140=0,"",D138*'Population Data'!$B$11)</f>
        <v/>
      </c>
      <c r="L140" s="103" t="str">
        <f>IF(Q140&lt;&gt;"",Q140*'Units per Person'!$C$2,"")</f>
        <v/>
      </c>
      <c r="M140" s="103">
        <f>IF(R140&lt;&gt;"",R140*'Units per Person'!$B$2,"")</f>
        <v>101578.04426291199</v>
      </c>
      <c r="P140" s="103" t="str">
        <f>IF(V140&lt;&gt;"",V140*'Units per Person'!$D$2,"")</f>
        <v/>
      </c>
      <c r="Q140" s="103"/>
      <c r="R140" s="103">
        <f>IF(G140&lt;&gt;0,D138*'Population Data'!$C$19,"")</f>
        <v>36277.872951040001</v>
      </c>
      <c r="S140" s="103" t="str">
        <f>IF(G140&gt;1,D138*'Population Data'!$C$20,"")</f>
        <v/>
      </c>
      <c r="T140" s="103" t="str">
        <f>IF(H140&gt;1,D138*'Population Data'!$B$11,"")</f>
        <v/>
      </c>
    </row>
    <row r="141" spans="1:20" x14ac:dyDescent="0.35">
      <c r="A141" s="3" t="s">
        <v>62</v>
      </c>
      <c r="B141" s="3" t="s">
        <v>62</v>
      </c>
      <c r="C141" s="99">
        <v>2024</v>
      </c>
      <c r="D141" s="13">
        <v>373462.18167999998</v>
      </c>
      <c r="E141" s="99">
        <v>2024</v>
      </c>
      <c r="F141" s="105">
        <v>0</v>
      </c>
      <c r="G141" s="13">
        <v>0</v>
      </c>
      <c r="H141" s="13">
        <v>1</v>
      </c>
      <c r="I141" s="13">
        <v>0</v>
      </c>
      <c r="J141" s="103">
        <f>IF(E141=0,"",D139*'Population Data'!$B$11)</f>
        <v>330137.63074560004</v>
      </c>
      <c r="K141" s="103" t="str">
        <f>IF(F141=0,"",D139*'Population Data'!$B$11)</f>
        <v/>
      </c>
      <c r="L141" s="103" t="str">
        <f>IF(Q141&lt;&gt;"",Q141*'Units per Person'!$C$2,"")</f>
        <v/>
      </c>
      <c r="M141" s="103" t="str">
        <f>IF(R141&lt;&gt;"",R141*'Units per Person'!$B$2,"")</f>
        <v/>
      </c>
      <c r="P141" s="103" t="str">
        <f>IF(V141&lt;&gt;"",V141*'Units per Person'!$D$2,"")</f>
        <v/>
      </c>
      <c r="Q141" s="103"/>
      <c r="R141" s="103" t="str">
        <f>IF(G141&lt;&gt;0,D139*'Population Data'!$C$19,"")</f>
        <v/>
      </c>
      <c r="S141" s="103" t="str">
        <f>IF(G141&gt;1,D139*'Population Data'!$C$20,"")</f>
        <v/>
      </c>
      <c r="T141" s="103" t="str">
        <f>IF(H141&gt;1,D139*'Population Data'!$B$11,"")</f>
        <v/>
      </c>
    </row>
    <row r="142" spans="1:20" x14ac:dyDescent="0.35">
      <c r="A142" s="3" t="s">
        <v>62</v>
      </c>
      <c r="B142" s="3" t="s">
        <v>64</v>
      </c>
      <c r="C142" s="99">
        <v>2024</v>
      </c>
      <c r="D142" s="13">
        <v>161401.563536</v>
      </c>
      <c r="E142" s="99">
        <v>2024</v>
      </c>
      <c r="F142" s="105">
        <v>1</v>
      </c>
      <c r="G142" s="13">
        <v>2</v>
      </c>
      <c r="H142" s="13">
        <v>3</v>
      </c>
      <c r="I142" s="13">
        <v>1</v>
      </c>
      <c r="J142" s="103">
        <f>IF(E142=0,"",D140*'Population Data'!$B$11)</f>
        <v>169226.62634240001</v>
      </c>
      <c r="K142" s="103">
        <f>IF(F142=0,"",D140*'Population Data'!$B$11)</f>
        <v>169226.62634240001</v>
      </c>
      <c r="L142" s="103" t="str">
        <f>IF(Q142&lt;&gt;"",Q142*'Units per Person'!$C$2,"")</f>
        <v/>
      </c>
      <c r="M142" s="103">
        <f>IF(R142&lt;&gt;"",R142*'Units per Person'!$B$2,"")</f>
        <v>165842.09381555201</v>
      </c>
      <c r="P142" s="103" t="str">
        <f>IF(V142&lt;&gt;"",V142*'Units per Person'!$D$2,"")</f>
        <v/>
      </c>
      <c r="Q142" s="103"/>
      <c r="R142" s="103">
        <f>IF(G142&lt;&gt;0,D140*'Population Data'!$C$19,"")</f>
        <v>59229.319219840007</v>
      </c>
      <c r="S142" s="103">
        <f>IF(G142&gt;1,D140*'Population Data'!$C$20,"")</f>
        <v>109997.30712256</v>
      </c>
      <c r="T142" s="103">
        <f>IF(H142&gt;1,D140*'Population Data'!$B$11,"")</f>
        <v>169226.62634240001</v>
      </c>
    </row>
    <row r="143" spans="1:20" x14ac:dyDescent="0.35">
      <c r="A143" s="3" t="s">
        <v>62</v>
      </c>
      <c r="B143" s="3" t="s">
        <v>65</v>
      </c>
      <c r="C143" s="99">
        <v>2024</v>
      </c>
      <c r="D143" s="13">
        <v>173499.62676800002</v>
      </c>
      <c r="E143" s="99">
        <v>2024</v>
      </c>
      <c r="F143" s="105">
        <v>1</v>
      </c>
      <c r="G143" s="13">
        <v>1</v>
      </c>
      <c r="H143" s="13">
        <v>1</v>
      </c>
      <c r="I143" s="13">
        <v>1</v>
      </c>
      <c r="J143" s="103">
        <f>IF(E143=0,"",D141*'Population Data'!$B$11)</f>
        <v>298769.745344</v>
      </c>
      <c r="K143" s="103">
        <f>IF(F143=0,"",D141*'Population Data'!$B$11)</f>
        <v>298769.745344</v>
      </c>
      <c r="L143" s="103" t="str">
        <f>IF(Q143&lt;&gt;"",Q143*'Units per Person'!$C$2,"")</f>
        <v/>
      </c>
      <c r="M143" s="103">
        <f>IF(R143&lt;&gt;"",R143*'Units per Person'!$B$2,"")</f>
        <v>292794.35043712001</v>
      </c>
      <c r="P143" s="103" t="str">
        <f>IF(V143&lt;&gt;"",V143*'Units per Person'!$D$2,"")</f>
        <v/>
      </c>
      <c r="Q143" s="103"/>
      <c r="R143" s="103">
        <f>IF(G143&lt;&gt;0,D141*'Population Data'!$C$19,"")</f>
        <v>104569.41087040001</v>
      </c>
      <c r="S143" s="103" t="str">
        <f>IF(G143&gt;1,D141*'Population Data'!$C$20,"")</f>
        <v/>
      </c>
      <c r="T143" s="103" t="str">
        <f>IF(H143&gt;1,D141*'Population Data'!$B$11,"")</f>
        <v/>
      </c>
    </row>
    <row r="144" spans="1:20" x14ac:dyDescent="0.35">
      <c r="A144" s="3" t="s">
        <v>62</v>
      </c>
      <c r="B144" s="3" t="s">
        <v>66</v>
      </c>
      <c r="C144" s="99">
        <v>2024</v>
      </c>
      <c r="D144" s="13">
        <v>414023.66516799998</v>
      </c>
      <c r="E144" s="99">
        <v>2024</v>
      </c>
      <c r="F144" s="105">
        <v>1</v>
      </c>
      <c r="G144" s="13">
        <v>0</v>
      </c>
      <c r="H144" s="13">
        <v>1</v>
      </c>
      <c r="I144" s="13">
        <v>0</v>
      </c>
      <c r="J144" s="103">
        <f>IF(E144=0,"",D142*'Population Data'!$B$11)</f>
        <v>129121.25082880001</v>
      </c>
      <c r="K144" s="103">
        <f>IF(F144=0,"",D142*'Population Data'!$B$11)</f>
        <v>129121.25082880001</v>
      </c>
      <c r="L144" s="103" t="str">
        <f>IF(Q144&lt;&gt;"",Q144*'Units per Person'!$C$2,"")</f>
        <v/>
      </c>
      <c r="M144" s="103" t="str">
        <f>IF(R144&lt;&gt;"",R144*'Units per Person'!$B$2,"")</f>
        <v/>
      </c>
      <c r="P144" s="103" t="str">
        <f>IF(V144&lt;&gt;"",V144*'Units per Person'!$D$2,"")</f>
        <v/>
      </c>
      <c r="Q144" s="103"/>
      <c r="R144" s="103" t="str">
        <f>IF(G144&lt;&gt;0,D142*'Population Data'!$C$19,"")</f>
        <v/>
      </c>
      <c r="S144" s="103" t="str">
        <f>IF(G144&gt;1,D142*'Population Data'!$C$20,"")</f>
        <v/>
      </c>
      <c r="T144" s="103" t="str">
        <f>IF(H144&gt;1,D142*'Population Data'!$B$11,"")</f>
        <v/>
      </c>
    </row>
    <row r="145" spans="1:20" x14ac:dyDescent="0.35">
      <c r="A145" s="3" t="s">
        <v>67</v>
      </c>
      <c r="B145" s="3" t="s">
        <v>68</v>
      </c>
      <c r="C145" s="99">
        <v>2024</v>
      </c>
      <c r="D145" s="13">
        <v>360958.31339200004</v>
      </c>
      <c r="E145" s="99">
        <v>2024</v>
      </c>
      <c r="F145" s="105">
        <v>0</v>
      </c>
      <c r="G145" s="13">
        <v>0</v>
      </c>
      <c r="H145" s="13">
        <v>2</v>
      </c>
      <c r="I145" s="13">
        <v>1</v>
      </c>
      <c r="J145" s="103">
        <f>IF(E145=0,"",D143*'Population Data'!$B$11)</f>
        <v>138799.70141440001</v>
      </c>
      <c r="K145" s="103" t="str">
        <f>IF(F145=0,"",D143*'Population Data'!$B$11)</f>
        <v/>
      </c>
      <c r="L145" s="103" t="str">
        <f>IF(Q145&lt;&gt;"",Q145*'Units per Person'!$C$2,"")</f>
        <v/>
      </c>
      <c r="M145" s="103" t="str">
        <f>IF(R145&lt;&gt;"",R145*'Units per Person'!$B$2,"")</f>
        <v/>
      </c>
      <c r="P145" s="103" t="str">
        <f>IF(V145&lt;&gt;"",V145*'Units per Person'!$D$2,"")</f>
        <v/>
      </c>
      <c r="Q145" s="103"/>
      <c r="R145" s="103" t="str">
        <f>IF(G145&lt;&gt;0,D143*'Population Data'!$C$19,"")</f>
        <v/>
      </c>
      <c r="S145" s="103" t="str">
        <f>IF(G145&gt;1,D143*'Population Data'!$C$20,"")</f>
        <v/>
      </c>
      <c r="T145" s="103">
        <f>IF(H145&gt;1,D143*'Population Data'!$B$11,"")</f>
        <v>138799.70141440001</v>
      </c>
    </row>
    <row r="146" spans="1:20" x14ac:dyDescent="0.35">
      <c r="A146" s="3" t="s">
        <v>67</v>
      </c>
      <c r="B146" s="3" t="s">
        <v>67</v>
      </c>
      <c r="C146" s="99">
        <v>2024</v>
      </c>
      <c r="D146" s="13">
        <v>423483.995536</v>
      </c>
      <c r="E146" s="99">
        <v>2024</v>
      </c>
      <c r="F146" s="105">
        <v>1</v>
      </c>
      <c r="G146" s="13">
        <v>1</v>
      </c>
      <c r="H146" s="13">
        <v>1</v>
      </c>
      <c r="I146" s="13">
        <v>1</v>
      </c>
      <c r="J146" s="103">
        <f>IF(E146=0,"",D144*'Population Data'!$B$11)</f>
        <v>331218.93213440001</v>
      </c>
      <c r="K146" s="103">
        <f>IF(F146=0,"",D144*'Population Data'!$B$11)</f>
        <v>331218.93213440001</v>
      </c>
      <c r="L146" s="103" t="str">
        <f>IF(Q146&lt;&gt;"",Q146*'Units per Person'!$C$2,"")</f>
        <v/>
      </c>
      <c r="M146" s="103">
        <f>IF(R146&lt;&gt;"",R146*'Units per Person'!$B$2,"")</f>
        <v>324594.55349171202</v>
      </c>
      <c r="P146" s="103" t="str">
        <f>IF(V146&lt;&gt;"",V146*'Units per Person'!$D$2,"")</f>
        <v/>
      </c>
      <c r="Q146" s="103"/>
      <c r="R146" s="103">
        <f>IF(G146&lt;&gt;0,D144*'Population Data'!$C$19,"")</f>
        <v>115926.62624704001</v>
      </c>
      <c r="S146" s="103" t="str">
        <f>IF(G146&gt;1,D144*'Population Data'!$C$20,"")</f>
        <v/>
      </c>
      <c r="T146" s="103" t="str">
        <f>IF(H146&gt;1,D144*'Population Data'!$B$11,"")</f>
        <v/>
      </c>
    </row>
    <row r="147" spans="1:20" x14ac:dyDescent="0.35">
      <c r="A147" s="3" t="s">
        <v>67</v>
      </c>
      <c r="B147" s="3" t="s">
        <v>69</v>
      </c>
      <c r="C147" s="99">
        <v>2024</v>
      </c>
      <c r="D147" s="13">
        <v>377166.2096</v>
      </c>
      <c r="E147" s="99">
        <v>2024</v>
      </c>
      <c r="F147" s="105">
        <v>0</v>
      </c>
      <c r="G147" s="13">
        <v>0</v>
      </c>
      <c r="H147" s="13">
        <v>2</v>
      </c>
      <c r="I147" s="13">
        <v>0</v>
      </c>
      <c r="J147" s="103">
        <f>IF(E147=0,"",D145*'Population Data'!$B$11)</f>
        <v>288766.65071360004</v>
      </c>
      <c r="K147" s="103" t="str">
        <f>IF(F147=0,"",D145*'Population Data'!$B$11)</f>
        <v/>
      </c>
      <c r="L147" s="103" t="str">
        <f>IF(Q147&lt;&gt;"",Q147*'Units per Person'!$C$2,"")</f>
        <v/>
      </c>
      <c r="M147" s="103" t="str">
        <f>IF(R147&lt;&gt;"",R147*'Units per Person'!$B$2,"")</f>
        <v/>
      </c>
      <c r="P147" s="103" t="str">
        <f>IF(V147&lt;&gt;"",V147*'Units per Person'!$D$2,"")</f>
        <v/>
      </c>
      <c r="Q147" s="103"/>
      <c r="R147" s="103" t="str">
        <f>IF(G147&lt;&gt;0,D145*'Population Data'!$C$19,"")</f>
        <v/>
      </c>
      <c r="S147" s="103" t="str">
        <f>IF(G147&gt;1,D145*'Population Data'!$C$20,"")</f>
        <v/>
      </c>
      <c r="T147" s="103">
        <f>IF(H147&gt;1,D145*'Population Data'!$B$11,"")</f>
        <v>288766.65071360004</v>
      </c>
    </row>
    <row r="148" spans="1:20" x14ac:dyDescent="0.35">
      <c r="A148" s="3" t="s">
        <v>70</v>
      </c>
      <c r="B148" s="3" t="s">
        <v>71</v>
      </c>
      <c r="C148" s="99">
        <v>2024</v>
      </c>
      <c r="D148" s="13">
        <v>222804.94107199999</v>
      </c>
      <c r="E148" s="99">
        <v>2024</v>
      </c>
      <c r="F148" s="105">
        <v>1</v>
      </c>
      <c r="G148" s="13">
        <v>1</v>
      </c>
      <c r="H148" s="13">
        <v>2</v>
      </c>
      <c r="I148" s="13">
        <v>1</v>
      </c>
      <c r="J148" s="103">
        <f>IF(E148=0,"",D146*'Population Data'!$B$11)</f>
        <v>338787.1964288</v>
      </c>
      <c r="K148" s="103">
        <f>IF(F148=0,"",D146*'Population Data'!$B$11)</f>
        <v>338787.1964288</v>
      </c>
      <c r="L148" s="103" t="str">
        <f>IF(Q148&lt;&gt;"",Q148*'Units per Person'!$C$2,"")</f>
        <v/>
      </c>
      <c r="M148" s="103">
        <f>IF(R148&lt;&gt;"",R148*'Units per Person'!$B$2,"")</f>
        <v>332011.452500224</v>
      </c>
      <c r="P148" s="103" t="str">
        <f>IF(V148&lt;&gt;"",V148*'Units per Person'!$D$2,"")</f>
        <v/>
      </c>
      <c r="Q148" s="103"/>
      <c r="R148" s="103">
        <f>IF(G148&lt;&gt;0,D146*'Population Data'!$C$19,"")</f>
        <v>118575.51875008001</v>
      </c>
      <c r="S148" s="103" t="str">
        <f>IF(G148&gt;1,D146*'Population Data'!$C$20,"")</f>
        <v/>
      </c>
      <c r="T148" s="103">
        <f>IF(H148&gt;1,D146*'Population Data'!$B$11,"")</f>
        <v>338787.1964288</v>
      </c>
    </row>
    <row r="149" spans="1:20" x14ac:dyDescent="0.35">
      <c r="A149" s="3" t="s">
        <v>70</v>
      </c>
      <c r="B149" s="3" t="s">
        <v>72</v>
      </c>
      <c r="C149" s="99">
        <v>2024</v>
      </c>
      <c r="D149" s="13">
        <v>361594.49735999998</v>
      </c>
      <c r="E149" s="99">
        <v>2024</v>
      </c>
      <c r="F149" s="105">
        <v>1</v>
      </c>
      <c r="G149" s="13">
        <v>2</v>
      </c>
      <c r="H149" s="13">
        <v>2</v>
      </c>
      <c r="I149" s="13">
        <v>1</v>
      </c>
      <c r="J149" s="103">
        <f>IF(E149=0,"",D147*'Population Data'!$B$11)</f>
        <v>301732.96768</v>
      </c>
      <c r="K149" s="103">
        <f>IF(F149=0,"",D147*'Population Data'!$B$11)</f>
        <v>301732.96768</v>
      </c>
      <c r="L149" s="103" t="str">
        <f>IF(Q149&lt;&gt;"",Q149*'Units per Person'!$C$2,"")</f>
        <v/>
      </c>
      <c r="M149" s="103">
        <f>IF(R149&lt;&gt;"",R149*'Units per Person'!$B$2,"")</f>
        <v>295698.3083264</v>
      </c>
      <c r="P149" s="103" t="str">
        <f>IF(V149&lt;&gt;"",V149*'Units per Person'!$D$2,"")</f>
        <v/>
      </c>
      <c r="Q149" s="103"/>
      <c r="R149" s="103">
        <f>IF(G149&lt;&gt;0,D147*'Population Data'!$C$19,"")</f>
        <v>105606.53868800002</v>
      </c>
      <c r="S149" s="103">
        <f>IF(G149&gt;1,D147*'Population Data'!$C$20,"")</f>
        <v>196126.428992</v>
      </c>
      <c r="T149" s="103">
        <f>IF(H149&gt;1,D147*'Population Data'!$B$11,"")</f>
        <v>301732.96768</v>
      </c>
    </row>
    <row r="150" spans="1:20" x14ac:dyDescent="0.35">
      <c r="A150" s="3" t="s">
        <v>70</v>
      </c>
      <c r="B150" s="3" t="s">
        <v>73</v>
      </c>
      <c r="C150" s="99">
        <v>2024</v>
      </c>
      <c r="D150" s="13">
        <v>514804.92811199999</v>
      </c>
      <c r="E150" s="99">
        <v>2024</v>
      </c>
      <c r="F150" s="105">
        <v>0</v>
      </c>
      <c r="G150" s="13">
        <v>2</v>
      </c>
      <c r="H150" s="13">
        <v>2</v>
      </c>
      <c r="I150" s="13">
        <v>1</v>
      </c>
      <c r="J150" s="103">
        <f>IF(E150=0,"",D148*'Population Data'!$B$11)</f>
        <v>178243.9528576</v>
      </c>
      <c r="K150" s="103" t="str">
        <f>IF(F150=0,"",D148*'Population Data'!$B$11)</f>
        <v/>
      </c>
      <c r="L150" s="103" t="str">
        <f>IF(Q150&lt;&gt;"",Q150*'Units per Person'!$C$2,"")</f>
        <v/>
      </c>
      <c r="M150" s="103">
        <f>IF(R150&lt;&gt;"",R150*'Units per Person'!$B$2,"")</f>
        <v>174679.07380044801</v>
      </c>
      <c r="P150" s="103" t="str">
        <f>IF(V150&lt;&gt;"",V150*'Units per Person'!$D$2,"")</f>
        <v/>
      </c>
      <c r="Q150" s="103"/>
      <c r="R150" s="103">
        <f>IF(G150&lt;&gt;0,D148*'Population Data'!$C$19,"")</f>
        <v>62385.383500160002</v>
      </c>
      <c r="S150" s="103">
        <f>IF(G150&gt;1,D148*'Population Data'!$C$20,"")</f>
        <v>115858.56935743999</v>
      </c>
      <c r="T150" s="103">
        <f>IF(H150&gt;1,D148*'Population Data'!$B$11,"")</f>
        <v>178243.9528576</v>
      </c>
    </row>
    <row r="151" spans="1:20" x14ac:dyDescent="0.35">
      <c r="A151" s="3" t="s">
        <v>70</v>
      </c>
      <c r="B151" s="3" t="s">
        <v>74</v>
      </c>
      <c r="C151" s="99">
        <v>2024</v>
      </c>
      <c r="D151" s="13">
        <v>148432.710288</v>
      </c>
      <c r="E151" s="99">
        <v>2024</v>
      </c>
      <c r="F151" s="105">
        <v>0</v>
      </c>
      <c r="G151" s="13">
        <v>2</v>
      </c>
      <c r="H151" s="13">
        <v>2</v>
      </c>
      <c r="I151" s="13">
        <v>0</v>
      </c>
      <c r="J151" s="103">
        <f>IF(E151=0,"",D149*'Population Data'!$B$11)</f>
        <v>289275.59788800002</v>
      </c>
      <c r="K151" s="103" t="str">
        <f>IF(F151=0,"",D149*'Population Data'!$B$11)</f>
        <v/>
      </c>
      <c r="L151" s="103" t="str">
        <f>IF(Q151&lt;&gt;"",Q151*'Units per Person'!$C$2,"")</f>
        <v/>
      </c>
      <c r="M151" s="103">
        <f>IF(R151&lt;&gt;"",R151*'Units per Person'!$B$2,"")</f>
        <v>283490.08593023999</v>
      </c>
      <c r="P151" s="103" t="str">
        <f>IF(V151&lt;&gt;"",V151*'Units per Person'!$D$2,"")</f>
        <v/>
      </c>
      <c r="Q151" s="103"/>
      <c r="R151" s="103">
        <f>IF(G151&lt;&gt;0,D149*'Population Data'!$C$19,"")</f>
        <v>101246.45926080001</v>
      </c>
      <c r="S151" s="103">
        <f>IF(G151&gt;1,D149*'Population Data'!$C$20,"")</f>
        <v>188029.13862720001</v>
      </c>
      <c r="T151" s="103">
        <f>IF(H151&gt;1,D149*'Population Data'!$B$11,"")</f>
        <v>289275.59788800002</v>
      </c>
    </row>
    <row r="152" spans="1:20" x14ac:dyDescent="0.35">
      <c r="A152" s="3" t="s">
        <v>70</v>
      </c>
      <c r="B152" s="3" t="s">
        <v>70</v>
      </c>
      <c r="C152" s="100">
        <v>2025</v>
      </c>
      <c r="D152" s="13">
        <v>283635.94325791998</v>
      </c>
      <c r="E152" s="99">
        <v>2023</v>
      </c>
      <c r="F152" s="105">
        <v>1</v>
      </c>
      <c r="G152" s="13">
        <v>2</v>
      </c>
      <c r="H152" s="13">
        <v>1</v>
      </c>
      <c r="I152" s="13">
        <v>1</v>
      </c>
      <c r="J152" s="103">
        <f>IF(E152=0,"",D150*'Population Data'!$B$11)</f>
        <v>411843.94248960004</v>
      </c>
      <c r="K152" s="103">
        <f>IF(F152=0,"",D150*'Population Data'!$B$11)</f>
        <v>411843.94248960004</v>
      </c>
      <c r="L152" s="103" t="str">
        <f>IF(Q152&lt;&gt;"",Q152*'Units per Person'!$C$2,"")</f>
        <v/>
      </c>
      <c r="M152" s="103">
        <f>IF(R152&lt;&gt;"",R152*'Units per Person'!$B$2,"")</f>
        <v>403607.06363980804</v>
      </c>
      <c r="P152" s="103" t="str">
        <f>IF(V152&lt;&gt;"",V152*'Units per Person'!$D$2,"")</f>
        <v/>
      </c>
      <c r="Q152" s="103"/>
      <c r="R152" s="103">
        <f>IF(G152&lt;&gt;0,D150*'Population Data'!$C$19,"")</f>
        <v>144145.37987136003</v>
      </c>
      <c r="S152" s="103">
        <f>IF(G152&gt;1,D150*'Population Data'!$C$20,"")</f>
        <v>267698.56261824002</v>
      </c>
      <c r="T152" s="103" t="str">
        <f>IF(H152&gt;1,D150*'Population Data'!$B$11,"")</f>
        <v/>
      </c>
    </row>
    <row r="153" spans="1:20" x14ac:dyDescent="0.35">
      <c r="A153" s="3" t="s">
        <v>70</v>
      </c>
      <c r="B153" s="3" t="s">
        <v>75</v>
      </c>
      <c r="C153" s="100">
        <v>2025</v>
      </c>
      <c r="D153" s="13">
        <v>600443.22876620805</v>
      </c>
      <c r="E153" s="99">
        <v>2025</v>
      </c>
      <c r="F153" s="105">
        <v>1</v>
      </c>
      <c r="G153" s="13">
        <v>2</v>
      </c>
      <c r="H153" s="13">
        <v>1</v>
      </c>
      <c r="I153" s="13">
        <v>0</v>
      </c>
      <c r="J153" s="103">
        <f>IF(E153=0,"",D151*'Population Data'!$B$11)</f>
        <v>118746.16823040001</v>
      </c>
      <c r="K153" s="103">
        <f>IF(F153=0,"",D151*'Population Data'!$B$11)</f>
        <v>118746.16823040001</v>
      </c>
      <c r="L153" s="103" t="str">
        <f>IF(Q153&lt;&gt;"",Q153*'Units per Person'!$C$2,"")</f>
        <v/>
      </c>
      <c r="M153" s="103">
        <f>IF(R153&lt;&gt;"",R153*'Units per Person'!$B$2,"")</f>
        <v>116371.244865792</v>
      </c>
      <c r="P153" s="103" t="str">
        <f>IF(V153&lt;&gt;"",V153*'Units per Person'!$D$2,"")</f>
        <v/>
      </c>
      <c r="Q153" s="103"/>
      <c r="R153" s="103">
        <f>IF(G153&lt;&gt;0,D151*'Population Data'!$C$19,"")</f>
        <v>41561.158880640003</v>
      </c>
      <c r="S153" s="103">
        <f>IF(G153&gt;1,D151*'Population Data'!$C$20,"")</f>
        <v>77185.009349760003</v>
      </c>
      <c r="T153" s="103" t="str">
        <f>IF(H153&gt;1,D151*'Population Data'!$B$11,"")</f>
        <v/>
      </c>
    </row>
    <row r="154" spans="1:20" x14ac:dyDescent="0.35">
      <c r="A154" s="3" t="s">
        <v>37</v>
      </c>
      <c r="B154" s="3" t="s">
        <v>38</v>
      </c>
      <c r="C154" s="100">
        <v>2025</v>
      </c>
      <c r="D154" s="13">
        <v>129055.79362783999</v>
      </c>
      <c r="E154" s="99">
        <v>2025</v>
      </c>
      <c r="F154" s="105">
        <v>0</v>
      </c>
      <c r="G154" s="13">
        <v>0</v>
      </c>
      <c r="H154" s="13">
        <v>0</v>
      </c>
      <c r="I154" s="13">
        <v>0</v>
      </c>
      <c r="J154" s="103">
        <f>IF(E154=0,"",D152*'Population Data'!$B$11)</f>
        <v>226908.75460633601</v>
      </c>
      <c r="K154" s="103" t="str">
        <f>IF(F154=0,"",D152*'Population Data'!$B$11)</f>
        <v/>
      </c>
      <c r="L154" s="103" t="str">
        <f>IF(Q154&lt;&gt;"",Q154*'Units per Person'!$C$2,"")</f>
        <v/>
      </c>
      <c r="M154" s="103" t="str">
        <f>IF(R154&lt;&gt;"",R154*'Units per Person'!$B$2,"")</f>
        <v/>
      </c>
      <c r="P154" s="103" t="str">
        <f>IF(V154&lt;&gt;"",V154*'Units per Person'!$D$2,"")</f>
        <v/>
      </c>
      <c r="Q154" s="103"/>
      <c r="R154" s="103" t="str">
        <f>IF(G154&lt;&gt;0,D152*'Population Data'!$C$19,"")</f>
        <v/>
      </c>
      <c r="S154" s="103" t="str">
        <f>IF(G154&gt;1,D152*'Population Data'!$C$20,"")</f>
        <v/>
      </c>
      <c r="T154" s="103" t="str">
        <f>IF(H154&gt;1,D152*'Population Data'!$B$11,"")</f>
        <v/>
      </c>
    </row>
    <row r="155" spans="1:20" x14ac:dyDescent="0.35">
      <c r="A155" s="3" t="s">
        <v>37</v>
      </c>
      <c r="B155" s="3" t="s">
        <v>37</v>
      </c>
      <c r="C155" s="100">
        <v>2025</v>
      </c>
      <c r="D155" s="13">
        <v>258439.672189184</v>
      </c>
      <c r="E155" s="99">
        <v>2025</v>
      </c>
      <c r="F155" s="105">
        <v>0</v>
      </c>
      <c r="G155" s="13">
        <v>0</v>
      </c>
      <c r="H155" s="13">
        <v>1</v>
      </c>
      <c r="I155" s="13">
        <v>0</v>
      </c>
      <c r="J155" s="103">
        <f>IF(E155=0,"",D153*'Population Data'!$B$11)</f>
        <v>480354.58301296644</v>
      </c>
      <c r="K155" s="103" t="str">
        <f>IF(F155=0,"",D153*'Population Data'!$B$11)</f>
        <v/>
      </c>
      <c r="L155" s="103" t="str">
        <f>IF(Q155&lt;&gt;"",Q155*'Units per Person'!$C$2,"")</f>
        <v/>
      </c>
      <c r="M155" s="103" t="str">
        <f>IF(R155&lt;&gt;"",R155*'Units per Person'!$B$2,"")</f>
        <v/>
      </c>
      <c r="P155" s="103" t="str">
        <f>IF(V155&lt;&gt;"",V155*'Units per Person'!$D$2,"")</f>
        <v/>
      </c>
      <c r="Q155" s="103"/>
      <c r="R155" s="103" t="str">
        <f>IF(G155&lt;&gt;0,D153*'Population Data'!$C$19,"")</f>
        <v/>
      </c>
      <c r="S155" s="103" t="str">
        <f>IF(G155&gt;1,D153*'Population Data'!$C$20,"")</f>
        <v/>
      </c>
      <c r="T155" s="103" t="str">
        <f>IF(H155&gt;1,D153*'Population Data'!$B$11,"")</f>
        <v/>
      </c>
    </row>
    <row r="156" spans="1:20" x14ac:dyDescent="0.35">
      <c r="A156" s="3" t="s">
        <v>37</v>
      </c>
      <c r="B156" s="3" t="s">
        <v>39</v>
      </c>
      <c r="C156" s="100">
        <v>2025</v>
      </c>
      <c r="D156" s="13">
        <v>173387.45548710402</v>
      </c>
      <c r="E156" s="99">
        <v>2025</v>
      </c>
      <c r="F156" s="105">
        <v>0</v>
      </c>
      <c r="G156" s="13">
        <v>0</v>
      </c>
      <c r="H156" s="13">
        <v>1</v>
      </c>
      <c r="I156" s="13">
        <v>0</v>
      </c>
      <c r="J156" s="103">
        <f>IF(E156=0,"",D154*'Population Data'!$B$11)</f>
        <v>103244.634902272</v>
      </c>
      <c r="K156" s="103" t="str">
        <f>IF(F156=0,"",D154*'Population Data'!$B$11)</f>
        <v/>
      </c>
      <c r="L156" s="103" t="str">
        <f>IF(Q156&lt;&gt;"",Q156*'Units per Person'!$C$2,"")</f>
        <v/>
      </c>
      <c r="M156" s="103" t="str">
        <f>IF(R156&lt;&gt;"",R156*'Units per Person'!$B$2,"")</f>
        <v/>
      </c>
      <c r="P156" s="103" t="str">
        <f>IF(V156&lt;&gt;"",V156*'Units per Person'!$D$2,"")</f>
        <v/>
      </c>
      <c r="Q156" s="103"/>
      <c r="R156" s="103" t="str">
        <f>IF(G156&lt;&gt;0,D154*'Population Data'!$C$19,"")</f>
        <v/>
      </c>
      <c r="S156" s="103" t="str">
        <f>IF(G156&gt;1,D154*'Population Data'!$C$20,"")</f>
        <v/>
      </c>
      <c r="T156" s="103" t="str">
        <f>IF(H156&gt;1,D154*'Population Data'!$B$11,"")</f>
        <v/>
      </c>
    </row>
    <row r="157" spans="1:20" x14ac:dyDescent="0.35">
      <c r="A157" s="3" t="s">
        <v>37</v>
      </c>
      <c r="B157" s="3" t="s">
        <v>40</v>
      </c>
      <c r="C157" s="100">
        <v>2025</v>
      </c>
      <c r="D157" s="13">
        <v>181245.19828191999</v>
      </c>
      <c r="E157" s="99">
        <v>2025</v>
      </c>
      <c r="F157" s="105">
        <v>1</v>
      </c>
      <c r="G157" s="13">
        <v>1</v>
      </c>
      <c r="H157" s="13">
        <v>0</v>
      </c>
      <c r="I157" s="13">
        <v>1</v>
      </c>
      <c r="J157" s="103">
        <f>IF(E157=0,"",D155*'Population Data'!$B$11)</f>
        <v>206751.73775134722</v>
      </c>
      <c r="K157" s="103">
        <f>IF(F157=0,"",D155*'Population Data'!$B$11)</f>
        <v>206751.73775134722</v>
      </c>
      <c r="L157" s="103" t="str">
        <f>IF(Q157&lt;&gt;"",Q157*'Units per Person'!$C$2,"")</f>
        <v/>
      </c>
      <c r="M157" s="103">
        <f>IF(R157&lt;&gt;"",R157*'Units per Person'!$B$2,"")</f>
        <v>202616.70299632024</v>
      </c>
      <c r="P157" s="103" t="str">
        <f>IF(V157&lt;&gt;"",V157*'Units per Person'!$D$2,"")</f>
        <v/>
      </c>
      <c r="Q157" s="103"/>
      <c r="R157" s="103">
        <f>IF(G157&lt;&gt;0,D155*'Population Data'!$C$19,"")</f>
        <v>72363.108212971521</v>
      </c>
      <c r="S157" s="103" t="str">
        <f>IF(G157&gt;1,D155*'Population Data'!$C$20,"")</f>
        <v/>
      </c>
      <c r="T157" s="103" t="str">
        <f>IF(H157&gt;1,D155*'Population Data'!$B$11,"")</f>
        <v/>
      </c>
    </row>
    <row r="158" spans="1:20" x14ac:dyDescent="0.35">
      <c r="A158" s="3" t="s">
        <v>37</v>
      </c>
      <c r="B158" s="3" t="s">
        <v>41</v>
      </c>
      <c r="C158" s="100">
        <v>2025</v>
      </c>
      <c r="D158" s="13">
        <v>83383.546311807993</v>
      </c>
      <c r="E158" s="99">
        <v>2025</v>
      </c>
      <c r="F158" s="105">
        <v>0</v>
      </c>
      <c r="G158" s="13">
        <v>2</v>
      </c>
      <c r="H158" s="13">
        <v>1</v>
      </c>
      <c r="I158" s="13">
        <v>0</v>
      </c>
      <c r="J158" s="103">
        <f>IF(E158=0,"",D156*'Population Data'!$B$11)</f>
        <v>138709.96438968321</v>
      </c>
      <c r="K158" s="103" t="str">
        <f>IF(F158=0,"",D156*'Population Data'!$B$11)</f>
        <v/>
      </c>
      <c r="L158" s="103" t="str">
        <f>IF(Q158&lt;&gt;"",Q158*'Units per Person'!$C$2,"")</f>
        <v/>
      </c>
      <c r="M158" s="103">
        <f>IF(R158&lt;&gt;"",R158*'Units per Person'!$B$2,"")</f>
        <v>135935.76510188956</v>
      </c>
      <c r="P158" s="103" t="str">
        <f>IF(V158&lt;&gt;"",V158*'Units per Person'!$D$2,"")</f>
        <v/>
      </c>
      <c r="Q158" s="103"/>
      <c r="R158" s="103">
        <f>IF(G158&lt;&gt;0,D156*'Population Data'!$C$19,"")</f>
        <v>48548.487536389126</v>
      </c>
      <c r="S158" s="103">
        <f>IF(G158&gt;1,D156*'Population Data'!$C$20,"")</f>
        <v>90161.476853294094</v>
      </c>
      <c r="T158" s="103" t="str">
        <f>IF(H158&gt;1,D156*'Population Data'!$B$11,"")</f>
        <v/>
      </c>
    </row>
    <row r="159" spans="1:20" x14ac:dyDescent="0.35">
      <c r="A159" s="3" t="s">
        <v>42</v>
      </c>
      <c r="B159" s="3" t="s">
        <v>43</v>
      </c>
      <c r="C159" s="100">
        <v>2025</v>
      </c>
      <c r="D159" s="13">
        <v>191252.87512774399</v>
      </c>
      <c r="E159" s="99">
        <v>2025</v>
      </c>
      <c r="F159" s="105">
        <v>0</v>
      </c>
      <c r="G159" s="13">
        <v>0</v>
      </c>
      <c r="H159" s="13">
        <v>0</v>
      </c>
      <c r="I159" s="13">
        <v>0</v>
      </c>
      <c r="J159" s="103">
        <f>IF(E159=0,"",D157*'Population Data'!$B$11)</f>
        <v>144996.15862553599</v>
      </c>
      <c r="K159" s="103" t="str">
        <f>IF(F159=0,"",D157*'Population Data'!$B$11)</f>
        <v/>
      </c>
      <c r="L159" s="103" t="str">
        <f>IF(Q159&lt;&gt;"",Q159*'Units per Person'!$C$2,"")</f>
        <v/>
      </c>
      <c r="M159" s="103" t="str">
        <f>IF(R159&lt;&gt;"",R159*'Units per Person'!$B$2,"")</f>
        <v/>
      </c>
      <c r="P159" s="103" t="str">
        <f>IF(V159&lt;&gt;"",V159*'Units per Person'!$D$2,"")</f>
        <v/>
      </c>
      <c r="Q159" s="103"/>
      <c r="R159" s="103" t="str">
        <f>IF(G159&lt;&gt;0,D157*'Population Data'!$C$19,"")</f>
        <v/>
      </c>
      <c r="S159" s="103" t="str">
        <f>IF(G159&gt;1,D157*'Population Data'!$C$20,"")</f>
        <v/>
      </c>
      <c r="T159" s="103" t="str">
        <f>IF(H159&gt;1,D157*'Population Data'!$B$11,"")</f>
        <v/>
      </c>
    </row>
    <row r="160" spans="1:20" x14ac:dyDescent="0.35">
      <c r="A160" s="3" t="s">
        <v>42</v>
      </c>
      <c r="B160" s="3" t="s">
        <v>44</v>
      </c>
      <c r="C160" s="100">
        <v>2025</v>
      </c>
      <c r="D160" s="13">
        <v>889023.25987968</v>
      </c>
      <c r="E160" s="99">
        <v>2025</v>
      </c>
      <c r="F160" s="105">
        <v>0</v>
      </c>
      <c r="G160" s="13">
        <v>0</v>
      </c>
      <c r="H160" s="13">
        <v>1</v>
      </c>
      <c r="I160" s="13">
        <v>0</v>
      </c>
      <c r="J160" s="103">
        <f>IF(E160=0,"",D158*'Population Data'!$B$11)</f>
        <v>66706.837049446403</v>
      </c>
      <c r="K160" s="103" t="str">
        <f>IF(F160=0,"",D158*'Population Data'!$B$11)</f>
        <v/>
      </c>
      <c r="L160" s="103" t="str">
        <f>IF(Q160&lt;&gt;"",Q160*'Units per Person'!$C$2,"")</f>
        <v/>
      </c>
      <c r="M160" s="103" t="str">
        <f>IF(R160&lt;&gt;"",R160*'Units per Person'!$B$2,"")</f>
        <v/>
      </c>
      <c r="P160" s="103" t="str">
        <f>IF(V160&lt;&gt;"",V160*'Units per Person'!$D$2,"")</f>
        <v/>
      </c>
      <c r="Q160" s="103"/>
      <c r="R160" s="103" t="str">
        <f>IF(G160&lt;&gt;0,D158*'Population Data'!$C$19,"")</f>
        <v/>
      </c>
      <c r="S160" s="103" t="str">
        <f>IF(G160&gt;1,D158*'Population Data'!$C$20,"")</f>
        <v/>
      </c>
      <c r="T160" s="103" t="str">
        <f>IF(H160&gt;1,D158*'Population Data'!$B$11,"")</f>
        <v/>
      </c>
    </row>
    <row r="161" spans="1:20" x14ac:dyDescent="0.35">
      <c r="A161" s="3" t="s">
        <v>42</v>
      </c>
      <c r="B161" s="3" t="s">
        <v>45</v>
      </c>
      <c r="C161" s="100">
        <v>2025</v>
      </c>
      <c r="D161" s="13">
        <v>870998.14326809603</v>
      </c>
      <c r="E161" s="99">
        <v>2025</v>
      </c>
      <c r="F161" s="105">
        <v>0</v>
      </c>
      <c r="G161" s="13">
        <v>0</v>
      </c>
      <c r="H161" s="13">
        <v>1</v>
      </c>
      <c r="I161" s="13">
        <v>0</v>
      </c>
      <c r="J161" s="103">
        <f>IF(E161=0,"",D159*'Population Data'!$B$11)</f>
        <v>153002.30010219521</v>
      </c>
      <c r="K161" s="103" t="str">
        <f>IF(F161=0,"",D159*'Population Data'!$B$11)</f>
        <v/>
      </c>
      <c r="L161" s="103" t="str">
        <f>IF(Q161&lt;&gt;"",Q161*'Units per Person'!$C$2,"")</f>
        <v/>
      </c>
      <c r="M161" s="103" t="str">
        <f>IF(R161&lt;&gt;"",R161*'Units per Person'!$B$2,"")</f>
        <v/>
      </c>
      <c r="P161" s="103" t="str">
        <f>IF(V161&lt;&gt;"",V161*'Units per Person'!$D$2,"")</f>
        <v/>
      </c>
      <c r="Q161" s="103"/>
      <c r="R161" s="103" t="str">
        <f>IF(G161&lt;&gt;0,D159*'Population Data'!$C$19,"")</f>
        <v/>
      </c>
      <c r="S161" s="103" t="str">
        <f>IF(G161&gt;1,D159*'Population Data'!$C$20,"")</f>
        <v/>
      </c>
      <c r="T161" s="103" t="str">
        <f>IF(H161&gt;1,D159*'Population Data'!$B$11,"")</f>
        <v/>
      </c>
    </row>
    <row r="162" spans="1:20" x14ac:dyDescent="0.35">
      <c r="A162" s="3" t="s">
        <v>42</v>
      </c>
      <c r="B162" s="3" t="s">
        <v>46</v>
      </c>
      <c r="C162" s="100">
        <v>2025</v>
      </c>
      <c r="D162" s="13">
        <v>241817.06434963201</v>
      </c>
      <c r="E162" s="99">
        <v>2025</v>
      </c>
      <c r="F162" s="105">
        <v>0</v>
      </c>
      <c r="G162" s="13">
        <v>1</v>
      </c>
      <c r="H162" s="13">
        <v>0</v>
      </c>
      <c r="I162" s="13">
        <v>0</v>
      </c>
      <c r="J162" s="103">
        <f>IF(E162=0,"",D160*'Population Data'!$B$11)</f>
        <v>711218.60790374409</v>
      </c>
      <c r="K162" s="103" t="str">
        <f>IF(F162=0,"",D160*'Population Data'!$B$11)</f>
        <v/>
      </c>
      <c r="L162" s="103" t="str">
        <f>IF(Q162&lt;&gt;"",Q162*'Units per Person'!$C$2,"")</f>
        <v/>
      </c>
      <c r="M162" s="103">
        <f>IF(R162&lt;&gt;"",R162*'Units per Person'!$B$2,"")</f>
        <v>696994.23574566911</v>
      </c>
      <c r="P162" s="103" t="str">
        <f>IF(V162&lt;&gt;"",V162*'Units per Person'!$D$2,"")</f>
        <v/>
      </c>
      <c r="Q162" s="103"/>
      <c r="R162" s="103">
        <f>IF(G162&lt;&gt;0,D160*'Population Data'!$C$19,"")</f>
        <v>248926.51276631042</v>
      </c>
      <c r="S162" s="103" t="str">
        <f>IF(G162&gt;1,D160*'Population Data'!$C$20,"")</f>
        <v/>
      </c>
      <c r="T162" s="103" t="str">
        <f>IF(H162&gt;1,D160*'Population Data'!$B$11,"")</f>
        <v/>
      </c>
    </row>
    <row r="163" spans="1:20" x14ac:dyDescent="0.35">
      <c r="A163" s="3" t="s">
        <v>42</v>
      </c>
      <c r="B163" s="3" t="s">
        <v>47</v>
      </c>
      <c r="C163" s="100">
        <v>2025</v>
      </c>
      <c r="D163" s="13">
        <v>262198.52606310399</v>
      </c>
      <c r="E163" s="99">
        <v>2025</v>
      </c>
      <c r="F163" s="105">
        <v>0</v>
      </c>
      <c r="G163" s="13">
        <v>2</v>
      </c>
      <c r="H163" s="13">
        <v>1</v>
      </c>
      <c r="I163" s="13">
        <v>0</v>
      </c>
      <c r="J163" s="103">
        <f>IF(E163=0,"",D161*'Population Data'!$B$11)</f>
        <v>696798.51461447682</v>
      </c>
      <c r="K163" s="103" t="str">
        <f>IF(F163=0,"",D161*'Population Data'!$B$11)</f>
        <v/>
      </c>
      <c r="L163" s="103" t="str">
        <f>IF(Q163&lt;&gt;"",Q163*'Units per Person'!$C$2,"")</f>
        <v/>
      </c>
      <c r="M163" s="103">
        <f>IF(R163&lt;&gt;"",R163*'Units per Person'!$B$2,"")</f>
        <v>682862.54432218731</v>
      </c>
      <c r="P163" s="103" t="str">
        <f>IF(V163&lt;&gt;"",V163*'Units per Person'!$D$2,"")</f>
        <v/>
      </c>
      <c r="Q163" s="103"/>
      <c r="R163" s="103">
        <f>IF(G163&lt;&gt;0,D161*'Population Data'!$C$19,"")</f>
        <v>243879.48011506692</v>
      </c>
      <c r="S163" s="103">
        <f>IF(G163&gt;1,D161*'Population Data'!$C$20,"")</f>
        <v>452919.03449940996</v>
      </c>
      <c r="T163" s="103" t="str">
        <f>IF(H163&gt;1,D161*'Population Data'!$B$11,"")</f>
        <v/>
      </c>
    </row>
    <row r="164" spans="1:20" x14ac:dyDescent="0.35">
      <c r="A164" s="3" t="s">
        <v>48</v>
      </c>
      <c r="B164" s="3" t="s">
        <v>49</v>
      </c>
      <c r="C164" s="100">
        <v>2025</v>
      </c>
      <c r="D164" s="13">
        <v>374008.13320294395</v>
      </c>
      <c r="E164" s="99">
        <v>2025</v>
      </c>
      <c r="F164" s="105">
        <v>0</v>
      </c>
      <c r="G164" s="13">
        <v>0</v>
      </c>
      <c r="H164" s="13">
        <v>1</v>
      </c>
      <c r="I164" s="13">
        <v>1</v>
      </c>
      <c r="J164" s="103">
        <f>IF(E164=0,"",D162*'Population Data'!$B$11)</f>
        <v>193453.65147970562</v>
      </c>
      <c r="K164" s="103" t="str">
        <f>IF(F164=0,"",D162*'Population Data'!$B$11)</f>
        <v/>
      </c>
      <c r="L164" s="103" t="str">
        <f>IF(Q164&lt;&gt;"",Q164*'Units per Person'!$C$2,"")</f>
        <v/>
      </c>
      <c r="M164" s="103" t="str">
        <f>IF(R164&lt;&gt;"",R164*'Units per Person'!$B$2,"")</f>
        <v/>
      </c>
      <c r="P164" s="103" t="str">
        <f>IF(V164&lt;&gt;"",V164*'Units per Person'!$D$2,"")</f>
        <v/>
      </c>
      <c r="Q164" s="103"/>
      <c r="R164" s="103" t="str">
        <f>IF(G164&lt;&gt;0,D162*'Population Data'!$C$19,"")</f>
        <v/>
      </c>
      <c r="S164" s="103" t="str">
        <f>IF(G164&gt;1,D162*'Population Data'!$C$20,"")</f>
        <v/>
      </c>
      <c r="T164" s="103" t="str">
        <f>IF(H164&gt;1,D162*'Population Data'!$B$11,"")</f>
        <v/>
      </c>
    </row>
    <row r="165" spans="1:20" x14ac:dyDescent="0.35">
      <c r="A165" s="3" t="s">
        <v>48</v>
      </c>
      <c r="B165" s="3" t="s">
        <v>50</v>
      </c>
      <c r="C165" s="100">
        <v>2025</v>
      </c>
      <c r="D165" s="13">
        <v>378163.51356934407</v>
      </c>
      <c r="E165" s="99">
        <v>2025</v>
      </c>
      <c r="F165" s="105">
        <v>1</v>
      </c>
      <c r="G165" s="13">
        <v>1</v>
      </c>
      <c r="H165" s="13">
        <v>1</v>
      </c>
      <c r="I165" s="13">
        <v>1</v>
      </c>
      <c r="J165" s="103">
        <f>IF(E165=0,"",D163*'Population Data'!$B$11)</f>
        <v>209758.8208504832</v>
      </c>
      <c r="K165" s="103">
        <f>IF(F165=0,"",D163*'Population Data'!$B$11)</f>
        <v>209758.8208504832</v>
      </c>
      <c r="L165" s="103" t="str">
        <f>IF(Q165&lt;&gt;"",Q165*'Units per Person'!$C$2,"")</f>
        <v/>
      </c>
      <c r="M165" s="103">
        <f>IF(R165&lt;&gt;"",R165*'Units per Person'!$B$2,"")</f>
        <v>205563.64443347353</v>
      </c>
      <c r="P165" s="103" t="str">
        <f>IF(V165&lt;&gt;"",V165*'Units per Person'!$D$2,"")</f>
        <v/>
      </c>
      <c r="Q165" s="103"/>
      <c r="R165" s="103">
        <f>IF(G165&lt;&gt;0,D163*'Population Data'!$C$19,"")</f>
        <v>73415.587297669117</v>
      </c>
      <c r="S165" s="103" t="str">
        <f>IF(G165&gt;1,D163*'Population Data'!$C$20,"")</f>
        <v/>
      </c>
      <c r="T165" s="103" t="str">
        <f>IF(H165&gt;1,D163*'Population Data'!$B$11,"")</f>
        <v/>
      </c>
    </row>
    <row r="166" spans="1:20" x14ac:dyDescent="0.35">
      <c r="A166" s="3" t="s">
        <v>48</v>
      </c>
      <c r="B166" s="3" t="s">
        <v>48</v>
      </c>
      <c r="C166" s="100">
        <v>2025</v>
      </c>
      <c r="D166" s="13">
        <v>629551.53243609611</v>
      </c>
      <c r="E166" s="99">
        <v>2025</v>
      </c>
      <c r="F166" s="105">
        <v>1</v>
      </c>
      <c r="G166" s="13">
        <v>2</v>
      </c>
      <c r="H166" s="13">
        <v>1</v>
      </c>
      <c r="I166" s="13">
        <v>1</v>
      </c>
      <c r="J166" s="103">
        <f>IF(E166=0,"",D164*'Population Data'!$B$11)</f>
        <v>299206.50656235515</v>
      </c>
      <c r="K166" s="103">
        <f>IF(F166=0,"",D164*'Population Data'!$B$11)</f>
        <v>299206.50656235515</v>
      </c>
      <c r="L166" s="103" t="str">
        <f>IF(Q166&lt;&gt;"",Q166*'Units per Person'!$C$2,"")</f>
        <v/>
      </c>
      <c r="M166" s="103">
        <f>IF(R166&lt;&gt;"",R166*'Units per Person'!$B$2,"")</f>
        <v>293222.3764311081</v>
      </c>
      <c r="P166" s="103" t="str">
        <f>IF(V166&lt;&gt;"",V166*'Units per Person'!$D$2,"")</f>
        <v/>
      </c>
      <c r="Q166" s="103"/>
      <c r="R166" s="103">
        <f>IF(G166&lt;&gt;0,D164*'Population Data'!$C$19,"")</f>
        <v>104722.27729682432</v>
      </c>
      <c r="S166" s="103">
        <f>IF(G166&gt;1,D164*'Population Data'!$C$20,"")</f>
        <v>194484.22926553086</v>
      </c>
      <c r="T166" s="103" t="str">
        <f>IF(H166&gt;1,D164*'Population Data'!$B$11,"")</f>
        <v/>
      </c>
    </row>
    <row r="167" spans="1:20" x14ac:dyDescent="0.35">
      <c r="A167" s="3" t="s">
        <v>48</v>
      </c>
      <c r="B167" s="3" t="s">
        <v>51</v>
      </c>
      <c r="C167" s="100">
        <v>2025</v>
      </c>
      <c r="D167" s="13">
        <v>277074.24458783999</v>
      </c>
      <c r="E167" s="99">
        <v>2025</v>
      </c>
      <c r="F167" s="105">
        <v>0</v>
      </c>
      <c r="G167" s="13">
        <v>3</v>
      </c>
      <c r="H167" s="13">
        <v>2</v>
      </c>
      <c r="I167" s="13">
        <v>2</v>
      </c>
      <c r="J167" s="103">
        <f>IF(E167=0,"",D165*'Population Data'!$B$11)</f>
        <v>302530.81085547525</v>
      </c>
      <c r="K167" s="103" t="str">
        <f>IF(F167=0,"",D165*'Population Data'!$B$11)</f>
        <v/>
      </c>
      <c r="L167" s="103" t="str">
        <f>IF(Q167&lt;&gt;"",Q167*'Units per Person'!$C$2,"")</f>
        <v/>
      </c>
      <c r="M167" s="103">
        <f>IF(R167&lt;&gt;"",R167*'Units per Person'!$B$2,"")</f>
        <v>296480.19463836576</v>
      </c>
      <c r="P167" s="103" t="str">
        <f>IF(V167&lt;&gt;"",V167*'Units per Person'!$D$2,"")</f>
        <v/>
      </c>
      <c r="Q167" s="103"/>
      <c r="R167" s="103">
        <f>IF(G167&lt;&gt;0,D165*'Population Data'!$C$19,"")</f>
        <v>105885.78379941634</v>
      </c>
      <c r="S167" s="103">
        <f>IF(G167&gt;1,D165*'Population Data'!$C$20,"")</f>
        <v>196645.02705605893</v>
      </c>
      <c r="T167" s="103">
        <f>IF(H167&gt;1,D165*'Population Data'!$B$11,"")</f>
        <v>302530.81085547525</v>
      </c>
    </row>
    <row r="168" spans="1:20" x14ac:dyDescent="0.35">
      <c r="A168" s="3" t="s">
        <v>52</v>
      </c>
      <c r="B168" s="3" t="s">
        <v>52</v>
      </c>
      <c r="C168" s="100">
        <v>2025</v>
      </c>
      <c r="D168" s="13">
        <v>358328.49795372802</v>
      </c>
      <c r="E168" s="99">
        <v>2025</v>
      </c>
      <c r="F168" s="105">
        <v>0</v>
      </c>
      <c r="G168" s="13">
        <v>0</v>
      </c>
      <c r="H168" s="13">
        <v>1</v>
      </c>
      <c r="I168" s="13">
        <v>1</v>
      </c>
      <c r="J168" s="103">
        <f>IF(E168=0,"",D166*'Population Data'!$B$11)</f>
        <v>503641.22594887693</v>
      </c>
      <c r="K168" s="103" t="str">
        <f>IF(F168=0,"",D166*'Population Data'!$B$11)</f>
        <v/>
      </c>
      <c r="L168" s="103" t="str">
        <f>IF(Q168&lt;&gt;"",Q168*'Units per Person'!$C$2,"")</f>
        <v/>
      </c>
      <c r="M168" s="103" t="str">
        <f>IF(R168&lt;&gt;"",R168*'Units per Person'!$B$2,"")</f>
        <v/>
      </c>
      <c r="P168" s="103" t="str">
        <f>IF(V168&lt;&gt;"",V168*'Units per Person'!$D$2,"")</f>
        <v/>
      </c>
      <c r="Q168" s="103"/>
      <c r="R168" s="103" t="str">
        <f>IF(G168&lt;&gt;0,D166*'Population Data'!$C$19,"")</f>
        <v/>
      </c>
      <c r="S168" s="103" t="str">
        <f>IF(G168&gt;1,D166*'Population Data'!$C$20,"")</f>
        <v/>
      </c>
      <c r="T168" s="103" t="str">
        <f>IF(H168&gt;1,D166*'Population Data'!$B$11,"")</f>
        <v/>
      </c>
    </row>
    <row r="169" spans="1:20" x14ac:dyDescent="0.35">
      <c r="A169" s="3" t="s">
        <v>52</v>
      </c>
      <c r="B169" s="3" t="s">
        <v>53</v>
      </c>
      <c r="C169" s="100">
        <v>2025</v>
      </c>
      <c r="D169" s="13">
        <v>448500.79509158398</v>
      </c>
      <c r="E169" s="99">
        <v>2025</v>
      </c>
      <c r="F169" s="105">
        <v>0</v>
      </c>
      <c r="G169" s="13">
        <v>2</v>
      </c>
      <c r="H169" s="13">
        <v>0</v>
      </c>
      <c r="I169" s="13">
        <v>0</v>
      </c>
      <c r="J169" s="103">
        <f>IF(E169=0,"",D167*'Population Data'!$B$11)</f>
        <v>221659.395670272</v>
      </c>
      <c r="K169" s="103" t="str">
        <f>IF(F169=0,"",D167*'Population Data'!$B$11)</f>
        <v/>
      </c>
      <c r="L169" s="103" t="str">
        <f>IF(Q169&lt;&gt;"",Q169*'Units per Person'!$C$2,"")</f>
        <v/>
      </c>
      <c r="M169" s="103">
        <f>IF(R169&lt;&gt;"",R169*'Units per Person'!$B$2,"")</f>
        <v>217226.20775686656</v>
      </c>
      <c r="P169" s="103" t="str">
        <f>IF(V169&lt;&gt;"",V169*'Units per Person'!$D$2,"")</f>
        <v/>
      </c>
      <c r="Q169" s="103"/>
      <c r="R169" s="103">
        <f>IF(G169&lt;&gt;0,D167*'Population Data'!$C$19,"")</f>
        <v>77580.788484595207</v>
      </c>
      <c r="S169" s="103">
        <f>IF(G169&gt;1,D167*'Population Data'!$C$20,"")</f>
        <v>144078.60718567681</v>
      </c>
      <c r="T169" s="103" t="str">
        <f>IF(H169&gt;1,D167*'Population Data'!$B$11,"")</f>
        <v/>
      </c>
    </row>
    <row r="170" spans="1:20" x14ac:dyDescent="0.35">
      <c r="A170" s="3" t="s">
        <v>52</v>
      </c>
      <c r="B170" s="3" t="s">
        <v>54</v>
      </c>
      <c r="C170" s="100">
        <v>2025</v>
      </c>
      <c r="D170" s="13">
        <v>904560.58014118404</v>
      </c>
      <c r="E170" s="99">
        <v>2025</v>
      </c>
      <c r="F170" s="105">
        <v>0</v>
      </c>
      <c r="G170" s="13">
        <v>2</v>
      </c>
      <c r="H170" s="13">
        <v>1</v>
      </c>
      <c r="I170" s="13">
        <v>2</v>
      </c>
      <c r="J170" s="103">
        <f>IF(E170=0,"",D168*'Population Data'!$B$11)</f>
        <v>286662.7983629824</v>
      </c>
      <c r="K170" s="103" t="str">
        <f>IF(F170=0,"",D168*'Population Data'!$B$11)</f>
        <v/>
      </c>
      <c r="L170" s="103" t="str">
        <f>IF(Q170&lt;&gt;"",Q170*'Units per Person'!$C$2,"")</f>
        <v/>
      </c>
      <c r="M170" s="103">
        <f>IF(R170&lt;&gt;"",R170*'Units per Person'!$B$2,"")</f>
        <v>280929.54239572276</v>
      </c>
      <c r="P170" s="103" t="str">
        <f>IF(V170&lt;&gt;"",V170*'Units per Person'!$D$2,"")</f>
        <v/>
      </c>
      <c r="Q170" s="103"/>
      <c r="R170" s="103">
        <f>IF(G170&lt;&gt;0,D168*'Population Data'!$C$19,"")</f>
        <v>100331.97942704386</v>
      </c>
      <c r="S170" s="103">
        <f>IF(G170&gt;1,D168*'Population Data'!$C$20,"")</f>
        <v>186330.81893593859</v>
      </c>
      <c r="T170" s="103" t="str">
        <f>IF(H170&gt;1,D168*'Population Data'!$B$11,"")</f>
        <v/>
      </c>
    </row>
    <row r="171" spans="1:20" x14ac:dyDescent="0.35">
      <c r="A171" s="3" t="s">
        <v>52</v>
      </c>
      <c r="B171" s="3" t="s">
        <v>55</v>
      </c>
      <c r="C171" s="100">
        <v>2025</v>
      </c>
      <c r="D171" s="13">
        <v>351718.99882976001</v>
      </c>
      <c r="E171" s="99">
        <v>2025</v>
      </c>
      <c r="F171" s="105">
        <v>0</v>
      </c>
      <c r="G171" s="13">
        <v>0</v>
      </c>
      <c r="H171" s="13">
        <v>1</v>
      </c>
      <c r="I171" s="13">
        <v>0</v>
      </c>
      <c r="J171" s="103">
        <f>IF(E171=0,"",D169*'Population Data'!$B$11)</f>
        <v>358800.6360732672</v>
      </c>
      <c r="K171" s="103" t="str">
        <f>IF(F171=0,"",D169*'Population Data'!$B$11)</f>
        <v/>
      </c>
      <c r="L171" s="103" t="str">
        <f>IF(Q171&lt;&gt;"",Q171*'Units per Person'!$C$2,"")</f>
        <v/>
      </c>
      <c r="M171" s="103" t="str">
        <f>IF(R171&lt;&gt;"",R171*'Units per Person'!$B$2,"")</f>
        <v/>
      </c>
      <c r="P171" s="103" t="str">
        <f>IF(V171&lt;&gt;"",V171*'Units per Person'!$D$2,"")</f>
        <v/>
      </c>
      <c r="Q171" s="103"/>
      <c r="R171" s="103" t="str">
        <f>IF(G171&lt;&gt;0,D169*'Population Data'!$C$19,"")</f>
        <v/>
      </c>
      <c r="S171" s="103" t="str">
        <f>IF(G171&gt;1,D169*'Population Data'!$C$20,"")</f>
        <v/>
      </c>
      <c r="T171" s="103" t="str">
        <f>IF(H171&gt;1,D169*'Population Data'!$B$11,"")</f>
        <v/>
      </c>
    </row>
    <row r="172" spans="1:20" x14ac:dyDescent="0.35">
      <c r="A172" s="3" t="s">
        <v>52</v>
      </c>
      <c r="B172" s="3" t="s">
        <v>56</v>
      </c>
      <c r="C172" s="100">
        <v>2025</v>
      </c>
      <c r="D172" s="13">
        <v>440475.75070815999</v>
      </c>
      <c r="E172" s="99">
        <v>2025</v>
      </c>
      <c r="F172" s="105">
        <v>0</v>
      </c>
      <c r="G172" s="13">
        <v>1</v>
      </c>
      <c r="H172" s="13">
        <v>0</v>
      </c>
      <c r="I172" s="13">
        <v>2</v>
      </c>
      <c r="J172" s="103">
        <f>IF(E172=0,"",D170*'Population Data'!$B$11)</f>
        <v>723648.46411294723</v>
      </c>
      <c r="K172" s="103" t="str">
        <f>IF(F172=0,"",D170*'Population Data'!$B$11)</f>
        <v/>
      </c>
      <c r="L172" s="103" t="str">
        <f>IF(Q172&lt;&gt;"",Q172*'Units per Person'!$C$2,"")</f>
        <v/>
      </c>
      <c r="M172" s="103">
        <f>IF(R172&lt;&gt;"",R172*'Units per Person'!$B$2,"")</f>
        <v>709175.49483068835</v>
      </c>
      <c r="P172" s="103" t="str">
        <f>IF(V172&lt;&gt;"",V172*'Units per Person'!$D$2,"")</f>
        <v/>
      </c>
      <c r="Q172" s="103"/>
      <c r="R172" s="103">
        <f>IF(G172&lt;&gt;0,D170*'Population Data'!$C$19,"")</f>
        <v>253276.96243953155</v>
      </c>
      <c r="S172" s="103" t="str">
        <f>IF(G172&gt;1,D170*'Population Data'!$C$20,"")</f>
        <v/>
      </c>
      <c r="T172" s="103" t="str">
        <f>IF(H172&gt;1,D170*'Population Data'!$B$11,"")</f>
        <v/>
      </c>
    </row>
    <row r="173" spans="1:20" x14ac:dyDescent="0.35">
      <c r="A173" s="3" t="s">
        <v>57</v>
      </c>
      <c r="B173" s="3" t="s">
        <v>58</v>
      </c>
      <c r="C173" s="100">
        <v>2025</v>
      </c>
      <c r="D173" s="13">
        <v>324026.24041932804</v>
      </c>
      <c r="E173" s="99">
        <v>2025</v>
      </c>
      <c r="F173" s="105">
        <v>0</v>
      </c>
      <c r="G173" s="13">
        <v>1</v>
      </c>
      <c r="H173" s="13">
        <v>1</v>
      </c>
      <c r="I173" s="13">
        <v>0</v>
      </c>
      <c r="J173" s="103">
        <f>IF(E173=0,"",D171*'Population Data'!$B$11)</f>
        <v>281375.19906380802</v>
      </c>
      <c r="K173" s="103" t="str">
        <f>IF(F173=0,"",D171*'Population Data'!$B$11)</f>
        <v/>
      </c>
      <c r="L173" s="103" t="str">
        <f>IF(Q173&lt;&gt;"",Q173*'Units per Person'!$C$2,"")</f>
        <v/>
      </c>
      <c r="M173" s="103">
        <f>IF(R173&lt;&gt;"",R173*'Units per Person'!$B$2,"")</f>
        <v>275747.69508253183</v>
      </c>
      <c r="P173" s="103" t="str">
        <f>IF(V173&lt;&gt;"",V173*'Units per Person'!$D$2,"")</f>
        <v/>
      </c>
      <c r="Q173" s="103"/>
      <c r="R173" s="103">
        <f>IF(G173&lt;&gt;0,D171*'Population Data'!$C$19,"")</f>
        <v>98481.319672332815</v>
      </c>
      <c r="S173" s="103" t="str">
        <f>IF(G173&gt;1,D171*'Population Data'!$C$20,"")</f>
        <v/>
      </c>
      <c r="T173" s="103" t="str">
        <f>IF(H173&gt;1,D171*'Population Data'!$B$11,"")</f>
        <v/>
      </c>
    </row>
    <row r="174" spans="1:20" x14ac:dyDescent="0.35">
      <c r="A174" s="3" t="s">
        <v>57</v>
      </c>
      <c r="B174" s="3" t="s">
        <v>59</v>
      </c>
      <c r="C174" s="100">
        <v>2025</v>
      </c>
      <c r="D174" s="13">
        <v>586011.83718784002</v>
      </c>
      <c r="E174" s="99">
        <v>2025</v>
      </c>
      <c r="F174" s="105">
        <v>0</v>
      </c>
      <c r="G174" s="13">
        <v>1</v>
      </c>
      <c r="H174" s="13">
        <v>1</v>
      </c>
      <c r="I174" s="13">
        <v>0</v>
      </c>
      <c r="J174" s="103">
        <f>IF(E174=0,"",D172*'Population Data'!$B$11)</f>
        <v>352380.60056652804</v>
      </c>
      <c r="K174" s="103" t="str">
        <f>IF(F174=0,"",D172*'Population Data'!$B$11)</f>
        <v/>
      </c>
      <c r="L174" s="103" t="str">
        <f>IF(Q174&lt;&gt;"",Q174*'Units per Person'!$C$2,"")</f>
        <v/>
      </c>
      <c r="M174" s="103">
        <f>IF(R174&lt;&gt;"",R174*'Units per Person'!$B$2,"")</f>
        <v>345332.98855519743</v>
      </c>
      <c r="P174" s="103" t="str">
        <f>IF(V174&lt;&gt;"",V174*'Units per Person'!$D$2,"")</f>
        <v/>
      </c>
      <c r="Q174" s="103"/>
      <c r="R174" s="103">
        <f>IF(G174&lt;&gt;0,D172*'Population Data'!$C$19,"")</f>
        <v>123333.21019828481</v>
      </c>
      <c r="S174" s="103" t="str">
        <f>IF(G174&gt;1,D172*'Population Data'!$C$20,"")</f>
        <v/>
      </c>
      <c r="T174" s="103" t="str">
        <f>IF(H174&gt;1,D172*'Population Data'!$B$11,"")</f>
        <v/>
      </c>
    </row>
    <row r="175" spans="1:20" x14ac:dyDescent="0.35">
      <c r="A175" s="3" t="s">
        <v>57</v>
      </c>
      <c r="B175" s="3" t="s">
        <v>60</v>
      </c>
      <c r="C175" s="100">
        <v>2025</v>
      </c>
      <c r="D175" s="13">
        <v>379560.59047161596</v>
      </c>
      <c r="E175" s="99">
        <v>2025</v>
      </c>
      <c r="F175" s="105">
        <v>0</v>
      </c>
      <c r="G175" s="13">
        <v>1</v>
      </c>
      <c r="H175" s="13">
        <v>3</v>
      </c>
      <c r="I175" s="13">
        <v>0</v>
      </c>
      <c r="J175" s="103">
        <f>IF(E175=0,"",D173*'Population Data'!$B$11)</f>
        <v>259220.99233546245</v>
      </c>
      <c r="K175" s="103" t="str">
        <f>IF(F175=0,"",D173*'Population Data'!$B$11)</f>
        <v/>
      </c>
      <c r="L175" s="103" t="str">
        <f>IF(Q175&lt;&gt;"",Q175*'Units per Person'!$C$2,"")</f>
        <v/>
      </c>
      <c r="M175" s="103">
        <f>IF(R175&lt;&gt;"",R175*'Units per Person'!$B$2,"")</f>
        <v>254036.57248875318</v>
      </c>
      <c r="P175" s="103" t="str">
        <f>IF(V175&lt;&gt;"",V175*'Units per Person'!$D$2,"")</f>
        <v/>
      </c>
      <c r="Q175" s="103"/>
      <c r="R175" s="103">
        <f>IF(G175&lt;&gt;0,D173*'Population Data'!$C$19,"")</f>
        <v>90727.347317411855</v>
      </c>
      <c r="S175" s="103" t="str">
        <f>IF(G175&gt;1,D173*'Population Data'!$C$20,"")</f>
        <v/>
      </c>
      <c r="T175" s="103">
        <f>IF(H175&gt;1,D173*'Population Data'!$B$11,"")</f>
        <v>259220.99233546245</v>
      </c>
    </row>
    <row r="176" spans="1:20" x14ac:dyDescent="0.35">
      <c r="A176" s="3" t="s">
        <v>57</v>
      </c>
      <c r="B176" s="3" t="s">
        <v>57</v>
      </c>
      <c r="C176" s="100">
        <v>2025</v>
      </c>
      <c r="D176" s="13">
        <v>133191.61926310399</v>
      </c>
      <c r="E176" s="99">
        <v>2025</v>
      </c>
      <c r="F176" s="105">
        <v>0</v>
      </c>
      <c r="G176" s="13">
        <v>1</v>
      </c>
      <c r="H176" s="13">
        <v>1</v>
      </c>
      <c r="I176" s="13">
        <v>0</v>
      </c>
      <c r="J176" s="103">
        <f>IF(E176=0,"",D174*'Population Data'!$B$11)</f>
        <v>468809.46975027205</v>
      </c>
      <c r="K176" s="103" t="str">
        <f>IF(F176=0,"",D174*'Population Data'!$B$11)</f>
        <v/>
      </c>
      <c r="L176" s="103" t="str">
        <f>IF(Q176&lt;&gt;"",Q176*'Units per Person'!$C$2,"")</f>
        <v/>
      </c>
      <c r="M176" s="103">
        <f>IF(R176&lt;&gt;"",R176*'Units per Person'!$B$2,"")</f>
        <v>459433.28035526653</v>
      </c>
      <c r="P176" s="103" t="str">
        <f>IF(V176&lt;&gt;"",V176*'Units per Person'!$D$2,"")</f>
        <v/>
      </c>
      <c r="Q176" s="103"/>
      <c r="R176" s="103">
        <f>IF(G176&lt;&gt;0,D174*'Population Data'!$C$19,"")</f>
        <v>164083.31441259521</v>
      </c>
      <c r="S176" s="103" t="str">
        <f>IF(G176&gt;1,D174*'Population Data'!$C$20,"")</f>
        <v/>
      </c>
      <c r="T176" s="103" t="str">
        <f>IF(H176&gt;1,D174*'Population Data'!$B$11,"")</f>
        <v/>
      </c>
    </row>
    <row r="177" spans="1:20" x14ac:dyDescent="0.35">
      <c r="A177" s="3" t="s">
        <v>57</v>
      </c>
      <c r="B177" s="3" t="s">
        <v>61</v>
      </c>
      <c r="C177" s="100">
        <v>2025</v>
      </c>
      <c r="D177" s="13">
        <v>424226.85550809605</v>
      </c>
      <c r="E177" s="99">
        <v>2025</v>
      </c>
      <c r="F177" s="105">
        <v>0</v>
      </c>
      <c r="G177" s="13">
        <v>1</v>
      </c>
      <c r="H177" s="13">
        <v>2</v>
      </c>
      <c r="I177" s="13">
        <v>1</v>
      </c>
      <c r="J177" s="103">
        <f>IF(E177=0,"",D175*'Population Data'!$B$11)</f>
        <v>303648.47237729275</v>
      </c>
      <c r="K177" s="103" t="str">
        <f>IF(F177=0,"",D175*'Population Data'!$B$11)</f>
        <v/>
      </c>
      <c r="L177" s="103" t="str">
        <f>IF(Q177&lt;&gt;"",Q177*'Units per Person'!$C$2,"")</f>
        <v/>
      </c>
      <c r="M177" s="103">
        <f>IF(R177&lt;&gt;"",R177*'Units per Person'!$B$2,"")</f>
        <v>297575.50292974693</v>
      </c>
      <c r="P177" s="103" t="str">
        <f>IF(V177&lt;&gt;"",V177*'Units per Person'!$D$2,"")</f>
        <v/>
      </c>
      <c r="Q177" s="103"/>
      <c r="R177" s="103">
        <f>IF(G177&lt;&gt;0,D175*'Population Data'!$C$19,"")</f>
        <v>106276.96533205248</v>
      </c>
      <c r="S177" s="103" t="str">
        <f>IF(G177&gt;1,D175*'Population Data'!$C$20,"")</f>
        <v/>
      </c>
      <c r="T177" s="103">
        <f>IF(H177&gt;1,D175*'Population Data'!$B$11,"")</f>
        <v>303648.47237729275</v>
      </c>
    </row>
    <row r="178" spans="1:20" x14ac:dyDescent="0.35">
      <c r="A178" s="3" t="s">
        <v>62</v>
      </c>
      <c r="B178" s="3" t="s">
        <v>63</v>
      </c>
      <c r="C178" s="100">
        <v>2025</v>
      </c>
      <c r="D178" s="13">
        <v>217456.21484998401</v>
      </c>
      <c r="E178" s="99">
        <v>2025</v>
      </c>
      <c r="F178" s="105">
        <v>0</v>
      </c>
      <c r="G178" s="13">
        <v>1</v>
      </c>
      <c r="H178" s="13">
        <v>1</v>
      </c>
      <c r="I178" s="13">
        <v>1</v>
      </c>
      <c r="J178" s="103">
        <f>IF(E178=0,"",D176*'Population Data'!$B$11)</f>
        <v>106553.2954104832</v>
      </c>
      <c r="K178" s="103" t="str">
        <f>IF(F178=0,"",D176*'Population Data'!$B$11)</f>
        <v/>
      </c>
      <c r="L178" s="103" t="str">
        <f>IF(Q178&lt;&gt;"",Q178*'Units per Person'!$C$2,"")</f>
        <v/>
      </c>
      <c r="M178" s="103">
        <f>IF(R178&lt;&gt;"",R178*'Units per Person'!$B$2,"")</f>
        <v>104422.22950227353</v>
      </c>
      <c r="P178" s="103" t="str">
        <f>IF(V178&lt;&gt;"",V178*'Units per Person'!$D$2,"")</f>
        <v/>
      </c>
      <c r="Q178" s="103"/>
      <c r="R178" s="103">
        <f>IF(G178&lt;&gt;0,D176*'Population Data'!$C$19,"")</f>
        <v>37293.653393669119</v>
      </c>
      <c r="S178" s="103" t="str">
        <f>IF(G178&gt;1,D176*'Population Data'!$C$20,"")</f>
        <v/>
      </c>
      <c r="T178" s="103" t="str">
        <f>IF(H178&gt;1,D176*'Population Data'!$B$11,"")</f>
        <v/>
      </c>
    </row>
    <row r="179" spans="1:20" x14ac:dyDescent="0.35">
      <c r="A179" s="3" t="s">
        <v>62</v>
      </c>
      <c r="B179" s="3" t="s">
        <v>62</v>
      </c>
      <c r="C179" s="100">
        <v>2025</v>
      </c>
      <c r="D179" s="13">
        <v>383919.12276703998</v>
      </c>
      <c r="E179" s="99">
        <v>2025</v>
      </c>
      <c r="F179" s="105">
        <v>0</v>
      </c>
      <c r="G179" s="13">
        <v>0</v>
      </c>
      <c r="H179" s="13">
        <v>1</v>
      </c>
      <c r="I179" s="13">
        <v>0</v>
      </c>
      <c r="J179" s="103">
        <f>IF(E179=0,"",D177*'Population Data'!$B$11)</f>
        <v>339381.48440647684</v>
      </c>
      <c r="K179" s="103" t="str">
        <f>IF(F179=0,"",D177*'Population Data'!$B$11)</f>
        <v/>
      </c>
      <c r="L179" s="103" t="str">
        <f>IF(Q179&lt;&gt;"",Q179*'Units per Person'!$C$2,"")</f>
        <v/>
      </c>
      <c r="M179" s="103" t="str">
        <f>IF(R179&lt;&gt;"",R179*'Units per Person'!$B$2,"")</f>
        <v/>
      </c>
      <c r="P179" s="103" t="str">
        <f>IF(V179&lt;&gt;"",V179*'Units per Person'!$D$2,"")</f>
        <v/>
      </c>
      <c r="Q179" s="103"/>
      <c r="R179" s="103" t="str">
        <f>IF(G179&lt;&gt;0,D177*'Population Data'!$C$19,"")</f>
        <v/>
      </c>
      <c r="S179" s="103" t="str">
        <f>IF(G179&gt;1,D177*'Population Data'!$C$20,"")</f>
        <v/>
      </c>
      <c r="T179" s="103" t="str">
        <f>IF(H179&gt;1,D177*'Population Data'!$B$11,"")</f>
        <v/>
      </c>
    </row>
    <row r="180" spans="1:20" x14ac:dyDescent="0.35">
      <c r="A180" s="3" t="s">
        <v>62</v>
      </c>
      <c r="B180" s="3" t="s">
        <v>64</v>
      </c>
      <c r="C180" s="100">
        <v>2025</v>
      </c>
      <c r="D180" s="13">
        <v>165920.80731500802</v>
      </c>
      <c r="E180" s="99">
        <v>2025</v>
      </c>
      <c r="F180" s="105">
        <v>1</v>
      </c>
      <c r="G180" s="13">
        <v>2</v>
      </c>
      <c r="H180" s="13">
        <v>2</v>
      </c>
      <c r="I180" s="13">
        <v>0</v>
      </c>
      <c r="J180" s="103">
        <f>IF(E180=0,"",D178*'Population Data'!$B$11)</f>
        <v>173964.97187998722</v>
      </c>
      <c r="K180" s="103">
        <f>IF(F180=0,"",D178*'Population Data'!$B$11)</f>
        <v>173964.97187998722</v>
      </c>
      <c r="L180" s="103" t="str">
        <f>IF(Q180&lt;&gt;"",Q180*'Units per Person'!$C$2,"")</f>
        <v/>
      </c>
      <c r="M180" s="103">
        <f>IF(R180&lt;&gt;"",R180*'Units per Person'!$B$2,"")</f>
        <v>170485.67244238747</v>
      </c>
      <c r="P180" s="103" t="str">
        <f>IF(V180&lt;&gt;"",V180*'Units per Person'!$D$2,"")</f>
        <v/>
      </c>
      <c r="Q180" s="103"/>
      <c r="R180" s="103">
        <f>IF(G180&lt;&gt;0,D178*'Population Data'!$C$19,"")</f>
        <v>60887.740157995526</v>
      </c>
      <c r="S180" s="103">
        <f>IF(G180&gt;1,D178*'Population Data'!$C$20,"")</f>
        <v>113077.23172199169</v>
      </c>
      <c r="T180" s="103">
        <f>IF(H180&gt;1,D178*'Population Data'!$B$11,"")</f>
        <v>173964.97187998722</v>
      </c>
    </row>
    <row r="181" spans="1:20" x14ac:dyDescent="0.35">
      <c r="A181" s="3" t="s">
        <v>62</v>
      </c>
      <c r="B181" s="3" t="s">
        <v>65</v>
      </c>
      <c r="C181" s="100">
        <v>2025</v>
      </c>
      <c r="D181" s="13">
        <v>178357.61631750403</v>
      </c>
      <c r="E181" s="99">
        <v>2025</v>
      </c>
      <c r="F181" s="105">
        <v>1</v>
      </c>
      <c r="G181" s="13">
        <v>1</v>
      </c>
      <c r="H181" s="13">
        <v>1</v>
      </c>
      <c r="I181" s="13">
        <v>0</v>
      </c>
      <c r="J181" s="103">
        <f>IF(E181=0,"",D179*'Population Data'!$B$11)</f>
        <v>307135.29821363202</v>
      </c>
      <c r="K181" s="103">
        <f>IF(F181=0,"",D179*'Population Data'!$B$11)</f>
        <v>307135.29821363202</v>
      </c>
      <c r="L181" s="103" t="str">
        <f>IF(Q181&lt;&gt;"",Q181*'Units per Person'!$C$2,"")</f>
        <v/>
      </c>
      <c r="M181" s="103">
        <f>IF(R181&lt;&gt;"",R181*'Units per Person'!$B$2,"")</f>
        <v>300992.59224935935</v>
      </c>
      <c r="P181" s="103" t="str">
        <f>IF(V181&lt;&gt;"",V181*'Units per Person'!$D$2,"")</f>
        <v/>
      </c>
      <c r="Q181" s="103"/>
      <c r="R181" s="103">
        <f>IF(G181&lt;&gt;0,D179*'Population Data'!$C$19,"")</f>
        <v>107497.35437477121</v>
      </c>
      <c r="S181" s="103" t="str">
        <f>IF(G181&gt;1,D179*'Population Data'!$C$20,"")</f>
        <v/>
      </c>
      <c r="T181" s="103" t="str">
        <f>IF(H181&gt;1,D179*'Population Data'!$B$11,"")</f>
        <v/>
      </c>
    </row>
    <row r="182" spans="1:20" x14ac:dyDescent="0.35">
      <c r="A182" s="3" t="s">
        <v>62</v>
      </c>
      <c r="B182" s="3" t="s">
        <v>66</v>
      </c>
      <c r="C182" s="100">
        <v>2025</v>
      </c>
      <c r="D182" s="13">
        <v>425616.32779270399</v>
      </c>
      <c r="E182" s="99">
        <v>2025</v>
      </c>
      <c r="F182" s="105">
        <v>0</v>
      </c>
      <c r="G182" s="13">
        <v>0</v>
      </c>
      <c r="H182" s="13">
        <v>0</v>
      </c>
      <c r="I182" s="13">
        <v>0</v>
      </c>
      <c r="J182" s="103">
        <f>IF(E182=0,"",D180*'Population Data'!$B$11)</f>
        <v>132736.64585200642</v>
      </c>
      <c r="K182" s="103" t="str">
        <f>IF(F182=0,"",D180*'Population Data'!$B$11)</f>
        <v/>
      </c>
      <c r="L182" s="103" t="str">
        <f>IF(Q182&lt;&gt;"",Q182*'Units per Person'!$C$2,"")</f>
        <v/>
      </c>
      <c r="M182" s="103" t="str">
        <f>IF(R182&lt;&gt;"",R182*'Units per Person'!$B$2,"")</f>
        <v/>
      </c>
      <c r="P182" s="103" t="str">
        <f>IF(V182&lt;&gt;"",V182*'Units per Person'!$D$2,"")</f>
        <v/>
      </c>
      <c r="Q182" s="103"/>
      <c r="R182" s="103" t="str">
        <f>IF(G182&lt;&gt;0,D180*'Population Data'!$C$19,"")</f>
        <v/>
      </c>
      <c r="S182" s="103" t="str">
        <f>IF(G182&gt;1,D180*'Population Data'!$C$20,"")</f>
        <v/>
      </c>
      <c r="T182" s="103" t="str">
        <f>IF(H182&gt;1,D180*'Population Data'!$B$11,"")</f>
        <v/>
      </c>
    </row>
    <row r="183" spans="1:20" x14ac:dyDescent="0.35">
      <c r="A183" s="3" t="s">
        <v>67</v>
      </c>
      <c r="B183" s="3" t="s">
        <v>68</v>
      </c>
      <c r="C183" s="100">
        <v>2025</v>
      </c>
      <c r="D183" s="13">
        <v>371065.14616697602</v>
      </c>
      <c r="E183" s="99">
        <v>2025</v>
      </c>
      <c r="F183" s="105">
        <v>0</v>
      </c>
      <c r="G183" s="13">
        <v>0</v>
      </c>
      <c r="H183" s="13">
        <v>0</v>
      </c>
      <c r="I183" s="13">
        <v>1</v>
      </c>
      <c r="J183" s="103">
        <f>IF(E183=0,"",D181*'Population Data'!$B$11)</f>
        <v>142686.09305400323</v>
      </c>
      <c r="K183" s="103" t="str">
        <f>IF(F183=0,"",D181*'Population Data'!$B$11)</f>
        <v/>
      </c>
      <c r="L183" s="103" t="str">
        <f>IF(Q183&lt;&gt;"",Q183*'Units per Person'!$C$2,"")</f>
        <v/>
      </c>
      <c r="M183" s="103" t="str">
        <f>IF(R183&lt;&gt;"",R183*'Units per Person'!$B$2,"")</f>
        <v/>
      </c>
      <c r="P183" s="103" t="str">
        <f>IF(V183&lt;&gt;"",V183*'Units per Person'!$D$2,"")</f>
        <v/>
      </c>
      <c r="Q183" s="103"/>
      <c r="R183" s="103" t="str">
        <f>IF(G183&lt;&gt;0,D181*'Population Data'!$C$19,"")</f>
        <v/>
      </c>
      <c r="S183" s="103" t="str">
        <f>IF(G183&gt;1,D181*'Population Data'!$C$20,"")</f>
        <v/>
      </c>
      <c r="T183" s="103" t="str">
        <f>IF(H183&gt;1,D181*'Population Data'!$B$11,"")</f>
        <v/>
      </c>
    </row>
    <row r="184" spans="1:20" x14ac:dyDescent="0.35">
      <c r="A184" s="3" t="s">
        <v>67</v>
      </c>
      <c r="B184" s="3" t="s">
        <v>67</v>
      </c>
      <c r="C184" s="100">
        <v>2025</v>
      </c>
      <c r="D184" s="13">
        <v>435341.54741100798</v>
      </c>
      <c r="E184" s="99">
        <v>2025</v>
      </c>
      <c r="F184" s="105">
        <v>1</v>
      </c>
      <c r="G184" s="13">
        <v>1</v>
      </c>
      <c r="H184" s="13">
        <v>0</v>
      </c>
      <c r="I184" s="13">
        <v>1</v>
      </c>
      <c r="J184" s="103">
        <f>IF(E184=0,"",D182*'Population Data'!$B$11)</f>
        <v>340493.06223416323</v>
      </c>
      <c r="K184" s="103">
        <f>IF(F184=0,"",D182*'Population Data'!$B$11)</f>
        <v>340493.06223416323</v>
      </c>
      <c r="L184" s="103" t="str">
        <f>IF(Q184&lt;&gt;"",Q184*'Units per Person'!$C$2,"")</f>
        <v/>
      </c>
      <c r="M184" s="103">
        <f>IF(R184&lt;&gt;"",R184*'Units per Person'!$B$2,"")</f>
        <v>333683.20098947996</v>
      </c>
      <c r="P184" s="103" t="str">
        <f>IF(V184&lt;&gt;"",V184*'Units per Person'!$D$2,"")</f>
        <v/>
      </c>
      <c r="Q184" s="103"/>
      <c r="R184" s="103">
        <f>IF(G184&lt;&gt;0,D182*'Population Data'!$C$19,"")</f>
        <v>119172.57178195713</v>
      </c>
      <c r="S184" s="103" t="str">
        <f>IF(G184&gt;1,D182*'Population Data'!$C$20,"")</f>
        <v/>
      </c>
      <c r="T184" s="103" t="str">
        <f>IF(H184&gt;1,D182*'Population Data'!$B$11,"")</f>
        <v/>
      </c>
    </row>
    <row r="185" spans="1:20" x14ac:dyDescent="0.35">
      <c r="A185" s="3" t="s">
        <v>67</v>
      </c>
      <c r="B185" s="3" t="s">
        <v>69</v>
      </c>
      <c r="C185" s="100">
        <v>2025</v>
      </c>
      <c r="D185" s="13">
        <v>387726.86346879997</v>
      </c>
      <c r="E185" s="99">
        <v>2025</v>
      </c>
      <c r="F185" s="105">
        <v>0</v>
      </c>
      <c r="G185" s="13">
        <v>0</v>
      </c>
      <c r="H185" s="13">
        <v>2</v>
      </c>
      <c r="I185" s="13">
        <v>0</v>
      </c>
      <c r="J185" s="103">
        <f>IF(E185=0,"",D183*'Population Data'!$B$11)</f>
        <v>296852.11693358084</v>
      </c>
      <c r="K185" s="103" t="str">
        <f>IF(F185=0,"",D183*'Population Data'!$B$11)</f>
        <v/>
      </c>
      <c r="L185" s="103" t="str">
        <f>IF(Q185&lt;&gt;"",Q185*'Units per Person'!$C$2,"")</f>
        <v/>
      </c>
      <c r="M185" s="103" t="str">
        <f>IF(R185&lt;&gt;"",R185*'Units per Person'!$B$2,"")</f>
        <v/>
      </c>
      <c r="P185" s="103" t="str">
        <f>IF(V185&lt;&gt;"",V185*'Units per Person'!$D$2,"")</f>
        <v/>
      </c>
      <c r="Q185" s="103"/>
      <c r="R185" s="103" t="str">
        <f>IF(G185&lt;&gt;0,D183*'Population Data'!$C$19,"")</f>
        <v/>
      </c>
      <c r="S185" s="103" t="str">
        <f>IF(G185&gt;1,D183*'Population Data'!$C$20,"")</f>
        <v/>
      </c>
      <c r="T185" s="103">
        <f>IF(H185&gt;1,D183*'Population Data'!$B$11,"")</f>
        <v>296852.11693358084</v>
      </c>
    </row>
    <row r="186" spans="1:20" x14ac:dyDescent="0.35">
      <c r="A186" s="3" t="s">
        <v>70</v>
      </c>
      <c r="B186" s="3" t="s">
        <v>71</v>
      </c>
      <c r="C186" s="100">
        <v>2025</v>
      </c>
      <c r="D186" s="13">
        <v>229043.47942201598</v>
      </c>
      <c r="E186" s="99">
        <v>2025</v>
      </c>
      <c r="F186" s="105">
        <v>1</v>
      </c>
      <c r="G186" s="13">
        <v>1</v>
      </c>
      <c r="H186" s="13">
        <v>1</v>
      </c>
      <c r="I186" s="13">
        <v>0</v>
      </c>
      <c r="J186" s="103">
        <f>IF(E186=0,"",D184*'Population Data'!$B$11)</f>
        <v>348273.2379288064</v>
      </c>
      <c r="K186" s="103">
        <f>IF(F186=0,"",D184*'Population Data'!$B$11)</f>
        <v>348273.2379288064</v>
      </c>
      <c r="L186" s="103" t="str">
        <f>IF(Q186&lt;&gt;"",Q186*'Units per Person'!$C$2,"")</f>
        <v/>
      </c>
      <c r="M186" s="103">
        <f>IF(R186&lt;&gt;"",R186*'Units per Person'!$B$2,"")</f>
        <v>341307.77317023027</v>
      </c>
      <c r="P186" s="103" t="str">
        <f>IF(V186&lt;&gt;"",V186*'Units per Person'!$D$2,"")</f>
        <v/>
      </c>
      <c r="Q186" s="103"/>
      <c r="R186" s="103">
        <f>IF(G186&lt;&gt;0,D184*'Population Data'!$C$19,"")</f>
        <v>121895.63327508225</v>
      </c>
      <c r="S186" s="103" t="str">
        <f>IF(G186&gt;1,D184*'Population Data'!$C$20,"")</f>
        <v/>
      </c>
      <c r="T186" s="103" t="str">
        <f>IF(H186&gt;1,D184*'Population Data'!$B$11,"")</f>
        <v/>
      </c>
    </row>
    <row r="187" spans="1:20" x14ac:dyDescent="0.35">
      <c r="A187" s="3" t="s">
        <v>70</v>
      </c>
      <c r="B187" s="3" t="s">
        <v>72</v>
      </c>
      <c r="C187" s="100">
        <v>2025</v>
      </c>
      <c r="D187" s="13">
        <v>371719.14328607998</v>
      </c>
      <c r="E187" s="99">
        <v>2025</v>
      </c>
      <c r="F187" s="105">
        <v>1</v>
      </c>
      <c r="G187" s="13">
        <v>1</v>
      </c>
      <c r="H187" s="13">
        <v>1</v>
      </c>
      <c r="I187" s="13">
        <v>1</v>
      </c>
      <c r="J187" s="103">
        <f>IF(E187=0,"",D185*'Population Data'!$B$11)</f>
        <v>310181.49077504</v>
      </c>
      <c r="K187" s="103">
        <f>IF(F187=0,"",D185*'Population Data'!$B$11)</f>
        <v>310181.49077504</v>
      </c>
      <c r="L187" s="103" t="str">
        <f>IF(Q187&lt;&gt;"",Q187*'Units per Person'!$C$2,"")</f>
        <v/>
      </c>
      <c r="M187" s="103">
        <f>IF(R187&lt;&gt;"",R187*'Units per Person'!$B$2,"")</f>
        <v>303977.86095953919</v>
      </c>
      <c r="P187" s="103" t="str">
        <f>IF(V187&lt;&gt;"",V187*'Units per Person'!$D$2,"")</f>
        <v/>
      </c>
      <c r="Q187" s="103"/>
      <c r="R187" s="103">
        <f>IF(G187&lt;&gt;0,D185*'Population Data'!$C$19,"")</f>
        <v>108563.521771264</v>
      </c>
      <c r="S187" s="103" t="str">
        <f>IF(G187&gt;1,D185*'Population Data'!$C$20,"")</f>
        <v/>
      </c>
      <c r="T187" s="103" t="str">
        <f>IF(H187&gt;1,D185*'Population Data'!$B$11,"")</f>
        <v/>
      </c>
    </row>
    <row r="188" spans="1:20" x14ac:dyDescent="0.35">
      <c r="A188" s="3" t="s">
        <v>70</v>
      </c>
      <c r="B188" s="3" t="s">
        <v>73</v>
      </c>
      <c r="C188" s="100">
        <v>2025</v>
      </c>
      <c r="D188" s="13">
        <v>529219.46609913604</v>
      </c>
      <c r="E188" s="99">
        <v>2025</v>
      </c>
      <c r="F188" s="105">
        <v>0</v>
      </c>
      <c r="G188" s="13">
        <v>2</v>
      </c>
      <c r="H188" s="13">
        <v>2</v>
      </c>
      <c r="I188" s="13">
        <v>1</v>
      </c>
      <c r="J188" s="103">
        <f>IF(E188=0,"",D186*'Population Data'!$B$11)</f>
        <v>183234.78353761279</v>
      </c>
      <c r="K188" s="103" t="str">
        <f>IF(F188=0,"",D186*'Population Data'!$B$11)</f>
        <v/>
      </c>
      <c r="L188" s="103" t="str">
        <f>IF(Q188&lt;&gt;"",Q188*'Units per Person'!$C$2,"")</f>
        <v/>
      </c>
      <c r="M188" s="103">
        <f>IF(R188&lt;&gt;"",R188*'Units per Person'!$B$2,"")</f>
        <v>179570.08786686053</v>
      </c>
      <c r="P188" s="103" t="str">
        <f>IF(V188&lt;&gt;"",V188*'Units per Person'!$D$2,"")</f>
        <v/>
      </c>
      <c r="Q188" s="103"/>
      <c r="R188" s="103">
        <f>IF(G188&lt;&gt;0,D186*'Population Data'!$C$19,"")</f>
        <v>64132.17423816448</v>
      </c>
      <c r="S188" s="103">
        <f>IF(G188&gt;1,D186*'Population Data'!$C$20,"")</f>
        <v>119102.60929944832</v>
      </c>
      <c r="T188" s="103">
        <f>IF(H188&gt;1,D186*'Population Data'!$B$11,"")</f>
        <v>183234.78353761279</v>
      </c>
    </row>
    <row r="189" spans="1:20" x14ac:dyDescent="0.35">
      <c r="A189" s="3" t="s">
        <v>70</v>
      </c>
      <c r="B189" s="3" t="s">
        <v>74</v>
      </c>
      <c r="C189" s="100">
        <v>2025</v>
      </c>
      <c r="D189" s="13">
        <v>152588.826176064</v>
      </c>
      <c r="E189" s="99">
        <v>2025</v>
      </c>
      <c r="F189" s="105">
        <v>0</v>
      </c>
      <c r="G189" s="13">
        <v>2</v>
      </c>
      <c r="H189" s="13">
        <v>1</v>
      </c>
      <c r="I189" s="13">
        <v>0</v>
      </c>
      <c r="J189" s="103">
        <f>IF(E189=0,"",D187*'Population Data'!$B$11)</f>
        <v>297375.314628864</v>
      </c>
      <c r="K189" s="103" t="str">
        <f>IF(F189=0,"",D187*'Population Data'!$B$11)</f>
        <v/>
      </c>
      <c r="L189" s="103" t="str">
        <f>IF(Q189&lt;&gt;"",Q189*'Units per Person'!$C$2,"")</f>
        <v/>
      </c>
      <c r="M189" s="103">
        <f>IF(R189&lt;&gt;"",R189*'Units per Person'!$B$2,"")</f>
        <v>291427.80833628669</v>
      </c>
      <c r="P189" s="103" t="str">
        <f>IF(V189&lt;&gt;"",V189*'Units per Person'!$D$2,"")</f>
        <v/>
      </c>
      <c r="Q189" s="103"/>
      <c r="R189" s="103">
        <f>IF(G189&lt;&gt;0,D187*'Population Data'!$C$19,"")</f>
        <v>104081.3601201024</v>
      </c>
      <c r="S189" s="103">
        <f>IF(G189&gt;1,D187*'Population Data'!$C$20,"")</f>
        <v>193293.95450876158</v>
      </c>
      <c r="T189" s="103" t="str">
        <f>IF(H189&gt;1,D187*'Population Data'!$B$11,"")</f>
        <v/>
      </c>
    </row>
    <row r="190" spans="1:20" x14ac:dyDescent="0.35">
      <c r="A190" s="3" t="s">
        <v>70</v>
      </c>
      <c r="B190" s="3" t="s">
        <v>70</v>
      </c>
      <c r="C190" s="100">
        <v>2026</v>
      </c>
      <c r="D190" s="13">
        <v>291577.74966914172</v>
      </c>
      <c r="E190" s="99">
        <v>2026</v>
      </c>
      <c r="F190" s="105">
        <v>1</v>
      </c>
      <c r="G190" s="13">
        <v>2</v>
      </c>
      <c r="H190" s="13">
        <v>0</v>
      </c>
      <c r="I190" s="13">
        <v>0</v>
      </c>
      <c r="J190" s="103">
        <f>IF(E190=0,"",D188*'Population Data'!$B$11)</f>
        <v>423375.57287930883</v>
      </c>
      <c r="K190" s="103">
        <f>IF(F190=0,"",D188*'Population Data'!$B$11)</f>
        <v>423375.57287930883</v>
      </c>
      <c r="L190" s="103" t="str">
        <f>IF(Q190&lt;&gt;"",Q190*'Units per Person'!$C$2,"")</f>
        <v/>
      </c>
      <c r="M190" s="103">
        <f>IF(R190&lt;&gt;"",R190*'Units per Person'!$B$2,"")</f>
        <v>414908.06142172264</v>
      </c>
      <c r="P190" s="103" t="str">
        <f>IF(V190&lt;&gt;"",V190*'Units per Person'!$D$2,"")</f>
        <v/>
      </c>
      <c r="Q190" s="103"/>
      <c r="R190" s="103">
        <f>IF(G190&lt;&gt;0,D188*'Population Data'!$C$19,"")</f>
        <v>148181.4505077581</v>
      </c>
      <c r="S190" s="103">
        <f>IF(G190&gt;1,D188*'Population Data'!$C$20,"")</f>
        <v>275194.12237155077</v>
      </c>
      <c r="T190" s="103" t="str">
        <f>IF(H190&gt;1,D188*'Population Data'!$B$11,"")</f>
        <v/>
      </c>
    </row>
    <row r="191" spans="1:20" x14ac:dyDescent="0.35">
      <c r="A191" s="3" t="s">
        <v>70</v>
      </c>
      <c r="B191" s="3" t="s">
        <v>75</v>
      </c>
      <c r="C191" s="100">
        <v>2026</v>
      </c>
      <c r="D191" s="13">
        <v>617255.63917166193</v>
      </c>
      <c r="E191" s="99">
        <v>2026</v>
      </c>
      <c r="F191" s="105">
        <v>1</v>
      </c>
      <c r="G191" s="13">
        <v>2</v>
      </c>
      <c r="H191" s="13">
        <v>0</v>
      </c>
      <c r="I191" s="13">
        <v>0</v>
      </c>
      <c r="J191" s="103">
        <f>IF(E191=0,"",D189*'Population Data'!$B$11)</f>
        <v>122071.06094085121</v>
      </c>
      <c r="K191" s="103">
        <f>IF(F191=0,"",D189*'Population Data'!$B$11)</f>
        <v>122071.06094085121</v>
      </c>
      <c r="L191" s="103" t="str">
        <f>IF(Q191&lt;&gt;"",Q191*'Units per Person'!$C$2,"")</f>
        <v/>
      </c>
      <c r="M191" s="103">
        <f>IF(R191&lt;&gt;"",R191*'Units per Person'!$B$2,"")</f>
        <v>119629.63972203418</v>
      </c>
      <c r="P191" s="103" t="str">
        <f>IF(V191&lt;&gt;"",V191*'Units per Person'!$D$2,"")</f>
        <v/>
      </c>
      <c r="Q191" s="103"/>
      <c r="R191" s="103">
        <f>IF(G191&lt;&gt;0,D189*'Population Data'!$C$19,"")</f>
        <v>42724.871329297923</v>
      </c>
      <c r="S191" s="103">
        <f>IF(G191&gt;1,D189*'Population Data'!$C$20,"")</f>
        <v>79346.189611553287</v>
      </c>
      <c r="T191" s="103" t="str">
        <f>IF(H191&gt;1,D189*'Population Data'!$B$11,"")</f>
        <v/>
      </c>
    </row>
    <row r="192" spans="1:20" x14ac:dyDescent="0.35">
      <c r="A192" s="3" t="s">
        <v>37</v>
      </c>
      <c r="B192" s="3" t="s">
        <v>38</v>
      </c>
      <c r="C192" s="100">
        <v>2026</v>
      </c>
      <c r="D192" s="13">
        <v>132669.35584941952</v>
      </c>
      <c r="E192" s="99">
        <v>2026</v>
      </c>
      <c r="F192" s="105">
        <v>0</v>
      </c>
      <c r="G192" s="13">
        <v>0</v>
      </c>
      <c r="H192" s="13">
        <v>0</v>
      </c>
      <c r="I192" s="13">
        <v>0</v>
      </c>
      <c r="J192" s="103">
        <f>IF(E192=0,"",D190*'Population Data'!$B$11)</f>
        <v>233262.19973531339</v>
      </c>
      <c r="K192" s="103" t="str">
        <f>IF(F192=0,"",D190*'Population Data'!$B$11)</f>
        <v/>
      </c>
      <c r="L192" s="103" t="str">
        <f>IF(Q192&lt;&gt;"",Q192*'Units per Person'!$C$2,"")</f>
        <v/>
      </c>
      <c r="M192" s="103" t="str">
        <f>IF(R192&lt;&gt;"",R192*'Units per Person'!$B$2,"")</f>
        <v/>
      </c>
      <c r="P192" s="103" t="str">
        <f>IF(V192&lt;&gt;"",V192*'Units per Person'!$D$2,"")</f>
        <v/>
      </c>
      <c r="Q192" s="103"/>
      <c r="R192" s="103" t="str">
        <f>IF(G192&lt;&gt;0,D190*'Population Data'!$C$19,"")</f>
        <v/>
      </c>
      <c r="S192" s="103" t="str">
        <f>IF(G192&gt;1,D190*'Population Data'!$C$20,"")</f>
        <v/>
      </c>
      <c r="T192" s="103" t="str">
        <f>IF(H192&gt;1,D190*'Population Data'!$B$11,"")</f>
        <v/>
      </c>
    </row>
    <row r="193" spans="1:20" x14ac:dyDescent="0.35">
      <c r="A193" s="3" t="s">
        <v>37</v>
      </c>
      <c r="B193" s="3" t="s">
        <v>37</v>
      </c>
      <c r="C193" s="100">
        <v>2026</v>
      </c>
      <c r="D193" s="13">
        <v>265675.98301048117</v>
      </c>
      <c r="E193" s="99">
        <v>2026</v>
      </c>
      <c r="F193" s="105">
        <v>0</v>
      </c>
      <c r="G193" s="13">
        <v>0</v>
      </c>
      <c r="H193" s="13">
        <v>0</v>
      </c>
      <c r="I193" s="13">
        <v>0</v>
      </c>
      <c r="J193" s="103">
        <f>IF(E193=0,"",D191*'Population Data'!$B$11)</f>
        <v>493804.51133732958</v>
      </c>
      <c r="K193" s="103" t="str">
        <f>IF(F193=0,"",D191*'Population Data'!$B$11)</f>
        <v/>
      </c>
      <c r="L193" s="103" t="str">
        <f>IF(Q193&lt;&gt;"",Q193*'Units per Person'!$C$2,"")</f>
        <v/>
      </c>
      <c r="M193" s="103" t="str">
        <f>IF(R193&lt;&gt;"",R193*'Units per Person'!$B$2,"")</f>
        <v/>
      </c>
      <c r="P193" s="103" t="str">
        <f>IF(V193&lt;&gt;"",V193*'Units per Person'!$D$2,"")</f>
        <v/>
      </c>
      <c r="Q193" s="103"/>
      <c r="R193" s="103" t="str">
        <f>IF(G193&lt;&gt;0,D191*'Population Data'!$C$19,"")</f>
        <v/>
      </c>
      <c r="S193" s="103" t="str">
        <f>IF(G193&gt;1,D191*'Population Data'!$C$20,"")</f>
        <v/>
      </c>
      <c r="T193" s="103" t="str">
        <f>IF(H193&gt;1,D191*'Population Data'!$B$11,"")</f>
        <v/>
      </c>
    </row>
    <row r="194" spans="1:20" x14ac:dyDescent="0.35">
      <c r="A194" s="3" t="s">
        <v>37</v>
      </c>
      <c r="B194" s="3" t="s">
        <v>39</v>
      </c>
      <c r="C194" s="100">
        <v>2026</v>
      </c>
      <c r="D194" s="13">
        <v>178242.30424074293</v>
      </c>
      <c r="E194" s="99">
        <v>2026</v>
      </c>
      <c r="F194" s="105">
        <v>0</v>
      </c>
      <c r="G194" s="13">
        <v>0</v>
      </c>
      <c r="H194" s="13">
        <v>1</v>
      </c>
      <c r="I194" s="13">
        <v>0</v>
      </c>
      <c r="J194" s="103">
        <f>IF(E194=0,"",D192*'Population Data'!$B$11)</f>
        <v>106135.48467953561</v>
      </c>
      <c r="K194" s="103" t="str">
        <f>IF(F194=0,"",D192*'Population Data'!$B$11)</f>
        <v/>
      </c>
      <c r="L194" s="103" t="str">
        <f>IF(Q194&lt;&gt;"",Q194*'Units per Person'!$C$2,"")</f>
        <v/>
      </c>
      <c r="M194" s="103" t="str">
        <f>IF(R194&lt;&gt;"",R194*'Units per Person'!$B$2,"")</f>
        <v/>
      </c>
      <c r="P194" s="103" t="str">
        <f>IF(V194&lt;&gt;"",V194*'Units per Person'!$D$2,"")</f>
        <v/>
      </c>
      <c r="Q194" s="103"/>
      <c r="R194" s="103" t="str">
        <f>IF(G194&lt;&gt;0,D192*'Population Data'!$C$19,"")</f>
        <v/>
      </c>
      <c r="S194" s="103" t="str">
        <f>IF(G194&gt;1,D192*'Population Data'!$C$20,"")</f>
        <v/>
      </c>
      <c r="T194" s="103" t="str">
        <f>IF(H194&gt;1,D192*'Population Data'!$B$11,"")</f>
        <v/>
      </c>
    </row>
    <row r="195" spans="1:20" x14ac:dyDescent="0.35">
      <c r="A195" s="3" t="s">
        <v>37</v>
      </c>
      <c r="B195" s="3" t="s">
        <v>40</v>
      </c>
      <c r="C195" s="100">
        <v>2026</v>
      </c>
      <c r="D195" s="13">
        <v>186320.06383381377</v>
      </c>
      <c r="E195" s="99">
        <v>2026</v>
      </c>
      <c r="F195" s="105">
        <v>0</v>
      </c>
      <c r="G195" s="13">
        <v>0</v>
      </c>
      <c r="H195" s="13">
        <v>0</v>
      </c>
      <c r="I195" s="13">
        <v>0</v>
      </c>
      <c r="J195" s="103">
        <f>IF(E195=0,"",D193*'Population Data'!$B$11)</f>
        <v>212540.78640838494</v>
      </c>
      <c r="K195" s="103" t="str">
        <f>IF(F195=0,"",D193*'Population Data'!$B$11)</f>
        <v/>
      </c>
      <c r="L195" s="103" t="str">
        <f>IF(Q195&lt;&gt;"",Q195*'Units per Person'!$C$2,"")</f>
        <v/>
      </c>
      <c r="M195" s="103" t="str">
        <f>IF(R195&lt;&gt;"",R195*'Units per Person'!$B$2,"")</f>
        <v/>
      </c>
      <c r="P195" s="103" t="str">
        <f>IF(V195&lt;&gt;"",V195*'Units per Person'!$D$2,"")</f>
        <v/>
      </c>
      <c r="Q195" s="103"/>
      <c r="R195" s="103" t="str">
        <f>IF(G195&lt;&gt;0,D193*'Population Data'!$C$19,"")</f>
        <v/>
      </c>
      <c r="S195" s="103" t="str">
        <f>IF(G195&gt;1,D193*'Population Data'!$C$20,"")</f>
        <v/>
      </c>
      <c r="T195" s="103" t="str">
        <f>IF(H195&gt;1,D193*'Population Data'!$B$11,"")</f>
        <v/>
      </c>
    </row>
    <row r="196" spans="1:20" x14ac:dyDescent="0.35">
      <c r="A196" s="3" t="s">
        <v>37</v>
      </c>
      <c r="B196" s="3" t="s">
        <v>41</v>
      </c>
      <c r="C196" s="100">
        <v>2026</v>
      </c>
      <c r="D196" s="13">
        <v>85718.285608538616</v>
      </c>
      <c r="E196" s="99">
        <v>2026</v>
      </c>
      <c r="F196" s="105">
        <v>0</v>
      </c>
      <c r="G196" s="13">
        <v>1</v>
      </c>
      <c r="H196" s="13">
        <v>1</v>
      </c>
      <c r="I196" s="13">
        <v>0</v>
      </c>
      <c r="J196" s="103">
        <f>IF(E196=0,"",D194*'Population Data'!$B$11)</f>
        <v>142593.84339259434</v>
      </c>
      <c r="K196" s="103" t="str">
        <f>IF(F196=0,"",D194*'Population Data'!$B$11)</f>
        <v/>
      </c>
      <c r="L196" s="103" t="str">
        <f>IF(Q196&lt;&gt;"",Q196*'Units per Person'!$C$2,"")</f>
        <v/>
      </c>
      <c r="M196" s="103">
        <f>IF(R196&lt;&gt;"",R196*'Units per Person'!$B$2,"")</f>
        <v>139741.96652474246</v>
      </c>
      <c r="P196" s="103" t="str">
        <f>IF(V196&lt;&gt;"",V196*'Units per Person'!$D$2,"")</f>
        <v/>
      </c>
      <c r="Q196" s="103"/>
      <c r="R196" s="103">
        <f>IF(G196&lt;&gt;0,D194*'Population Data'!$C$19,"")</f>
        <v>49907.845187408027</v>
      </c>
      <c r="S196" s="103" t="str">
        <f>IF(G196&gt;1,D194*'Population Data'!$C$20,"")</f>
        <v/>
      </c>
      <c r="T196" s="103" t="str">
        <f>IF(H196&gt;1,D194*'Population Data'!$B$11,"")</f>
        <v/>
      </c>
    </row>
    <row r="197" spans="1:20" x14ac:dyDescent="0.35">
      <c r="A197" s="3" t="s">
        <v>42</v>
      </c>
      <c r="B197" s="3" t="s">
        <v>43</v>
      </c>
      <c r="C197" s="100">
        <v>2026</v>
      </c>
      <c r="D197" s="13">
        <v>196607.95563132083</v>
      </c>
      <c r="E197" s="99">
        <v>2026</v>
      </c>
      <c r="F197" s="105">
        <v>0</v>
      </c>
      <c r="G197" s="13">
        <v>0</v>
      </c>
      <c r="H197" s="13">
        <v>0</v>
      </c>
      <c r="I197" s="13">
        <v>0</v>
      </c>
      <c r="J197" s="103">
        <f>IF(E197=0,"",D195*'Population Data'!$B$11)</f>
        <v>149056.05106705101</v>
      </c>
      <c r="K197" s="103" t="str">
        <f>IF(F197=0,"",D195*'Population Data'!$B$11)</f>
        <v/>
      </c>
      <c r="L197" s="103" t="str">
        <f>IF(Q197&lt;&gt;"",Q197*'Units per Person'!$C$2,"")</f>
        <v/>
      </c>
      <c r="M197" s="103" t="str">
        <f>IF(R197&lt;&gt;"",R197*'Units per Person'!$B$2,"")</f>
        <v/>
      </c>
      <c r="P197" s="103" t="str">
        <f>IF(V197&lt;&gt;"",V197*'Units per Person'!$D$2,"")</f>
        <v/>
      </c>
      <c r="Q197" s="103"/>
      <c r="R197" s="103" t="str">
        <f>IF(G197&lt;&gt;0,D195*'Population Data'!$C$19,"")</f>
        <v/>
      </c>
      <c r="S197" s="103" t="str">
        <f>IF(G197&gt;1,D195*'Population Data'!$C$20,"")</f>
        <v/>
      </c>
      <c r="T197" s="103" t="str">
        <f>IF(H197&gt;1,D195*'Population Data'!$B$11,"")</f>
        <v/>
      </c>
    </row>
    <row r="198" spans="1:20" x14ac:dyDescent="0.35">
      <c r="A198" s="3" t="s">
        <v>42</v>
      </c>
      <c r="B198" s="3" t="s">
        <v>44</v>
      </c>
      <c r="C198" s="100">
        <v>2026</v>
      </c>
      <c r="D198" s="13">
        <v>913915.91115631105</v>
      </c>
      <c r="E198" s="99">
        <v>2026</v>
      </c>
      <c r="F198" s="105">
        <v>0</v>
      </c>
      <c r="G198" s="13">
        <v>0</v>
      </c>
      <c r="H198" s="13">
        <v>1</v>
      </c>
      <c r="I198" s="13">
        <v>0</v>
      </c>
      <c r="J198" s="103">
        <f>IF(E198=0,"",D196*'Population Data'!$B$11)</f>
        <v>68574.628486830901</v>
      </c>
      <c r="K198" s="103" t="str">
        <f>IF(F198=0,"",D196*'Population Data'!$B$11)</f>
        <v/>
      </c>
      <c r="L198" s="103" t="str">
        <f>IF(Q198&lt;&gt;"",Q198*'Units per Person'!$C$2,"")</f>
        <v/>
      </c>
      <c r="M198" s="103" t="str">
        <f>IF(R198&lt;&gt;"",R198*'Units per Person'!$B$2,"")</f>
        <v/>
      </c>
      <c r="P198" s="103" t="str">
        <f>IF(V198&lt;&gt;"",V198*'Units per Person'!$D$2,"")</f>
        <v/>
      </c>
      <c r="Q198" s="103"/>
      <c r="R198" s="103" t="str">
        <f>IF(G198&lt;&gt;0,D196*'Population Data'!$C$19,"")</f>
        <v/>
      </c>
      <c r="S198" s="103" t="str">
        <f>IF(G198&gt;1,D196*'Population Data'!$C$20,"")</f>
        <v/>
      </c>
      <c r="T198" s="103" t="str">
        <f>IF(H198&gt;1,D196*'Population Data'!$B$11,"")</f>
        <v/>
      </c>
    </row>
    <row r="199" spans="1:20" x14ac:dyDescent="0.35">
      <c r="A199" s="3" t="s">
        <v>42</v>
      </c>
      <c r="B199" s="3" t="s">
        <v>45</v>
      </c>
      <c r="C199" s="100">
        <v>2026</v>
      </c>
      <c r="D199" s="13">
        <v>895386.09127960273</v>
      </c>
      <c r="E199" s="99">
        <v>2026</v>
      </c>
      <c r="F199" s="105">
        <v>0</v>
      </c>
      <c r="G199" s="13">
        <v>0</v>
      </c>
      <c r="H199" s="13">
        <v>1</v>
      </c>
      <c r="I199" s="13">
        <v>0</v>
      </c>
      <c r="J199" s="103">
        <f>IF(E199=0,"",D197*'Population Data'!$B$11)</f>
        <v>157286.36450505667</v>
      </c>
      <c r="K199" s="103" t="str">
        <f>IF(F199=0,"",D197*'Population Data'!$B$11)</f>
        <v/>
      </c>
      <c r="L199" s="103" t="str">
        <f>IF(Q199&lt;&gt;"",Q199*'Units per Person'!$C$2,"")</f>
        <v/>
      </c>
      <c r="M199" s="103" t="str">
        <f>IF(R199&lt;&gt;"",R199*'Units per Person'!$B$2,"")</f>
        <v/>
      </c>
      <c r="P199" s="103" t="str">
        <f>IF(V199&lt;&gt;"",V199*'Units per Person'!$D$2,"")</f>
        <v/>
      </c>
      <c r="Q199" s="103"/>
      <c r="R199" s="103" t="str">
        <f>IF(G199&lt;&gt;0,D197*'Population Data'!$C$19,"")</f>
        <v/>
      </c>
      <c r="S199" s="103" t="str">
        <f>IF(G199&gt;1,D197*'Population Data'!$C$20,"")</f>
        <v/>
      </c>
      <c r="T199" s="103" t="str">
        <f>IF(H199&gt;1,D197*'Population Data'!$B$11,"")</f>
        <v/>
      </c>
    </row>
    <row r="200" spans="1:20" x14ac:dyDescent="0.35">
      <c r="A200" s="3" t="s">
        <v>42</v>
      </c>
      <c r="B200" s="3" t="s">
        <v>46</v>
      </c>
      <c r="C200" s="100">
        <v>2026</v>
      </c>
      <c r="D200" s="13">
        <v>248587.94215142171</v>
      </c>
      <c r="E200" s="99">
        <v>2026</v>
      </c>
      <c r="F200" s="105">
        <v>0</v>
      </c>
      <c r="G200" s="13">
        <v>1</v>
      </c>
      <c r="H200" s="13">
        <v>0</v>
      </c>
      <c r="I200" s="13">
        <v>0</v>
      </c>
      <c r="J200" s="103">
        <f>IF(E200=0,"",D198*'Population Data'!$B$11)</f>
        <v>731132.72892504884</v>
      </c>
      <c r="K200" s="103" t="str">
        <f>IF(F200=0,"",D198*'Population Data'!$B$11)</f>
        <v/>
      </c>
      <c r="L200" s="103" t="str">
        <f>IF(Q200&lt;&gt;"",Q200*'Units per Person'!$C$2,"")</f>
        <v/>
      </c>
      <c r="M200" s="103">
        <f>IF(R200&lt;&gt;"",R200*'Units per Person'!$B$2,"")</f>
        <v>716510.07434654783</v>
      </c>
      <c r="P200" s="103" t="str">
        <f>IF(V200&lt;&gt;"",V200*'Units per Person'!$D$2,"")</f>
        <v/>
      </c>
      <c r="Q200" s="103"/>
      <c r="R200" s="103">
        <f>IF(G200&lt;&gt;0,D198*'Population Data'!$C$19,"")</f>
        <v>255896.45512376711</v>
      </c>
      <c r="S200" s="103" t="str">
        <f>IF(G200&gt;1,D198*'Population Data'!$C$20,"")</f>
        <v/>
      </c>
      <c r="T200" s="103" t="str">
        <f>IF(H200&gt;1,D198*'Population Data'!$B$11,"")</f>
        <v/>
      </c>
    </row>
    <row r="201" spans="1:20" x14ac:dyDescent="0.35">
      <c r="A201" s="3" t="s">
        <v>42</v>
      </c>
      <c r="B201" s="3" t="s">
        <v>47</v>
      </c>
      <c r="C201" s="100">
        <v>2026</v>
      </c>
      <c r="D201" s="13">
        <v>269540.08479287091</v>
      </c>
      <c r="E201" s="99">
        <v>2026</v>
      </c>
      <c r="F201" s="105">
        <v>0</v>
      </c>
      <c r="G201" s="13">
        <v>1</v>
      </c>
      <c r="H201" s="13">
        <v>1</v>
      </c>
      <c r="I201" s="13">
        <v>0</v>
      </c>
      <c r="J201" s="103">
        <f>IF(E201=0,"",D199*'Population Data'!$B$11)</f>
        <v>716308.87302368227</v>
      </c>
      <c r="K201" s="103" t="str">
        <f>IF(F201=0,"",D199*'Population Data'!$B$11)</f>
        <v/>
      </c>
      <c r="L201" s="103" t="str">
        <f>IF(Q201&lt;&gt;"",Q201*'Units per Person'!$C$2,"")</f>
        <v/>
      </c>
      <c r="M201" s="103">
        <f>IF(R201&lt;&gt;"",R201*'Units per Person'!$B$2,"")</f>
        <v>701982.69556320854</v>
      </c>
      <c r="P201" s="103" t="str">
        <f>IF(V201&lt;&gt;"",V201*'Units per Person'!$D$2,"")</f>
        <v/>
      </c>
      <c r="Q201" s="103"/>
      <c r="R201" s="103">
        <f>IF(G201&lt;&gt;0,D199*'Population Data'!$C$19,"")</f>
        <v>250708.10555828878</v>
      </c>
      <c r="S201" s="103" t="str">
        <f>IF(G201&gt;1,D199*'Population Data'!$C$20,"")</f>
        <v/>
      </c>
      <c r="T201" s="103" t="str">
        <f>IF(H201&gt;1,D199*'Population Data'!$B$11,"")</f>
        <v/>
      </c>
    </row>
    <row r="202" spans="1:20" x14ac:dyDescent="0.35">
      <c r="A202" s="3" t="s">
        <v>48</v>
      </c>
      <c r="B202" s="3" t="s">
        <v>49</v>
      </c>
      <c r="C202" s="100">
        <v>2026</v>
      </c>
      <c r="D202" s="13">
        <v>384480.36093262635</v>
      </c>
      <c r="E202" s="99">
        <v>2026</v>
      </c>
      <c r="F202" s="105">
        <v>0</v>
      </c>
      <c r="G202" s="13">
        <v>0</v>
      </c>
      <c r="H202" s="13">
        <v>1</v>
      </c>
      <c r="I202" s="13">
        <v>0</v>
      </c>
      <c r="J202" s="103">
        <f>IF(E202=0,"",D200*'Population Data'!$B$11)</f>
        <v>198870.35372113739</v>
      </c>
      <c r="K202" s="103" t="str">
        <f>IF(F202=0,"",D200*'Population Data'!$B$11)</f>
        <v/>
      </c>
      <c r="L202" s="103" t="str">
        <f>IF(Q202&lt;&gt;"",Q202*'Units per Person'!$C$2,"")</f>
        <v/>
      </c>
      <c r="M202" s="103" t="str">
        <f>IF(R202&lt;&gt;"",R202*'Units per Person'!$B$2,"")</f>
        <v/>
      </c>
      <c r="P202" s="103" t="str">
        <f>IF(V202&lt;&gt;"",V202*'Units per Person'!$D$2,"")</f>
        <v/>
      </c>
      <c r="Q202" s="103"/>
      <c r="R202" s="103" t="str">
        <f>IF(G202&lt;&gt;0,D200*'Population Data'!$C$19,"")</f>
        <v/>
      </c>
      <c r="S202" s="103" t="str">
        <f>IF(G202&gt;1,D200*'Population Data'!$C$20,"")</f>
        <v/>
      </c>
      <c r="T202" s="103" t="str">
        <f>IF(H202&gt;1,D200*'Population Data'!$B$11,"")</f>
        <v/>
      </c>
    </row>
    <row r="203" spans="1:20" x14ac:dyDescent="0.35">
      <c r="A203" s="3" t="s">
        <v>48</v>
      </c>
      <c r="B203" s="3" t="s">
        <v>50</v>
      </c>
      <c r="C203" s="100">
        <v>2026</v>
      </c>
      <c r="D203" s="13">
        <v>388752.09194928571</v>
      </c>
      <c r="E203" s="99">
        <v>2026</v>
      </c>
      <c r="F203" s="105">
        <v>0</v>
      </c>
      <c r="G203" s="13">
        <v>1</v>
      </c>
      <c r="H203" s="13">
        <v>1</v>
      </c>
      <c r="I203" s="13">
        <v>0</v>
      </c>
      <c r="J203" s="103">
        <f>IF(E203=0,"",D201*'Population Data'!$B$11)</f>
        <v>215632.06783429673</v>
      </c>
      <c r="K203" s="103" t="str">
        <f>IF(F203=0,"",D201*'Population Data'!$B$11)</f>
        <v/>
      </c>
      <c r="L203" s="103" t="str">
        <f>IF(Q203&lt;&gt;"",Q203*'Units per Person'!$C$2,"")</f>
        <v/>
      </c>
      <c r="M203" s="103">
        <f>IF(R203&lt;&gt;"",R203*'Units per Person'!$B$2,"")</f>
        <v>211319.4264776108</v>
      </c>
      <c r="P203" s="103" t="str">
        <f>IF(V203&lt;&gt;"",V203*'Units per Person'!$D$2,"")</f>
        <v/>
      </c>
      <c r="Q203" s="103"/>
      <c r="R203" s="103">
        <f>IF(G203&lt;&gt;0,D201*'Population Data'!$C$19,"")</f>
        <v>75471.223742003858</v>
      </c>
      <c r="S203" s="103" t="str">
        <f>IF(G203&gt;1,D201*'Population Data'!$C$20,"")</f>
        <v/>
      </c>
      <c r="T203" s="103" t="str">
        <f>IF(H203&gt;1,D201*'Population Data'!$B$11,"")</f>
        <v/>
      </c>
    </row>
    <row r="204" spans="1:20" x14ac:dyDescent="0.35">
      <c r="A204" s="3" t="s">
        <v>48</v>
      </c>
      <c r="B204" s="3" t="s">
        <v>48</v>
      </c>
      <c r="C204" s="100">
        <v>2026</v>
      </c>
      <c r="D204" s="13">
        <v>647178.97534430679</v>
      </c>
      <c r="E204" s="99">
        <v>2026</v>
      </c>
      <c r="F204" s="105">
        <v>0</v>
      </c>
      <c r="G204" s="13">
        <v>1</v>
      </c>
      <c r="H204" s="13">
        <v>0</v>
      </c>
      <c r="I204" s="13">
        <v>0</v>
      </c>
      <c r="J204" s="103">
        <f>IF(E204=0,"",D202*'Population Data'!$B$11)</f>
        <v>307584.28874610108</v>
      </c>
      <c r="K204" s="103" t="str">
        <f>IF(F204=0,"",D202*'Population Data'!$B$11)</f>
        <v/>
      </c>
      <c r="L204" s="103" t="str">
        <f>IF(Q204&lt;&gt;"",Q204*'Units per Person'!$C$2,"")</f>
        <v/>
      </c>
      <c r="M204" s="103">
        <f>IF(R204&lt;&gt;"",R204*'Units per Person'!$B$2,"")</f>
        <v>301432.60297117906</v>
      </c>
      <c r="P204" s="103" t="str">
        <f>IF(V204&lt;&gt;"",V204*'Units per Person'!$D$2,"")</f>
        <v/>
      </c>
      <c r="Q204" s="103"/>
      <c r="R204" s="103">
        <f>IF(G204&lt;&gt;0,D202*'Population Data'!$C$19,"")</f>
        <v>107654.50106113539</v>
      </c>
      <c r="S204" s="103" t="str">
        <f>IF(G204&gt;1,D202*'Population Data'!$C$20,"")</f>
        <v/>
      </c>
      <c r="T204" s="103" t="str">
        <f>IF(H204&gt;1,D202*'Population Data'!$B$11,"")</f>
        <v/>
      </c>
    </row>
    <row r="205" spans="1:20" x14ac:dyDescent="0.35">
      <c r="A205" s="3" t="s">
        <v>48</v>
      </c>
      <c r="B205" s="3" t="s">
        <v>51</v>
      </c>
      <c r="C205" s="100">
        <v>2026</v>
      </c>
      <c r="D205" s="13">
        <v>284832.32343629951</v>
      </c>
      <c r="E205" s="99">
        <v>2026</v>
      </c>
      <c r="F205" s="105">
        <v>0</v>
      </c>
      <c r="G205" s="13">
        <v>2</v>
      </c>
      <c r="H205" s="13">
        <v>1</v>
      </c>
      <c r="I205" s="13">
        <v>0</v>
      </c>
      <c r="J205" s="103">
        <f>IF(E205=0,"",D203*'Population Data'!$B$11)</f>
        <v>311001.6735594286</v>
      </c>
      <c r="K205" s="103" t="str">
        <f>IF(F205=0,"",D203*'Population Data'!$B$11)</f>
        <v/>
      </c>
      <c r="L205" s="103" t="str">
        <f>IF(Q205&lt;&gt;"",Q205*'Units per Person'!$C$2,"")</f>
        <v/>
      </c>
      <c r="M205" s="103">
        <f>IF(R205&lt;&gt;"",R205*'Units per Person'!$B$2,"")</f>
        <v>304781.64008824003</v>
      </c>
      <c r="P205" s="103" t="str">
        <f>IF(V205&lt;&gt;"",V205*'Units per Person'!$D$2,"")</f>
        <v/>
      </c>
      <c r="Q205" s="103"/>
      <c r="R205" s="103">
        <f>IF(G205&lt;&gt;0,D203*'Population Data'!$C$19,"")</f>
        <v>108850.58574580001</v>
      </c>
      <c r="S205" s="103">
        <f>IF(G205&gt;1,D203*'Population Data'!$C$20,"")</f>
        <v>202151.08781362858</v>
      </c>
      <c r="T205" s="103" t="str">
        <f>IF(H205&gt;1,D203*'Population Data'!$B$11,"")</f>
        <v/>
      </c>
    </row>
    <row r="206" spans="1:20" x14ac:dyDescent="0.35">
      <c r="A206" s="3" t="s">
        <v>52</v>
      </c>
      <c r="B206" s="3" t="s">
        <v>52</v>
      </c>
      <c r="C206" s="100">
        <v>2026</v>
      </c>
      <c r="D206" s="13">
        <v>368361.69589643239</v>
      </c>
      <c r="E206" s="99">
        <v>2026</v>
      </c>
      <c r="F206" s="105">
        <v>0</v>
      </c>
      <c r="G206" s="13">
        <v>0</v>
      </c>
      <c r="H206" s="13">
        <v>1</v>
      </c>
      <c r="I206" s="13">
        <v>0</v>
      </c>
      <c r="J206" s="103">
        <f>IF(E206=0,"",D204*'Population Data'!$B$11)</f>
        <v>517743.18027544545</v>
      </c>
      <c r="K206" s="103" t="str">
        <f>IF(F206=0,"",D204*'Population Data'!$B$11)</f>
        <v/>
      </c>
      <c r="L206" s="103" t="str">
        <f>IF(Q206&lt;&gt;"",Q206*'Units per Person'!$C$2,"")</f>
        <v/>
      </c>
      <c r="M206" s="103" t="str">
        <f>IF(R206&lt;&gt;"",R206*'Units per Person'!$B$2,"")</f>
        <v/>
      </c>
      <c r="P206" s="103" t="str">
        <f>IF(V206&lt;&gt;"",V206*'Units per Person'!$D$2,"")</f>
        <v/>
      </c>
      <c r="Q206" s="103"/>
      <c r="R206" s="103" t="str">
        <f>IF(G206&lt;&gt;0,D204*'Population Data'!$C$19,"")</f>
        <v/>
      </c>
      <c r="S206" s="103" t="str">
        <f>IF(G206&gt;1,D204*'Population Data'!$C$20,"")</f>
        <v/>
      </c>
      <c r="T206" s="103" t="str">
        <f>IF(H206&gt;1,D204*'Population Data'!$B$11,"")</f>
        <v/>
      </c>
    </row>
    <row r="207" spans="1:20" x14ac:dyDescent="0.35">
      <c r="A207" s="3" t="s">
        <v>52</v>
      </c>
      <c r="B207" s="3" t="s">
        <v>53</v>
      </c>
      <c r="C207" s="100">
        <v>2026</v>
      </c>
      <c r="D207" s="13">
        <v>461058.81735414831</v>
      </c>
      <c r="E207" s="99">
        <v>2026</v>
      </c>
      <c r="F207" s="105">
        <v>0</v>
      </c>
      <c r="G207" s="13">
        <v>2</v>
      </c>
      <c r="H207" s="13">
        <v>0</v>
      </c>
      <c r="I207" s="13">
        <v>0</v>
      </c>
      <c r="J207" s="103">
        <f>IF(E207=0,"",D205*'Population Data'!$B$11)</f>
        <v>227865.85874903962</v>
      </c>
      <c r="K207" s="103" t="str">
        <f>IF(F207=0,"",D205*'Population Data'!$B$11)</f>
        <v/>
      </c>
      <c r="L207" s="103" t="str">
        <f>IF(Q207&lt;&gt;"",Q207*'Units per Person'!$C$2,"")</f>
        <v/>
      </c>
      <c r="M207" s="103">
        <f>IF(R207&lt;&gt;"",R207*'Units per Person'!$B$2,"")</f>
        <v>223308.54157405882</v>
      </c>
      <c r="P207" s="103" t="str">
        <f>IF(V207&lt;&gt;"",V207*'Units per Person'!$D$2,"")</f>
        <v/>
      </c>
      <c r="Q207" s="103"/>
      <c r="R207" s="103">
        <f>IF(G207&lt;&gt;0,D205*'Population Data'!$C$19,"")</f>
        <v>79753.050562163873</v>
      </c>
      <c r="S207" s="103">
        <f>IF(G207&gt;1,D205*'Population Data'!$C$20,"")</f>
        <v>148112.80818687574</v>
      </c>
      <c r="T207" s="103" t="str">
        <f>IF(H207&gt;1,D205*'Population Data'!$B$11,"")</f>
        <v/>
      </c>
    </row>
    <row r="208" spans="1:20" x14ac:dyDescent="0.35">
      <c r="A208" s="3" t="s">
        <v>52</v>
      </c>
      <c r="B208" s="3" t="s">
        <v>54</v>
      </c>
      <c r="C208" s="100">
        <v>2026</v>
      </c>
      <c r="D208" s="13">
        <v>929888.27638513723</v>
      </c>
      <c r="E208" s="99">
        <v>2026</v>
      </c>
      <c r="F208" s="105">
        <v>0</v>
      </c>
      <c r="G208" s="13">
        <v>2</v>
      </c>
      <c r="H208" s="13">
        <v>1</v>
      </c>
      <c r="I208" s="13">
        <v>0</v>
      </c>
      <c r="J208" s="103">
        <f>IF(E208=0,"",D206*'Population Data'!$B$11)</f>
        <v>294689.35671714594</v>
      </c>
      <c r="K208" s="103" t="str">
        <f>IF(F208=0,"",D206*'Population Data'!$B$11)</f>
        <v/>
      </c>
      <c r="L208" s="103" t="str">
        <f>IF(Q208&lt;&gt;"",Q208*'Units per Person'!$C$2,"")</f>
        <v/>
      </c>
      <c r="M208" s="103">
        <f>IF(R208&lt;&gt;"",R208*'Units per Person'!$B$2,"")</f>
        <v>288795.569582803</v>
      </c>
      <c r="P208" s="103" t="str">
        <f>IF(V208&lt;&gt;"",V208*'Units per Person'!$D$2,"")</f>
        <v/>
      </c>
      <c r="Q208" s="103"/>
      <c r="R208" s="103">
        <f>IF(G208&lt;&gt;0,D206*'Population Data'!$C$19,"")</f>
        <v>103141.27485100107</v>
      </c>
      <c r="S208" s="103">
        <f>IF(G208&gt;1,D206*'Population Data'!$C$20,"")</f>
        <v>191548.08186614484</v>
      </c>
      <c r="T208" s="103" t="str">
        <f>IF(H208&gt;1,D206*'Population Data'!$B$11,"")</f>
        <v/>
      </c>
    </row>
    <row r="209" spans="1:20" x14ac:dyDescent="0.35">
      <c r="A209" s="3" t="s">
        <v>52</v>
      </c>
      <c r="B209" s="3" t="s">
        <v>55</v>
      </c>
      <c r="C209" s="100">
        <v>2026</v>
      </c>
      <c r="D209" s="13">
        <v>361567.13079699327</v>
      </c>
      <c r="E209" s="99">
        <v>2026</v>
      </c>
      <c r="F209" s="105">
        <v>0</v>
      </c>
      <c r="G209" s="13">
        <v>0</v>
      </c>
      <c r="H209" s="13">
        <v>0</v>
      </c>
      <c r="I209" s="13">
        <v>0</v>
      </c>
      <c r="J209" s="103">
        <f>IF(E209=0,"",D207*'Population Data'!$B$11)</f>
        <v>368847.05388331867</v>
      </c>
      <c r="K209" s="103" t="str">
        <f>IF(F209=0,"",D207*'Population Data'!$B$11)</f>
        <v/>
      </c>
      <c r="L209" s="103" t="str">
        <f>IF(Q209&lt;&gt;"",Q209*'Units per Person'!$C$2,"")</f>
        <v/>
      </c>
      <c r="M209" s="103" t="str">
        <f>IF(R209&lt;&gt;"",R209*'Units per Person'!$B$2,"")</f>
        <v/>
      </c>
      <c r="P209" s="103" t="str">
        <f>IF(V209&lt;&gt;"",V209*'Units per Person'!$D$2,"")</f>
        <v/>
      </c>
      <c r="Q209" s="103"/>
      <c r="R209" s="103" t="str">
        <f>IF(G209&lt;&gt;0,D207*'Population Data'!$C$19,"")</f>
        <v/>
      </c>
      <c r="S209" s="103" t="str">
        <f>IF(G209&gt;1,D207*'Population Data'!$C$20,"")</f>
        <v/>
      </c>
      <c r="T209" s="103" t="str">
        <f>IF(H209&gt;1,D207*'Population Data'!$B$11,"")</f>
        <v/>
      </c>
    </row>
    <row r="210" spans="1:20" x14ac:dyDescent="0.35">
      <c r="A210" s="3" t="s">
        <v>52</v>
      </c>
      <c r="B210" s="3" t="s">
        <v>56</v>
      </c>
      <c r="C210" s="100">
        <v>2026</v>
      </c>
      <c r="D210" s="13">
        <v>452809.07172798848</v>
      </c>
      <c r="E210" s="99">
        <v>2026</v>
      </c>
      <c r="F210" s="105">
        <v>0</v>
      </c>
      <c r="G210" s="13">
        <v>1</v>
      </c>
      <c r="H210" s="13">
        <v>0</v>
      </c>
      <c r="I210" s="13">
        <v>0</v>
      </c>
      <c r="J210" s="103">
        <f>IF(E210=0,"",D208*'Population Data'!$B$11)</f>
        <v>743910.62110810983</v>
      </c>
      <c r="K210" s="103" t="str">
        <f>IF(F210=0,"",D208*'Population Data'!$B$11)</f>
        <v/>
      </c>
      <c r="L210" s="103" t="str">
        <f>IF(Q210&lt;&gt;"",Q210*'Units per Person'!$C$2,"")</f>
        <v/>
      </c>
      <c r="M210" s="103">
        <f>IF(R210&lt;&gt;"",R210*'Units per Person'!$B$2,"")</f>
        <v>729032.40868594754</v>
      </c>
      <c r="P210" s="103" t="str">
        <f>IF(V210&lt;&gt;"",V210*'Units per Person'!$D$2,"")</f>
        <v/>
      </c>
      <c r="Q210" s="103"/>
      <c r="R210" s="103">
        <f>IF(G210&lt;&gt;0,D208*'Population Data'!$C$19,"")</f>
        <v>260368.71738783843</v>
      </c>
      <c r="S210" s="103" t="str">
        <f>IF(G210&gt;1,D208*'Population Data'!$C$20,"")</f>
        <v/>
      </c>
      <c r="T210" s="103" t="str">
        <f>IF(H210&gt;1,D208*'Population Data'!$B$11,"")</f>
        <v/>
      </c>
    </row>
    <row r="211" spans="1:20" x14ac:dyDescent="0.35">
      <c r="A211" s="3" t="s">
        <v>57</v>
      </c>
      <c r="B211" s="3" t="s">
        <v>58</v>
      </c>
      <c r="C211" s="100">
        <v>2026</v>
      </c>
      <c r="D211" s="13">
        <v>333098.97515106923</v>
      </c>
      <c r="E211" s="99">
        <v>2026</v>
      </c>
      <c r="F211" s="105">
        <v>0</v>
      </c>
      <c r="G211" s="13">
        <v>1</v>
      </c>
      <c r="H211" s="13">
        <v>1</v>
      </c>
      <c r="I211" s="13">
        <v>0</v>
      </c>
      <c r="J211" s="103">
        <f>IF(E211=0,"",D209*'Population Data'!$B$11)</f>
        <v>289253.70463759464</v>
      </c>
      <c r="K211" s="103" t="str">
        <f>IF(F211=0,"",D209*'Population Data'!$B$11)</f>
        <v/>
      </c>
      <c r="L211" s="103" t="str">
        <f>IF(Q211&lt;&gt;"",Q211*'Units per Person'!$C$2,"")</f>
        <v/>
      </c>
      <c r="M211" s="103">
        <f>IF(R211&lt;&gt;"",R211*'Units per Person'!$B$2,"")</f>
        <v>283468.63054484274</v>
      </c>
      <c r="P211" s="103" t="str">
        <f>IF(V211&lt;&gt;"",V211*'Units per Person'!$D$2,"")</f>
        <v/>
      </c>
      <c r="Q211" s="103"/>
      <c r="R211" s="103">
        <f>IF(G211&lt;&gt;0,D209*'Population Data'!$C$19,"")</f>
        <v>101238.79662315812</v>
      </c>
      <c r="S211" s="103" t="str">
        <f>IF(G211&gt;1,D209*'Population Data'!$C$20,"")</f>
        <v/>
      </c>
      <c r="T211" s="103" t="str">
        <f>IF(H211&gt;1,D209*'Population Data'!$B$11,"")</f>
        <v/>
      </c>
    </row>
    <row r="212" spans="1:20" x14ac:dyDescent="0.35">
      <c r="A212" s="3" t="s">
        <v>57</v>
      </c>
      <c r="B212" s="3" t="s">
        <v>59</v>
      </c>
      <c r="C212" s="100">
        <v>2026</v>
      </c>
      <c r="D212" s="13">
        <v>602420.1686290995</v>
      </c>
      <c r="E212" s="99">
        <v>2026</v>
      </c>
      <c r="F212" s="105">
        <v>0</v>
      </c>
      <c r="G212" s="13">
        <v>0</v>
      </c>
      <c r="H212" s="13">
        <v>1</v>
      </c>
      <c r="I212" s="13">
        <v>0</v>
      </c>
      <c r="J212" s="103">
        <f>IF(E212=0,"",D210*'Population Data'!$B$11)</f>
        <v>362247.25738239079</v>
      </c>
      <c r="K212" s="103" t="str">
        <f>IF(F212=0,"",D210*'Population Data'!$B$11)</f>
        <v/>
      </c>
      <c r="L212" s="103" t="str">
        <f>IF(Q212&lt;&gt;"",Q212*'Units per Person'!$C$2,"")</f>
        <v/>
      </c>
      <c r="M212" s="103" t="str">
        <f>IF(R212&lt;&gt;"",R212*'Units per Person'!$B$2,"")</f>
        <v/>
      </c>
      <c r="P212" s="103" t="str">
        <f>IF(V212&lt;&gt;"",V212*'Units per Person'!$D$2,"")</f>
        <v/>
      </c>
      <c r="Q212" s="103"/>
      <c r="R212" s="103" t="str">
        <f>IF(G212&lt;&gt;0,D210*'Population Data'!$C$19,"")</f>
        <v/>
      </c>
      <c r="S212" s="103" t="str">
        <f>IF(G212&gt;1,D210*'Population Data'!$C$20,"")</f>
        <v/>
      </c>
      <c r="T212" s="103" t="str">
        <f>IF(H212&gt;1,D210*'Population Data'!$B$11,"")</f>
        <v/>
      </c>
    </row>
    <row r="213" spans="1:20" x14ac:dyDescent="0.35">
      <c r="A213" s="3" t="s">
        <v>57</v>
      </c>
      <c r="B213" s="3" t="s">
        <v>60</v>
      </c>
      <c r="C213" s="100">
        <v>2026</v>
      </c>
      <c r="D213" s="13">
        <v>390188.28700482118</v>
      </c>
      <c r="E213" s="99">
        <v>2026</v>
      </c>
      <c r="F213" s="105">
        <v>0</v>
      </c>
      <c r="G213" s="13">
        <v>1</v>
      </c>
      <c r="H213" s="13">
        <v>2</v>
      </c>
      <c r="I213" s="13">
        <v>0</v>
      </c>
      <c r="J213" s="103">
        <f>IF(E213=0,"",D211*'Population Data'!$B$11)</f>
        <v>266479.1801208554</v>
      </c>
      <c r="K213" s="103" t="str">
        <f>IF(F213=0,"",D211*'Population Data'!$B$11)</f>
        <v/>
      </c>
      <c r="L213" s="103" t="str">
        <f>IF(Q213&lt;&gt;"",Q213*'Units per Person'!$C$2,"")</f>
        <v/>
      </c>
      <c r="M213" s="103">
        <f>IF(R213&lt;&gt;"",R213*'Units per Person'!$B$2,"")</f>
        <v>261149.59651843828</v>
      </c>
      <c r="P213" s="103" t="str">
        <f>IF(V213&lt;&gt;"",V213*'Units per Person'!$D$2,"")</f>
        <v/>
      </c>
      <c r="Q213" s="103"/>
      <c r="R213" s="103">
        <f>IF(G213&lt;&gt;0,D211*'Population Data'!$C$19,"")</f>
        <v>93267.713042299394</v>
      </c>
      <c r="S213" s="103" t="str">
        <f>IF(G213&gt;1,D211*'Population Data'!$C$20,"")</f>
        <v/>
      </c>
      <c r="T213" s="103">
        <f>IF(H213&gt;1,D211*'Population Data'!$B$11,"")</f>
        <v>266479.1801208554</v>
      </c>
    </row>
    <row r="214" spans="1:20" x14ac:dyDescent="0.35">
      <c r="A214" s="3" t="s">
        <v>57</v>
      </c>
      <c r="B214" s="3" t="s">
        <v>57</v>
      </c>
      <c r="C214" s="100">
        <v>2026</v>
      </c>
      <c r="D214" s="13">
        <v>136920.98460247091</v>
      </c>
      <c r="E214" s="99">
        <v>2026</v>
      </c>
      <c r="F214" s="105">
        <v>0</v>
      </c>
      <c r="G214" s="13">
        <v>1</v>
      </c>
      <c r="H214" s="13">
        <v>1</v>
      </c>
      <c r="I214" s="13">
        <v>0</v>
      </c>
      <c r="J214" s="103">
        <f>IF(E214=0,"",D212*'Population Data'!$B$11)</f>
        <v>481936.1349032796</v>
      </c>
      <c r="K214" s="103" t="str">
        <f>IF(F214=0,"",D212*'Population Data'!$B$11)</f>
        <v/>
      </c>
      <c r="L214" s="103" t="str">
        <f>IF(Q214&lt;&gt;"",Q214*'Units per Person'!$C$2,"")</f>
        <v/>
      </c>
      <c r="M214" s="103">
        <f>IF(R214&lt;&gt;"",R214*'Units per Person'!$B$2,"")</f>
        <v>472297.41220521403</v>
      </c>
      <c r="P214" s="103" t="str">
        <f>IF(V214&lt;&gt;"",V214*'Units per Person'!$D$2,"")</f>
        <v/>
      </c>
      <c r="Q214" s="103"/>
      <c r="R214" s="103">
        <f>IF(G214&lt;&gt;0,D212*'Population Data'!$C$19,"")</f>
        <v>168677.64721614789</v>
      </c>
      <c r="S214" s="103" t="str">
        <f>IF(G214&gt;1,D212*'Population Data'!$C$20,"")</f>
        <v/>
      </c>
      <c r="T214" s="103" t="str">
        <f>IF(H214&gt;1,D212*'Population Data'!$B$11,"")</f>
        <v/>
      </c>
    </row>
    <row r="215" spans="1:20" x14ac:dyDescent="0.35">
      <c r="A215" s="3" t="s">
        <v>57</v>
      </c>
      <c r="B215" s="3" t="s">
        <v>61</v>
      </c>
      <c r="C215" s="100">
        <v>2026</v>
      </c>
      <c r="D215" s="13">
        <v>436105.20746232272</v>
      </c>
      <c r="E215" s="99">
        <v>2026</v>
      </c>
      <c r="F215" s="105">
        <v>0</v>
      </c>
      <c r="G215" s="13">
        <v>1</v>
      </c>
      <c r="H215" s="13">
        <v>0</v>
      </c>
      <c r="I215" s="13">
        <v>0</v>
      </c>
      <c r="J215" s="103">
        <f>IF(E215=0,"",D213*'Population Data'!$B$11)</f>
        <v>312150.62960385694</v>
      </c>
      <c r="K215" s="103" t="str">
        <f>IF(F215=0,"",D213*'Population Data'!$B$11)</f>
        <v/>
      </c>
      <c r="L215" s="103" t="str">
        <f>IF(Q215&lt;&gt;"",Q215*'Units per Person'!$C$2,"")</f>
        <v/>
      </c>
      <c r="M215" s="103">
        <f>IF(R215&lt;&gt;"",R215*'Units per Person'!$B$2,"")</f>
        <v>305907.6170117798</v>
      </c>
      <c r="P215" s="103" t="str">
        <f>IF(V215&lt;&gt;"",V215*'Units per Person'!$D$2,"")</f>
        <v/>
      </c>
      <c r="Q215" s="103"/>
      <c r="R215" s="103">
        <f>IF(G215&lt;&gt;0,D213*'Population Data'!$C$19,"")</f>
        <v>109252.72036134994</v>
      </c>
      <c r="S215" s="103" t="str">
        <f>IF(G215&gt;1,D213*'Population Data'!$C$20,"")</f>
        <v/>
      </c>
      <c r="T215" s="103" t="str">
        <f>IF(H215&gt;1,D213*'Population Data'!$B$11,"")</f>
        <v/>
      </c>
    </row>
    <row r="216" spans="1:20" x14ac:dyDescent="0.35">
      <c r="A216" s="3" t="s">
        <v>62</v>
      </c>
      <c r="B216" s="3" t="s">
        <v>63</v>
      </c>
      <c r="C216" s="100">
        <v>2026</v>
      </c>
      <c r="D216" s="13">
        <v>223544.98886578355</v>
      </c>
      <c r="E216" s="99">
        <v>2026</v>
      </c>
      <c r="F216" s="105">
        <v>0</v>
      </c>
      <c r="G216" s="13">
        <v>1</v>
      </c>
      <c r="H216" s="13">
        <v>1</v>
      </c>
      <c r="I216" s="13">
        <v>0</v>
      </c>
      <c r="J216" s="103">
        <f>IF(E216=0,"",D214*'Population Data'!$B$11)</f>
        <v>109536.78768197674</v>
      </c>
      <c r="K216" s="103" t="str">
        <f>IF(F216=0,"",D214*'Population Data'!$B$11)</f>
        <v/>
      </c>
      <c r="L216" s="103" t="str">
        <f>IF(Q216&lt;&gt;"",Q216*'Units per Person'!$C$2,"")</f>
        <v/>
      </c>
      <c r="M216" s="103">
        <f>IF(R216&lt;&gt;"",R216*'Units per Person'!$B$2,"")</f>
        <v>107346.0519283372</v>
      </c>
      <c r="P216" s="103" t="str">
        <f>IF(V216&lt;&gt;"",V216*'Units per Person'!$D$2,"")</f>
        <v/>
      </c>
      <c r="Q216" s="103"/>
      <c r="R216" s="103">
        <f>IF(G216&lt;&gt;0,D214*'Population Data'!$C$19,"")</f>
        <v>38337.875688691856</v>
      </c>
      <c r="S216" s="103" t="str">
        <f>IF(G216&gt;1,D214*'Population Data'!$C$20,"")</f>
        <v/>
      </c>
      <c r="T216" s="103" t="str">
        <f>IF(H216&gt;1,D214*'Population Data'!$B$11,"")</f>
        <v/>
      </c>
    </row>
    <row r="217" spans="1:20" x14ac:dyDescent="0.35">
      <c r="A217" s="3" t="s">
        <v>62</v>
      </c>
      <c r="B217" s="3" t="s">
        <v>62</v>
      </c>
      <c r="C217" s="100">
        <v>2026</v>
      </c>
      <c r="D217" s="13">
        <v>394668.85820451711</v>
      </c>
      <c r="E217" s="99">
        <v>2026</v>
      </c>
      <c r="F217" s="105">
        <v>0</v>
      </c>
      <c r="G217" s="13">
        <v>0</v>
      </c>
      <c r="H217" s="13">
        <v>1</v>
      </c>
      <c r="I217" s="13">
        <v>0</v>
      </c>
      <c r="J217" s="103">
        <f>IF(E217=0,"",D215*'Population Data'!$B$11)</f>
        <v>348884.16596985818</v>
      </c>
      <c r="K217" s="103" t="str">
        <f>IF(F217=0,"",D215*'Population Data'!$B$11)</f>
        <v/>
      </c>
      <c r="L217" s="103" t="str">
        <f>IF(Q217&lt;&gt;"",Q217*'Units per Person'!$C$2,"")</f>
        <v/>
      </c>
      <c r="M217" s="103" t="str">
        <f>IF(R217&lt;&gt;"",R217*'Units per Person'!$B$2,"")</f>
        <v/>
      </c>
      <c r="P217" s="103" t="str">
        <f>IF(V217&lt;&gt;"",V217*'Units per Person'!$D$2,"")</f>
        <v/>
      </c>
      <c r="Q217" s="103"/>
      <c r="R217" s="103" t="str">
        <f>IF(G217&lt;&gt;0,D215*'Population Data'!$C$19,"")</f>
        <v/>
      </c>
      <c r="S217" s="103" t="str">
        <f>IF(G217&gt;1,D215*'Population Data'!$C$20,"")</f>
        <v/>
      </c>
      <c r="T217" s="103" t="str">
        <f>IF(H217&gt;1,D215*'Population Data'!$B$11,"")</f>
        <v/>
      </c>
    </row>
    <row r="218" spans="1:20" x14ac:dyDescent="0.35">
      <c r="A218" s="3" t="s">
        <v>62</v>
      </c>
      <c r="B218" s="3" t="s">
        <v>64</v>
      </c>
      <c r="C218" s="100">
        <v>2026</v>
      </c>
      <c r="D218" s="13">
        <v>170566.58991982823</v>
      </c>
      <c r="E218" s="99">
        <v>2026</v>
      </c>
      <c r="F218" s="105">
        <v>0</v>
      </c>
      <c r="G218" s="13">
        <v>0</v>
      </c>
      <c r="H218" s="13">
        <v>1</v>
      </c>
      <c r="I218" s="13">
        <v>0</v>
      </c>
      <c r="J218" s="103">
        <f>IF(E218=0,"",D216*'Population Data'!$B$11)</f>
        <v>178835.99109262685</v>
      </c>
      <c r="K218" s="103" t="str">
        <f>IF(F218=0,"",D216*'Population Data'!$B$11)</f>
        <v/>
      </c>
      <c r="L218" s="103" t="str">
        <f>IF(Q218&lt;&gt;"",Q218*'Units per Person'!$C$2,"")</f>
        <v/>
      </c>
      <c r="M218" s="103" t="str">
        <f>IF(R218&lt;&gt;"",R218*'Units per Person'!$B$2,"")</f>
        <v/>
      </c>
      <c r="P218" s="103" t="str">
        <f>IF(V218&lt;&gt;"",V218*'Units per Person'!$D$2,"")</f>
        <v/>
      </c>
      <c r="Q218" s="103"/>
      <c r="R218" s="103" t="str">
        <f>IF(G218&lt;&gt;0,D216*'Population Data'!$C$19,"")</f>
        <v/>
      </c>
      <c r="S218" s="103" t="str">
        <f>IF(G218&gt;1,D216*'Population Data'!$C$20,"")</f>
        <v/>
      </c>
      <c r="T218" s="103" t="str">
        <f>IF(H218&gt;1,D216*'Population Data'!$B$11,"")</f>
        <v/>
      </c>
    </row>
    <row r="219" spans="1:20" x14ac:dyDescent="0.35">
      <c r="A219" s="3" t="s">
        <v>62</v>
      </c>
      <c r="B219" s="3" t="s">
        <v>65</v>
      </c>
      <c r="C219" s="100">
        <v>2026</v>
      </c>
      <c r="D219" s="13">
        <v>183351.62957439414</v>
      </c>
      <c r="E219" s="99">
        <v>2026</v>
      </c>
      <c r="F219" s="105">
        <v>0</v>
      </c>
      <c r="G219" s="13">
        <v>0</v>
      </c>
      <c r="H219" s="13">
        <v>1</v>
      </c>
      <c r="I219" s="13">
        <v>0</v>
      </c>
      <c r="J219" s="103">
        <f>IF(E219=0,"",D217*'Population Data'!$B$11)</f>
        <v>315735.08656361373</v>
      </c>
      <c r="K219" s="103" t="str">
        <f>IF(F219=0,"",D217*'Population Data'!$B$11)</f>
        <v/>
      </c>
      <c r="L219" s="103" t="str">
        <f>IF(Q219&lt;&gt;"",Q219*'Units per Person'!$C$2,"")</f>
        <v/>
      </c>
      <c r="M219" s="103" t="str">
        <f>IF(R219&lt;&gt;"",R219*'Units per Person'!$B$2,"")</f>
        <v/>
      </c>
      <c r="P219" s="103" t="str">
        <f>IF(V219&lt;&gt;"",V219*'Units per Person'!$D$2,"")</f>
        <v/>
      </c>
      <c r="Q219" s="103"/>
      <c r="R219" s="103" t="str">
        <f>IF(G219&lt;&gt;0,D217*'Population Data'!$C$19,"")</f>
        <v/>
      </c>
      <c r="S219" s="103" t="str">
        <f>IF(G219&gt;1,D217*'Population Data'!$C$20,"")</f>
        <v/>
      </c>
      <c r="T219" s="103" t="str">
        <f>IF(H219&gt;1,D217*'Population Data'!$B$11,"")</f>
        <v/>
      </c>
    </row>
    <row r="220" spans="1:20" x14ac:dyDescent="0.35">
      <c r="A220" s="3" t="s">
        <v>62</v>
      </c>
      <c r="B220" s="3" t="s">
        <v>66</v>
      </c>
      <c r="C220" s="100">
        <v>2026</v>
      </c>
      <c r="D220" s="13">
        <v>437533.58497089968</v>
      </c>
      <c r="E220" s="99">
        <v>2026</v>
      </c>
      <c r="F220" s="105">
        <v>0</v>
      </c>
      <c r="G220" s="13">
        <v>0</v>
      </c>
      <c r="H220" s="13">
        <v>0</v>
      </c>
      <c r="I220" s="13">
        <v>0</v>
      </c>
      <c r="J220" s="103">
        <f>IF(E220=0,"",D218*'Population Data'!$B$11)</f>
        <v>136453.27193586258</v>
      </c>
      <c r="K220" s="103" t="str">
        <f>IF(F220=0,"",D218*'Population Data'!$B$11)</f>
        <v/>
      </c>
      <c r="L220" s="103" t="str">
        <f>IF(Q220&lt;&gt;"",Q220*'Units per Person'!$C$2,"")</f>
        <v/>
      </c>
      <c r="M220" s="103" t="str">
        <f>IF(R220&lt;&gt;"",R220*'Units per Person'!$B$2,"")</f>
        <v/>
      </c>
      <c r="P220" s="103" t="str">
        <f>IF(V220&lt;&gt;"",V220*'Units per Person'!$D$2,"")</f>
        <v/>
      </c>
      <c r="Q220" s="103"/>
      <c r="R220" s="103" t="str">
        <f>IF(G220&lt;&gt;0,D218*'Population Data'!$C$19,"")</f>
        <v/>
      </c>
      <c r="S220" s="103" t="str">
        <f>IF(G220&gt;1,D218*'Population Data'!$C$20,"")</f>
        <v/>
      </c>
      <c r="T220" s="103" t="str">
        <f>IF(H220&gt;1,D218*'Population Data'!$B$11,"")</f>
        <v/>
      </c>
    </row>
    <row r="221" spans="1:20" x14ac:dyDescent="0.35">
      <c r="A221" s="3" t="s">
        <v>67</v>
      </c>
      <c r="B221" s="3" t="s">
        <v>68</v>
      </c>
      <c r="C221" s="100">
        <v>2026</v>
      </c>
      <c r="D221" s="13">
        <v>381454.97025965137</v>
      </c>
      <c r="E221" s="99">
        <v>2026</v>
      </c>
      <c r="F221" s="105">
        <v>0</v>
      </c>
      <c r="G221" s="13">
        <v>0</v>
      </c>
      <c r="H221" s="13">
        <v>0</v>
      </c>
      <c r="I221" s="13">
        <v>0</v>
      </c>
      <c r="J221" s="103">
        <f>IF(E221=0,"",D219*'Population Data'!$B$11)</f>
        <v>146681.30365951531</v>
      </c>
      <c r="K221" s="103" t="str">
        <f>IF(F221=0,"",D219*'Population Data'!$B$11)</f>
        <v/>
      </c>
      <c r="L221" s="103" t="str">
        <f>IF(Q221&lt;&gt;"",Q221*'Units per Person'!$C$2,"")</f>
        <v/>
      </c>
      <c r="M221" s="103" t="str">
        <f>IF(R221&lt;&gt;"",R221*'Units per Person'!$B$2,"")</f>
        <v/>
      </c>
      <c r="P221" s="103" t="str">
        <f>IF(V221&lt;&gt;"",V221*'Units per Person'!$D$2,"")</f>
        <v/>
      </c>
      <c r="Q221" s="103"/>
      <c r="R221" s="103" t="str">
        <f>IF(G221&lt;&gt;0,D219*'Population Data'!$C$19,"")</f>
        <v/>
      </c>
      <c r="S221" s="103" t="str">
        <f>IF(G221&gt;1,D219*'Population Data'!$C$20,"")</f>
        <v/>
      </c>
      <c r="T221" s="103" t="str">
        <f>IF(H221&gt;1,D219*'Population Data'!$B$11,"")</f>
        <v/>
      </c>
    </row>
    <row r="222" spans="1:20" x14ac:dyDescent="0.35">
      <c r="A222" s="3" t="s">
        <v>67</v>
      </c>
      <c r="B222" s="3" t="s">
        <v>67</v>
      </c>
      <c r="C222" s="100">
        <v>2026</v>
      </c>
      <c r="D222" s="13">
        <v>447531.1107385162</v>
      </c>
      <c r="E222" s="99">
        <v>2026</v>
      </c>
      <c r="F222" s="105">
        <v>0</v>
      </c>
      <c r="G222" s="13">
        <v>0</v>
      </c>
      <c r="H222" s="13">
        <v>0</v>
      </c>
      <c r="I222" s="13">
        <v>0</v>
      </c>
      <c r="J222" s="103">
        <f>IF(E222=0,"",D220*'Population Data'!$B$11)</f>
        <v>350026.86797671975</v>
      </c>
      <c r="K222" s="103" t="str">
        <f>IF(F222=0,"",D220*'Population Data'!$B$11)</f>
        <v/>
      </c>
      <c r="L222" s="103" t="str">
        <f>IF(Q222&lt;&gt;"",Q222*'Units per Person'!$C$2,"")</f>
        <v/>
      </c>
      <c r="M222" s="103" t="str">
        <f>IF(R222&lt;&gt;"",R222*'Units per Person'!$B$2,"")</f>
        <v/>
      </c>
      <c r="P222" s="103" t="str">
        <f>IF(V222&lt;&gt;"",V222*'Units per Person'!$D$2,"")</f>
        <v/>
      </c>
      <c r="Q222" s="103"/>
      <c r="R222" s="103" t="str">
        <f>IF(G222&lt;&gt;0,D220*'Population Data'!$C$19,"")</f>
        <v/>
      </c>
      <c r="S222" s="103" t="str">
        <f>IF(G222&gt;1,D220*'Population Data'!$C$20,"")</f>
        <v/>
      </c>
      <c r="T222" s="103" t="str">
        <f>IF(H222&gt;1,D220*'Population Data'!$B$11,"")</f>
        <v/>
      </c>
    </row>
    <row r="223" spans="1:20" x14ac:dyDescent="0.35">
      <c r="A223" s="3" t="s">
        <v>67</v>
      </c>
      <c r="B223" s="3" t="s">
        <v>69</v>
      </c>
      <c r="C223" s="100">
        <v>2026</v>
      </c>
      <c r="D223" s="13">
        <v>398583.21564592636</v>
      </c>
      <c r="E223" s="99">
        <v>2026</v>
      </c>
      <c r="F223" s="105">
        <v>0</v>
      </c>
      <c r="G223" s="13">
        <v>0</v>
      </c>
      <c r="H223" s="13">
        <v>2</v>
      </c>
      <c r="I223" s="13">
        <v>0</v>
      </c>
      <c r="J223" s="103">
        <f>IF(E223=0,"",D221*'Population Data'!$B$11)</f>
        <v>305163.97620772111</v>
      </c>
      <c r="K223" s="103" t="str">
        <f>IF(F223=0,"",D221*'Population Data'!$B$11)</f>
        <v/>
      </c>
      <c r="L223" s="103" t="str">
        <f>IF(Q223&lt;&gt;"",Q223*'Units per Person'!$C$2,"")</f>
        <v/>
      </c>
      <c r="M223" s="103" t="str">
        <f>IF(R223&lt;&gt;"",R223*'Units per Person'!$B$2,"")</f>
        <v/>
      </c>
      <c r="P223" s="103" t="str">
        <f>IF(V223&lt;&gt;"",V223*'Units per Person'!$D$2,"")</f>
        <v/>
      </c>
      <c r="Q223" s="103"/>
      <c r="R223" s="103" t="str">
        <f>IF(G223&lt;&gt;0,D221*'Population Data'!$C$19,"")</f>
        <v/>
      </c>
      <c r="S223" s="103" t="str">
        <f>IF(G223&gt;1,D221*'Population Data'!$C$20,"")</f>
        <v/>
      </c>
      <c r="T223" s="103">
        <f>IF(H223&gt;1,D221*'Population Data'!$B$11,"")</f>
        <v>305163.97620772111</v>
      </c>
    </row>
    <row r="224" spans="1:20" x14ac:dyDescent="0.35">
      <c r="A224" s="3" t="s">
        <v>70</v>
      </c>
      <c r="B224" s="3" t="s">
        <v>71</v>
      </c>
      <c r="C224" s="100">
        <v>2026</v>
      </c>
      <c r="D224" s="13">
        <v>235456.69684583243</v>
      </c>
      <c r="E224" s="99">
        <v>2026</v>
      </c>
      <c r="F224" s="105">
        <v>0</v>
      </c>
      <c r="G224" s="13">
        <v>1</v>
      </c>
      <c r="H224" s="13">
        <v>0</v>
      </c>
      <c r="I224" s="13">
        <v>0</v>
      </c>
      <c r="J224" s="103">
        <f>IF(E224=0,"",D222*'Population Data'!$B$11)</f>
        <v>358024.88859081297</v>
      </c>
      <c r="K224" s="103" t="str">
        <f>IF(F224=0,"",D222*'Population Data'!$B$11)</f>
        <v/>
      </c>
      <c r="L224" s="103" t="str">
        <f>IF(Q224&lt;&gt;"",Q224*'Units per Person'!$C$2,"")</f>
        <v/>
      </c>
      <c r="M224" s="103">
        <f>IF(R224&lt;&gt;"",R224*'Units per Person'!$B$2,"")</f>
        <v>350864.3908189967</v>
      </c>
      <c r="P224" s="103" t="str">
        <f>IF(V224&lt;&gt;"",V224*'Units per Person'!$D$2,"")</f>
        <v/>
      </c>
      <c r="Q224" s="103"/>
      <c r="R224" s="103">
        <f>IF(G224&lt;&gt;0,D222*'Population Data'!$C$19,"")</f>
        <v>125308.71100678455</v>
      </c>
      <c r="S224" s="103" t="str">
        <f>IF(G224&gt;1,D222*'Population Data'!$C$20,"")</f>
        <v/>
      </c>
      <c r="T224" s="103" t="str">
        <f>IF(H224&gt;1,D222*'Population Data'!$B$11,"")</f>
        <v/>
      </c>
    </row>
    <row r="225" spans="1:20" x14ac:dyDescent="0.35">
      <c r="A225" s="3" t="s">
        <v>70</v>
      </c>
      <c r="B225" s="3" t="s">
        <v>72</v>
      </c>
      <c r="C225" s="100">
        <v>2026</v>
      </c>
      <c r="D225" s="13">
        <v>382127.2792980902</v>
      </c>
      <c r="E225" s="99">
        <v>2026</v>
      </c>
      <c r="F225" s="105">
        <v>0</v>
      </c>
      <c r="G225" s="13">
        <v>0</v>
      </c>
      <c r="H225" s="13">
        <v>1</v>
      </c>
      <c r="I225" s="13">
        <v>0</v>
      </c>
      <c r="J225" s="103">
        <f>IF(E225=0,"",D223*'Population Data'!$B$11)</f>
        <v>318866.57251674111</v>
      </c>
      <c r="K225" s="103" t="str">
        <f>IF(F225=0,"",D223*'Population Data'!$B$11)</f>
        <v/>
      </c>
      <c r="L225" s="103" t="str">
        <f>IF(Q225&lt;&gt;"",Q225*'Units per Person'!$C$2,"")</f>
        <v/>
      </c>
      <c r="M225" s="103" t="str">
        <f>IF(R225&lt;&gt;"",R225*'Units per Person'!$B$2,"")</f>
        <v/>
      </c>
      <c r="P225" s="103" t="str">
        <f>IF(V225&lt;&gt;"",V225*'Units per Person'!$D$2,"")</f>
        <v/>
      </c>
      <c r="Q225" s="103"/>
      <c r="R225" s="103" t="str">
        <f>IF(G225&lt;&gt;0,D223*'Population Data'!$C$19,"")</f>
        <v/>
      </c>
      <c r="S225" s="103" t="str">
        <f>IF(G225&gt;1,D223*'Population Data'!$C$20,"")</f>
        <v/>
      </c>
      <c r="T225" s="103" t="str">
        <f>IF(H225&gt;1,D223*'Population Data'!$B$11,"")</f>
        <v/>
      </c>
    </row>
    <row r="226" spans="1:20" x14ac:dyDescent="0.35">
      <c r="A226" s="3" t="s">
        <v>70</v>
      </c>
      <c r="B226" s="3" t="s">
        <v>73</v>
      </c>
      <c r="C226" s="100">
        <v>2026</v>
      </c>
      <c r="D226" s="13">
        <v>544037.61114991189</v>
      </c>
      <c r="E226" s="99">
        <v>2026</v>
      </c>
      <c r="F226" s="105">
        <v>0</v>
      </c>
      <c r="G226" s="13">
        <v>1</v>
      </c>
      <c r="H226" s="13">
        <v>2</v>
      </c>
      <c r="I226" s="13">
        <v>0</v>
      </c>
      <c r="J226" s="103">
        <f>IF(E226=0,"",D224*'Population Data'!$B$11)</f>
        <v>188365.35747666596</v>
      </c>
      <c r="K226" s="103" t="str">
        <f>IF(F226=0,"",D224*'Population Data'!$B$11)</f>
        <v/>
      </c>
      <c r="L226" s="103" t="str">
        <f>IF(Q226&lt;&gt;"",Q226*'Units per Person'!$C$2,"")</f>
        <v/>
      </c>
      <c r="M226" s="103">
        <f>IF(R226&lt;&gt;"",R226*'Units per Person'!$B$2,"")</f>
        <v>184598.05032713266</v>
      </c>
      <c r="P226" s="103" t="str">
        <f>IF(V226&lt;&gt;"",V226*'Units per Person'!$D$2,"")</f>
        <v/>
      </c>
      <c r="Q226" s="103"/>
      <c r="R226" s="103">
        <f>IF(G226&lt;&gt;0,D224*'Population Data'!$C$19,"")</f>
        <v>65927.875116833093</v>
      </c>
      <c r="S226" s="103" t="str">
        <f>IF(G226&gt;1,D224*'Population Data'!$C$20,"")</f>
        <v/>
      </c>
      <c r="T226" s="103">
        <f>IF(H226&gt;1,D224*'Population Data'!$B$11,"")</f>
        <v>188365.35747666596</v>
      </c>
    </row>
    <row r="227" spans="1:20" x14ac:dyDescent="0.35">
      <c r="A227" s="3" t="s">
        <v>70</v>
      </c>
      <c r="B227" s="3" t="s">
        <v>74</v>
      </c>
      <c r="C227" s="100">
        <v>2026</v>
      </c>
      <c r="D227" s="13">
        <v>156861.31330899379</v>
      </c>
      <c r="E227" s="99">
        <v>2026</v>
      </c>
      <c r="F227" s="105">
        <v>0</v>
      </c>
      <c r="G227" s="13">
        <v>0</v>
      </c>
      <c r="H227" s="13">
        <v>0</v>
      </c>
      <c r="I227" s="13">
        <v>0</v>
      </c>
      <c r="J227" s="103">
        <f>IF(E227=0,"",D225*'Population Data'!$B$11)</f>
        <v>305701.82343847217</v>
      </c>
      <c r="K227" s="103" t="str">
        <f>IF(F227=0,"",D225*'Population Data'!$B$11)</f>
        <v/>
      </c>
      <c r="L227" s="103" t="str">
        <f>IF(Q227&lt;&gt;"",Q227*'Units per Person'!$C$2,"")</f>
        <v/>
      </c>
      <c r="M227" s="103" t="str">
        <f>IF(R227&lt;&gt;"",R227*'Units per Person'!$B$2,"")</f>
        <v/>
      </c>
      <c r="P227" s="103" t="str">
        <f>IF(V227&lt;&gt;"",V227*'Units per Person'!$D$2,"")</f>
        <v/>
      </c>
      <c r="Q227" s="103"/>
      <c r="R227" s="103" t="str">
        <f>IF(G227&lt;&gt;0,D225*'Population Data'!$C$19,"")</f>
        <v/>
      </c>
      <c r="S227" s="103" t="str">
        <f>IF(G227&gt;1,D225*'Population Data'!$C$20,"")</f>
        <v/>
      </c>
      <c r="T227" s="103" t="str">
        <f>IF(H227&gt;1,D225*'Population Data'!$B$11,"")</f>
        <v/>
      </c>
    </row>
    <row r="228" spans="1:20" x14ac:dyDescent="0.35">
      <c r="A228" s="3"/>
      <c r="B228" s="3"/>
      <c r="C228" s="100"/>
      <c r="D228" s="13"/>
      <c r="E228" s="13"/>
      <c r="F228" s="105"/>
      <c r="G228" s="13"/>
      <c r="H228" s="13"/>
      <c r="I228" s="13"/>
    </row>
    <row r="229" spans="1:20" x14ac:dyDescent="0.35">
      <c r="A229" s="3"/>
      <c r="B229" s="3"/>
      <c r="C229" s="100"/>
      <c r="D229" s="13"/>
      <c r="E229" s="13"/>
      <c r="F229" s="105"/>
      <c r="G229" s="13"/>
      <c r="H229" s="13"/>
      <c r="I229" s="13"/>
    </row>
    <row r="230" spans="1:20" x14ac:dyDescent="0.35">
      <c r="A230" s="3"/>
      <c r="B230" s="3"/>
      <c r="C230" s="100"/>
      <c r="D230" s="13"/>
      <c r="E230" s="13"/>
      <c r="F230" s="105"/>
      <c r="G230" s="13"/>
      <c r="H230" s="13"/>
      <c r="I230" s="13"/>
    </row>
    <row r="231" spans="1:20" x14ac:dyDescent="0.35">
      <c r="A231" s="3"/>
      <c r="B231" s="3"/>
      <c r="C231" s="100"/>
      <c r="D231" s="13"/>
      <c r="E231" s="13"/>
      <c r="F231" s="105"/>
      <c r="G231" s="13"/>
      <c r="H231" s="13"/>
      <c r="I231" s="13"/>
    </row>
    <row r="232" spans="1:20" x14ac:dyDescent="0.35">
      <c r="A232" s="3"/>
      <c r="B232" s="3"/>
      <c r="C232" s="100"/>
      <c r="D232" s="13"/>
      <c r="E232" s="13"/>
      <c r="F232" s="105"/>
      <c r="G232" s="13"/>
      <c r="H232" s="13"/>
      <c r="I232" s="13"/>
    </row>
    <row r="233" spans="1:20" x14ac:dyDescent="0.35">
      <c r="A233" s="3"/>
      <c r="B233" s="3"/>
      <c r="C233" s="100"/>
      <c r="D233" s="13"/>
      <c r="E233" s="13"/>
      <c r="F233" s="105"/>
      <c r="G233" s="13"/>
      <c r="H233" s="13"/>
      <c r="I233" s="13"/>
    </row>
    <row r="234" spans="1:20" x14ac:dyDescent="0.35">
      <c r="A234" s="3"/>
      <c r="B234" s="3"/>
      <c r="C234" s="100"/>
      <c r="D234" s="13"/>
      <c r="E234" s="13"/>
      <c r="F234" s="105"/>
      <c r="G234" s="13"/>
      <c r="H234" s="13"/>
      <c r="I234" s="13"/>
    </row>
    <row r="235" spans="1:20" x14ac:dyDescent="0.35">
      <c r="A235" s="3"/>
      <c r="B235" s="3"/>
      <c r="C235" s="100"/>
      <c r="D235" s="13"/>
      <c r="E235" s="13"/>
      <c r="F235" s="105"/>
      <c r="G235" s="13"/>
      <c r="H235" s="13"/>
      <c r="I235" s="13"/>
    </row>
    <row r="236" spans="1:20" x14ac:dyDescent="0.35">
      <c r="A236" s="3"/>
      <c r="B236" s="3"/>
      <c r="C236" s="100"/>
      <c r="D236" s="13"/>
      <c r="E236" s="13"/>
      <c r="F236" s="105"/>
      <c r="G236" s="13"/>
      <c r="H236" s="13"/>
      <c r="I236" s="13"/>
    </row>
    <row r="237" spans="1:20" x14ac:dyDescent="0.35">
      <c r="A237" s="3"/>
      <c r="B237" s="3"/>
      <c r="C237" s="100"/>
      <c r="D237" s="13"/>
      <c r="E237" s="13"/>
      <c r="F237" s="105"/>
      <c r="G237" s="13"/>
      <c r="H237" s="13"/>
      <c r="I237" s="13"/>
    </row>
    <row r="238" spans="1:20" x14ac:dyDescent="0.35">
      <c r="A238" s="3"/>
      <c r="B238" s="3"/>
      <c r="C238" s="100"/>
      <c r="D238" s="13"/>
      <c r="E238" s="13"/>
      <c r="F238" s="105"/>
      <c r="G238" s="13"/>
      <c r="H238" s="13"/>
      <c r="I238" s="13"/>
    </row>
    <row r="239" spans="1:20" x14ac:dyDescent="0.35">
      <c r="A239" s="3"/>
      <c r="B239" s="3"/>
      <c r="C239" s="100"/>
      <c r="D239" s="13"/>
      <c r="E239" s="13"/>
      <c r="F239" s="105"/>
      <c r="G239" s="13"/>
      <c r="H239" s="13"/>
      <c r="I239" s="13"/>
    </row>
    <row r="240" spans="1:20" x14ac:dyDescent="0.35">
      <c r="A240" s="3"/>
      <c r="B240" s="3"/>
      <c r="C240" s="100"/>
      <c r="D240" s="13"/>
      <c r="E240" s="13"/>
      <c r="F240" s="105"/>
      <c r="G240" s="13"/>
      <c r="H240" s="13"/>
      <c r="I240" s="13"/>
    </row>
    <row r="241" spans="1:9" x14ac:dyDescent="0.35">
      <c r="A241" s="3"/>
      <c r="B241" s="3"/>
      <c r="C241" s="100"/>
      <c r="D241" s="13"/>
      <c r="E241" s="13"/>
      <c r="F241" s="105"/>
      <c r="G241" s="13"/>
      <c r="H241" s="13"/>
      <c r="I241" s="13"/>
    </row>
    <row r="242" spans="1:9" x14ac:dyDescent="0.35">
      <c r="A242" s="3"/>
      <c r="B242" s="3"/>
      <c r="C242" s="100"/>
      <c r="D242" s="13"/>
      <c r="E242" s="13"/>
      <c r="F242" s="105"/>
      <c r="G242" s="13"/>
      <c r="H242" s="13"/>
      <c r="I242" s="13"/>
    </row>
    <row r="243" spans="1:9" x14ac:dyDescent="0.35">
      <c r="A243" s="3"/>
      <c r="B243" s="3"/>
      <c r="C243" s="100"/>
      <c r="D243" s="13"/>
      <c r="E243" s="13"/>
      <c r="F243" s="105"/>
      <c r="G243" s="13"/>
      <c r="H243" s="13"/>
      <c r="I243" s="13"/>
    </row>
    <row r="244" spans="1:9" x14ac:dyDescent="0.35">
      <c r="A244" s="3"/>
      <c r="B244" s="3"/>
      <c r="C244" s="100"/>
      <c r="D244" s="13"/>
      <c r="E244" s="13"/>
      <c r="F244" s="105"/>
      <c r="G244" s="13"/>
      <c r="H244" s="13"/>
      <c r="I244" s="13"/>
    </row>
    <row r="245" spans="1:9" x14ac:dyDescent="0.35">
      <c r="A245" s="3"/>
      <c r="B245" s="3"/>
      <c r="C245" s="100"/>
      <c r="D245" s="13"/>
      <c r="E245" s="13"/>
      <c r="F245" s="105"/>
      <c r="G245" s="13"/>
      <c r="H245" s="13"/>
      <c r="I245" s="13"/>
    </row>
    <row r="246" spans="1:9" x14ac:dyDescent="0.35">
      <c r="A246" s="3"/>
      <c r="B246" s="3"/>
      <c r="C246" s="100"/>
      <c r="D246" s="13"/>
      <c r="E246" s="13"/>
      <c r="F246" s="105"/>
      <c r="G246" s="13"/>
      <c r="H246" s="13"/>
      <c r="I246" s="13"/>
    </row>
    <row r="247" spans="1:9" x14ac:dyDescent="0.35">
      <c r="A247" s="3"/>
      <c r="B247" s="3"/>
      <c r="C247" s="100"/>
      <c r="D247" s="13"/>
      <c r="E247" s="13"/>
      <c r="F247" s="105"/>
      <c r="G247" s="13"/>
      <c r="H247" s="13"/>
      <c r="I247" s="13"/>
    </row>
    <row r="248" spans="1:9" x14ac:dyDescent="0.35">
      <c r="A248" s="3"/>
      <c r="B248" s="3"/>
      <c r="C248" s="100"/>
      <c r="D248" s="13"/>
      <c r="E248" s="13"/>
      <c r="F248" s="105"/>
      <c r="G248" s="13"/>
      <c r="H248" s="13"/>
      <c r="I248" s="13"/>
    </row>
    <row r="249" spans="1:9" x14ac:dyDescent="0.35">
      <c r="A249" s="3"/>
      <c r="B249" s="3"/>
      <c r="C249" s="100"/>
      <c r="D249" s="13"/>
      <c r="E249" s="13"/>
      <c r="F249" s="105"/>
      <c r="G249" s="13"/>
      <c r="H249" s="13"/>
      <c r="I249" s="13"/>
    </row>
    <row r="250" spans="1:9" x14ac:dyDescent="0.35">
      <c r="A250" s="3"/>
      <c r="B250" s="3"/>
      <c r="C250" s="100"/>
      <c r="D250" s="13"/>
      <c r="E250" s="13"/>
      <c r="F250" s="105"/>
      <c r="G250" s="13"/>
      <c r="H250" s="13"/>
      <c r="I250" s="13"/>
    </row>
    <row r="251" spans="1:9" x14ac:dyDescent="0.35">
      <c r="A251" s="3"/>
      <c r="B251" s="3"/>
      <c r="C251" s="100"/>
      <c r="D251" s="13"/>
      <c r="E251" s="13"/>
      <c r="F251" s="105"/>
      <c r="G251" s="13"/>
      <c r="H251" s="13"/>
      <c r="I251" s="13"/>
    </row>
    <row r="252" spans="1:9" x14ac:dyDescent="0.35">
      <c r="A252" s="3"/>
      <c r="B252" s="3"/>
      <c r="C252" s="100"/>
      <c r="D252" s="13"/>
      <c r="E252" s="13"/>
      <c r="F252" s="105"/>
      <c r="G252" s="13"/>
      <c r="H252" s="13"/>
      <c r="I252" s="13"/>
    </row>
    <row r="253" spans="1:9" x14ac:dyDescent="0.35">
      <c r="A253" s="3"/>
      <c r="B253" s="3"/>
      <c r="C253" s="100"/>
      <c r="D253" s="13"/>
      <c r="E253" s="13"/>
      <c r="F253" s="105"/>
      <c r="G253" s="13"/>
      <c r="H253" s="13"/>
      <c r="I253" s="13"/>
    </row>
    <row r="254" spans="1:9" x14ac:dyDescent="0.35">
      <c r="A254" s="3"/>
      <c r="B254" s="3"/>
      <c r="C254" s="100"/>
      <c r="D254" s="13"/>
      <c r="E254" s="13"/>
      <c r="F254" s="105"/>
      <c r="G254" s="13"/>
      <c r="H254" s="13"/>
      <c r="I254" s="13"/>
    </row>
    <row r="255" spans="1:9" x14ac:dyDescent="0.35">
      <c r="A255" s="3"/>
      <c r="B255" s="3"/>
      <c r="C255" s="100"/>
      <c r="D255" s="13"/>
      <c r="E255" s="13"/>
      <c r="F255" s="105"/>
      <c r="G255" s="13"/>
      <c r="H255" s="13"/>
      <c r="I255" s="13"/>
    </row>
    <row r="256" spans="1:9" x14ac:dyDescent="0.35">
      <c r="A256" s="3"/>
      <c r="B256" s="3"/>
      <c r="C256" s="100"/>
      <c r="D256" s="13"/>
      <c r="E256" s="13"/>
      <c r="F256" s="105"/>
      <c r="G256" s="13"/>
      <c r="H256" s="13"/>
      <c r="I256" s="13"/>
    </row>
    <row r="257" spans="1:9" x14ac:dyDescent="0.35">
      <c r="A257" s="3"/>
      <c r="B257" s="3"/>
      <c r="C257" s="100"/>
      <c r="D257" s="13"/>
      <c r="E257" s="13"/>
      <c r="F257" s="105"/>
      <c r="G257" s="13"/>
      <c r="H257" s="13"/>
      <c r="I257" s="13"/>
    </row>
    <row r="258" spans="1:9" x14ac:dyDescent="0.35">
      <c r="A258" s="3"/>
      <c r="B258" s="3"/>
      <c r="C258" s="100"/>
      <c r="D258" s="13"/>
      <c r="E258" s="13"/>
      <c r="F258" s="105"/>
      <c r="G258" s="13"/>
      <c r="H258" s="13"/>
      <c r="I258" s="13"/>
    </row>
    <row r="259" spans="1:9" x14ac:dyDescent="0.35">
      <c r="A259" s="3"/>
      <c r="B259" s="3"/>
      <c r="C259" s="100"/>
      <c r="D259" s="13"/>
      <c r="E259" s="13"/>
      <c r="F259" s="105"/>
      <c r="G259" s="13"/>
      <c r="H259" s="13"/>
      <c r="I259" s="13"/>
    </row>
    <row r="260" spans="1:9" x14ac:dyDescent="0.35">
      <c r="A260" s="3"/>
      <c r="B260" s="3"/>
      <c r="C260" s="100"/>
      <c r="D260" s="13"/>
      <c r="E260" s="13"/>
      <c r="F260" s="105"/>
      <c r="G260" s="13"/>
      <c r="H260" s="13"/>
      <c r="I260" s="13"/>
    </row>
    <row r="261" spans="1:9" x14ac:dyDescent="0.35">
      <c r="A261" s="3"/>
      <c r="B261" s="3"/>
      <c r="C261" s="100"/>
      <c r="D261" s="13"/>
      <c r="E261" s="13"/>
      <c r="F261" s="105"/>
      <c r="G261" s="13"/>
      <c r="H261" s="13"/>
      <c r="I261" s="13"/>
    </row>
    <row r="262" spans="1:9" x14ac:dyDescent="0.35">
      <c r="A262" s="3"/>
      <c r="B262" s="3"/>
      <c r="C262" s="100"/>
      <c r="D262" s="13"/>
      <c r="E262" s="13"/>
      <c r="F262" s="105"/>
      <c r="G262" s="13"/>
      <c r="H262" s="13"/>
      <c r="I262" s="13"/>
    </row>
    <row r="263" spans="1:9" x14ac:dyDescent="0.35">
      <c r="A263" s="3"/>
      <c r="B263" s="3"/>
      <c r="C263" s="100"/>
      <c r="D263" s="13"/>
      <c r="E263" s="13"/>
      <c r="F263" s="105"/>
      <c r="G263" s="13"/>
      <c r="H263" s="13"/>
      <c r="I263" s="13"/>
    </row>
    <row r="264" spans="1:9" x14ac:dyDescent="0.35">
      <c r="A264" s="3"/>
      <c r="B264" s="3"/>
      <c r="C264" s="100"/>
      <c r="D264" s="13"/>
      <c r="E264" s="13"/>
      <c r="F264" s="105"/>
      <c r="G264" s="13"/>
      <c r="H264" s="13"/>
      <c r="I264" s="13"/>
    </row>
    <row r="265" spans="1:9" x14ac:dyDescent="0.35">
      <c r="A265" s="3"/>
      <c r="B265" s="3"/>
      <c r="C265" s="100"/>
      <c r="D265" s="13"/>
      <c r="E265" s="13"/>
      <c r="F265" s="105"/>
      <c r="G265" s="13"/>
      <c r="H265" s="13"/>
      <c r="I265" s="13"/>
    </row>
    <row r="266" spans="1:9" x14ac:dyDescent="0.35">
      <c r="A266" s="3"/>
      <c r="B266" s="3"/>
      <c r="C266" s="100"/>
      <c r="D266" s="13"/>
      <c r="E266" s="13"/>
      <c r="F266" s="105"/>
      <c r="G266" s="13"/>
      <c r="H266" s="13"/>
      <c r="I266" s="13"/>
    </row>
    <row r="267" spans="1:9" x14ac:dyDescent="0.35">
      <c r="A267" s="3"/>
      <c r="B267" s="3"/>
      <c r="C267" s="100"/>
      <c r="D267" s="13"/>
      <c r="E267" s="13"/>
      <c r="F267" s="105"/>
      <c r="G267" s="13"/>
      <c r="H267" s="13"/>
      <c r="I267" s="13"/>
    </row>
    <row r="268" spans="1:9" x14ac:dyDescent="0.35">
      <c r="A268" s="3"/>
      <c r="B268" s="3"/>
      <c r="C268" s="100"/>
      <c r="D268" s="13"/>
      <c r="E268" s="13"/>
      <c r="F268" s="105"/>
      <c r="G268" s="13"/>
      <c r="H268" s="13"/>
      <c r="I268" s="13"/>
    </row>
    <row r="269" spans="1:9" x14ac:dyDescent="0.35">
      <c r="A269" s="3"/>
      <c r="B269" s="3"/>
      <c r="C269" s="100"/>
      <c r="D269" s="13"/>
      <c r="E269" s="13"/>
      <c r="F269" s="105"/>
      <c r="G269" s="13"/>
      <c r="H269" s="13"/>
      <c r="I269" s="13"/>
    </row>
    <row r="270" spans="1:9" x14ac:dyDescent="0.35">
      <c r="A270" s="3"/>
      <c r="B270" s="3"/>
      <c r="C270" s="100"/>
      <c r="D270" s="13"/>
      <c r="E270" s="13"/>
      <c r="F270" s="105"/>
      <c r="G270" s="13"/>
      <c r="H270" s="13"/>
      <c r="I270" s="13"/>
    </row>
    <row r="271" spans="1:9" x14ac:dyDescent="0.35">
      <c r="A271" s="3"/>
      <c r="B271" s="3"/>
      <c r="C271" s="100"/>
      <c r="D271" s="13"/>
      <c r="E271" s="13"/>
      <c r="F271" s="105"/>
      <c r="G271" s="13"/>
      <c r="H271" s="13"/>
      <c r="I271" s="13"/>
    </row>
    <row r="272" spans="1:9" x14ac:dyDescent="0.35">
      <c r="A272" s="3"/>
      <c r="B272" s="3"/>
      <c r="C272" s="100"/>
      <c r="D272" s="13"/>
      <c r="E272" s="13"/>
      <c r="F272" s="105"/>
      <c r="G272" s="13"/>
      <c r="H272" s="13"/>
      <c r="I272" s="13"/>
    </row>
    <row r="273" spans="1:9" x14ac:dyDescent="0.35">
      <c r="A273" s="3"/>
      <c r="B273" s="3"/>
      <c r="C273" s="100"/>
      <c r="D273" s="13"/>
      <c r="E273" s="13"/>
      <c r="F273" s="105"/>
      <c r="G273" s="13"/>
      <c r="H273" s="13"/>
      <c r="I273" s="13"/>
    </row>
    <row r="274" spans="1:9" x14ac:dyDescent="0.35">
      <c r="A274" s="3"/>
      <c r="B274" s="3"/>
      <c r="C274" s="100"/>
      <c r="D274" s="13"/>
      <c r="E274" s="13"/>
      <c r="F274" s="105"/>
      <c r="G274" s="13"/>
      <c r="H274" s="13"/>
      <c r="I274" s="13"/>
    </row>
    <row r="275" spans="1:9" x14ac:dyDescent="0.35">
      <c r="A275" s="3"/>
      <c r="B275" s="3"/>
      <c r="C275" s="100"/>
      <c r="D275" s="13"/>
      <c r="E275" s="13"/>
      <c r="F275" s="105"/>
      <c r="G275" s="13"/>
      <c r="H275" s="13"/>
      <c r="I275" s="13"/>
    </row>
    <row r="276" spans="1:9" x14ac:dyDescent="0.35">
      <c r="A276" s="3"/>
      <c r="B276" s="3"/>
      <c r="C276" s="100"/>
      <c r="D276" s="13"/>
      <c r="E276" s="13"/>
      <c r="F276" s="105"/>
      <c r="G276" s="13"/>
      <c r="H276" s="13"/>
      <c r="I276" s="13"/>
    </row>
    <row r="277" spans="1:9" x14ac:dyDescent="0.35">
      <c r="A277" s="3"/>
      <c r="B277" s="3"/>
      <c r="C277" s="100"/>
      <c r="D277" s="13"/>
      <c r="E277" s="13"/>
      <c r="F277" s="105"/>
      <c r="G277" s="13"/>
      <c r="H277" s="13"/>
      <c r="I277" s="13"/>
    </row>
    <row r="278" spans="1:9" x14ac:dyDescent="0.35">
      <c r="A278" s="3"/>
      <c r="B278" s="3"/>
      <c r="C278" s="100"/>
      <c r="D278" s="13"/>
      <c r="E278" s="13"/>
      <c r="F278" s="105"/>
      <c r="G278" s="13"/>
      <c r="H278" s="13"/>
      <c r="I278" s="13"/>
    </row>
    <row r="279" spans="1:9" x14ac:dyDescent="0.35">
      <c r="A279" s="3"/>
      <c r="B279" s="3"/>
      <c r="C279" s="100"/>
      <c r="D279" s="13"/>
      <c r="E279" s="13"/>
      <c r="F279" s="105"/>
      <c r="G279" s="13"/>
      <c r="H279" s="13"/>
      <c r="I279" s="13"/>
    </row>
    <row r="280" spans="1:9" x14ac:dyDescent="0.35">
      <c r="A280" s="3"/>
      <c r="B280" s="3"/>
      <c r="C280" s="100"/>
      <c r="D280" s="13"/>
      <c r="E280" s="13"/>
      <c r="F280" s="105"/>
      <c r="G280" s="13"/>
      <c r="H280" s="13"/>
      <c r="I280" s="13"/>
    </row>
    <row r="281" spans="1:9" x14ac:dyDescent="0.35">
      <c r="A281" s="3"/>
      <c r="B281" s="3"/>
      <c r="C281" s="100"/>
      <c r="D281" s="13"/>
      <c r="E281" s="13"/>
      <c r="F281" s="105"/>
      <c r="G281" s="13"/>
      <c r="H281" s="13"/>
      <c r="I281" s="13"/>
    </row>
    <row r="282" spans="1:9" x14ac:dyDescent="0.35">
      <c r="A282" s="3"/>
      <c r="B282" s="3"/>
      <c r="C282" s="100"/>
      <c r="D282" s="13"/>
      <c r="E282" s="13"/>
      <c r="F282" s="105"/>
      <c r="G282" s="13"/>
      <c r="H282" s="13"/>
      <c r="I282" s="13"/>
    </row>
    <row r="283" spans="1:9" x14ac:dyDescent="0.35">
      <c r="A283" s="3"/>
      <c r="B283" s="3"/>
      <c r="C283" s="100"/>
      <c r="D283" s="13"/>
      <c r="E283" s="13"/>
      <c r="F283" s="105"/>
      <c r="G283" s="13"/>
      <c r="H283" s="13"/>
      <c r="I283" s="13"/>
    </row>
    <row r="284" spans="1:9" x14ac:dyDescent="0.35">
      <c r="A284" s="3"/>
      <c r="B284" s="3"/>
      <c r="C284" s="100"/>
      <c r="D284" s="13"/>
      <c r="E284" s="13"/>
      <c r="F284" s="105"/>
      <c r="G284" s="13"/>
      <c r="H284" s="13"/>
      <c r="I284" s="13"/>
    </row>
    <row r="285" spans="1:9" x14ac:dyDescent="0.35">
      <c r="A285" s="3"/>
      <c r="B285" s="3"/>
      <c r="C285" s="100"/>
      <c r="D285" s="13"/>
      <c r="E285" s="13"/>
      <c r="F285" s="105"/>
      <c r="G285" s="13"/>
      <c r="H285" s="13"/>
      <c r="I285" s="13"/>
    </row>
    <row r="286" spans="1:9" x14ac:dyDescent="0.35">
      <c r="A286" s="3"/>
      <c r="B286" s="3"/>
      <c r="C286" s="100"/>
      <c r="D286" s="13"/>
      <c r="E286" s="13"/>
      <c r="F286" s="105"/>
      <c r="G286" s="13"/>
      <c r="H286" s="13"/>
      <c r="I286" s="13"/>
    </row>
    <row r="287" spans="1:9" x14ac:dyDescent="0.35">
      <c r="A287" s="3"/>
      <c r="B287" s="3"/>
      <c r="C287" s="100"/>
      <c r="D287" s="13"/>
      <c r="E287" s="13"/>
      <c r="F287" s="105"/>
      <c r="G287" s="13"/>
      <c r="H287" s="13"/>
      <c r="I287" s="13"/>
    </row>
    <row r="288" spans="1:9" x14ac:dyDescent="0.35">
      <c r="A288" s="3"/>
      <c r="B288" s="3"/>
      <c r="C288" s="100"/>
      <c r="D288" s="13"/>
      <c r="E288" s="13"/>
      <c r="F288" s="105"/>
      <c r="G288" s="13"/>
      <c r="H288" s="13"/>
      <c r="I288" s="13"/>
    </row>
    <row r="289" spans="1:9" x14ac:dyDescent="0.35">
      <c r="A289" s="3"/>
      <c r="B289" s="3"/>
      <c r="C289" s="100"/>
      <c r="D289" s="13"/>
      <c r="E289" s="13"/>
      <c r="F289" s="105"/>
      <c r="G289" s="13"/>
      <c r="H289" s="13"/>
      <c r="I289" s="13"/>
    </row>
    <row r="290" spans="1:9" x14ac:dyDescent="0.35">
      <c r="A290" s="3"/>
      <c r="B290" s="3"/>
      <c r="C290" s="100"/>
      <c r="D290" s="13"/>
      <c r="E290" s="13"/>
      <c r="F290" s="105"/>
      <c r="G290" s="13"/>
      <c r="H290" s="13"/>
      <c r="I290" s="13"/>
    </row>
    <row r="291" spans="1:9" x14ac:dyDescent="0.35">
      <c r="A291" s="3"/>
      <c r="B291" s="3"/>
      <c r="C291" s="100"/>
      <c r="D291" s="13"/>
      <c r="E291" s="13"/>
      <c r="F291" s="105"/>
      <c r="G291" s="13"/>
      <c r="H291" s="13"/>
      <c r="I291" s="13"/>
    </row>
    <row r="292" spans="1:9" x14ac:dyDescent="0.35">
      <c r="A292" s="3"/>
      <c r="B292" s="3"/>
      <c r="C292" s="100"/>
      <c r="D292" s="13"/>
      <c r="E292" s="13"/>
      <c r="F292" s="105"/>
      <c r="G292" s="13"/>
      <c r="H292" s="13"/>
      <c r="I292" s="13"/>
    </row>
    <row r="293" spans="1:9" x14ac:dyDescent="0.35">
      <c r="A293" s="3"/>
      <c r="B293" s="3"/>
      <c r="C293" s="100"/>
      <c r="D293" s="13"/>
      <c r="E293" s="13"/>
      <c r="F293" s="105"/>
      <c r="G293" s="13"/>
      <c r="H293" s="13"/>
      <c r="I293" s="13"/>
    </row>
    <row r="294" spans="1:9" x14ac:dyDescent="0.35">
      <c r="A294" s="3"/>
      <c r="B294" s="3"/>
      <c r="C294" s="100"/>
      <c r="D294" s="13"/>
      <c r="E294" s="13"/>
      <c r="F294" s="105"/>
      <c r="G294" s="13"/>
      <c r="H294" s="13"/>
      <c r="I294" s="13"/>
    </row>
    <row r="295" spans="1:9" x14ac:dyDescent="0.35">
      <c r="A295" s="3"/>
      <c r="B295" s="3"/>
      <c r="C295" s="100"/>
      <c r="D295" s="13"/>
      <c r="E295" s="13"/>
      <c r="F295" s="105"/>
      <c r="G295" s="13"/>
      <c r="H295" s="13"/>
      <c r="I295" s="13"/>
    </row>
    <row r="296" spans="1:9" x14ac:dyDescent="0.35">
      <c r="A296" s="3"/>
      <c r="B296" s="3"/>
      <c r="C296" s="100"/>
      <c r="D296" s="13"/>
      <c r="E296" s="13"/>
      <c r="F296" s="105"/>
      <c r="G296" s="13"/>
      <c r="H296" s="13"/>
      <c r="I296" s="13"/>
    </row>
    <row r="297" spans="1:9" x14ac:dyDescent="0.35">
      <c r="A297" s="3"/>
      <c r="B297" s="3"/>
      <c r="C297" s="100"/>
      <c r="D297" s="13"/>
      <c r="E297" s="13"/>
      <c r="F297" s="105"/>
      <c r="G297" s="13"/>
      <c r="H297" s="13"/>
      <c r="I297" s="13"/>
    </row>
    <row r="298" spans="1:9" x14ac:dyDescent="0.35">
      <c r="A298" s="3"/>
      <c r="B298" s="3"/>
      <c r="C298" s="100"/>
      <c r="D298" s="13"/>
      <c r="E298" s="13"/>
      <c r="F298" s="105"/>
      <c r="G298" s="13"/>
      <c r="H298" s="13"/>
      <c r="I298" s="13"/>
    </row>
    <row r="299" spans="1:9" x14ac:dyDescent="0.35">
      <c r="A299" s="3"/>
      <c r="B299" s="3"/>
      <c r="C299" s="100"/>
      <c r="D299" s="13"/>
      <c r="E299" s="13"/>
      <c r="F299" s="105"/>
      <c r="G299" s="13"/>
      <c r="H299" s="13"/>
      <c r="I299" s="13"/>
    </row>
    <row r="300" spans="1:9" x14ac:dyDescent="0.35">
      <c r="A300" s="3"/>
      <c r="B300" s="3"/>
      <c r="C300" s="100"/>
      <c r="D300" s="13"/>
      <c r="E300" s="13"/>
      <c r="F300" s="105"/>
      <c r="G300" s="13"/>
      <c r="H300" s="13"/>
      <c r="I300" s="13"/>
    </row>
    <row r="301" spans="1:9" x14ac:dyDescent="0.35">
      <c r="A301" s="3"/>
      <c r="B301" s="3"/>
      <c r="C301" s="100"/>
      <c r="D301" s="13"/>
      <c r="E301" s="13"/>
      <c r="F301" s="105"/>
      <c r="G301" s="13"/>
      <c r="H301" s="13"/>
      <c r="I301" s="13"/>
    </row>
    <row r="302" spans="1:9" x14ac:dyDescent="0.35">
      <c r="A302" s="3"/>
      <c r="B302" s="3"/>
      <c r="C302" s="100"/>
      <c r="D302" s="13"/>
      <c r="E302" s="13"/>
      <c r="F302" s="105"/>
      <c r="G302" s="13"/>
      <c r="H302" s="13"/>
      <c r="I302" s="13"/>
    </row>
    <row r="303" spans="1:9" x14ac:dyDescent="0.35">
      <c r="A303" s="3"/>
      <c r="B303" s="3"/>
      <c r="C303" s="100"/>
      <c r="D303" s="13"/>
      <c r="E303" s="13"/>
      <c r="F303" s="105"/>
      <c r="G303" s="13"/>
      <c r="H303" s="13"/>
      <c r="I303" s="13"/>
    </row>
    <row r="304" spans="1:9" x14ac:dyDescent="0.35">
      <c r="A304" s="3"/>
      <c r="B304" s="3"/>
      <c r="C304" s="100"/>
      <c r="D304" s="13"/>
      <c r="E304" s="13"/>
      <c r="F304" s="105"/>
      <c r="G304" s="13"/>
      <c r="H304" s="13"/>
      <c r="I304" s="13"/>
    </row>
    <row r="305" spans="1:9" x14ac:dyDescent="0.35">
      <c r="A305" s="3"/>
      <c r="B305" s="3"/>
      <c r="C305" s="100"/>
      <c r="D305" s="13"/>
      <c r="E305" s="13"/>
      <c r="F305" s="105"/>
      <c r="G305" s="13"/>
      <c r="H305" s="13"/>
      <c r="I305" s="13"/>
    </row>
    <row r="306" spans="1:9" x14ac:dyDescent="0.35">
      <c r="A306" s="3"/>
      <c r="B306" s="3"/>
      <c r="C306" s="100"/>
      <c r="D306" s="13"/>
      <c r="E306" s="13"/>
      <c r="F306" s="105"/>
      <c r="G306" s="13"/>
      <c r="H306" s="13"/>
      <c r="I306" s="13"/>
    </row>
    <row r="307" spans="1:9" x14ac:dyDescent="0.35">
      <c r="A307" s="3"/>
      <c r="B307" s="3"/>
      <c r="C307" s="100"/>
      <c r="D307" s="13"/>
      <c r="E307" s="13"/>
      <c r="F307" s="105"/>
      <c r="G307" s="13"/>
      <c r="H307" s="13"/>
      <c r="I307" s="13"/>
    </row>
    <row r="308" spans="1:9" x14ac:dyDescent="0.35">
      <c r="A308" s="3"/>
      <c r="B308" s="3"/>
      <c r="C308" s="100"/>
      <c r="D308" s="13"/>
      <c r="E308" s="13"/>
      <c r="F308" s="105"/>
      <c r="G308" s="13"/>
      <c r="H308" s="13"/>
      <c r="I308" s="13"/>
    </row>
    <row r="309" spans="1:9" x14ac:dyDescent="0.35">
      <c r="A309" s="3"/>
      <c r="B309" s="3"/>
      <c r="C309" s="100"/>
      <c r="D309" s="13"/>
      <c r="E309" s="13"/>
      <c r="F309" s="105"/>
      <c r="G309" s="13"/>
      <c r="H309" s="13"/>
      <c r="I309" s="13"/>
    </row>
    <row r="310" spans="1:9" x14ac:dyDescent="0.35">
      <c r="A310" s="3"/>
      <c r="B310" s="3"/>
      <c r="C310" s="100"/>
      <c r="D310" s="13"/>
      <c r="E310" s="13"/>
      <c r="F310" s="105"/>
      <c r="G310" s="13"/>
      <c r="H310" s="13"/>
      <c r="I310" s="13"/>
    </row>
    <row r="311" spans="1:9" x14ac:dyDescent="0.35">
      <c r="A311" s="3"/>
      <c r="B311" s="3"/>
      <c r="C311" s="100"/>
      <c r="D311" s="13"/>
      <c r="E311" s="13"/>
      <c r="F311" s="105"/>
      <c r="G311" s="13"/>
      <c r="H311" s="13"/>
      <c r="I311" s="13"/>
    </row>
    <row r="312" spans="1:9" x14ac:dyDescent="0.35">
      <c r="A312" s="3"/>
      <c r="B312" s="3"/>
      <c r="C312" s="100"/>
      <c r="D312" s="13"/>
      <c r="E312" s="13"/>
      <c r="F312" s="105"/>
      <c r="G312" s="13"/>
      <c r="H312" s="13"/>
      <c r="I312" s="13"/>
    </row>
    <row r="313" spans="1:9" x14ac:dyDescent="0.35">
      <c r="A313" s="3"/>
      <c r="B313" s="3"/>
      <c r="C313" s="100"/>
      <c r="D313" s="13"/>
      <c r="E313" s="13"/>
      <c r="F313" s="105"/>
      <c r="G313" s="13"/>
      <c r="H313" s="13"/>
      <c r="I313" s="13"/>
    </row>
    <row r="314" spans="1:9" x14ac:dyDescent="0.35">
      <c r="A314" s="3"/>
      <c r="B314" s="3"/>
      <c r="C314" s="100"/>
      <c r="D314" s="13"/>
      <c r="E314" s="13"/>
      <c r="F314" s="105"/>
      <c r="G314" s="13"/>
      <c r="H314" s="13"/>
      <c r="I314" s="13"/>
    </row>
    <row r="315" spans="1:9" x14ac:dyDescent="0.35">
      <c r="A315" s="3"/>
      <c r="B315" s="3"/>
      <c r="C315" s="100"/>
      <c r="D315" s="13"/>
      <c r="E315" s="13"/>
      <c r="F315" s="105"/>
      <c r="G315" s="13"/>
      <c r="H315" s="13"/>
      <c r="I315" s="13"/>
    </row>
    <row r="316" spans="1:9" x14ac:dyDescent="0.35">
      <c r="A316" s="3"/>
      <c r="B316" s="3"/>
      <c r="C316" s="100"/>
      <c r="D316" s="13"/>
      <c r="E316" s="13"/>
      <c r="F316" s="105"/>
      <c r="G316" s="13"/>
      <c r="H316" s="13"/>
      <c r="I316" s="13"/>
    </row>
    <row r="317" spans="1:9" x14ac:dyDescent="0.35">
      <c r="A317" s="3"/>
      <c r="B317" s="3"/>
      <c r="C317" s="100"/>
      <c r="D317" s="13"/>
      <c r="E317" s="13"/>
      <c r="F317" s="105"/>
      <c r="G317" s="13"/>
      <c r="H317" s="13"/>
      <c r="I317" s="13"/>
    </row>
    <row r="318" spans="1:9" x14ac:dyDescent="0.35">
      <c r="A318" s="3"/>
      <c r="B318" s="3"/>
      <c r="C318" s="100"/>
      <c r="D318" s="13"/>
      <c r="E318" s="13"/>
      <c r="F318" s="105"/>
      <c r="G318" s="13"/>
      <c r="H318" s="13"/>
      <c r="I318" s="13"/>
    </row>
    <row r="319" spans="1:9" x14ac:dyDescent="0.35">
      <c r="A319" s="3"/>
      <c r="B319" s="3"/>
      <c r="C319" s="100"/>
      <c r="D319" s="13"/>
      <c r="E319" s="13"/>
      <c r="F319" s="105"/>
      <c r="G319" s="13"/>
      <c r="H319" s="13"/>
      <c r="I319" s="13"/>
    </row>
    <row r="320" spans="1:9" x14ac:dyDescent="0.35">
      <c r="A320" s="3"/>
      <c r="B320" s="3"/>
      <c r="C320" s="100"/>
      <c r="D320" s="13"/>
      <c r="E320" s="13"/>
      <c r="F320" s="105"/>
      <c r="G320" s="13"/>
      <c r="H320" s="13"/>
      <c r="I320" s="13"/>
    </row>
    <row r="321" spans="1:9" x14ac:dyDescent="0.35">
      <c r="A321" s="3"/>
      <c r="B321" s="3"/>
      <c r="C321" s="100"/>
      <c r="D321" s="13"/>
      <c r="E321" s="13"/>
      <c r="F321" s="105"/>
      <c r="G321" s="13"/>
      <c r="H321" s="13"/>
      <c r="I321" s="13"/>
    </row>
    <row r="322" spans="1:9" x14ac:dyDescent="0.35">
      <c r="A322" s="3"/>
      <c r="B322" s="3"/>
      <c r="C322" s="100"/>
      <c r="D322" s="13"/>
      <c r="E322" s="13"/>
      <c r="F322" s="105"/>
      <c r="G322" s="13"/>
      <c r="H322" s="13"/>
      <c r="I322" s="13"/>
    </row>
    <row r="323" spans="1:9" x14ac:dyDescent="0.35">
      <c r="A323" s="3"/>
      <c r="B323" s="3"/>
      <c r="C323" s="100"/>
      <c r="D323" s="13"/>
      <c r="E323" s="13"/>
      <c r="F323" s="105"/>
      <c r="G323" s="13"/>
      <c r="H323" s="13"/>
      <c r="I323" s="13"/>
    </row>
    <row r="324" spans="1:9" x14ac:dyDescent="0.35">
      <c r="A324" s="3"/>
      <c r="B324" s="3"/>
      <c r="C324" s="100"/>
      <c r="D324" s="13"/>
      <c r="E324" s="13"/>
      <c r="F324" s="105"/>
      <c r="G324" s="13"/>
      <c r="H324" s="13"/>
      <c r="I324" s="13"/>
    </row>
    <row r="325" spans="1:9" x14ac:dyDescent="0.35">
      <c r="A325" s="3"/>
      <c r="B325" s="3"/>
      <c r="C325" s="100"/>
      <c r="D325" s="13"/>
      <c r="E325" s="13"/>
      <c r="F325" s="105"/>
      <c r="G325" s="13"/>
      <c r="H325" s="13"/>
      <c r="I325" s="13"/>
    </row>
    <row r="326" spans="1:9" x14ac:dyDescent="0.35">
      <c r="A326" s="3"/>
      <c r="B326" s="3"/>
      <c r="C326" s="100"/>
      <c r="D326" s="13"/>
      <c r="E326" s="13"/>
      <c r="F326" s="105"/>
      <c r="G326" s="13"/>
      <c r="H326" s="13"/>
      <c r="I326" s="13"/>
    </row>
    <row r="327" spans="1:9" x14ac:dyDescent="0.35">
      <c r="A327" s="3"/>
      <c r="B327" s="3"/>
      <c r="C327" s="100"/>
      <c r="D327" s="13"/>
      <c r="E327" s="13"/>
      <c r="F327" s="105"/>
      <c r="G327" s="13"/>
      <c r="H327" s="13"/>
      <c r="I327" s="13"/>
    </row>
    <row r="328" spans="1:9" x14ac:dyDescent="0.35">
      <c r="A328" s="3"/>
      <c r="B328" s="3"/>
      <c r="C328" s="100"/>
      <c r="D328" s="13"/>
      <c r="E328" s="13"/>
      <c r="F328" s="105"/>
      <c r="G328" s="13"/>
      <c r="H328" s="13"/>
      <c r="I328" s="13"/>
    </row>
    <row r="329" spans="1:9" x14ac:dyDescent="0.35">
      <c r="A329" s="3"/>
      <c r="B329" s="3"/>
      <c r="C329" s="100"/>
      <c r="D329" s="13"/>
      <c r="E329" s="13"/>
      <c r="F329" s="105"/>
      <c r="G329" s="13"/>
      <c r="H329" s="13"/>
      <c r="I329" s="13"/>
    </row>
    <row r="330" spans="1:9" x14ac:dyDescent="0.35">
      <c r="A330" s="3"/>
      <c r="B330" s="3"/>
      <c r="C330" s="100"/>
      <c r="D330" s="13"/>
      <c r="E330" s="13"/>
      <c r="F330" s="105"/>
      <c r="G330" s="13"/>
      <c r="H330" s="13"/>
      <c r="I330" s="13"/>
    </row>
    <row r="331" spans="1:9" x14ac:dyDescent="0.35">
      <c r="A331" s="3"/>
      <c r="B331" s="3"/>
      <c r="C331" s="100"/>
      <c r="D331" s="13"/>
      <c r="E331" s="13"/>
      <c r="F331" s="105"/>
      <c r="G331" s="13"/>
      <c r="H331" s="13"/>
      <c r="I331" s="13"/>
    </row>
    <row r="332" spans="1:9" x14ac:dyDescent="0.35">
      <c r="A332" s="3"/>
      <c r="B332" s="3"/>
      <c r="C332" s="100"/>
      <c r="D332" s="13"/>
      <c r="E332" s="13"/>
      <c r="F332" s="105"/>
      <c r="G332" s="13"/>
      <c r="H332" s="13"/>
      <c r="I332" s="13"/>
    </row>
    <row r="333" spans="1:9" x14ac:dyDescent="0.35">
      <c r="A333" s="3"/>
      <c r="B333" s="3"/>
      <c r="C333" s="100"/>
      <c r="D333" s="13"/>
      <c r="E333" s="13"/>
      <c r="F333" s="105"/>
      <c r="G333" s="13"/>
      <c r="H333" s="13"/>
      <c r="I333" s="13"/>
    </row>
    <row r="334" spans="1:9" x14ac:dyDescent="0.35">
      <c r="A334" s="3"/>
      <c r="B334" s="3"/>
      <c r="C334" s="100"/>
      <c r="D334" s="13"/>
      <c r="E334" s="13"/>
      <c r="F334" s="105"/>
      <c r="G334" s="13"/>
      <c r="H334" s="13"/>
      <c r="I334" s="13"/>
    </row>
    <row r="335" spans="1:9" x14ac:dyDescent="0.35">
      <c r="A335" s="3"/>
      <c r="B335" s="3"/>
      <c r="C335" s="100"/>
      <c r="D335" s="13"/>
      <c r="E335" s="13"/>
      <c r="F335" s="105"/>
      <c r="G335" s="13"/>
      <c r="H335" s="13"/>
      <c r="I335" s="13"/>
    </row>
    <row r="336" spans="1:9" x14ac:dyDescent="0.35">
      <c r="A336" s="3"/>
      <c r="B336" s="3"/>
      <c r="C336" s="100"/>
      <c r="D336" s="13"/>
      <c r="E336" s="13"/>
      <c r="F336" s="105"/>
      <c r="G336" s="13"/>
      <c r="H336" s="13"/>
      <c r="I336" s="13"/>
    </row>
    <row r="337" spans="1:9" x14ac:dyDescent="0.35">
      <c r="A337" s="3"/>
      <c r="B337" s="3"/>
      <c r="C337" s="100"/>
      <c r="D337" s="13"/>
      <c r="E337" s="13"/>
      <c r="F337" s="105"/>
      <c r="G337" s="13"/>
      <c r="H337" s="13"/>
      <c r="I337" s="13"/>
    </row>
    <row r="338" spans="1:9" x14ac:dyDescent="0.35">
      <c r="A338" s="3"/>
      <c r="B338" s="3"/>
      <c r="C338" s="100"/>
      <c r="D338" s="13"/>
      <c r="E338" s="13"/>
      <c r="F338" s="105"/>
      <c r="G338" s="13"/>
      <c r="H338" s="13"/>
      <c r="I338" s="13"/>
    </row>
    <row r="339" spans="1:9" x14ac:dyDescent="0.35">
      <c r="A339" s="3"/>
      <c r="B339" s="3"/>
      <c r="C339" s="100"/>
      <c r="D339" s="13"/>
      <c r="E339" s="13"/>
      <c r="F339" s="105"/>
      <c r="G339" s="13"/>
      <c r="H339" s="13"/>
      <c r="I339" s="13"/>
    </row>
    <row r="340" spans="1:9" x14ac:dyDescent="0.35">
      <c r="A340" s="3"/>
      <c r="B340" s="3"/>
      <c r="C340" s="100"/>
      <c r="D340" s="13"/>
      <c r="E340" s="13"/>
      <c r="F340" s="105"/>
      <c r="G340" s="13"/>
      <c r="H340" s="13"/>
      <c r="I340" s="13"/>
    </row>
    <row r="341" spans="1:9" x14ac:dyDescent="0.35">
      <c r="A341" s="3"/>
      <c r="B341" s="3"/>
      <c r="C341" s="100"/>
      <c r="D341" s="13"/>
      <c r="E341" s="13"/>
      <c r="F341" s="105"/>
      <c r="G341" s="13"/>
      <c r="H341" s="13"/>
      <c r="I341" s="13"/>
    </row>
    <row r="342" spans="1:9" x14ac:dyDescent="0.35">
      <c r="A342" s="3"/>
      <c r="B342" s="3"/>
      <c r="C342" s="100"/>
      <c r="D342" s="13"/>
      <c r="E342" s="13"/>
      <c r="F342" s="105"/>
      <c r="G342" s="13"/>
      <c r="H342" s="13"/>
      <c r="I342" s="13"/>
    </row>
    <row r="343" spans="1:9" x14ac:dyDescent="0.35">
      <c r="A343" s="3"/>
      <c r="B343" s="3"/>
      <c r="C343" s="100"/>
      <c r="D343" s="13"/>
      <c r="E343" s="13"/>
      <c r="F343" s="105"/>
      <c r="G343" s="13"/>
      <c r="H343" s="13"/>
      <c r="I343" s="13"/>
    </row>
    <row r="344" spans="1:9" x14ac:dyDescent="0.35">
      <c r="A344" s="3"/>
      <c r="B344" s="3"/>
      <c r="C344" s="100"/>
      <c r="D344" s="13"/>
      <c r="E344" s="13"/>
      <c r="F344" s="105"/>
      <c r="G344" s="13"/>
      <c r="H344" s="13"/>
      <c r="I344" s="13"/>
    </row>
    <row r="345" spans="1:9" x14ac:dyDescent="0.35">
      <c r="A345" s="3"/>
      <c r="B345" s="3"/>
      <c r="C345" s="100"/>
      <c r="D345" s="13"/>
      <c r="E345" s="13"/>
      <c r="F345" s="105"/>
      <c r="G345" s="13"/>
      <c r="H345" s="13"/>
      <c r="I345" s="13"/>
    </row>
    <row r="346" spans="1:9" x14ac:dyDescent="0.35">
      <c r="A346" s="3"/>
      <c r="B346" s="3"/>
      <c r="C346" s="100"/>
      <c r="D346" s="13"/>
      <c r="E346" s="13"/>
      <c r="F346" s="105"/>
      <c r="G346" s="13"/>
      <c r="H346" s="13"/>
      <c r="I346" s="13"/>
    </row>
    <row r="347" spans="1:9" x14ac:dyDescent="0.35">
      <c r="A347" s="3"/>
      <c r="B347" s="3"/>
      <c r="C347" s="100"/>
      <c r="D347" s="13"/>
      <c r="E347" s="13"/>
      <c r="F347" s="105"/>
      <c r="G347" s="13"/>
      <c r="H347" s="13"/>
      <c r="I347" s="13"/>
    </row>
    <row r="348" spans="1:9" x14ac:dyDescent="0.35">
      <c r="A348" s="3"/>
      <c r="B348" s="3"/>
      <c r="C348" s="100"/>
      <c r="D348" s="13"/>
      <c r="E348" s="13"/>
      <c r="F348" s="105"/>
      <c r="G348" s="13"/>
      <c r="H348" s="13"/>
      <c r="I348" s="13"/>
    </row>
    <row r="349" spans="1:9" x14ac:dyDescent="0.35">
      <c r="A349" s="3"/>
      <c r="B349" s="3"/>
      <c r="C349" s="100"/>
      <c r="D349" s="13"/>
      <c r="E349" s="13"/>
      <c r="F349" s="105"/>
      <c r="G349" s="13"/>
      <c r="H349" s="13"/>
      <c r="I349" s="13"/>
    </row>
    <row r="350" spans="1:9" x14ac:dyDescent="0.35">
      <c r="A350" s="3"/>
      <c r="B350" s="3"/>
      <c r="C350" s="100"/>
      <c r="D350" s="13"/>
      <c r="E350" s="13"/>
      <c r="F350" s="105"/>
      <c r="G350" s="13"/>
      <c r="H350" s="13"/>
      <c r="I350" s="13"/>
    </row>
    <row r="351" spans="1:9" x14ac:dyDescent="0.35">
      <c r="A351" s="3"/>
      <c r="B351" s="3"/>
      <c r="C351" s="100"/>
      <c r="D351" s="13"/>
      <c r="E351" s="13"/>
      <c r="F351" s="105"/>
      <c r="G351" s="13"/>
      <c r="H351" s="13"/>
      <c r="I351" s="13"/>
    </row>
    <row r="352" spans="1:9" x14ac:dyDescent="0.35">
      <c r="A352" s="3"/>
      <c r="B352" s="3"/>
      <c r="C352" s="100"/>
      <c r="D352" s="13"/>
      <c r="E352" s="13"/>
      <c r="F352" s="105"/>
      <c r="G352" s="13"/>
      <c r="H352" s="13"/>
      <c r="I352" s="13"/>
    </row>
    <row r="353" spans="1:9" x14ac:dyDescent="0.35">
      <c r="A353" s="3"/>
      <c r="B353" s="3"/>
      <c r="C353" s="100"/>
      <c r="D353" s="13"/>
      <c r="E353" s="13"/>
      <c r="F353" s="105"/>
      <c r="G353" s="13"/>
      <c r="H353" s="13"/>
      <c r="I353" s="13"/>
    </row>
    <row r="354" spans="1:9" x14ac:dyDescent="0.35">
      <c r="A354" s="3"/>
      <c r="B354" s="3"/>
      <c r="C354" s="100"/>
      <c r="D354" s="13"/>
      <c r="E354" s="13"/>
      <c r="F354" s="105"/>
      <c r="G354" s="13"/>
      <c r="H354" s="13"/>
      <c r="I354" s="13"/>
    </row>
    <row r="355" spans="1:9" x14ac:dyDescent="0.35">
      <c r="A355" s="3"/>
      <c r="B355" s="3"/>
      <c r="C355" s="100"/>
      <c r="D355" s="13"/>
      <c r="E355" s="13"/>
      <c r="F355" s="105"/>
      <c r="G355" s="13"/>
      <c r="H355" s="13"/>
      <c r="I355" s="13"/>
    </row>
    <row r="356" spans="1:9" x14ac:dyDescent="0.35">
      <c r="A356" s="3"/>
      <c r="B356" s="3"/>
      <c r="C356" s="100"/>
      <c r="D356" s="13"/>
      <c r="E356" s="13"/>
      <c r="F356" s="105"/>
      <c r="G356" s="13"/>
      <c r="H356" s="13"/>
      <c r="I356" s="13"/>
    </row>
    <row r="357" spans="1:9" x14ac:dyDescent="0.35">
      <c r="A357" s="3"/>
      <c r="B357" s="3"/>
      <c r="C357" s="100"/>
      <c r="D357" s="13"/>
      <c r="E357" s="13"/>
      <c r="F357" s="105"/>
      <c r="G357" s="13"/>
      <c r="H357" s="13"/>
      <c r="I357" s="13"/>
    </row>
    <row r="358" spans="1:9" x14ac:dyDescent="0.35">
      <c r="A358" s="3"/>
      <c r="B358" s="3"/>
      <c r="C358" s="100"/>
      <c r="D358" s="13"/>
      <c r="E358" s="13"/>
      <c r="F358" s="105"/>
      <c r="G358" s="13"/>
      <c r="H358" s="13"/>
      <c r="I358" s="13"/>
    </row>
    <row r="359" spans="1:9" x14ac:dyDescent="0.35">
      <c r="A359" s="3"/>
      <c r="B359" s="3"/>
      <c r="C359" s="100"/>
      <c r="D359" s="13"/>
      <c r="E359" s="13"/>
      <c r="F359" s="105"/>
      <c r="G359" s="13"/>
      <c r="H359" s="13"/>
      <c r="I359" s="13"/>
    </row>
    <row r="360" spans="1:9" x14ac:dyDescent="0.35">
      <c r="A360" s="3"/>
      <c r="B360" s="3"/>
      <c r="C360" s="100"/>
      <c r="D360" s="13"/>
      <c r="E360" s="13"/>
      <c r="F360" s="105"/>
      <c r="G360" s="13"/>
      <c r="H360" s="13"/>
      <c r="I360" s="13"/>
    </row>
    <row r="361" spans="1:9" x14ac:dyDescent="0.35">
      <c r="A361" s="3"/>
      <c r="B361" s="3"/>
      <c r="C361" s="100"/>
      <c r="D361" s="13"/>
      <c r="E361" s="13"/>
      <c r="F361" s="105"/>
      <c r="G361" s="13"/>
      <c r="H361" s="13"/>
      <c r="I361" s="13"/>
    </row>
    <row r="362" spans="1:9" x14ac:dyDescent="0.35">
      <c r="A362" s="3"/>
      <c r="B362" s="3"/>
      <c r="C362" s="100"/>
      <c r="D362" s="13"/>
      <c r="E362" s="13"/>
      <c r="F362" s="105"/>
      <c r="G362" s="13"/>
      <c r="H362" s="13"/>
      <c r="I362" s="13"/>
    </row>
    <row r="363" spans="1:9" x14ac:dyDescent="0.35">
      <c r="A363" s="3"/>
      <c r="B363" s="3"/>
      <c r="C363" s="100"/>
      <c r="D363" s="13"/>
      <c r="E363" s="13"/>
      <c r="F363" s="105"/>
      <c r="G363" s="13"/>
      <c r="H363" s="13"/>
      <c r="I363" s="13"/>
    </row>
    <row r="364" spans="1:9" x14ac:dyDescent="0.35">
      <c r="A364" s="3"/>
      <c r="B364" s="3"/>
      <c r="C364" s="100"/>
      <c r="D364" s="13"/>
      <c r="E364" s="13"/>
      <c r="F364" s="105"/>
      <c r="G364" s="13"/>
      <c r="H364" s="13"/>
      <c r="I364" s="13"/>
    </row>
    <row r="365" spans="1:9" x14ac:dyDescent="0.35">
      <c r="A365" s="3"/>
      <c r="B365" s="3"/>
      <c r="C365" s="100"/>
      <c r="D365" s="13"/>
      <c r="E365" s="13"/>
      <c r="F365" s="105"/>
      <c r="G365" s="13"/>
      <c r="H365" s="13"/>
      <c r="I365" s="13"/>
    </row>
    <row r="366" spans="1:9" x14ac:dyDescent="0.35">
      <c r="A366" s="3"/>
      <c r="B366" s="3"/>
      <c r="C366" s="100"/>
      <c r="D366" s="13"/>
      <c r="E366" s="13"/>
      <c r="F366" s="105"/>
      <c r="G366" s="13"/>
      <c r="H366" s="13"/>
      <c r="I366" s="13"/>
    </row>
    <row r="367" spans="1:9" x14ac:dyDescent="0.35">
      <c r="A367" s="3"/>
      <c r="B367" s="3"/>
      <c r="C367" s="100"/>
      <c r="D367" s="13"/>
      <c r="E367" s="13"/>
      <c r="F367" s="105"/>
      <c r="G367" s="13"/>
      <c r="H367" s="13"/>
      <c r="I367" s="13"/>
    </row>
    <row r="368" spans="1:9" x14ac:dyDescent="0.35">
      <c r="A368" s="3"/>
      <c r="B368" s="3"/>
      <c r="C368" s="100"/>
      <c r="D368" s="13"/>
      <c r="E368" s="13"/>
      <c r="F368" s="105"/>
      <c r="G368" s="13"/>
      <c r="H368" s="13"/>
      <c r="I368" s="13"/>
    </row>
    <row r="369" spans="1:9" x14ac:dyDescent="0.35">
      <c r="A369" s="3"/>
      <c r="B369" s="3"/>
      <c r="C369" s="100"/>
      <c r="D369" s="13"/>
      <c r="E369" s="13"/>
      <c r="F369" s="105"/>
      <c r="G369" s="13"/>
      <c r="H369" s="13"/>
      <c r="I369" s="13"/>
    </row>
    <row r="370" spans="1:9" x14ac:dyDescent="0.35">
      <c r="A370" s="3"/>
      <c r="B370" s="3"/>
      <c r="C370" s="100"/>
      <c r="D370" s="13"/>
      <c r="E370" s="13"/>
      <c r="F370" s="105"/>
      <c r="G370" s="13"/>
      <c r="H370" s="13"/>
      <c r="I370" s="13"/>
    </row>
    <row r="371" spans="1:9" x14ac:dyDescent="0.35">
      <c r="A371" s="3"/>
      <c r="B371" s="3"/>
      <c r="C371" s="100"/>
      <c r="D371" s="13"/>
      <c r="E371" s="13"/>
      <c r="F371" s="105"/>
      <c r="G371" s="13"/>
      <c r="H371" s="13"/>
      <c r="I371" s="13"/>
    </row>
    <row r="372" spans="1:9" x14ac:dyDescent="0.35">
      <c r="A372" s="3"/>
      <c r="B372" s="3"/>
      <c r="C372" s="100"/>
      <c r="D372" s="13"/>
      <c r="E372" s="13"/>
      <c r="F372" s="105"/>
      <c r="G372" s="13"/>
      <c r="H372" s="13"/>
      <c r="I372" s="13"/>
    </row>
    <row r="373" spans="1:9" x14ac:dyDescent="0.35">
      <c r="A373" s="3"/>
      <c r="B373" s="3"/>
      <c r="C373" s="100"/>
      <c r="D373" s="13"/>
      <c r="E373" s="13"/>
      <c r="F373" s="105"/>
      <c r="G373" s="13"/>
      <c r="H373" s="13"/>
      <c r="I373" s="13"/>
    </row>
    <row r="374" spans="1:9" x14ac:dyDescent="0.35">
      <c r="A374" s="3"/>
      <c r="B374" s="3"/>
      <c r="C374" s="100"/>
      <c r="D374" s="13"/>
      <c r="E374" s="13"/>
      <c r="F374" s="105"/>
      <c r="G374" s="13"/>
      <c r="H374" s="13"/>
      <c r="I374" s="13"/>
    </row>
    <row r="375" spans="1:9" x14ac:dyDescent="0.35">
      <c r="A375" s="3"/>
      <c r="B375" s="3"/>
      <c r="C375" s="100"/>
      <c r="D375" s="13"/>
      <c r="E375" s="13"/>
      <c r="F375" s="105"/>
      <c r="G375" s="13"/>
      <c r="H375" s="13"/>
      <c r="I375" s="13"/>
    </row>
    <row r="376" spans="1:9" x14ac:dyDescent="0.35">
      <c r="A376" s="3"/>
      <c r="B376" s="3"/>
      <c r="C376" s="100"/>
      <c r="D376" s="13"/>
      <c r="E376" s="13"/>
      <c r="F376" s="105"/>
      <c r="G376" s="13"/>
      <c r="H376" s="13"/>
      <c r="I376" s="13"/>
    </row>
    <row r="377" spans="1:9" x14ac:dyDescent="0.35">
      <c r="A377" s="3"/>
      <c r="B377" s="3"/>
      <c r="C377" s="100"/>
      <c r="D377" s="13"/>
      <c r="E377" s="13"/>
      <c r="F377" s="105"/>
      <c r="G377" s="13"/>
      <c r="H377" s="13"/>
      <c r="I377" s="13"/>
    </row>
    <row r="378" spans="1:9" x14ac:dyDescent="0.35">
      <c r="A378" s="3"/>
      <c r="B378" s="3"/>
      <c r="C378" s="100"/>
      <c r="D378" s="13"/>
      <c r="E378" s="13"/>
      <c r="F378" s="105"/>
      <c r="G378" s="13"/>
      <c r="H378" s="13"/>
      <c r="I378" s="13"/>
    </row>
    <row r="379" spans="1:9" x14ac:dyDescent="0.35">
      <c r="A379" s="3"/>
      <c r="B379" s="3"/>
      <c r="C379" s="100"/>
      <c r="D379" s="13"/>
      <c r="E379" s="13"/>
      <c r="F379" s="105"/>
      <c r="G379" s="13"/>
      <c r="H379" s="13"/>
      <c r="I379" s="13"/>
    </row>
    <row r="380" spans="1:9" x14ac:dyDescent="0.35">
      <c r="A380" s="3"/>
      <c r="B380" s="3"/>
      <c r="C380" s="100"/>
      <c r="D380" s="13"/>
      <c r="E380" s="13"/>
      <c r="F380" s="105"/>
      <c r="G380" s="13"/>
      <c r="H380" s="13"/>
      <c r="I380" s="13"/>
    </row>
    <row r="381" spans="1:9" x14ac:dyDescent="0.35">
      <c r="A381" s="3"/>
      <c r="B381" s="3"/>
      <c r="C381" s="100"/>
      <c r="D381" s="13"/>
      <c r="E381" s="13"/>
      <c r="F381" s="105"/>
      <c r="G381" s="13"/>
      <c r="H381" s="13"/>
      <c r="I381" s="13"/>
    </row>
    <row r="382" spans="1:9" x14ac:dyDescent="0.35">
      <c r="A382" s="3"/>
      <c r="B382" s="3"/>
      <c r="C382" s="100"/>
      <c r="D382" s="13"/>
      <c r="E382" s="13"/>
      <c r="F382" s="105"/>
      <c r="G382" s="13"/>
      <c r="H382" s="13"/>
      <c r="I382" s="13"/>
    </row>
    <row r="383" spans="1:9" x14ac:dyDescent="0.35">
      <c r="A383" s="3"/>
      <c r="B383" s="3"/>
      <c r="C383" s="100"/>
      <c r="D383" s="13"/>
      <c r="E383" s="13"/>
      <c r="F383" s="105"/>
      <c r="G383" s="13"/>
      <c r="H383" s="13"/>
      <c r="I383" s="13"/>
    </row>
    <row r="384" spans="1:9" x14ac:dyDescent="0.35">
      <c r="A384" s="3"/>
      <c r="B384" s="3"/>
      <c r="C384" s="100"/>
      <c r="D384" s="13"/>
      <c r="E384" s="13"/>
      <c r="F384" s="105"/>
      <c r="G384" s="13"/>
      <c r="H384" s="13"/>
      <c r="I384" s="13"/>
    </row>
    <row r="385" spans="1:9" x14ac:dyDescent="0.35">
      <c r="A385" s="3"/>
      <c r="B385" s="3"/>
      <c r="C385" s="100"/>
      <c r="D385" s="13"/>
      <c r="E385" s="13"/>
      <c r="F385" s="105"/>
      <c r="G385" s="13"/>
      <c r="H385" s="13"/>
      <c r="I385" s="13"/>
    </row>
    <row r="386" spans="1:9" x14ac:dyDescent="0.35">
      <c r="A386" s="3"/>
      <c r="B386" s="3"/>
      <c r="C386" s="100"/>
      <c r="D386" s="13"/>
      <c r="E386" s="13"/>
      <c r="F386" s="105"/>
      <c r="G386" s="13"/>
      <c r="H386" s="13"/>
      <c r="I386" s="13"/>
    </row>
    <row r="387" spans="1:9" x14ac:dyDescent="0.35">
      <c r="A387" s="3"/>
      <c r="B387" s="3"/>
      <c r="C387" s="100"/>
      <c r="D387" s="13"/>
      <c r="E387" s="13"/>
      <c r="F387" s="105"/>
      <c r="G387" s="13"/>
      <c r="H387" s="13"/>
      <c r="I387" s="13"/>
    </row>
    <row r="388" spans="1:9" x14ac:dyDescent="0.35">
      <c r="A388" s="3"/>
      <c r="B388" s="3"/>
      <c r="C388" s="100"/>
      <c r="D388" s="13"/>
      <c r="E388" s="13"/>
      <c r="F388" s="105"/>
      <c r="G388" s="13"/>
      <c r="H388" s="13"/>
      <c r="I388" s="13"/>
    </row>
    <row r="389" spans="1:9" x14ac:dyDescent="0.35">
      <c r="A389" s="3"/>
      <c r="B389" s="3"/>
      <c r="C389" s="100"/>
      <c r="D389" s="13"/>
      <c r="E389" s="13"/>
      <c r="F389" s="105"/>
      <c r="G389" s="13"/>
      <c r="H389" s="13"/>
      <c r="I389" s="13"/>
    </row>
    <row r="390" spans="1:9" x14ac:dyDescent="0.35">
      <c r="A390" s="3"/>
      <c r="B390" s="3"/>
      <c r="C390" s="100"/>
      <c r="D390" s="13"/>
      <c r="E390" s="13"/>
      <c r="F390" s="105"/>
      <c r="G390" s="13"/>
      <c r="H390" s="13"/>
      <c r="I390" s="13"/>
    </row>
    <row r="391" spans="1:9" x14ac:dyDescent="0.35">
      <c r="A391" s="3"/>
      <c r="B391" s="3"/>
      <c r="C391" s="100"/>
      <c r="D391" s="13"/>
      <c r="E391" s="13"/>
      <c r="F391" s="105"/>
      <c r="G391" s="13"/>
      <c r="H391" s="13"/>
      <c r="I391" s="13"/>
    </row>
    <row r="392" spans="1:9" x14ac:dyDescent="0.35">
      <c r="A392" s="3"/>
      <c r="B392" s="3"/>
      <c r="C392" s="100"/>
      <c r="D392" s="13"/>
      <c r="E392" s="13"/>
      <c r="F392" s="105"/>
      <c r="G392" s="13"/>
      <c r="H392" s="13"/>
      <c r="I392" s="13"/>
    </row>
    <row r="393" spans="1:9" x14ac:dyDescent="0.35">
      <c r="A393" s="3"/>
      <c r="B393" s="3"/>
      <c r="C393" s="100"/>
      <c r="D393" s="13"/>
      <c r="E393" s="13"/>
      <c r="F393" s="105"/>
      <c r="G393" s="13"/>
      <c r="H393" s="13"/>
      <c r="I393" s="13"/>
    </row>
    <row r="394" spans="1:9" x14ac:dyDescent="0.35">
      <c r="A394" s="3"/>
      <c r="B394" s="3"/>
      <c r="C394" s="100"/>
      <c r="D394" s="13"/>
      <c r="E394" s="13"/>
      <c r="F394" s="105"/>
      <c r="G394" s="13"/>
      <c r="H394" s="13"/>
      <c r="I394" s="13"/>
    </row>
    <row r="395" spans="1:9" x14ac:dyDescent="0.35">
      <c r="A395" s="3"/>
      <c r="B395" s="3"/>
      <c r="C395" s="100"/>
      <c r="D395" s="13"/>
      <c r="E395" s="13"/>
      <c r="F395" s="105"/>
      <c r="G395" s="13"/>
      <c r="H395" s="13"/>
      <c r="I395" s="13"/>
    </row>
    <row r="396" spans="1:9" x14ac:dyDescent="0.35">
      <c r="A396" s="3"/>
      <c r="B396" s="3"/>
      <c r="C396" s="100"/>
      <c r="D396" s="13"/>
      <c r="E396" s="13"/>
      <c r="F396" s="105"/>
      <c r="G396" s="13"/>
      <c r="H396" s="13"/>
      <c r="I396" s="13"/>
    </row>
    <row r="397" spans="1:9" x14ac:dyDescent="0.35">
      <c r="A397" s="3"/>
      <c r="B397" s="3"/>
      <c r="C397" s="100"/>
      <c r="D397" s="13"/>
      <c r="E397" s="13"/>
      <c r="F397" s="105"/>
      <c r="G397" s="13"/>
      <c r="H397" s="13"/>
      <c r="I397" s="13"/>
    </row>
    <row r="398" spans="1:9" x14ac:dyDescent="0.35">
      <c r="A398" s="3"/>
      <c r="B398" s="3"/>
      <c r="C398" s="100"/>
      <c r="D398" s="13"/>
      <c r="E398" s="13"/>
      <c r="F398" s="105"/>
      <c r="G398" s="13"/>
      <c r="H398" s="13"/>
      <c r="I398" s="13"/>
    </row>
    <row r="399" spans="1:9" x14ac:dyDescent="0.35">
      <c r="A399" s="3"/>
      <c r="B399" s="3"/>
      <c r="C399" s="100"/>
      <c r="D399" s="13"/>
      <c r="E399" s="13"/>
      <c r="F399" s="105"/>
      <c r="G399" s="13"/>
      <c r="H399" s="13"/>
      <c r="I399" s="13"/>
    </row>
    <row r="400" spans="1:9" x14ac:dyDescent="0.35">
      <c r="A400" s="3"/>
      <c r="B400" s="3"/>
      <c r="C400" s="100"/>
      <c r="D400" s="13"/>
      <c r="E400" s="13"/>
      <c r="F400" s="105"/>
      <c r="G400" s="13"/>
      <c r="H400" s="13"/>
      <c r="I400" s="13"/>
    </row>
    <row r="401" spans="1:9" x14ac:dyDescent="0.35">
      <c r="A401" s="3"/>
      <c r="B401" s="3"/>
      <c r="C401" s="100"/>
      <c r="D401" s="13"/>
      <c r="E401" s="13"/>
      <c r="F401" s="105"/>
      <c r="G401" s="13"/>
      <c r="H401" s="13"/>
      <c r="I401" s="13"/>
    </row>
    <row r="402" spans="1:9" x14ac:dyDescent="0.35">
      <c r="A402" s="3"/>
      <c r="B402" s="3"/>
      <c r="C402" s="100"/>
      <c r="D402" s="13"/>
      <c r="E402" s="13"/>
      <c r="F402" s="105"/>
      <c r="G402" s="13"/>
      <c r="H402" s="13"/>
      <c r="I402" s="13"/>
    </row>
    <row r="403" spans="1:9" x14ac:dyDescent="0.35">
      <c r="A403" s="3"/>
      <c r="B403" s="3"/>
      <c r="C403" s="100"/>
      <c r="D403" s="13"/>
      <c r="E403" s="13"/>
      <c r="F403" s="105"/>
      <c r="G403" s="13"/>
      <c r="H403" s="13"/>
      <c r="I403" s="13"/>
    </row>
    <row r="404" spans="1:9" x14ac:dyDescent="0.35">
      <c r="A404" s="3"/>
      <c r="B404" s="3"/>
      <c r="C404" s="100"/>
      <c r="D404" s="13"/>
      <c r="E404" s="13"/>
      <c r="F404" s="105"/>
      <c r="G404" s="13"/>
      <c r="H404" s="13"/>
      <c r="I404" s="13"/>
    </row>
    <row r="405" spans="1:9" x14ac:dyDescent="0.35">
      <c r="A405" s="3"/>
      <c r="B405" s="3"/>
      <c r="C405" s="100"/>
      <c r="D405" s="13"/>
      <c r="E405" s="13"/>
      <c r="F405" s="105"/>
      <c r="G405" s="13"/>
      <c r="H405" s="13"/>
      <c r="I405" s="13"/>
    </row>
    <row r="406" spans="1:9" x14ac:dyDescent="0.35">
      <c r="A406" s="3"/>
      <c r="B406" s="3"/>
      <c r="C406" s="100"/>
      <c r="D406" s="13"/>
      <c r="E406" s="13"/>
      <c r="F406" s="105"/>
      <c r="G406" s="13"/>
      <c r="H406" s="13"/>
      <c r="I406" s="13"/>
    </row>
    <row r="407" spans="1:9" x14ac:dyDescent="0.35">
      <c r="A407" s="3"/>
      <c r="B407" s="3"/>
      <c r="C407" s="100"/>
      <c r="D407" s="13"/>
      <c r="E407" s="13"/>
      <c r="F407" s="105"/>
      <c r="G407" s="13"/>
      <c r="H407" s="13"/>
      <c r="I407" s="13"/>
    </row>
    <row r="408" spans="1:9" x14ac:dyDescent="0.35">
      <c r="A408" s="3"/>
      <c r="B408" s="3"/>
      <c r="C408" s="100"/>
      <c r="D408" s="13"/>
      <c r="E408" s="13"/>
      <c r="F408" s="105"/>
      <c r="G408" s="13"/>
      <c r="H408" s="13"/>
      <c r="I408" s="13"/>
    </row>
    <row r="409" spans="1:9" x14ac:dyDescent="0.35">
      <c r="A409" s="3"/>
      <c r="B409" s="3"/>
      <c r="C409" s="100"/>
      <c r="D409" s="13"/>
      <c r="E409" s="13"/>
      <c r="F409" s="105"/>
      <c r="G409" s="13"/>
      <c r="H409" s="13"/>
      <c r="I409" s="13"/>
    </row>
    <row r="410" spans="1:9" x14ac:dyDescent="0.35">
      <c r="A410" s="3"/>
      <c r="B410" s="3"/>
      <c r="C410" s="100"/>
      <c r="D410" s="13"/>
      <c r="E410" s="13"/>
      <c r="F410" s="105"/>
      <c r="G410" s="13"/>
      <c r="H410" s="13"/>
      <c r="I410" s="13"/>
    </row>
    <row r="411" spans="1:9" x14ac:dyDescent="0.35">
      <c r="A411" s="3"/>
      <c r="B411" s="3"/>
      <c r="C411" s="100"/>
      <c r="D411" s="13"/>
      <c r="E411" s="13"/>
      <c r="F411" s="105"/>
      <c r="G411" s="13"/>
      <c r="H411" s="13"/>
      <c r="I411" s="13"/>
    </row>
    <row r="412" spans="1:9" x14ac:dyDescent="0.35">
      <c r="A412" s="3"/>
      <c r="B412" s="3"/>
      <c r="C412" s="100"/>
      <c r="D412" s="13"/>
      <c r="E412" s="13"/>
      <c r="F412" s="105"/>
      <c r="G412" s="13"/>
      <c r="H412" s="13"/>
      <c r="I412" s="13"/>
    </row>
    <row r="413" spans="1:9" x14ac:dyDescent="0.35">
      <c r="A413" s="3"/>
      <c r="B413" s="3"/>
      <c r="C413" s="100"/>
      <c r="D413" s="13"/>
      <c r="E413" s="13"/>
      <c r="F413" s="105"/>
      <c r="G413" s="13"/>
      <c r="H413" s="13"/>
      <c r="I413" s="13"/>
    </row>
    <row r="414" spans="1:9" x14ac:dyDescent="0.35">
      <c r="A414" s="3"/>
      <c r="B414" s="3"/>
      <c r="C414" s="100"/>
      <c r="D414" s="13"/>
      <c r="E414" s="13"/>
      <c r="F414" s="105"/>
      <c r="G414" s="13"/>
      <c r="H414" s="13"/>
      <c r="I414" s="13"/>
    </row>
    <row r="415" spans="1:9" x14ac:dyDescent="0.35">
      <c r="A415" s="3"/>
      <c r="B415" s="3"/>
      <c r="C415" s="100"/>
      <c r="D415" s="13"/>
      <c r="E415" s="13"/>
      <c r="F415" s="105"/>
      <c r="G415" s="13"/>
      <c r="H415" s="13"/>
      <c r="I415" s="13"/>
    </row>
    <row r="416" spans="1:9" x14ac:dyDescent="0.35">
      <c r="A416" s="3"/>
      <c r="B416" s="3"/>
      <c r="C416" s="100"/>
      <c r="D416" s="13"/>
      <c r="E416" s="13"/>
      <c r="F416" s="105"/>
      <c r="G416" s="13"/>
      <c r="H416" s="13"/>
      <c r="I416" s="13"/>
    </row>
    <row r="417" spans="1:9" x14ac:dyDescent="0.35">
      <c r="A417" s="3"/>
      <c r="B417" s="3"/>
      <c r="C417" s="100"/>
      <c r="D417" s="13"/>
      <c r="E417" s="13"/>
      <c r="F417" s="105"/>
      <c r="G417" s="13"/>
      <c r="H417" s="13"/>
      <c r="I417" s="13"/>
    </row>
    <row r="418" spans="1:9" x14ac:dyDescent="0.35">
      <c r="A418" s="3"/>
      <c r="B418" s="3"/>
      <c r="C418" s="100"/>
      <c r="D418" s="13"/>
      <c r="E418" s="13"/>
      <c r="F418" s="105"/>
      <c r="G418" s="13"/>
      <c r="H418" s="13"/>
      <c r="I418" s="13"/>
    </row>
    <row r="419" spans="1:9" x14ac:dyDescent="0.35">
      <c r="A419" s="3"/>
      <c r="B419" s="3"/>
      <c r="C419" s="100"/>
      <c r="D419" s="13"/>
      <c r="E419" s="13"/>
      <c r="F419" s="105"/>
      <c r="G419" s="13"/>
      <c r="H419" s="13"/>
      <c r="I419" s="13"/>
    </row>
    <row r="420" spans="1:9" x14ac:dyDescent="0.35">
      <c r="A420" s="3"/>
      <c r="B420" s="3"/>
      <c r="C420" s="100"/>
      <c r="D420" s="13"/>
      <c r="E420" s="13"/>
      <c r="F420" s="105"/>
      <c r="G420" s="13"/>
      <c r="H420" s="13"/>
      <c r="I420" s="13"/>
    </row>
    <row r="421" spans="1:9" x14ac:dyDescent="0.35">
      <c r="A421" s="3"/>
      <c r="B421" s="3"/>
      <c r="C421" s="100"/>
      <c r="D421" s="13"/>
      <c r="E421" s="13"/>
      <c r="F421" s="105"/>
      <c r="G421" s="13"/>
      <c r="H421" s="13"/>
      <c r="I421" s="13"/>
    </row>
    <row r="422" spans="1:9" x14ac:dyDescent="0.35">
      <c r="A422" s="3"/>
      <c r="B422" s="3"/>
      <c r="C422" s="100"/>
      <c r="D422" s="13"/>
      <c r="E422" s="13"/>
      <c r="F422" s="105"/>
      <c r="G422" s="13"/>
      <c r="H422" s="13"/>
      <c r="I422" s="13"/>
    </row>
    <row r="423" spans="1:9" x14ac:dyDescent="0.35">
      <c r="A423" s="3"/>
      <c r="B423" s="3"/>
      <c r="C423" s="100"/>
      <c r="D423" s="13"/>
      <c r="E423" s="13"/>
      <c r="F423" s="105"/>
      <c r="G423" s="13"/>
      <c r="H423" s="13"/>
      <c r="I423" s="13"/>
    </row>
    <row r="424" spans="1:9" x14ac:dyDescent="0.35">
      <c r="A424" s="3"/>
      <c r="B424" s="3"/>
      <c r="C424" s="100"/>
      <c r="D424" s="13"/>
      <c r="E424" s="13"/>
      <c r="F424" s="105"/>
      <c r="G424" s="13"/>
      <c r="H424" s="13"/>
      <c r="I424" s="13"/>
    </row>
    <row r="425" spans="1:9" x14ac:dyDescent="0.35">
      <c r="A425" s="3"/>
      <c r="B425" s="3"/>
      <c r="C425" s="100"/>
      <c r="D425" s="13"/>
      <c r="E425" s="13"/>
      <c r="F425" s="105"/>
      <c r="G425" s="13"/>
      <c r="H425" s="13"/>
      <c r="I425" s="13"/>
    </row>
    <row r="426" spans="1:9" x14ac:dyDescent="0.35">
      <c r="A426" s="3"/>
      <c r="B426" s="3"/>
      <c r="C426" s="100"/>
      <c r="D426" s="13"/>
      <c r="E426" s="13"/>
      <c r="F426" s="105"/>
      <c r="G426" s="13"/>
      <c r="H426" s="13"/>
      <c r="I426" s="13"/>
    </row>
    <row r="427" spans="1:9" x14ac:dyDescent="0.35">
      <c r="A427" s="3"/>
      <c r="B427" s="3"/>
      <c r="C427" s="100"/>
      <c r="D427" s="13"/>
      <c r="E427" s="13"/>
      <c r="F427" s="105"/>
      <c r="G427" s="13"/>
      <c r="H427" s="13"/>
      <c r="I427" s="13"/>
    </row>
    <row r="428" spans="1:9" x14ac:dyDescent="0.35">
      <c r="A428" s="3"/>
      <c r="B428" s="3"/>
      <c r="C428" s="100"/>
      <c r="D428" s="13"/>
      <c r="E428" s="13"/>
      <c r="F428" s="105"/>
      <c r="G428" s="13"/>
      <c r="H428" s="13"/>
      <c r="I428" s="13"/>
    </row>
    <row r="429" spans="1:9" x14ac:dyDescent="0.35">
      <c r="A429" s="3"/>
      <c r="B429" s="3"/>
      <c r="C429" s="100"/>
      <c r="D429" s="13"/>
      <c r="E429" s="13"/>
      <c r="F429" s="105"/>
      <c r="G429" s="13"/>
      <c r="H429" s="13"/>
      <c r="I429" s="13"/>
    </row>
    <row r="430" spans="1:9" x14ac:dyDescent="0.35">
      <c r="A430" s="3"/>
      <c r="B430" s="3"/>
      <c r="C430" s="100"/>
      <c r="D430" s="13"/>
      <c r="E430" s="13"/>
      <c r="F430" s="105"/>
      <c r="G430" s="13"/>
      <c r="H430" s="13"/>
      <c r="I430" s="13"/>
    </row>
    <row r="431" spans="1:9" x14ac:dyDescent="0.35">
      <c r="A431" s="3"/>
      <c r="B431" s="3"/>
      <c r="C431" s="100"/>
      <c r="D431" s="13"/>
      <c r="E431" s="13"/>
      <c r="F431" s="105"/>
      <c r="G431" s="13"/>
      <c r="H431" s="13"/>
      <c r="I431" s="13"/>
    </row>
    <row r="432" spans="1:9" x14ac:dyDescent="0.35">
      <c r="A432" s="3"/>
      <c r="B432" s="3"/>
      <c r="C432" s="100"/>
      <c r="D432" s="13"/>
      <c r="E432" s="13"/>
      <c r="F432" s="105"/>
      <c r="G432" s="13"/>
      <c r="H432" s="13"/>
      <c r="I432" s="13"/>
    </row>
    <row r="433" spans="1:9" x14ac:dyDescent="0.35">
      <c r="A433" s="3"/>
      <c r="B433" s="3"/>
      <c r="C433" s="100"/>
      <c r="D433" s="13"/>
      <c r="E433" s="13"/>
      <c r="F433" s="105"/>
      <c r="G433" s="13"/>
      <c r="H433" s="13"/>
      <c r="I433" s="13"/>
    </row>
    <row r="434" spans="1:9" x14ac:dyDescent="0.35">
      <c r="A434" s="3"/>
      <c r="B434" s="3"/>
      <c r="C434" s="100"/>
      <c r="D434" s="13"/>
      <c r="E434" s="13"/>
      <c r="F434" s="105"/>
      <c r="G434" s="13"/>
      <c r="H434" s="13"/>
      <c r="I434" s="13"/>
    </row>
    <row r="435" spans="1:9" x14ac:dyDescent="0.35">
      <c r="A435" s="3"/>
      <c r="B435" s="3"/>
      <c r="C435" s="100"/>
      <c r="D435" s="13"/>
      <c r="E435" s="13"/>
      <c r="F435" s="105"/>
      <c r="G435" s="13"/>
      <c r="H435" s="13"/>
      <c r="I435" s="13"/>
    </row>
    <row r="436" spans="1:9" x14ac:dyDescent="0.35">
      <c r="A436" s="3"/>
      <c r="B436" s="3"/>
      <c r="C436" s="100"/>
      <c r="D436" s="13"/>
      <c r="E436" s="13"/>
      <c r="F436" s="105"/>
      <c r="G436" s="13"/>
      <c r="H436" s="13"/>
      <c r="I436" s="13"/>
    </row>
    <row r="437" spans="1:9" x14ac:dyDescent="0.35">
      <c r="A437" s="3"/>
      <c r="B437" s="3"/>
      <c r="C437" s="100"/>
      <c r="D437" s="13"/>
      <c r="E437" s="13"/>
      <c r="F437" s="105"/>
      <c r="G437" s="13"/>
      <c r="H437" s="13"/>
      <c r="I437" s="13"/>
    </row>
    <row r="438" spans="1:9" x14ac:dyDescent="0.35">
      <c r="A438" s="3"/>
      <c r="B438" s="3"/>
      <c r="C438" s="100"/>
      <c r="D438" s="13"/>
      <c r="E438" s="13"/>
      <c r="F438" s="105"/>
      <c r="G438" s="13"/>
      <c r="H438" s="13"/>
      <c r="I438" s="13"/>
    </row>
    <row r="439" spans="1:9" x14ac:dyDescent="0.35">
      <c r="A439" s="3"/>
      <c r="B439" s="3"/>
      <c r="C439" s="100"/>
      <c r="D439" s="13"/>
      <c r="E439" s="13"/>
      <c r="F439" s="105"/>
      <c r="G439" s="13"/>
      <c r="H439" s="13"/>
      <c r="I439" s="13"/>
    </row>
    <row r="440" spans="1:9" x14ac:dyDescent="0.35">
      <c r="A440" s="3"/>
      <c r="B440" s="3"/>
      <c r="C440" s="100"/>
      <c r="D440" s="13"/>
      <c r="E440" s="13"/>
      <c r="F440" s="105"/>
      <c r="G440" s="13"/>
      <c r="H440" s="13"/>
      <c r="I440" s="13"/>
    </row>
    <row r="441" spans="1:9" x14ac:dyDescent="0.35">
      <c r="A441" s="3"/>
      <c r="B441" s="3"/>
      <c r="C441" s="100"/>
      <c r="D441" s="13"/>
      <c r="E441" s="13"/>
      <c r="F441" s="105"/>
      <c r="G441" s="13"/>
      <c r="H441" s="13"/>
      <c r="I441" s="13"/>
    </row>
    <row r="442" spans="1:9" x14ac:dyDescent="0.35">
      <c r="A442" s="3"/>
      <c r="B442" s="3"/>
      <c r="C442" s="100"/>
      <c r="D442" s="13"/>
      <c r="E442" s="13"/>
      <c r="F442" s="105"/>
      <c r="G442" s="13"/>
      <c r="H442" s="13"/>
      <c r="I442" s="13"/>
    </row>
    <row r="443" spans="1:9" x14ac:dyDescent="0.35">
      <c r="A443" s="3"/>
      <c r="B443" s="3"/>
      <c r="C443" s="100"/>
      <c r="D443" s="13"/>
      <c r="E443" s="13"/>
      <c r="F443" s="105"/>
      <c r="G443" s="13"/>
      <c r="H443" s="13"/>
      <c r="I443" s="13"/>
    </row>
    <row r="444" spans="1:9" x14ac:dyDescent="0.35">
      <c r="A444" s="3"/>
      <c r="B444" s="3"/>
      <c r="C444" s="100"/>
      <c r="D444" s="13"/>
      <c r="E444" s="13"/>
      <c r="F444" s="105"/>
      <c r="G444" s="13"/>
      <c r="H444" s="13"/>
      <c r="I444" s="13"/>
    </row>
    <row r="445" spans="1:9" x14ac:dyDescent="0.35">
      <c r="A445" s="3"/>
      <c r="B445" s="3"/>
      <c r="C445" s="100"/>
      <c r="D445" s="13"/>
      <c r="E445" s="13"/>
      <c r="F445" s="105"/>
      <c r="G445" s="13"/>
      <c r="H445" s="13"/>
      <c r="I445" s="13"/>
    </row>
    <row r="446" spans="1:9" x14ac:dyDescent="0.35">
      <c r="A446" s="3"/>
      <c r="B446" s="3"/>
      <c r="C446" s="100"/>
      <c r="D446" s="13"/>
      <c r="E446" s="13"/>
      <c r="F446" s="105"/>
      <c r="G446" s="13"/>
      <c r="H446" s="13"/>
      <c r="I446" s="13"/>
    </row>
    <row r="447" spans="1:9" x14ac:dyDescent="0.35">
      <c r="A447" s="3"/>
      <c r="B447" s="3"/>
      <c r="C447" s="100"/>
      <c r="D447" s="13"/>
      <c r="E447" s="13"/>
      <c r="F447" s="105"/>
      <c r="G447" s="13"/>
      <c r="H447" s="13"/>
      <c r="I447" s="13"/>
    </row>
    <row r="448" spans="1:9" x14ac:dyDescent="0.35">
      <c r="A448" s="3"/>
      <c r="B448" s="3"/>
      <c r="C448" s="100"/>
      <c r="D448" s="13"/>
      <c r="E448" s="13"/>
      <c r="F448" s="105"/>
      <c r="G448" s="13"/>
      <c r="H448" s="13"/>
      <c r="I448" s="13"/>
    </row>
    <row r="449" spans="1:9" x14ac:dyDescent="0.35">
      <c r="A449" s="3"/>
      <c r="B449" s="3"/>
      <c r="C449" s="100"/>
      <c r="D449" s="13"/>
      <c r="E449" s="13"/>
      <c r="F449" s="105"/>
      <c r="G449" s="13"/>
      <c r="H449" s="13"/>
      <c r="I449" s="13"/>
    </row>
    <row r="450" spans="1:9" x14ac:dyDescent="0.35">
      <c r="A450" s="3"/>
      <c r="B450" s="3"/>
      <c r="C450" s="100"/>
      <c r="D450" s="13"/>
      <c r="E450" s="13"/>
      <c r="F450" s="105"/>
      <c r="G450" s="13"/>
      <c r="H450" s="13"/>
      <c r="I450" s="13"/>
    </row>
    <row r="451" spans="1:9" x14ac:dyDescent="0.35">
      <c r="A451" s="3"/>
      <c r="B451" s="3"/>
      <c r="C451" s="100"/>
      <c r="D451" s="13"/>
      <c r="E451" s="13"/>
      <c r="F451" s="105"/>
      <c r="G451" s="13"/>
      <c r="H451" s="13"/>
      <c r="I451" s="13"/>
    </row>
    <row r="452" spans="1:9" x14ac:dyDescent="0.35">
      <c r="A452" s="3"/>
      <c r="B452" s="3"/>
      <c r="C452" s="100"/>
      <c r="D452" s="13"/>
      <c r="E452" s="13"/>
      <c r="F452" s="105"/>
      <c r="G452" s="13"/>
      <c r="H452" s="13"/>
      <c r="I452" s="13"/>
    </row>
    <row r="453" spans="1:9" x14ac:dyDescent="0.35">
      <c r="A453" s="3"/>
      <c r="B453" s="3"/>
      <c r="C453" s="100"/>
      <c r="D453" s="13"/>
      <c r="E453" s="13"/>
      <c r="F453" s="105"/>
      <c r="G453" s="13"/>
      <c r="H453" s="13"/>
      <c r="I453" s="13"/>
    </row>
    <row r="454" spans="1:9" x14ac:dyDescent="0.35">
      <c r="A454" s="3"/>
      <c r="B454" s="3"/>
      <c r="C454" s="100"/>
      <c r="D454" s="13"/>
      <c r="E454" s="13"/>
      <c r="F454" s="105"/>
      <c r="G454" s="13"/>
      <c r="H454" s="13"/>
      <c r="I454" s="13"/>
    </row>
    <row r="455" spans="1:9" x14ac:dyDescent="0.35">
      <c r="A455" s="3"/>
      <c r="B455" s="3"/>
      <c r="C455" s="100"/>
      <c r="D455" s="13"/>
      <c r="E455" s="13"/>
      <c r="F455" s="105"/>
      <c r="G455" s="13"/>
      <c r="H455" s="13"/>
      <c r="I455" s="13"/>
    </row>
    <row r="456" spans="1:9" x14ac:dyDescent="0.35">
      <c r="A456" s="3"/>
      <c r="B456" s="3"/>
      <c r="C456" s="100"/>
      <c r="D456" s="13"/>
      <c r="E456" s="13"/>
      <c r="F456" s="105"/>
      <c r="G456" s="13"/>
      <c r="H456" s="13"/>
      <c r="I456" s="13"/>
    </row>
    <row r="457" spans="1:9" x14ac:dyDescent="0.35">
      <c r="A457" s="3"/>
      <c r="B457" s="3"/>
      <c r="C457" s="100"/>
      <c r="D457" s="13"/>
      <c r="E457" s="13"/>
      <c r="F457" s="105"/>
      <c r="G457" s="13"/>
      <c r="H457" s="13"/>
      <c r="I457" s="13"/>
    </row>
    <row r="458" spans="1:9" x14ac:dyDescent="0.35">
      <c r="A458" s="3"/>
      <c r="B458" s="3"/>
      <c r="C458" s="100"/>
      <c r="D458" s="13"/>
      <c r="E458" s="13"/>
      <c r="F458" s="105"/>
      <c r="G458" s="13"/>
      <c r="H458" s="13"/>
      <c r="I458" s="13"/>
    </row>
    <row r="459" spans="1:9" x14ac:dyDescent="0.35">
      <c r="A459" s="3"/>
      <c r="B459" s="3"/>
      <c r="C459" s="100"/>
      <c r="D459" s="13"/>
      <c r="E459" s="13"/>
      <c r="F459" s="105"/>
      <c r="G459" s="13"/>
      <c r="H459" s="13"/>
      <c r="I459" s="13"/>
    </row>
    <row r="460" spans="1:9" x14ac:dyDescent="0.35">
      <c r="A460" s="3"/>
      <c r="B460" s="3"/>
      <c r="C460" s="100"/>
      <c r="D460" s="13"/>
      <c r="E460" s="13"/>
      <c r="F460" s="105"/>
      <c r="G460" s="13"/>
      <c r="H460" s="13"/>
      <c r="I460" s="13"/>
    </row>
    <row r="461" spans="1:9" x14ac:dyDescent="0.35">
      <c r="A461" s="3"/>
      <c r="B461" s="3"/>
      <c r="C461" s="100"/>
      <c r="D461" s="13"/>
      <c r="E461" s="13"/>
      <c r="F461" s="105"/>
      <c r="G461" s="13"/>
      <c r="H461" s="13"/>
      <c r="I461" s="13"/>
    </row>
    <row r="462" spans="1:9" x14ac:dyDescent="0.35">
      <c r="A462" s="3"/>
      <c r="B462" s="3"/>
      <c r="C462" s="100"/>
      <c r="D462" s="13"/>
      <c r="E462" s="13"/>
      <c r="F462" s="105"/>
      <c r="G462" s="13"/>
      <c r="H462" s="13"/>
      <c r="I462" s="13"/>
    </row>
    <row r="463" spans="1:9" x14ac:dyDescent="0.35">
      <c r="A463" s="3"/>
      <c r="B463" s="3"/>
      <c r="C463" s="100"/>
      <c r="D463" s="13"/>
      <c r="E463" s="13"/>
      <c r="F463" s="105"/>
      <c r="G463" s="13"/>
      <c r="H463" s="13"/>
      <c r="I463" s="13"/>
    </row>
    <row r="464" spans="1:9" x14ac:dyDescent="0.35">
      <c r="A464" s="3"/>
      <c r="B464" s="3"/>
      <c r="C464" s="100"/>
      <c r="D464" s="13"/>
      <c r="E464" s="13"/>
      <c r="F464" s="105"/>
      <c r="G464" s="13"/>
      <c r="H464" s="13"/>
      <c r="I464" s="13"/>
    </row>
    <row r="465" spans="1:9" x14ac:dyDescent="0.35">
      <c r="A465" s="3"/>
      <c r="B465" s="3"/>
      <c r="C465" s="100"/>
      <c r="D465" s="13"/>
      <c r="E465" s="13"/>
      <c r="F465" s="105"/>
      <c r="G465" s="13"/>
      <c r="H465" s="13"/>
      <c r="I465" s="13"/>
    </row>
    <row r="466" spans="1:9" x14ac:dyDescent="0.35">
      <c r="A466" s="3"/>
      <c r="B466" s="3"/>
      <c r="C466" s="100"/>
      <c r="D466" s="13"/>
      <c r="E466" s="13"/>
      <c r="F466" s="105"/>
      <c r="G466" s="13"/>
      <c r="H466" s="13"/>
      <c r="I466" s="13"/>
    </row>
    <row r="467" spans="1:9" x14ac:dyDescent="0.35">
      <c r="A467" s="3"/>
      <c r="B467" s="3"/>
      <c r="C467" s="100"/>
      <c r="D467" s="13"/>
      <c r="E467" s="13"/>
      <c r="F467" s="105"/>
      <c r="G467" s="13"/>
      <c r="H467" s="13"/>
      <c r="I467" s="13"/>
    </row>
    <row r="468" spans="1:9" x14ac:dyDescent="0.35">
      <c r="A468" s="3"/>
      <c r="B468" s="3"/>
      <c r="C468" s="100"/>
      <c r="D468" s="13"/>
      <c r="E468" s="13"/>
      <c r="F468" s="105"/>
      <c r="G468" s="13"/>
      <c r="H468" s="13"/>
      <c r="I468" s="13"/>
    </row>
    <row r="469" spans="1:9" x14ac:dyDescent="0.35">
      <c r="A469" s="3"/>
      <c r="B469" s="3"/>
      <c r="C469" s="100"/>
      <c r="D469" s="13"/>
      <c r="E469" s="13"/>
      <c r="F469" s="105"/>
      <c r="G469" s="13"/>
      <c r="H469" s="13"/>
      <c r="I469" s="13"/>
    </row>
    <row r="470" spans="1:9" x14ac:dyDescent="0.35">
      <c r="A470" s="3"/>
      <c r="B470" s="3"/>
      <c r="C470" s="100"/>
      <c r="D470" s="13"/>
      <c r="E470" s="13"/>
      <c r="F470" s="105"/>
      <c r="G470" s="13"/>
      <c r="H470" s="13"/>
      <c r="I470" s="13"/>
    </row>
    <row r="471" spans="1:9" x14ac:dyDescent="0.35">
      <c r="A471" s="3"/>
      <c r="B471" s="3"/>
      <c r="C471" s="100"/>
      <c r="D471" s="13"/>
      <c r="E471" s="13"/>
      <c r="F471" s="105"/>
      <c r="G471" s="13"/>
      <c r="H471" s="13"/>
      <c r="I471" s="13"/>
    </row>
    <row r="472" spans="1:9" x14ac:dyDescent="0.35">
      <c r="A472" s="3"/>
      <c r="B472" s="3"/>
      <c r="C472" s="100"/>
      <c r="D472" s="13"/>
      <c r="E472" s="13"/>
      <c r="F472" s="105"/>
      <c r="G472" s="13"/>
      <c r="H472" s="13"/>
      <c r="I472" s="13"/>
    </row>
    <row r="473" spans="1:9" x14ac:dyDescent="0.35">
      <c r="A473" s="3"/>
      <c r="B473" s="3"/>
      <c r="C473" s="100"/>
      <c r="D473" s="13"/>
      <c r="E473" s="13"/>
      <c r="F473" s="105"/>
      <c r="G473" s="13"/>
      <c r="H473" s="13"/>
      <c r="I473" s="13"/>
    </row>
    <row r="474" spans="1:9" x14ac:dyDescent="0.35">
      <c r="A474" s="3"/>
      <c r="B474" s="3"/>
      <c r="C474" s="100"/>
      <c r="D474" s="13"/>
      <c r="E474" s="13"/>
      <c r="F474" s="105"/>
      <c r="G474" s="13"/>
      <c r="H474" s="13"/>
      <c r="I474" s="13"/>
    </row>
    <row r="475" spans="1:9" x14ac:dyDescent="0.35">
      <c r="A475" s="3"/>
      <c r="B475" s="3"/>
      <c r="C475" s="100"/>
      <c r="D475" s="13"/>
      <c r="E475" s="13"/>
      <c r="F475" s="105"/>
      <c r="G475" s="13"/>
      <c r="H475" s="13"/>
      <c r="I475" s="13"/>
    </row>
    <row r="476" spans="1:9" x14ac:dyDescent="0.35">
      <c r="A476" s="3"/>
      <c r="B476" s="3"/>
      <c r="C476" s="100"/>
      <c r="D476" s="13"/>
      <c r="E476" s="13"/>
      <c r="F476" s="105"/>
      <c r="G476" s="13"/>
      <c r="H476" s="13"/>
      <c r="I476" s="13"/>
    </row>
    <row r="477" spans="1:9" x14ac:dyDescent="0.35">
      <c r="A477" s="3"/>
      <c r="B477" s="3"/>
      <c r="C477" s="100"/>
      <c r="D477" s="13"/>
      <c r="E477" s="13"/>
      <c r="F477" s="105"/>
      <c r="G477" s="13"/>
      <c r="H477" s="13"/>
      <c r="I477" s="13"/>
    </row>
    <row r="478" spans="1:9" x14ac:dyDescent="0.35">
      <c r="A478" s="3"/>
      <c r="B478" s="3"/>
      <c r="C478" s="100"/>
      <c r="D478" s="13"/>
      <c r="E478" s="13"/>
      <c r="F478" s="105"/>
      <c r="G478" s="13"/>
      <c r="H478" s="13"/>
      <c r="I478" s="13"/>
    </row>
    <row r="479" spans="1:9" x14ac:dyDescent="0.35">
      <c r="A479" s="3"/>
      <c r="B479" s="3"/>
      <c r="C479" s="100"/>
      <c r="D479" s="13"/>
      <c r="E479" s="13"/>
      <c r="F479" s="105"/>
      <c r="G479" s="13"/>
      <c r="H479" s="13"/>
      <c r="I479" s="13"/>
    </row>
    <row r="480" spans="1:9" x14ac:dyDescent="0.35">
      <c r="A480" s="3"/>
      <c r="B480" s="3"/>
      <c r="C480" s="100"/>
      <c r="D480" s="13"/>
      <c r="E480" s="13"/>
      <c r="F480" s="105"/>
      <c r="G480" s="13"/>
      <c r="H480" s="13"/>
      <c r="I480" s="13"/>
    </row>
    <row r="481" spans="1:9" x14ac:dyDescent="0.35">
      <c r="A481" s="3"/>
      <c r="B481" s="3"/>
      <c r="C481" s="100"/>
      <c r="D481" s="13"/>
      <c r="E481" s="13"/>
      <c r="F481" s="105"/>
      <c r="G481" s="13"/>
      <c r="H481" s="13"/>
      <c r="I481" s="13"/>
    </row>
    <row r="482" spans="1:9" x14ac:dyDescent="0.35">
      <c r="A482" s="3"/>
      <c r="B482" s="3"/>
      <c r="C482" s="100"/>
      <c r="D482" s="13"/>
      <c r="E482" s="13"/>
      <c r="F482" s="105"/>
      <c r="G482" s="13"/>
      <c r="H482" s="13"/>
      <c r="I482" s="13"/>
    </row>
    <row r="483" spans="1:9" x14ac:dyDescent="0.35">
      <c r="A483" s="3"/>
      <c r="B483" s="3"/>
      <c r="C483" s="100"/>
      <c r="D483" s="13"/>
      <c r="E483" s="13"/>
      <c r="F483" s="105"/>
      <c r="G483" s="13"/>
      <c r="H483" s="13"/>
      <c r="I483" s="13"/>
    </row>
    <row r="484" spans="1:9" x14ac:dyDescent="0.35">
      <c r="A484" s="3"/>
      <c r="B484" s="3"/>
      <c r="C484" s="100"/>
      <c r="D484" s="13"/>
      <c r="E484" s="13"/>
      <c r="F484" s="105"/>
      <c r="G484" s="13"/>
      <c r="H484" s="13"/>
      <c r="I484" s="13"/>
    </row>
    <row r="485" spans="1:9" x14ac:dyDescent="0.35">
      <c r="A485" s="3"/>
      <c r="B485" s="3"/>
      <c r="C485" s="100"/>
      <c r="D485" s="13"/>
      <c r="E485" s="13"/>
      <c r="F485" s="105"/>
      <c r="G485" s="13"/>
      <c r="H485" s="13"/>
      <c r="I485" s="13"/>
    </row>
    <row r="486" spans="1:9" x14ac:dyDescent="0.35">
      <c r="A486" s="3"/>
      <c r="B486" s="3"/>
      <c r="C486" s="100"/>
      <c r="D486" s="13"/>
      <c r="E486" s="13"/>
      <c r="F486" s="105"/>
      <c r="G486" s="13"/>
      <c r="H486" s="13"/>
      <c r="I486" s="13"/>
    </row>
    <row r="487" spans="1:9" x14ac:dyDescent="0.35">
      <c r="A487" s="3"/>
      <c r="B487" s="3"/>
      <c r="C487" s="100"/>
      <c r="D487" s="13"/>
      <c r="E487" s="13"/>
      <c r="F487" s="105"/>
      <c r="G487" s="13"/>
      <c r="H487" s="13"/>
      <c r="I487" s="13"/>
    </row>
    <row r="488" spans="1:9" x14ac:dyDescent="0.35">
      <c r="A488" s="3"/>
      <c r="B488" s="3"/>
      <c r="C488" s="100"/>
      <c r="D488" s="13"/>
      <c r="E488" s="13"/>
      <c r="F488" s="105"/>
      <c r="G488" s="13"/>
      <c r="H488" s="13"/>
      <c r="I488" s="13"/>
    </row>
    <row r="489" spans="1:9" x14ac:dyDescent="0.35">
      <c r="A489" s="3"/>
      <c r="B489" s="3"/>
      <c r="C489" s="100"/>
      <c r="D489" s="13"/>
      <c r="E489" s="13"/>
      <c r="F489" s="105"/>
      <c r="G489" s="13"/>
      <c r="H489" s="13"/>
      <c r="I489" s="13"/>
    </row>
    <row r="490" spans="1:9" x14ac:dyDescent="0.35">
      <c r="A490" s="3"/>
      <c r="B490" s="3"/>
      <c r="C490" s="100"/>
      <c r="D490" s="13"/>
      <c r="E490" s="13"/>
      <c r="F490" s="105"/>
      <c r="G490" s="13"/>
      <c r="H490" s="13"/>
      <c r="I490" s="13"/>
    </row>
    <row r="491" spans="1:9" x14ac:dyDescent="0.35">
      <c r="A491" s="3"/>
      <c r="B491" s="3"/>
      <c r="C491" s="100"/>
      <c r="D491" s="13"/>
      <c r="E491" s="13"/>
      <c r="F491" s="105"/>
      <c r="G491" s="13"/>
      <c r="H491" s="13"/>
      <c r="I491" s="13"/>
    </row>
    <row r="492" spans="1:9" x14ac:dyDescent="0.35">
      <c r="A492" s="3"/>
      <c r="B492" s="3"/>
      <c r="C492" s="100"/>
      <c r="D492" s="13"/>
      <c r="E492" s="13"/>
      <c r="F492" s="105"/>
      <c r="G492" s="13"/>
      <c r="H492" s="13"/>
      <c r="I492" s="13"/>
    </row>
    <row r="493" spans="1:9" x14ac:dyDescent="0.35">
      <c r="A493" s="3"/>
      <c r="B493" s="3"/>
      <c r="C493" s="100"/>
      <c r="D493" s="13"/>
      <c r="E493" s="13"/>
      <c r="F493" s="105"/>
      <c r="G493" s="13"/>
      <c r="H493" s="13"/>
      <c r="I493" s="13"/>
    </row>
    <row r="494" spans="1:9" x14ac:dyDescent="0.35">
      <c r="A494" s="3"/>
      <c r="B494" s="3"/>
      <c r="C494" s="100"/>
      <c r="D494" s="13"/>
      <c r="E494" s="13"/>
      <c r="F494" s="105"/>
      <c r="G494" s="13"/>
      <c r="H494" s="13"/>
      <c r="I494" s="13"/>
    </row>
    <row r="495" spans="1:9" x14ac:dyDescent="0.35">
      <c r="A495" s="3"/>
      <c r="B495" s="3"/>
      <c r="C495" s="100"/>
      <c r="D495" s="13"/>
      <c r="E495" s="13"/>
      <c r="F495" s="105"/>
      <c r="G495" s="13"/>
      <c r="H495" s="13"/>
      <c r="I495" s="13"/>
    </row>
    <row r="496" spans="1:9" x14ac:dyDescent="0.35">
      <c r="A496" s="3"/>
      <c r="B496" s="3"/>
      <c r="C496" s="100"/>
      <c r="D496" s="13"/>
      <c r="E496" s="13"/>
      <c r="F496" s="105"/>
      <c r="G496" s="13"/>
      <c r="H496" s="13"/>
      <c r="I496" s="13"/>
    </row>
    <row r="497" spans="1:9" x14ac:dyDescent="0.35">
      <c r="A497" s="3"/>
      <c r="B497" s="3"/>
      <c r="C497" s="100"/>
      <c r="D497" s="13"/>
      <c r="E497" s="13"/>
      <c r="F497" s="105"/>
      <c r="G497" s="13"/>
      <c r="H497" s="13"/>
      <c r="I497" s="13"/>
    </row>
    <row r="498" spans="1:9" x14ac:dyDescent="0.35">
      <c r="A498" s="3"/>
      <c r="B498" s="3"/>
      <c r="C498" s="100"/>
      <c r="D498" s="13"/>
      <c r="E498" s="13"/>
      <c r="F498" s="105"/>
      <c r="G498" s="13"/>
      <c r="H498" s="13"/>
      <c r="I498" s="13"/>
    </row>
    <row r="499" spans="1:9" x14ac:dyDescent="0.35">
      <c r="A499" s="3"/>
      <c r="B499" s="3"/>
      <c r="C499" s="100"/>
      <c r="D499" s="13"/>
      <c r="E499" s="13"/>
      <c r="F499" s="105"/>
      <c r="G499" s="13"/>
      <c r="H499" s="13"/>
      <c r="I499" s="13"/>
    </row>
    <row r="500" spans="1:9" x14ac:dyDescent="0.35">
      <c r="A500" s="3"/>
      <c r="B500" s="3"/>
      <c r="C500" s="100"/>
      <c r="D500" s="13"/>
      <c r="E500" s="13"/>
      <c r="F500" s="105"/>
      <c r="G500" s="13"/>
      <c r="H500" s="13"/>
      <c r="I500" s="13"/>
    </row>
    <row r="501" spans="1:9" x14ac:dyDescent="0.35">
      <c r="A501" s="3"/>
      <c r="B501" s="3"/>
      <c r="C501" s="100"/>
      <c r="D501" s="13"/>
      <c r="E501" s="13"/>
      <c r="F501" s="105"/>
      <c r="G501" s="13"/>
      <c r="H501" s="13"/>
      <c r="I501" s="13"/>
    </row>
    <row r="502" spans="1:9" x14ac:dyDescent="0.35">
      <c r="A502" s="3"/>
      <c r="B502" s="3"/>
      <c r="C502" s="100"/>
      <c r="D502" s="13"/>
      <c r="E502" s="13"/>
      <c r="F502" s="105"/>
      <c r="G502" s="13"/>
      <c r="H502" s="13"/>
      <c r="I502" s="13"/>
    </row>
    <row r="503" spans="1:9" x14ac:dyDescent="0.35">
      <c r="A503" s="3"/>
      <c r="B503" s="3"/>
      <c r="C503" s="100"/>
      <c r="D503" s="13"/>
      <c r="E503" s="13"/>
      <c r="F503" s="105"/>
      <c r="G503" s="13"/>
      <c r="H503" s="13"/>
      <c r="I503" s="13"/>
    </row>
    <row r="504" spans="1:9" x14ac:dyDescent="0.35">
      <c r="A504" s="3"/>
      <c r="B504" s="3"/>
      <c r="C504" s="100"/>
      <c r="D504" s="13"/>
      <c r="E504" s="13"/>
      <c r="F504" s="105"/>
      <c r="G504" s="13"/>
      <c r="H504" s="13"/>
      <c r="I504" s="13"/>
    </row>
    <row r="505" spans="1:9" x14ac:dyDescent="0.35">
      <c r="A505" s="3"/>
      <c r="B505" s="3"/>
      <c r="C505" s="100"/>
      <c r="D505" s="13"/>
      <c r="E505" s="13"/>
      <c r="F505" s="105"/>
      <c r="G505" s="13"/>
      <c r="H505" s="13"/>
      <c r="I505" s="13"/>
    </row>
    <row r="506" spans="1:9" x14ac:dyDescent="0.35">
      <c r="A506" s="3"/>
      <c r="B506" s="3"/>
      <c r="C506" s="100"/>
      <c r="D506" s="13"/>
      <c r="E506" s="13"/>
      <c r="F506" s="105"/>
      <c r="G506" s="13"/>
      <c r="H506" s="13"/>
      <c r="I506" s="13"/>
    </row>
    <row r="507" spans="1:9" x14ac:dyDescent="0.35">
      <c r="A507" s="3"/>
      <c r="B507" s="3"/>
      <c r="C507" s="100"/>
      <c r="D507" s="13"/>
      <c r="E507" s="13"/>
      <c r="F507" s="105"/>
      <c r="G507" s="13"/>
      <c r="H507" s="13"/>
      <c r="I507" s="13"/>
    </row>
    <row r="508" spans="1:9" x14ac:dyDescent="0.35">
      <c r="A508" s="3"/>
      <c r="B508" s="3"/>
      <c r="C508" s="100"/>
      <c r="D508" s="13"/>
      <c r="E508" s="13"/>
      <c r="F508" s="105"/>
      <c r="G508" s="13"/>
      <c r="H508" s="13"/>
      <c r="I508" s="13"/>
    </row>
    <row r="509" spans="1:9" x14ac:dyDescent="0.35">
      <c r="A509" s="3"/>
      <c r="B509" s="3"/>
      <c r="C509" s="100"/>
      <c r="D509" s="13"/>
      <c r="E509" s="13"/>
      <c r="F509" s="105"/>
      <c r="G509" s="13"/>
      <c r="H509" s="13"/>
      <c r="I509" s="13"/>
    </row>
    <row r="510" spans="1:9" x14ac:dyDescent="0.35">
      <c r="A510" s="3"/>
      <c r="B510" s="3"/>
      <c r="C510" s="100"/>
      <c r="D510" s="13"/>
      <c r="E510" s="13"/>
      <c r="F510" s="105"/>
      <c r="G510" s="13"/>
      <c r="H510" s="13"/>
      <c r="I510" s="13"/>
    </row>
    <row r="511" spans="1:9" x14ac:dyDescent="0.35">
      <c r="A511" s="3"/>
      <c r="B511" s="3"/>
      <c r="C511" s="100"/>
      <c r="D511" s="13"/>
      <c r="E511" s="13"/>
      <c r="F511" s="105"/>
      <c r="G511" s="13"/>
      <c r="H511" s="13"/>
      <c r="I511" s="13"/>
    </row>
    <row r="512" spans="1:9" x14ac:dyDescent="0.35">
      <c r="A512" s="3"/>
      <c r="B512" s="3"/>
      <c r="C512" s="100"/>
      <c r="D512" s="13"/>
      <c r="E512" s="13"/>
      <c r="F512" s="105"/>
      <c r="G512" s="13"/>
      <c r="H512" s="13"/>
      <c r="I512" s="13"/>
    </row>
    <row r="513" spans="1:9" x14ac:dyDescent="0.35">
      <c r="A513" s="3"/>
      <c r="B513" s="3"/>
      <c r="C513" s="100"/>
      <c r="D513" s="13"/>
      <c r="E513" s="13"/>
      <c r="F513" s="105"/>
      <c r="G513" s="13"/>
      <c r="H513" s="13"/>
      <c r="I513" s="13"/>
    </row>
    <row r="514" spans="1:9" x14ac:dyDescent="0.35">
      <c r="A514" s="3"/>
      <c r="B514" s="3"/>
      <c r="C514" s="100"/>
      <c r="D514" s="13"/>
      <c r="E514" s="13"/>
      <c r="F514" s="105"/>
      <c r="G514" s="13"/>
      <c r="H514" s="13"/>
      <c r="I514" s="13"/>
    </row>
    <row r="515" spans="1:9" x14ac:dyDescent="0.35">
      <c r="A515" s="3"/>
      <c r="B515" s="3"/>
      <c r="C515" s="100"/>
      <c r="D515" s="13"/>
      <c r="E515" s="13"/>
      <c r="F515" s="105"/>
      <c r="G515" s="13"/>
      <c r="H515" s="13"/>
      <c r="I515" s="13"/>
    </row>
    <row r="516" spans="1:9" x14ac:dyDescent="0.35">
      <c r="A516" s="3"/>
      <c r="B516" s="3"/>
      <c r="C516" s="100"/>
      <c r="D516" s="13"/>
      <c r="E516" s="13"/>
      <c r="F516" s="105"/>
      <c r="G516" s="13"/>
      <c r="H516" s="13"/>
      <c r="I516" s="13"/>
    </row>
    <row r="517" spans="1:9" x14ac:dyDescent="0.35">
      <c r="A517" s="3"/>
      <c r="B517" s="3"/>
      <c r="C517" s="100"/>
      <c r="D517" s="13"/>
      <c r="E517" s="13"/>
      <c r="F517" s="105"/>
      <c r="G517" s="13"/>
      <c r="H517" s="13"/>
      <c r="I517" s="13"/>
    </row>
    <row r="518" spans="1:9" x14ac:dyDescent="0.35">
      <c r="A518" s="3"/>
      <c r="B518" s="3"/>
      <c r="C518" s="100"/>
      <c r="D518" s="13"/>
      <c r="E518" s="13"/>
      <c r="F518" s="105"/>
      <c r="G518" s="13"/>
      <c r="H518" s="13"/>
      <c r="I518" s="13"/>
    </row>
    <row r="519" spans="1:9" x14ac:dyDescent="0.35">
      <c r="A519" s="3"/>
      <c r="B519" s="3"/>
      <c r="C519" s="100"/>
      <c r="D519" s="13"/>
      <c r="E519" s="13"/>
      <c r="F519" s="105"/>
      <c r="G519" s="13"/>
      <c r="H519" s="13"/>
      <c r="I519" s="13"/>
    </row>
    <row r="520" spans="1:9" x14ac:dyDescent="0.35">
      <c r="A520" s="3"/>
      <c r="B520" s="3"/>
      <c r="C520" s="100"/>
      <c r="D520" s="13"/>
      <c r="E520" s="13"/>
      <c r="F520" s="105"/>
      <c r="G520" s="13"/>
      <c r="H520" s="13"/>
      <c r="I520" s="13"/>
    </row>
    <row r="521" spans="1:9" x14ac:dyDescent="0.35">
      <c r="A521" s="3"/>
      <c r="B521" s="3"/>
      <c r="C521" s="100"/>
      <c r="D521" s="13"/>
      <c r="E521" s="13"/>
      <c r="F521" s="105"/>
      <c r="G521" s="13"/>
      <c r="H521" s="13"/>
      <c r="I521" s="13"/>
    </row>
    <row r="522" spans="1:9" x14ac:dyDescent="0.35">
      <c r="A522" s="3"/>
      <c r="B522" s="3"/>
      <c r="C522" s="100"/>
      <c r="D522" s="13"/>
      <c r="E522" s="13"/>
      <c r="F522" s="105"/>
      <c r="G522" s="13"/>
      <c r="H522" s="13"/>
      <c r="I522" s="13"/>
    </row>
    <row r="523" spans="1:9" x14ac:dyDescent="0.35">
      <c r="A523" s="3"/>
      <c r="B523" s="3"/>
      <c r="C523" s="100"/>
      <c r="D523" s="13"/>
      <c r="E523" s="13"/>
      <c r="F523" s="105"/>
      <c r="G523" s="13"/>
      <c r="H523" s="13"/>
      <c r="I523" s="13"/>
    </row>
    <row r="524" spans="1:9" x14ac:dyDescent="0.35">
      <c r="A524" s="3"/>
      <c r="B524" s="3"/>
      <c r="C524" s="100"/>
      <c r="D524" s="13"/>
      <c r="E524" s="13"/>
      <c r="F524" s="105"/>
      <c r="G524" s="13"/>
      <c r="H524" s="13"/>
      <c r="I524" s="13"/>
    </row>
    <row r="525" spans="1:9" x14ac:dyDescent="0.35">
      <c r="A525" s="3"/>
      <c r="B525" s="3"/>
      <c r="C525" s="100"/>
      <c r="D525" s="13"/>
      <c r="E525" s="13"/>
      <c r="F525" s="105"/>
      <c r="G525" s="13"/>
      <c r="H525" s="13"/>
      <c r="I525" s="13"/>
    </row>
    <row r="526" spans="1:9" x14ac:dyDescent="0.35">
      <c r="A526" s="3"/>
      <c r="B526" s="3"/>
      <c r="C526" s="100"/>
      <c r="D526" s="13"/>
      <c r="E526" s="13"/>
      <c r="F526" s="105"/>
      <c r="G526" s="13"/>
      <c r="H526" s="13"/>
      <c r="I526" s="13"/>
    </row>
    <row r="527" spans="1:9" x14ac:dyDescent="0.35">
      <c r="A527" s="3"/>
      <c r="B527" s="3"/>
      <c r="C527" s="100"/>
      <c r="D527" s="13"/>
      <c r="E527" s="13"/>
      <c r="F527" s="105"/>
      <c r="G527" s="13"/>
      <c r="H527" s="13"/>
      <c r="I527" s="13"/>
    </row>
    <row r="528" spans="1:9" x14ac:dyDescent="0.35">
      <c r="A528" s="3"/>
      <c r="B528" s="3"/>
      <c r="C528" s="100"/>
      <c r="D528" s="13"/>
      <c r="E528" s="13"/>
      <c r="F528" s="105"/>
      <c r="G528" s="13"/>
      <c r="H528" s="13"/>
      <c r="I528" s="13"/>
    </row>
    <row r="529" spans="1:9" x14ac:dyDescent="0.35">
      <c r="A529" s="3"/>
      <c r="B529" s="3"/>
      <c r="C529" s="100"/>
      <c r="D529" s="13"/>
      <c r="E529" s="13"/>
      <c r="F529" s="105"/>
      <c r="G529" s="13"/>
      <c r="H529" s="13"/>
      <c r="I529" s="13"/>
    </row>
    <row r="530" spans="1:9" x14ac:dyDescent="0.35">
      <c r="A530" s="3"/>
      <c r="B530" s="3"/>
      <c r="C530" s="100"/>
      <c r="D530" s="13"/>
      <c r="E530" s="13"/>
      <c r="F530" s="105"/>
      <c r="G530" s="13"/>
      <c r="H530" s="13"/>
      <c r="I530" s="13"/>
    </row>
    <row r="531" spans="1:9" x14ac:dyDescent="0.35">
      <c r="A531" s="3"/>
      <c r="B531" s="3"/>
      <c r="C531" s="100"/>
      <c r="D531" s="13"/>
      <c r="E531" s="13"/>
      <c r="F531" s="105"/>
      <c r="G531" s="13"/>
      <c r="H531" s="13"/>
      <c r="I531" s="13"/>
    </row>
    <row r="532" spans="1:9" x14ac:dyDescent="0.35">
      <c r="A532" s="3"/>
      <c r="B532" s="3"/>
      <c r="C532" s="100"/>
      <c r="D532" s="13"/>
      <c r="E532" s="13"/>
      <c r="F532" s="105"/>
      <c r="G532" s="13"/>
      <c r="H532" s="13"/>
      <c r="I532" s="13"/>
    </row>
    <row r="533" spans="1:9" x14ac:dyDescent="0.35">
      <c r="A533" s="3"/>
      <c r="B533" s="3"/>
      <c r="C533" s="100"/>
      <c r="D533" s="13"/>
      <c r="E533" s="13"/>
      <c r="F533" s="105"/>
      <c r="G533" s="13"/>
      <c r="H533" s="13"/>
      <c r="I533" s="13"/>
    </row>
    <row r="534" spans="1:9" x14ac:dyDescent="0.35">
      <c r="A534" s="3"/>
      <c r="B534" s="3"/>
      <c r="C534" s="100"/>
      <c r="D534" s="13"/>
      <c r="E534" s="13"/>
      <c r="F534" s="105"/>
      <c r="G534" s="13"/>
      <c r="H534" s="13"/>
      <c r="I534" s="13"/>
    </row>
    <row r="535" spans="1:9" x14ac:dyDescent="0.35">
      <c r="A535" s="3"/>
      <c r="B535" s="3"/>
      <c r="C535" s="100"/>
      <c r="D535" s="13"/>
      <c r="E535" s="13"/>
      <c r="F535" s="105"/>
      <c r="G535" s="13"/>
      <c r="H535" s="13"/>
      <c r="I535" s="13"/>
    </row>
    <row r="536" spans="1:9" x14ac:dyDescent="0.35">
      <c r="A536" s="3"/>
      <c r="B536" s="3"/>
      <c r="C536" s="100"/>
      <c r="D536" s="13"/>
      <c r="E536" s="13"/>
      <c r="F536" s="105"/>
      <c r="G536" s="13"/>
      <c r="H536" s="13"/>
      <c r="I536" s="13"/>
    </row>
    <row r="537" spans="1:9" x14ac:dyDescent="0.35">
      <c r="A537" s="3"/>
      <c r="B537" s="3"/>
      <c r="C537" s="100"/>
      <c r="D537" s="13"/>
      <c r="E537" s="13"/>
      <c r="F537" s="105"/>
      <c r="G537" s="13"/>
      <c r="H537" s="13"/>
      <c r="I537" s="13"/>
    </row>
    <row r="538" spans="1:9" x14ac:dyDescent="0.35">
      <c r="A538" s="3"/>
      <c r="B538" s="3"/>
      <c r="C538" s="100"/>
      <c r="D538" s="13"/>
      <c r="E538" s="13"/>
      <c r="F538" s="105"/>
      <c r="G538" s="13"/>
      <c r="H538" s="13"/>
      <c r="I538" s="13"/>
    </row>
    <row r="539" spans="1:9" x14ac:dyDescent="0.35">
      <c r="A539" s="3"/>
      <c r="B539" s="3"/>
      <c r="C539" s="100"/>
      <c r="D539" s="13"/>
      <c r="E539" s="13"/>
      <c r="F539" s="105"/>
      <c r="G539" s="13"/>
      <c r="H539" s="13"/>
      <c r="I539" s="13"/>
    </row>
    <row r="540" spans="1:9" x14ac:dyDescent="0.35">
      <c r="A540" s="3"/>
      <c r="B540" s="3"/>
      <c r="C540" s="100"/>
      <c r="D540" s="13"/>
      <c r="E540" s="13"/>
      <c r="F540" s="105"/>
      <c r="G540" s="13"/>
      <c r="H540" s="13"/>
      <c r="I540" s="13"/>
    </row>
    <row r="541" spans="1:9" x14ac:dyDescent="0.35">
      <c r="A541" s="3"/>
      <c r="B541" s="3"/>
      <c r="C541" s="100"/>
      <c r="D541" s="13"/>
      <c r="E541" s="13"/>
      <c r="F541" s="105"/>
      <c r="G541" s="13"/>
      <c r="H541" s="13"/>
      <c r="I541" s="13"/>
    </row>
    <row r="542" spans="1:9" x14ac:dyDescent="0.35">
      <c r="A542" s="3"/>
      <c r="B542" s="3"/>
      <c r="C542" s="100"/>
      <c r="D542" s="13"/>
      <c r="E542" s="13"/>
      <c r="F542" s="105"/>
      <c r="G542" s="13"/>
      <c r="H542" s="13"/>
      <c r="I542" s="13"/>
    </row>
    <row r="543" spans="1:9" x14ac:dyDescent="0.35">
      <c r="A543" s="3"/>
      <c r="B543" s="3"/>
      <c r="C543" s="100"/>
      <c r="D543" s="13"/>
      <c r="E543" s="13"/>
      <c r="F543" s="105"/>
      <c r="G543" s="13"/>
      <c r="H543" s="13"/>
      <c r="I543" s="13"/>
    </row>
    <row r="544" spans="1:9" x14ac:dyDescent="0.35">
      <c r="A544" s="3"/>
      <c r="B544" s="3"/>
      <c r="C544" s="100"/>
      <c r="D544" s="13"/>
      <c r="E544" s="13"/>
      <c r="F544" s="105"/>
      <c r="G544" s="13"/>
      <c r="H544" s="13"/>
      <c r="I544" s="13"/>
    </row>
    <row r="545" spans="1:9" x14ac:dyDescent="0.35">
      <c r="A545" s="3"/>
      <c r="B545" s="3"/>
      <c r="C545" s="100"/>
      <c r="D545" s="13"/>
      <c r="E545" s="13"/>
      <c r="F545" s="105"/>
      <c r="G545" s="13"/>
      <c r="H545" s="13"/>
      <c r="I545" s="13"/>
    </row>
    <row r="546" spans="1:9" x14ac:dyDescent="0.35">
      <c r="A546" s="3"/>
      <c r="B546" s="3"/>
      <c r="C546" s="100"/>
      <c r="D546" s="13"/>
      <c r="E546" s="13"/>
      <c r="F546" s="105"/>
      <c r="G546" s="13"/>
      <c r="H546" s="13"/>
      <c r="I546" s="13"/>
    </row>
    <row r="547" spans="1:9" x14ac:dyDescent="0.35">
      <c r="A547" s="3"/>
      <c r="B547" s="3"/>
      <c r="C547" s="100"/>
      <c r="D547" s="13"/>
      <c r="E547" s="13"/>
      <c r="F547" s="105"/>
      <c r="G547" s="13"/>
      <c r="H547" s="13"/>
      <c r="I547" s="13"/>
    </row>
    <row r="548" spans="1:9" x14ac:dyDescent="0.35">
      <c r="A548" s="3"/>
      <c r="B548" s="3"/>
      <c r="C548" s="100"/>
      <c r="D548" s="13"/>
      <c r="E548" s="13"/>
      <c r="F548" s="105"/>
      <c r="G548" s="13"/>
      <c r="H548" s="13"/>
      <c r="I548" s="13"/>
    </row>
    <row r="549" spans="1:9" x14ac:dyDescent="0.35">
      <c r="A549" s="3"/>
      <c r="B549" s="3"/>
      <c r="C549" s="100"/>
      <c r="D549" s="13"/>
      <c r="E549" s="13"/>
      <c r="F549" s="105"/>
      <c r="G549" s="13"/>
      <c r="H549" s="13"/>
      <c r="I549" s="13"/>
    </row>
    <row r="550" spans="1:9" x14ac:dyDescent="0.35">
      <c r="A550" s="3"/>
      <c r="B550" s="3"/>
      <c r="C550" s="100"/>
      <c r="D550" s="13"/>
      <c r="E550" s="13"/>
      <c r="F550" s="105"/>
      <c r="G550" s="13"/>
      <c r="H550" s="13"/>
      <c r="I550" s="13"/>
    </row>
    <row r="551" spans="1:9" x14ac:dyDescent="0.35">
      <c r="A551" s="3"/>
      <c r="B551" s="3"/>
      <c r="C551" s="100"/>
      <c r="D551" s="13"/>
      <c r="E551" s="13"/>
      <c r="F551" s="105"/>
      <c r="G551" s="13"/>
      <c r="H551" s="13"/>
      <c r="I551" s="13"/>
    </row>
    <row r="552" spans="1:9" x14ac:dyDescent="0.35">
      <c r="A552" s="3"/>
      <c r="B552" s="3"/>
      <c r="C552" s="100"/>
      <c r="D552" s="13"/>
      <c r="E552" s="13"/>
      <c r="F552" s="105"/>
      <c r="G552" s="13"/>
      <c r="H552" s="13"/>
      <c r="I552" s="13"/>
    </row>
    <row r="553" spans="1:9" x14ac:dyDescent="0.35">
      <c r="A553" s="3"/>
      <c r="B553" s="3"/>
      <c r="C553" s="100"/>
      <c r="D553" s="13"/>
      <c r="E553" s="13"/>
      <c r="F553" s="105"/>
      <c r="G553" s="13"/>
      <c r="H553" s="13"/>
      <c r="I553" s="13"/>
    </row>
    <row r="554" spans="1:9" x14ac:dyDescent="0.35">
      <c r="A554" s="3"/>
      <c r="B554" s="3"/>
      <c r="C554" s="100"/>
      <c r="D554" s="13"/>
      <c r="E554" s="13"/>
      <c r="F554" s="105"/>
      <c r="G554" s="13"/>
      <c r="H554" s="13"/>
      <c r="I554" s="13"/>
    </row>
    <row r="555" spans="1:9" x14ac:dyDescent="0.35">
      <c r="A555" s="3"/>
      <c r="B555" s="3"/>
      <c r="C555" s="100"/>
      <c r="D555" s="13"/>
      <c r="E555" s="13"/>
      <c r="F555" s="105"/>
      <c r="G555" s="13"/>
      <c r="H555" s="13"/>
      <c r="I555" s="13"/>
    </row>
    <row r="556" spans="1:9" x14ac:dyDescent="0.35">
      <c r="A556" s="3"/>
      <c r="B556" s="3"/>
      <c r="C556" s="100"/>
      <c r="D556" s="13"/>
      <c r="E556" s="13"/>
      <c r="F556" s="105"/>
      <c r="G556" s="13"/>
      <c r="H556" s="13"/>
      <c r="I556" s="13"/>
    </row>
    <row r="557" spans="1:9" x14ac:dyDescent="0.35">
      <c r="A557" s="3"/>
      <c r="B557" s="3"/>
      <c r="C557" s="100"/>
      <c r="D557" s="13"/>
      <c r="E557" s="13"/>
      <c r="F557" s="105"/>
      <c r="G557" s="13"/>
      <c r="H557" s="13"/>
      <c r="I557" s="13"/>
    </row>
    <row r="558" spans="1:9" x14ac:dyDescent="0.35">
      <c r="A558" s="3"/>
      <c r="B558" s="3"/>
      <c r="C558" s="100"/>
      <c r="D558" s="13"/>
      <c r="E558" s="13"/>
      <c r="F558" s="105"/>
      <c r="G558" s="13"/>
      <c r="H558" s="13"/>
      <c r="I558" s="13"/>
    </row>
    <row r="559" spans="1:9" x14ac:dyDescent="0.35">
      <c r="A559" s="3"/>
      <c r="B559" s="3"/>
      <c r="C559" s="100"/>
      <c r="D559" s="13"/>
      <c r="E559" s="13"/>
      <c r="F559" s="105"/>
      <c r="G559" s="13"/>
      <c r="H559" s="13"/>
      <c r="I559" s="13"/>
    </row>
    <row r="560" spans="1:9" x14ac:dyDescent="0.35">
      <c r="A560" s="3"/>
      <c r="B560" s="3"/>
      <c r="C560" s="100"/>
      <c r="D560" s="13"/>
      <c r="E560" s="13"/>
      <c r="F560" s="105"/>
      <c r="G560" s="13"/>
      <c r="H560" s="13"/>
      <c r="I560" s="13"/>
    </row>
    <row r="561" spans="1:9" x14ac:dyDescent="0.35">
      <c r="A561" s="3"/>
      <c r="B561" s="3"/>
      <c r="C561" s="100"/>
      <c r="D561" s="13"/>
      <c r="E561" s="13"/>
      <c r="F561" s="105"/>
      <c r="G561" s="13"/>
      <c r="H561" s="13"/>
      <c r="I561" s="13"/>
    </row>
    <row r="562" spans="1:9" x14ac:dyDescent="0.35">
      <c r="A562" s="3"/>
      <c r="B562" s="3"/>
      <c r="C562" s="100"/>
      <c r="D562" s="13"/>
      <c r="E562" s="13"/>
      <c r="F562" s="105"/>
      <c r="G562" s="13"/>
      <c r="H562" s="13"/>
      <c r="I562" s="13"/>
    </row>
    <row r="563" spans="1:9" x14ac:dyDescent="0.35">
      <c r="A563" s="3"/>
      <c r="B563" s="3"/>
      <c r="C563" s="100"/>
      <c r="D563" s="13"/>
      <c r="E563" s="13"/>
      <c r="F563" s="105"/>
      <c r="G563" s="13"/>
      <c r="H563" s="13"/>
      <c r="I563" s="13"/>
    </row>
    <row r="564" spans="1:9" x14ac:dyDescent="0.35">
      <c r="A564" s="3"/>
      <c r="B564" s="3"/>
      <c r="C564" s="100"/>
      <c r="D564" s="13"/>
      <c r="E564" s="13"/>
      <c r="F564" s="105"/>
      <c r="G564" s="13"/>
      <c r="H564" s="13"/>
      <c r="I564" s="13"/>
    </row>
    <row r="565" spans="1:9" x14ac:dyDescent="0.35">
      <c r="A565" s="3"/>
      <c r="B565" s="3"/>
      <c r="C565" s="100"/>
      <c r="D565" s="13"/>
      <c r="E565" s="13"/>
      <c r="F565" s="105"/>
      <c r="G565" s="13"/>
      <c r="H565" s="13"/>
      <c r="I565" s="13"/>
    </row>
    <row r="566" spans="1:9" x14ac:dyDescent="0.35">
      <c r="A566" s="3"/>
      <c r="B566" s="3"/>
      <c r="C566" s="100"/>
      <c r="D566" s="13"/>
      <c r="E566" s="13"/>
      <c r="F566" s="105"/>
      <c r="G566" s="13"/>
      <c r="H566" s="13"/>
      <c r="I566" s="13"/>
    </row>
    <row r="567" spans="1:9" x14ac:dyDescent="0.35">
      <c r="A567" s="3"/>
      <c r="B567" s="3"/>
      <c r="C567" s="100"/>
      <c r="D567" s="13"/>
      <c r="E567" s="13"/>
      <c r="F567" s="105"/>
      <c r="G567" s="13"/>
      <c r="H567" s="13"/>
      <c r="I567" s="13"/>
    </row>
    <row r="568" spans="1:9" x14ac:dyDescent="0.35">
      <c r="A568" s="3"/>
      <c r="B568" s="3"/>
      <c r="C568" s="100"/>
      <c r="D568" s="13"/>
      <c r="E568" s="13"/>
      <c r="F568" s="105"/>
      <c r="G568" s="13"/>
      <c r="H568" s="13"/>
      <c r="I568" s="13"/>
    </row>
    <row r="569" spans="1:9" x14ac:dyDescent="0.35">
      <c r="A569" s="3"/>
      <c r="B569" s="3"/>
      <c r="C569" s="100"/>
      <c r="D569" s="13"/>
      <c r="E569" s="13"/>
      <c r="F569" s="105"/>
      <c r="G569" s="13"/>
      <c r="H569" s="13"/>
      <c r="I569" s="13"/>
    </row>
    <row r="570" spans="1:9" x14ac:dyDescent="0.35">
      <c r="A570" s="3"/>
      <c r="B570" s="3"/>
      <c r="C570" s="100"/>
      <c r="D570" s="13"/>
      <c r="E570" s="13"/>
      <c r="F570" s="105"/>
      <c r="G570" s="13"/>
      <c r="H570" s="13"/>
      <c r="I570" s="13"/>
    </row>
    <row r="571" spans="1:9" x14ac:dyDescent="0.35">
      <c r="A571" s="3"/>
      <c r="B571" s="3"/>
      <c r="C571" s="100"/>
      <c r="D571" s="13"/>
      <c r="E571" s="13"/>
      <c r="F571" s="105"/>
      <c r="G571" s="13"/>
      <c r="H571" s="13"/>
      <c r="I571" s="13"/>
    </row>
    <row r="572" spans="1:9" x14ac:dyDescent="0.35">
      <c r="A572" s="3"/>
      <c r="B572" s="3"/>
      <c r="C572" s="100"/>
      <c r="D572" s="13"/>
      <c r="E572" s="13"/>
      <c r="F572" s="105"/>
      <c r="G572" s="13"/>
      <c r="H572" s="13"/>
      <c r="I572" s="13"/>
    </row>
    <row r="573" spans="1:9" x14ac:dyDescent="0.35">
      <c r="A573" s="3"/>
      <c r="B573" s="3"/>
      <c r="C573" s="100"/>
      <c r="D573" s="13"/>
      <c r="E573" s="13"/>
      <c r="F573" s="105"/>
      <c r="G573" s="13"/>
      <c r="H573" s="13"/>
      <c r="I573" s="13"/>
    </row>
    <row r="574" spans="1:9" x14ac:dyDescent="0.35">
      <c r="A574" s="3"/>
      <c r="B574" s="3"/>
      <c r="C574" s="100"/>
      <c r="D574" s="13"/>
      <c r="E574" s="13"/>
      <c r="F574" s="105"/>
      <c r="G574" s="13"/>
      <c r="H574" s="13"/>
      <c r="I574" s="13"/>
    </row>
    <row r="575" spans="1:9" x14ac:dyDescent="0.35">
      <c r="A575" s="3"/>
      <c r="B575" s="3"/>
      <c r="C575" s="100"/>
      <c r="D575" s="13"/>
      <c r="E575" s="13"/>
      <c r="F575" s="105"/>
      <c r="G575" s="13"/>
      <c r="H575" s="13"/>
      <c r="I575" s="13"/>
    </row>
    <row r="576" spans="1:9" x14ac:dyDescent="0.35">
      <c r="A576" s="3"/>
      <c r="B576" s="3"/>
      <c r="C576" s="100"/>
      <c r="D576" s="13"/>
      <c r="E576" s="13"/>
      <c r="F576" s="105"/>
      <c r="G576" s="13"/>
      <c r="H576" s="13"/>
      <c r="I576" s="13"/>
    </row>
    <row r="577" spans="1:9" x14ac:dyDescent="0.35">
      <c r="A577" s="3"/>
      <c r="B577" s="3"/>
      <c r="C577" s="100"/>
      <c r="D577" s="13"/>
      <c r="E577" s="13"/>
      <c r="F577" s="105"/>
      <c r="G577" s="13"/>
      <c r="H577" s="13"/>
      <c r="I577" s="13"/>
    </row>
    <row r="578" spans="1:9" x14ac:dyDescent="0.35">
      <c r="A578" s="3"/>
      <c r="B578" s="3"/>
      <c r="C578" s="100"/>
      <c r="D578" s="13"/>
      <c r="E578" s="13"/>
      <c r="F578" s="105"/>
      <c r="G578" s="13"/>
      <c r="H578" s="13"/>
      <c r="I578" s="13"/>
    </row>
    <row r="579" spans="1:9" x14ac:dyDescent="0.35">
      <c r="A579" s="3"/>
      <c r="B579" s="3"/>
      <c r="C579" s="100"/>
      <c r="D579" s="13"/>
      <c r="E579" s="13"/>
      <c r="F579" s="105"/>
      <c r="G579" s="13"/>
      <c r="H579" s="13"/>
      <c r="I579" s="13"/>
    </row>
    <row r="580" spans="1:9" x14ac:dyDescent="0.35">
      <c r="A580" s="3"/>
      <c r="B580" s="3"/>
      <c r="C580" s="100"/>
      <c r="D580" s="13"/>
      <c r="E580" s="13"/>
      <c r="F580" s="105"/>
      <c r="G580" s="13"/>
      <c r="H580" s="13"/>
      <c r="I580" s="13"/>
    </row>
    <row r="581" spans="1:9" x14ac:dyDescent="0.35">
      <c r="A581" s="3"/>
      <c r="B581" s="3"/>
      <c r="C581" s="100"/>
      <c r="D581" s="13"/>
      <c r="E581" s="13"/>
      <c r="F581" s="105"/>
      <c r="G581" s="13"/>
      <c r="H581" s="13"/>
      <c r="I581" s="13"/>
    </row>
    <row r="582" spans="1:9" x14ac:dyDescent="0.35">
      <c r="A582" s="3"/>
      <c r="B582" s="3"/>
      <c r="C582" s="100"/>
      <c r="D582" s="13"/>
      <c r="E582" s="13"/>
      <c r="F582" s="105"/>
      <c r="G582" s="13"/>
      <c r="H582" s="13"/>
      <c r="I582" s="13"/>
    </row>
    <row r="583" spans="1:9" x14ac:dyDescent="0.35">
      <c r="A583" s="3"/>
      <c r="B583" s="3"/>
      <c r="C583" s="100"/>
      <c r="D583" s="13"/>
      <c r="E583" s="13"/>
      <c r="F583" s="105"/>
      <c r="G583" s="13"/>
      <c r="H583" s="13"/>
      <c r="I583" s="13"/>
    </row>
    <row r="584" spans="1:9" x14ac:dyDescent="0.35">
      <c r="A584" s="3"/>
      <c r="B584" s="3"/>
      <c r="C584" s="100"/>
      <c r="D584" s="13"/>
      <c r="E584" s="13"/>
      <c r="F584" s="105"/>
      <c r="G584" s="13"/>
      <c r="H584" s="13"/>
      <c r="I584" s="13"/>
    </row>
    <row r="585" spans="1:9" x14ac:dyDescent="0.35">
      <c r="A585" s="3"/>
      <c r="B585" s="3"/>
      <c r="C585" s="100"/>
      <c r="D585" s="13"/>
      <c r="E585" s="13"/>
      <c r="F585" s="105"/>
      <c r="G585" s="13"/>
      <c r="H585" s="13"/>
      <c r="I585" s="13"/>
    </row>
    <row r="586" spans="1:9" x14ac:dyDescent="0.35">
      <c r="A586" s="3"/>
      <c r="B586" s="3"/>
      <c r="C586" s="100"/>
      <c r="D586" s="13"/>
      <c r="E586" s="13"/>
      <c r="F586" s="105"/>
      <c r="G586" s="13"/>
      <c r="H586" s="13"/>
      <c r="I586" s="13"/>
    </row>
    <row r="587" spans="1:9" x14ac:dyDescent="0.35">
      <c r="A587" s="3"/>
      <c r="B587" s="3"/>
      <c r="C587" s="100"/>
      <c r="D587" s="13"/>
      <c r="E587" s="13"/>
      <c r="F587" s="105"/>
      <c r="G587" s="13"/>
      <c r="H587" s="13"/>
      <c r="I587" s="13"/>
    </row>
    <row r="588" spans="1:9" x14ac:dyDescent="0.35">
      <c r="A588" s="3"/>
      <c r="B588" s="3"/>
      <c r="C588" s="100"/>
      <c r="D588" s="13"/>
      <c r="E588" s="13"/>
      <c r="F588" s="105"/>
      <c r="G588" s="13"/>
      <c r="H588" s="13"/>
      <c r="I588" s="13"/>
    </row>
    <row r="589" spans="1:9" x14ac:dyDescent="0.35">
      <c r="A589" s="3"/>
      <c r="B589" s="3"/>
      <c r="C589" s="100"/>
      <c r="D589" s="13"/>
      <c r="E589" s="13"/>
      <c r="F589" s="105"/>
      <c r="G589" s="13"/>
      <c r="H589" s="13"/>
      <c r="I589" s="13"/>
    </row>
    <row r="590" spans="1:9" x14ac:dyDescent="0.35">
      <c r="A590" s="3"/>
      <c r="B590" s="3"/>
      <c r="C590" s="100"/>
      <c r="D590" s="13"/>
      <c r="E590" s="13"/>
      <c r="F590" s="105"/>
      <c r="G590" s="13"/>
      <c r="H590" s="13"/>
      <c r="I590" s="13"/>
    </row>
    <row r="591" spans="1:9" x14ac:dyDescent="0.35">
      <c r="A591" s="3"/>
      <c r="B591" s="3"/>
      <c r="C591" s="100"/>
      <c r="D591" s="13"/>
      <c r="E591" s="13"/>
      <c r="F591" s="105"/>
      <c r="G591" s="13"/>
      <c r="H591" s="13"/>
      <c r="I591" s="13"/>
    </row>
    <row r="592" spans="1:9" x14ac:dyDescent="0.35">
      <c r="A592" s="3"/>
      <c r="B592" s="3"/>
      <c r="C592" s="100"/>
      <c r="D592" s="13"/>
      <c r="E592" s="13"/>
      <c r="F592" s="105"/>
      <c r="G592" s="13"/>
      <c r="H592" s="13"/>
      <c r="I592" s="13"/>
    </row>
    <row r="593" spans="1:9" x14ac:dyDescent="0.35">
      <c r="A593" s="3"/>
      <c r="B593" s="3"/>
      <c r="C593" s="100"/>
      <c r="D593" s="13"/>
      <c r="E593" s="13"/>
      <c r="F593" s="105"/>
      <c r="G593" s="13"/>
      <c r="H593" s="13"/>
      <c r="I593" s="13"/>
    </row>
    <row r="594" spans="1:9" x14ac:dyDescent="0.35">
      <c r="A594" s="3"/>
      <c r="B594" s="3"/>
      <c r="C594" s="100"/>
      <c r="D594" s="13"/>
      <c r="E594" s="13"/>
      <c r="F594" s="105"/>
      <c r="G594" s="13"/>
      <c r="H594" s="13"/>
      <c r="I594" s="13"/>
    </row>
    <row r="595" spans="1:9" x14ac:dyDescent="0.35">
      <c r="A595" s="3"/>
      <c r="B595" s="3"/>
      <c r="C595" s="100"/>
      <c r="D595" s="13"/>
      <c r="E595" s="13"/>
      <c r="F595" s="105"/>
      <c r="G595" s="13"/>
      <c r="H595" s="13"/>
      <c r="I595" s="13"/>
    </row>
    <row r="596" spans="1:9" x14ac:dyDescent="0.35">
      <c r="A596" s="3"/>
      <c r="B596" s="3"/>
      <c r="C596" s="100"/>
      <c r="D596" s="13"/>
      <c r="E596" s="13"/>
      <c r="F596" s="105"/>
      <c r="G596" s="13"/>
      <c r="H596" s="13"/>
      <c r="I596" s="13"/>
    </row>
    <row r="597" spans="1:9" x14ac:dyDescent="0.35">
      <c r="A597" s="3"/>
      <c r="B597" s="3"/>
      <c r="C597" s="100"/>
      <c r="D597" s="13"/>
      <c r="E597" s="13"/>
      <c r="F597" s="105"/>
      <c r="G597" s="13"/>
      <c r="H597" s="13"/>
      <c r="I597" s="13"/>
    </row>
    <row r="598" spans="1:9" x14ac:dyDescent="0.35">
      <c r="A598" s="3"/>
      <c r="B598" s="3"/>
      <c r="C598" s="100"/>
      <c r="D598" s="13"/>
      <c r="E598" s="13"/>
      <c r="F598" s="105"/>
      <c r="G598" s="13"/>
      <c r="H598" s="13"/>
      <c r="I598" s="13"/>
    </row>
    <row r="599" spans="1:9" x14ac:dyDescent="0.35">
      <c r="A599" s="3"/>
      <c r="B599" s="3"/>
      <c r="C599" s="100"/>
      <c r="D599" s="13"/>
      <c r="E599" s="13"/>
      <c r="F599" s="105"/>
      <c r="G599" s="13"/>
      <c r="H599" s="13"/>
      <c r="I599" s="13"/>
    </row>
    <row r="600" spans="1:9" x14ac:dyDescent="0.35">
      <c r="A600" s="3"/>
      <c r="B600" s="3"/>
      <c r="C600" s="100"/>
      <c r="D600" s="13"/>
      <c r="E600" s="13"/>
      <c r="F600" s="105"/>
      <c r="G600" s="13"/>
      <c r="H600" s="13"/>
      <c r="I600" s="13"/>
    </row>
    <row r="601" spans="1:9" x14ac:dyDescent="0.35">
      <c r="A601" s="3"/>
      <c r="B601" s="3"/>
      <c r="C601" s="100"/>
      <c r="D601" s="13"/>
      <c r="E601" s="13"/>
      <c r="F601" s="105"/>
      <c r="G601" s="13"/>
      <c r="H601" s="13"/>
      <c r="I601" s="13"/>
    </row>
    <row r="602" spans="1:9" x14ac:dyDescent="0.35">
      <c r="A602" s="3"/>
      <c r="B602" s="3"/>
      <c r="C602" s="100"/>
      <c r="D602" s="13"/>
      <c r="E602" s="13"/>
      <c r="F602" s="105"/>
      <c r="G602" s="13"/>
      <c r="H602" s="13"/>
      <c r="I602" s="13"/>
    </row>
    <row r="603" spans="1:9" x14ac:dyDescent="0.35">
      <c r="A603" s="3"/>
      <c r="B603" s="3"/>
      <c r="C603" s="100"/>
      <c r="D603" s="13"/>
      <c r="E603" s="13"/>
      <c r="F603" s="105"/>
      <c r="G603" s="13"/>
      <c r="H603" s="13"/>
      <c r="I603" s="13"/>
    </row>
    <row r="604" spans="1:9" x14ac:dyDescent="0.35">
      <c r="A604" s="3"/>
      <c r="B604" s="3"/>
      <c r="C604" s="100"/>
      <c r="D604" s="13"/>
      <c r="E604" s="13"/>
      <c r="F604" s="105"/>
      <c r="G604" s="13"/>
      <c r="H604" s="13"/>
      <c r="I604" s="13"/>
    </row>
    <row r="605" spans="1:9" x14ac:dyDescent="0.35">
      <c r="A605" s="3"/>
      <c r="B605" s="3"/>
      <c r="C605" s="100"/>
      <c r="D605" s="13"/>
      <c r="E605" s="13"/>
      <c r="F605" s="105"/>
      <c r="G605" s="13"/>
      <c r="H605" s="13"/>
      <c r="I605" s="13"/>
    </row>
    <row r="606" spans="1:9" x14ac:dyDescent="0.35">
      <c r="A606" s="3"/>
      <c r="B606" s="3"/>
      <c r="C606" s="100"/>
      <c r="D606" s="13"/>
      <c r="E606" s="13"/>
      <c r="F606" s="105"/>
      <c r="G606" s="13"/>
      <c r="H606" s="13"/>
      <c r="I606" s="13"/>
    </row>
    <row r="607" spans="1:9" x14ac:dyDescent="0.35">
      <c r="A607" s="3"/>
      <c r="B607" s="3"/>
      <c r="C607" s="100"/>
      <c r="D607" s="13"/>
      <c r="E607" s="13"/>
      <c r="F607" s="105"/>
      <c r="G607" s="13"/>
      <c r="H607" s="13"/>
      <c r="I607" s="13"/>
    </row>
    <row r="608" spans="1:9" x14ac:dyDescent="0.35">
      <c r="A608" s="3"/>
      <c r="B608" s="3"/>
      <c r="C608" s="100"/>
      <c r="D608" s="13"/>
      <c r="E608" s="13"/>
      <c r="F608" s="105"/>
      <c r="G608" s="13"/>
      <c r="H608" s="13"/>
      <c r="I608" s="13"/>
    </row>
    <row r="609" spans="1:9" x14ac:dyDescent="0.35">
      <c r="A609" s="3"/>
      <c r="B609" s="3"/>
      <c r="C609" s="100"/>
      <c r="D609" s="13"/>
      <c r="E609" s="13"/>
      <c r="F609" s="105"/>
      <c r="G609" s="13"/>
      <c r="H609" s="13"/>
      <c r="I609" s="13"/>
    </row>
    <row r="610" spans="1:9" x14ac:dyDescent="0.35">
      <c r="A610" s="3"/>
      <c r="B610" s="3"/>
      <c r="C610" s="100"/>
      <c r="D610" s="13"/>
      <c r="E610" s="13"/>
      <c r="F610" s="105"/>
      <c r="G610" s="13"/>
      <c r="H610" s="13"/>
      <c r="I610" s="13"/>
    </row>
    <row r="611" spans="1:9" x14ac:dyDescent="0.35">
      <c r="A611" s="3"/>
      <c r="B611" s="3"/>
      <c r="C611" s="100"/>
      <c r="D611" s="13"/>
      <c r="E611" s="13"/>
      <c r="F611" s="105"/>
      <c r="G611" s="13"/>
      <c r="H611" s="13"/>
      <c r="I611" s="13"/>
    </row>
    <row r="612" spans="1:9" x14ac:dyDescent="0.35">
      <c r="A612" s="3"/>
      <c r="B612" s="3"/>
      <c r="C612" s="100"/>
      <c r="D612" s="13"/>
      <c r="E612" s="13"/>
      <c r="F612" s="105"/>
      <c r="G612" s="13"/>
      <c r="H612" s="13"/>
      <c r="I612" s="13"/>
    </row>
    <row r="613" spans="1:9" x14ac:dyDescent="0.35">
      <c r="A613" s="3"/>
      <c r="B613" s="3"/>
      <c r="C613" s="100"/>
      <c r="D613" s="13"/>
      <c r="E613" s="13"/>
      <c r="F613" s="105"/>
      <c r="G613" s="13"/>
      <c r="H613" s="13"/>
      <c r="I613" s="13"/>
    </row>
    <row r="614" spans="1:9" x14ac:dyDescent="0.35">
      <c r="A614" s="3"/>
      <c r="B614" s="3"/>
      <c r="C614" s="100"/>
      <c r="D614" s="13"/>
      <c r="E614" s="13"/>
      <c r="F614" s="105"/>
      <c r="G614" s="13"/>
      <c r="H614" s="13"/>
      <c r="I614" s="13"/>
    </row>
    <row r="615" spans="1:9" x14ac:dyDescent="0.35">
      <c r="A615" s="3"/>
      <c r="B615" s="3"/>
      <c r="C615" s="100"/>
      <c r="D615" s="13"/>
      <c r="E615" s="13"/>
      <c r="F615" s="105"/>
      <c r="G615" s="13"/>
      <c r="H615" s="13"/>
      <c r="I615" s="13"/>
    </row>
    <row r="616" spans="1:9" x14ac:dyDescent="0.35">
      <c r="A616" s="3"/>
      <c r="B616" s="3"/>
      <c r="C616" s="100"/>
      <c r="D616" s="13"/>
      <c r="E616" s="13"/>
      <c r="F616" s="105"/>
      <c r="G616" s="13"/>
      <c r="H616" s="13"/>
      <c r="I616" s="13"/>
    </row>
    <row r="617" spans="1:9" x14ac:dyDescent="0.35">
      <c r="A617" s="3"/>
      <c r="B617" s="3"/>
      <c r="C617" s="100"/>
      <c r="D617" s="13"/>
      <c r="E617" s="13"/>
      <c r="F617" s="105"/>
      <c r="G617" s="13"/>
      <c r="H617" s="13"/>
      <c r="I617" s="13"/>
    </row>
    <row r="618" spans="1:9" x14ac:dyDescent="0.35">
      <c r="A618" s="3"/>
      <c r="B618" s="3"/>
      <c r="C618" s="100"/>
      <c r="D618" s="13"/>
      <c r="E618" s="13"/>
      <c r="F618" s="105"/>
      <c r="G618" s="13"/>
      <c r="H618" s="13"/>
      <c r="I618" s="13"/>
    </row>
    <row r="619" spans="1:9" x14ac:dyDescent="0.35">
      <c r="A619" s="3"/>
      <c r="B619" s="3"/>
      <c r="C619" s="100"/>
      <c r="D619" s="13"/>
      <c r="E619" s="13"/>
      <c r="F619" s="105"/>
      <c r="G619" s="13"/>
      <c r="H619" s="13"/>
      <c r="I619" s="13"/>
    </row>
    <row r="620" spans="1:9" x14ac:dyDescent="0.35">
      <c r="A620" s="3"/>
      <c r="B620" s="3"/>
      <c r="C620" s="100"/>
      <c r="D620" s="13"/>
      <c r="E620" s="13"/>
      <c r="F620" s="105"/>
      <c r="G620" s="13"/>
      <c r="H620" s="13"/>
      <c r="I620" s="13"/>
    </row>
    <row r="621" spans="1:9" x14ac:dyDescent="0.35">
      <c r="A621" s="3"/>
      <c r="B621" s="3"/>
      <c r="C621" s="100"/>
      <c r="D621" s="13"/>
      <c r="E621" s="13"/>
      <c r="F621" s="105"/>
      <c r="G621" s="13"/>
      <c r="H621" s="13"/>
      <c r="I621" s="13"/>
    </row>
    <row r="622" spans="1:9" x14ac:dyDescent="0.35">
      <c r="A622" s="3"/>
      <c r="B622" s="3"/>
      <c r="C622" s="100"/>
      <c r="D622" s="13"/>
      <c r="E622" s="13"/>
      <c r="F622" s="105"/>
      <c r="G622" s="13"/>
      <c r="H622" s="13"/>
      <c r="I622" s="13"/>
    </row>
    <row r="623" spans="1:9" x14ac:dyDescent="0.35">
      <c r="A623" s="3"/>
      <c r="B623" s="3"/>
      <c r="C623" s="100"/>
      <c r="D623" s="13"/>
      <c r="E623" s="13"/>
      <c r="F623" s="105"/>
      <c r="G623" s="13"/>
      <c r="H623" s="13"/>
      <c r="I623" s="13"/>
    </row>
    <row r="624" spans="1:9" x14ac:dyDescent="0.35">
      <c r="A624" s="3"/>
      <c r="B624" s="3"/>
      <c r="C624" s="100"/>
      <c r="D624" s="13"/>
      <c r="E624" s="13"/>
      <c r="F624" s="105"/>
      <c r="G624" s="13"/>
      <c r="H624" s="13"/>
      <c r="I624" s="13"/>
    </row>
    <row r="625" spans="1:9" x14ac:dyDescent="0.35">
      <c r="A625" s="3"/>
      <c r="B625" s="3"/>
      <c r="C625" s="100"/>
      <c r="D625" s="13"/>
      <c r="E625" s="13"/>
      <c r="F625" s="105"/>
      <c r="G625" s="13"/>
      <c r="H625" s="13"/>
      <c r="I625" s="13"/>
    </row>
    <row r="626" spans="1:9" x14ac:dyDescent="0.35">
      <c r="A626" s="3"/>
      <c r="B626" s="3"/>
      <c r="C626" s="100"/>
      <c r="D626" s="13"/>
      <c r="E626" s="13"/>
      <c r="F626" s="105"/>
      <c r="G626" s="13"/>
      <c r="H626" s="13"/>
      <c r="I626" s="13"/>
    </row>
    <row r="627" spans="1:9" x14ac:dyDescent="0.35">
      <c r="A627" s="3"/>
      <c r="B627" s="3"/>
      <c r="C627" s="100"/>
      <c r="D627" s="13"/>
      <c r="E627" s="13"/>
      <c r="F627" s="105"/>
      <c r="G627" s="13"/>
      <c r="H627" s="13"/>
      <c r="I627" s="13"/>
    </row>
    <row r="628" spans="1:9" x14ac:dyDescent="0.35">
      <c r="A628" s="3"/>
      <c r="B628" s="3"/>
      <c r="C628" s="100"/>
      <c r="D628" s="13"/>
      <c r="E628" s="13"/>
      <c r="F628" s="105"/>
      <c r="G628" s="13"/>
      <c r="H628" s="13"/>
      <c r="I628" s="13"/>
    </row>
    <row r="629" spans="1:9" x14ac:dyDescent="0.35">
      <c r="A629" s="3"/>
      <c r="B629" s="3"/>
      <c r="C629" s="100"/>
      <c r="D629" s="13"/>
      <c r="E629" s="13"/>
      <c r="F629" s="105"/>
      <c r="G629" s="13"/>
      <c r="H629" s="13"/>
      <c r="I629" s="13"/>
    </row>
    <row r="630" spans="1:9" x14ac:dyDescent="0.35">
      <c r="A630" s="3"/>
      <c r="B630" s="3"/>
      <c r="C630" s="100"/>
      <c r="D630" s="13"/>
      <c r="E630" s="13"/>
      <c r="F630" s="105"/>
      <c r="G630" s="13"/>
      <c r="H630" s="13"/>
      <c r="I630" s="13"/>
    </row>
    <row r="631" spans="1:9" x14ac:dyDescent="0.35">
      <c r="A631" s="3"/>
      <c r="B631" s="3"/>
      <c r="C631" s="100"/>
      <c r="D631" s="13"/>
      <c r="E631" s="13"/>
      <c r="F631" s="105"/>
      <c r="G631" s="13"/>
      <c r="H631" s="13"/>
      <c r="I631" s="13"/>
    </row>
    <row r="632" spans="1:9" x14ac:dyDescent="0.35">
      <c r="A632" s="3"/>
      <c r="B632" s="3"/>
      <c r="C632" s="100"/>
      <c r="D632" s="13"/>
      <c r="E632" s="13"/>
      <c r="F632" s="105"/>
      <c r="G632" s="13"/>
      <c r="H632" s="13"/>
      <c r="I632" s="13"/>
    </row>
    <row r="633" spans="1:9" x14ac:dyDescent="0.35">
      <c r="A633" s="3"/>
      <c r="B633" s="3"/>
      <c r="C633" s="100"/>
      <c r="D633" s="13"/>
      <c r="E633" s="13"/>
      <c r="F633" s="105"/>
      <c r="G633" s="13"/>
      <c r="H633" s="13"/>
      <c r="I633" s="13"/>
    </row>
    <row r="634" spans="1:9" x14ac:dyDescent="0.35">
      <c r="A634" s="3"/>
      <c r="B634" s="3"/>
      <c r="C634" s="100"/>
      <c r="D634" s="13"/>
      <c r="E634" s="13"/>
      <c r="F634" s="105"/>
      <c r="G634" s="13"/>
      <c r="H634" s="13"/>
      <c r="I634" s="13"/>
    </row>
    <row r="635" spans="1:9" x14ac:dyDescent="0.35">
      <c r="A635" s="3"/>
      <c r="B635" s="3"/>
      <c r="C635" s="100"/>
      <c r="D635" s="13"/>
      <c r="E635" s="13"/>
      <c r="F635" s="105"/>
      <c r="G635" s="13"/>
      <c r="H635" s="13"/>
      <c r="I635" s="13"/>
    </row>
    <row r="636" spans="1:9" x14ac:dyDescent="0.35">
      <c r="A636" s="3"/>
      <c r="B636" s="3"/>
      <c r="C636" s="100"/>
      <c r="D636" s="13"/>
      <c r="E636" s="13"/>
      <c r="F636" s="105"/>
      <c r="G636" s="13"/>
      <c r="H636" s="13"/>
      <c r="I636" s="13"/>
    </row>
    <row r="637" spans="1:9" x14ac:dyDescent="0.35">
      <c r="A637" s="3"/>
      <c r="B637" s="3"/>
      <c r="C637" s="100"/>
      <c r="D637" s="13"/>
      <c r="E637" s="13"/>
      <c r="F637" s="105"/>
      <c r="G637" s="13"/>
      <c r="H637" s="13"/>
      <c r="I637" s="13"/>
    </row>
    <row r="638" spans="1:9" x14ac:dyDescent="0.35">
      <c r="A638" s="3"/>
      <c r="B638" s="3"/>
      <c r="C638" s="100"/>
      <c r="D638" s="13"/>
      <c r="E638" s="13"/>
      <c r="F638" s="105"/>
      <c r="G638" s="13"/>
      <c r="H638" s="13"/>
      <c r="I638" s="13"/>
    </row>
    <row r="639" spans="1:9" x14ac:dyDescent="0.35">
      <c r="A639" s="3"/>
      <c r="B639" s="3"/>
      <c r="C639" s="100"/>
      <c r="D639" s="13"/>
      <c r="E639" s="13"/>
      <c r="F639" s="105"/>
      <c r="G639" s="13"/>
      <c r="H639" s="13"/>
      <c r="I639" s="13"/>
    </row>
    <row r="640" spans="1:9" x14ac:dyDescent="0.35">
      <c r="A640" s="3"/>
      <c r="B640" s="3"/>
      <c r="C640" s="100"/>
      <c r="D640" s="13"/>
      <c r="E640" s="13"/>
      <c r="F640" s="105"/>
      <c r="G640" s="13"/>
      <c r="H640" s="13"/>
      <c r="I640" s="13"/>
    </row>
    <row r="641" spans="1:9" x14ac:dyDescent="0.35">
      <c r="A641" s="3"/>
      <c r="B641" s="3"/>
      <c r="C641" s="100"/>
      <c r="D641" s="13"/>
      <c r="E641" s="13"/>
      <c r="F641" s="105"/>
      <c r="G641" s="13"/>
      <c r="H641" s="13"/>
      <c r="I641" s="13"/>
    </row>
    <row r="642" spans="1:9" x14ac:dyDescent="0.35">
      <c r="A642" s="3"/>
      <c r="B642" s="3"/>
      <c r="C642" s="100"/>
      <c r="D642" s="13"/>
      <c r="E642" s="13"/>
      <c r="F642" s="105"/>
      <c r="G642" s="13"/>
      <c r="H642" s="13"/>
      <c r="I642" s="13"/>
    </row>
    <row r="643" spans="1:9" x14ac:dyDescent="0.35">
      <c r="A643" s="3"/>
      <c r="B643" s="3"/>
      <c r="C643" s="100"/>
      <c r="D643" s="13"/>
      <c r="E643" s="13"/>
      <c r="F643" s="105"/>
      <c r="G643" s="13"/>
      <c r="H643" s="13"/>
      <c r="I643" s="13"/>
    </row>
    <row r="644" spans="1:9" x14ac:dyDescent="0.35">
      <c r="A644" s="3"/>
      <c r="B644" s="3"/>
      <c r="C644" s="100"/>
      <c r="D644" s="13"/>
      <c r="E644" s="13"/>
      <c r="F644" s="105"/>
      <c r="G644" s="13"/>
      <c r="H644" s="13"/>
      <c r="I644" s="13"/>
    </row>
    <row r="645" spans="1:9" x14ac:dyDescent="0.35">
      <c r="A645" s="3"/>
      <c r="B645" s="3"/>
      <c r="C645" s="100"/>
      <c r="D645" s="13"/>
      <c r="E645" s="13"/>
      <c r="F645" s="105"/>
      <c r="G645" s="13"/>
      <c r="H645" s="13"/>
      <c r="I645" s="13"/>
    </row>
    <row r="646" spans="1:9" x14ac:dyDescent="0.35">
      <c r="A646" s="3"/>
      <c r="B646" s="3"/>
      <c r="C646" s="100"/>
      <c r="D646" s="13"/>
      <c r="E646" s="13"/>
      <c r="F646" s="105"/>
      <c r="G646" s="13"/>
      <c r="H646" s="13"/>
      <c r="I646" s="13"/>
    </row>
    <row r="647" spans="1:9" x14ac:dyDescent="0.35">
      <c r="A647" s="3"/>
      <c r="B647" s="3"/>
      <c r="C647" s="100"/>
      <c r="D647" s="13"/>
      <c r="E647" s="13"/>
      <c r="F647" s="105"/>
      <c r="G647" s="13"/>
      <c r="H647" s="13"/>
      <c r="I647" s="13"/>
    </row>
    <row r="648" spans="1:9" x14ac:dyDescent="0.35">
      <c r="A648" s="3"/>
      <c r="B648" s="3"/>
      <c r="C648" s="100"/>
      <c r="D648" s="13"/>
      <c r="E648" s="13"/>
      <c r="F648" s="105"/>
      <c r="G648" s="13"/>
      <c r="H648" s="13"/>
      <c r="I648" s="13"/>
    </row>
    <row r="649" spans="1:9" x14ac:dyDescent="0.35">
      <c r="A649" s="3"/>
      <c r="B649" s="3"/>
      <c r="C649" s="100"/>
      <c r="D649" s="13"/>
      <c r="E649" s="13"/>
      <c r="F649" s="105"/>
      <c r="G649" s="13"/>
      <c r="H649" s="13"/>
      <c r="I649" s="13"/>
    </row>
    <row r="650" spans="1:9" x14ac:dyDescent="0.35">
      <c r="A650" s="3"/>
      <c r="B650" s="3"/>
      <c r="C650" s="100"/>
      <c r="D650" s="13"/>
      <c r="E650" s="13"/>
      <c r="F650" s="105"/>
      <c r="G650" s="13"/>
      <c r="H650" s="13"/>
      <c r="I650" s="13"/>
    </row>
    <row r="651" spans="1:9" x14ac:dyDescent="0.35">
      <c r="A651" s="3"/>
      <c r="B651" s="3"/>
      <c r="C651" s="100"/>
      <c r="D651" s="13"/>
      <c r="E651" s="13"/>
      <c r="F651" s="105"/>
      <c r="G651" s="13"/>
      <c r="H651" s="13"/>
      <c r="I651" s="13"/>
    </row>
    <row r="652" spans="1:9" x14ac:dyDescent="0.35">
      <c r="A652" s="3"/>
      <c r="B652" s="3"/>
      <c r="C652" s="100"/>
      <c r="D652" s="13"/>
      <c r="E652" s="13"/>
      <c r="F652" s="105"/>
      <c r="G652" s="13"/>
      <c r="H652" s="13"/>
      <c r="I652" s="13"/>
    </row>
    <row r="653" spans="1:9" x14ac:dyDescent="0.35">
      <c r="A653" s="3"/>
      <c r="B653" s="3"/>
      <c r="C653" s="100"/>
      <c r="D653" s="13"/>
      <c r="E653" s="13"/>
      <c r="F653" s="105"/>
      <c r="G653" s="13"/>
      <c r="H653" s="13"/>
      <c r="I653" s="13"/>
    </row>
    <row r="654" spans="1:9" x14ac:dyDescent="0.35">
      <c r="A654" s="3"/>
      <c r="B654" s="3"/>
      <c r="C654" s="100"/>
      <c r="D654" s="13"/>
      <c r="E654" s="13"/>
      <c r="F654" s="105"/>
      <c r="G654" s="13"/>
      <c r="H654" s="13"/>
      <c r="I654" s="13"/>
    </row>
    <row r="655" spans="1:9" x14ac:dyDescent="0.35">
      <c r="A655" s="3"/>
      <c r="B655" s="3"/>
      <c r="C655" s="100"/>
      <c r="D655" s="13"/>
      <c r="E655" s="13"/>
      <c r="F655" s="105"/>
      <c r="G655" s="13"/>
      <c r="H655" s="13"/>
      <c r="I655" s="13"/>
    </row>
    <row r="656" spans="1:9" x14ac:dyDescent="0.35">
      <c r="A656" s="3"/>
      <c r="B656" s="3"/>
      <c r="C656" s="100"/>
      <c r="D656" s="13"/>
      <c r="E656" s="13"/>
      <c r="F656" s="105"/>
      <c r="G656" s="13"/>
      <c r="H656" s="13"/>
      <c r="I656" s="13"/>
    </row>
    <row r="657" spans="1:9" x14ac:dyDescent="0.35">
      <c r="A657" s="3"/>
      <c r="B657" s="3"/>
      <c r="C657" s="100"/>
      <c r="D657" s="13"/>
      <c r="E657" s="13"/>
      <c r="F657" s="105"/>
      <c r="G657" s="13"/>
      <c r="H657" s="13"/>
      <c r="I657" s="13"/>
    </row>
    <row r="658" spans="1:9" x14ac:dyDescent="0.35">
      <c r="A658" s="3"/>
      <c r="B658" s="3"/>
      <c r="C658" s="100"/>
      <c r="D658" s="13"/>
      <c r="E658" s="13"/>
      <c r="F658" s="105"/>
      <c r="G658" s="13"/>
      <c r="H658" s="13"/>
      <c r="I658" s="13"/>
    </row>
    <row r="659" spans="1:9" x14ac:dyDescent="0.35">
      <c r="A659" s="3"/>
      <c r="B659" s="3"/>
      <c r="C659" s="100"/>
      <c r="D659" s="13"/>
      <c r="E659" s="13"/>
      <c r="F659" s="105"/>
      <c r="G659" s="13"/>
      <c r="H659" s="13"/>
      <c r="I659" s="13"/>
    </row>
    <row r="660" spans="1:9" x14ac:dyDescent="0.35">
      <c r="A660" s="3"/>
      <c r="B660" s="3"/>
      <c r="C660" s="100"/>
      <c r="D660" s="13"/>
      <c r="E660" s="13"/>
      <c r="F660" s="105"/>
      <c r="G660" s="13"/>
      <c r="H660" s="13"/>
      <c r="I660" s="13"/>
    </row>
    <row r="661" spans="1:9" x14ac:dyDescent="0.35">
      <c r="A661" s="3"/>
      <c r="B661" s="3"/>
      <c r="C661" s="100"/>
      <c r="D661" s="13"/>
      <c r="E661" s="13"/>
      <c r="F661" s="105"/>
      <c r="G661" s="13"/>
      <c r="H661" s="13"/>
      <c r="I661" s="13"/>
    </row>
    <row r="662" spans="1:9" x14ac:dyDescent="0.35">
      <c r="A662" s="3"/>
      <c r="B662" s="3"/>
      <c r="C662" s="100"/>
      <c r="D662" s="13"/>
      <c r="E662" s="13"/>
      <c r="F662" s="105"/>
      <c r="G662" s="13"/>
      <c r="H662" s="13"/>
      <c r="I662" s="13"/>
    </row>
    <row r="663" spans="1:9" x14ac:dyDescent="0.35">
      <c r="A663" s="3"/>
      <c r="B663" s="3"/>
      <c r="C663" s="100"/>
      <c r="D663" s="13"/>
      <c r="E663" s="13"/>
      <c r="F663" s="105"/>
      <c r="G663" s="13"/>
      <c r="H663" s="13"/>
      <c r="I663" s="13"/>
    </row>
    <row r="664" spans="1:9" x14ac:dyDescent="0.35">
      <c r="A664" s="3"/>
      <c r="B664" s="3"/>
      <c r="C664" s="100"/>
      <c r="D664" s="13"/>
      <c r="E664" s="13"/>
      <c r="F664" s="105"/>
      <c r="G664" s="13"/>
      <c r="H664" s="13"/>
      <c r="I664" s="13"/>
    </row>
    <row r="665" spans="1:9" x14ac:dyDescent="0.35">
      <c r="A665" s="3"/>
      <c r="B665" s="3"/>
      <c r="C665" s="100"/>
      <c r="D665" s="13"/>
      <c r="E665" s="13"/>
      <c r="F665" s="105"/>
      <c r="G665" s="13"/>
      <c r="H665" s="13"/>
      <c r="I665" s="13"/>
    </row>
    <row r="666" spans="1:9" x14ac:dyDescent="0.35">
      <c r="A666" s="3"/>
      <c r="B666" s="3"/>
      <c r="C666" s="100"/>
      <c r="D666" s="13"/>
      <c r="E666" s="13"/>
      <c r="F666" s="105"/>
      <c r="G666" s="13"/>
      <c r="H666" s="13"/>
      <c r="I666" s="13"/>
    </row>
    <row r="667" spans="1:9" x14ac:dyDescent="0.35">
      <c r="A667" s="3"/>
      <c r="B667" s="3"/>
      <c r="C667" s="100"/>
      <c r="D667" s="13"/>
      <c r="E667" s="13"/>
      <c r="F667" s="105"/>
      <c r="G667" s="13"/>
      <c r="H667" s="13"/>
      <c r="I667" s="13"/>
    </row>
    <row r="668" spans="1:9" x14ac:dyDescent="0.35">
      <c r="A668" s="3"/>
      <c r="B668" s="3"/>
      <c r="C668" s="100"/>
      <c r="D668" s="13"/>
      <c r="E668" s="13"/>
      <c r="F668" s="105"/>
      <c r="G668" s="13"/>
      <c r="H668" s="13"/>
      <c r="I668" s="13"/>
    </row>
    <row r="669" spans="1:9" x14ac:dyDescent="0.35">
      <c r="A669" s="3"/>
      <c r="B669" s="3"/>
      <c r="C669" s="100"/>
      <c r="D669" s="13"/>
      <c r="E669" s="13"/>
      <c r="F669" s="105"/>
      <c r="G669" s="13"/>
      <c r="H669" s="13"/>
      <c r="I669" s="13"/>
    </row>
    <row r="670" spans="1:9" x14ac:dyDescent="0.35">
      <c r="A670" s="3"/>
      <c r="B670" s="3"/>
      <c r="C670" s="100"/>
      <c r="D670" s="13"/>
      <c r="E670" s="13"/>
      <c r="F670" s="105"/>
      <c r="G670" s="13"/>
      <c r="H670" s="13"/>
      <c r="I670" s="13"/>
    </row>
    <row r="671" spans="1:9" x14ac:dyDescent="0.35">
      <c r="A671" s="3"/>
      <c r="B671" s="3"/>
      <c r="C671" s="100"/>
      <c r="D671" s="13"/>
      <c r="E671" s="13"/>
      <c r="F671" s="105"/>
      <c r="G671" s="13"/>
      <c r="H671" s="13"/>
      <c r="I671" s="13"/>
    </row>
    <row r="672" spans="1:9" x14ac:dyDescent="0.35">
      <c r="A672" s="3"/>
      <c r="B672" s="3"/>
      <c r="C672" s="100"/>
      <c r="D672" s="13"/>
      <c r="E672" s="13"/>
      <c r="F672" s="105"/>
      <c r="G672" s="13"/>
      <c r="H672" s="13"/>
      <c r="I672" s="13"/>
    </row>
    <row r="673" spans="1:9" x14ac:dyDescent="0.35">
      <c r="A673" s="3"/>
      <c r="B673" s="3"/>
      <c r="C673" s="100"/>
      <c r="D673" s="13"/>
      <c r="E673" s="13"/>
      <c r="F673" s="105"/>
      <c r="G673" s="13"/>
      <c r="H673" s="13"/>
      <c r="I673" s="13"/>
    </row>
    <row r="674" spans="1:9" x14ac:dyDescent="0.35">
      <c r="A674" s="3"/>
      <c r="B674" s="3"/>
      <c r="C674" s="100"/>
      <c r="D674" s="13"/>
      <c r="E674" s="13"/>
      <c r="F674" s="105"/>
      <c r="G674" s="13"/>
      <c r="H674" s="13"/>
      <c r="I674" s="13"/>
    </row>
    <row r="675" spans="1:9" x14ac:dyDescent="0.35">
      <c r="A675" s="3"/>
      <c r="B675" s="3"/>
      <c r="C675" s="100"/>
      <c r="D675" s="13"/>
      <c r="E675" s="13"/>
      <c r="F675" s="105"/>
      <c r="G675" s="13"/>
      <c r="H675" s="13"/>
      <c r="I675" s="13"/>
    </row>
    <row r="676" spans="1:9" x14ac:dyDescent="0.35">
      <c r="A676" s="3"/>
      <c r="B676" s="3"/>
      <c r="C676" s="100"/>
      <c r="D676" s="13"/>
      <c r="E676" s="13"/>
      <c r="F676" s="105"/>
      <c r="G676" s="13"/>
      <c r="H676" s="13"/>
      <c r="I676" s="13"/>
    </row>
    <row r="677" spans="1:9" x14ac:dyDescent="0.35">
      <c r="A677" s="3"/>
      <c r="B677" s="3"/>
      <c r="C677" s="100"/>
      <c r="D677" s="13"/>
      <c r="E677" s="13"/>
      <c r="F677" s="105"/>
      <c r="G677" s="13"/>
      <c r="H677" s="13"/>
      <c r="I677" s="13"/>
    </row>
    <row r="678" spans="1:9" x14ac:dyDescent="0.35">
      <c r="A678" s="3"/>
      <c r="B678" s="3"/>
      <c r="C678" s="100"/>
      <c r="D678" s="13"/>
      <c r="E678" s="13"/>
      <c r="F678" s="105"/>
      <c r="G678" s="13"/>
      <c r="H678" s="13"/>
      <c r="I678" s="13"/>
    </row>
    <row r="679" spans="1:9" x14ac:dyDescent="0.35">
      <c r="A679" s="3"/>
      <c r="B679" s="3"/>
      <c r="C679" s="100"/>
      <c r="D679" s="13"/>
      <c r="E679" s="13"/>
      <c r="F679" s="105"/>
      <c r="G679" s="13"/>
      <c r="H679" s="13"/>
      <c r="I679" s="13"/>
    </row>
    <row r="680" spans="1:9" x14ac:dyDescent="0.35">
      <c r="A680" s="3"/>
      <c r="B680" s="3"/>
      <c r="C680" s="100"/>
      <c r="D680" s="13"/>
      <c r="E680" s="13"/>
      <c r="F680" s="105"/>
      <c r="G680" s="13"/>
      <c r="H680" s="13"/>
      <c r="I680" s="13"/>
    </row>
    <row r="681" spans="1:9" x14ac:dyDescent="0.35">
      <c r="A681" s="3"/>
      <c r="B681" s="3"/>
      <c r="C681" s="100"/>
      <c r="D681" s="13"/>
      <c r="E681" s="13"/>
      <c r="F681" s="105"/>
      <c r="G681" s="13"/>
      <c r="H681" s="13"/>
      <c r="I681" s="13"/>
    </row>
    <row r="682" spans="1:9" x14ac:dyDescent="0.35">
      <c r="A682" s="3"/>
      <c r="B682" s="3"/>
      <c r="C682" s="100"/>
      <c r="D682" s="13"/>
      <c r="E682" s="13"/>
      <c r="F682" s="105"/>
      <c r="G682" s="13"/>
      <c r="H682" s="13"/>
      <c r="I682" s="13"/>
    </row>
    <row r="683" spans="1:9" x14ac:dyDescent="0.35">
      <c r="A683" s="3"/>
      <c r="B683" s="3"/>
      <c r="C683" s="100"/>
      <c r="D683" s="13"/>
      <c r="E683" s="13"/>
      <c r="F683" s="105"/>
      <c r="G683" s="13"/>
      <c r="H683" s="13"/>
      <c r="I683" s="13"/>
    </row>
    <row r="684" spans="1:9" x14ac:dyDescent="0.35">
      <c r="A684" s="3"/>
      <c r="B684" s="3"/>
      <c r="C684" s="100"/>
      <c r="D684" s="13"/>
      <c r="E684" s="13"/>
      <c r="F684" s="105"/>
      <c r="G684" s="13"/>
      <c r="H684" s="13"/>
      <c r="I684" s="13"/>
    </row>
    <row r="685" spans="1:9" x14ac:dyDescent="0.35">
      <c r="A685" s="3"/>
      <c r="B685" s="3"/>
      <c r="C685" s="100"/>
      <c r="D685" s="13"/>
      <c r="E685" s="13"/>
      <c r="F685" s="105"/>
      <c r="G685" s="13"/>
      <c r="H685" s="13"/>
      <c r="I685" s="13"/>
    </row>
    <row r="686" spans="1:9" x14ac:dyDescent="0.35">
      <c r="A686" s="3"/>
      <c r="B686" s="3"/>
      <c r="C686" s="100"/>
      <c r="D686" s="13"/>
      <c r="E686" s="13"/>
      <c r="F686" s="105"/>
      <c r="G686" s="13"/>
      <c r="H686" s="13"/>
      <c r="I686" s="13"/>
    </row>
    <row r="687" spans="1:9" x14ac:dyDescent="0.35">
      <c r="A687" s="3"/>
      <c r="B687" s="3"/>
      <c r="C687" s="100"/>
      <c r="D687" s="13"/>
      <c r="E687" s="13"/>
      <c r="F687" s="105"/>
      <c r="G687" s="13"/>
      <c r="H687" s="13"/>
      <c r="I687" s="13"/>
    </row>
    <row r="688" spans="1:9" x14ac:dyDescent="0.35">
      <c r="A688" s="3"/>
      <c r="B688" s="3"/>
      <c r="C688" s="100"/>
      <c r="D688" s="13"/>
      <c r="E688" s="13"/>
      <c r="F688" s="105"/>
      <c r="G688" s="13"/>
      <c r="H688" s="13"/>
      <c r="I688" s="13"/>
    </row>
    <row r="689" spans="1:9" x14ac:dyDescent="0.35">
      <c r="A689" s="3"/>
      <c r="B689" s="3"/>
      <c r="C689" s="100"/>
      <c r="D689" s="13"/>
      <c r="E689" s="13"/>
      <c r="F689" s="105"/>
      <c r="G689" s="13"/>
      <c r="H689" s="13"/>
      <c r="I689" s="13"/>
    </row>
    <row r="690" spans="1:9" x14ac:dyDescent="0.35">
      <c r="A690" s="3"/>
      <c r="B690" s="3"/>
      <c r="C690" s="100"/>
      <c r="D690" s="13"/>
      <c r="E690" s="13"/>
      <c r="F690" s="105"/>
      <c r="G690" s="13"/>
      <c r="H690" s="13"/>
      <c r="I690" s="13"/>
    </row>
    <row r="691" spans="1:9" x14ac:dyDescent="0.35">
      <c r="A691" s="3"/>
      <c r="B691" s="3"/>
      <c r="C691" s="100"/>
      <c r="D691" s="13"/>
      <c r="E691" s="13"/>
      <c r="F691" s="105"/>
      <c r="G691" s="13"/>
      <c r="H691" s="13"/>
      <c r="I691" s="13"/>
    </row>
    <row r="692" spans="1:9" x14ac:dyDescent="0.35">
      <c r="A692" s="3"/>
      <c r="B692" s="3"/>
      <c r="C692" s="100"/>
      <c r="D692" s="13"/>
      <c r="E692" s="13"/>
      <c r="F692" s="105"/>
      <c r="G692" s="13"/>
      <c r="H692" s="13"/>
      <c r="I692" s="13"/>
    </row>
    <row r="693" spans="1:9" x14ac:dyDescent="0.35">
      <c r="A693" s="3"/>
      <c r="B693" s="3"/>
      <c r="C693" s="100"/>
      <c r="D693" s="13"/>
      <c r="E693" s="13"/>
      <c r="F693" s="105"/>
      <c r="G693" s="13"/>
      <c r="H693" s="13"/>
      <c r="I693" s="13"/>
    </row>
    <row r="694" spans="1:9" x14ac:dyDescent="0.35">
      <c r="A694" s="3"/>
      <c r="B694" s="3"/>
      <c r="C694" s="100"/>
      <c r="D694" s="13"/>
      <c r="E694" s="13"/>
      <c r="F694" s="105"/>
      <c r="G694" s="13"/>
      <c r="H694" s="13"/>
      <c r="I694" s="13"/>
    </row>
    <row r="695" spans="1:9" x14ac:dyDescent="0.35">
      <c r="A695" s="3"/>
      <c r="B695" s="3"/>
      <c r="C695" s="100"/>
      <c r="D695" s="13"/>
      <c r="E695" s="13"/>
      <c r="F695" s="105"/>
      <c r="G695" s="13"/>
      <c r="H695" s="13"/>
      <c r="I695" s="13"/>
    </row>
    <row r="696" spans="1:9" x14ac:dyDescent="0.35">
      <c r="A696" s="3"/>
      <c r="B696" s="3"/>
      <c r="C696" s="100"/>
      <c r="D696" s="13"/>
      <c r="E696" s="13"/>
      <c r="F696" s="105"/>
      <c r="G696" s="13"/>
      <c r="H696" s="13"/>
      <c r="I696" s="13"/>
    </row>
    <row r="697" spans="1:9" x14ac:dyDescent="0.35">
      <c r="A697" s="3"/>
      <c r="B697" s="3"/>
      <c r="C697" s="100"/>
      <c r="D697" s="13"/>
      <c r="E697" s="13"/>
      <c r="F697" s="105"/>
      <c r="G697" s="13"/>
      <c r="H697" s="13"/>
      <c r="I697" s="13"/>
    </row>
    <row r="698" spans="1:9" x14ac:dyDescent="0.35">
      <c r="A698" s="3"/>
      <c r="B698" s="3"/>
      <c r="C698" s="100"/>
      <c r="D698" s="13"/>
      <c r="E698" s="13"/>
      <c r="F698" s="105"/>
      <c r="G698" s="13"/>
      <c r="H698" s="13"/>
      <c r="I698" s="13"/>
    </row>
    <row r="699" spans="1:9" x14ac:dyDescent="0.35">
      <c r="A699" s="3"/>
      <c r="B699" s="3"/>
      <c r="E699" s="13"/>
      <c r="F699" s="105"/>
      <c r="G699" s="13"/>
      <c r="H699" s="13"/>
      <c r="I699" s="13"/>
    </row>
    <row r="700" spans="1:9" x14ac:dyDescent="0.35">
      <c r="A700" s="3"/>
      <c r="B700" s="3"/>
      <c r="E700" s="13"/>
      <c r="F700" s="105"/>
      <c r="G700" s="13"/>
      <c r="H700" s="13"/>
      <c r="I700" s="13"/>
    </row>
  </sheetData>
  <phoneticPr fontId="24" type="noConversion"/>
  <dataValidations count="5">
    <dataValidation type="list" allowBlank="1" showInputMessage="1" showErrorMessage="1" sqref="K2:K41 I42:I700" xr:uid="{C222928E-EBEE-4972-880A-81CDABDBF77F}">
      <formula1>Trachoma</formula1>
    </dataValidation>
    <dataValidation type="list" allowBlank="1" showInputMessage="1" showErrorMessage="1" sqref="J2:J41 H42:H700" xr:uid="{7AEC88A0-AC31-45F6-B7A4-6747B1B0166A}">
      <formula1>STH</formula1>
    </dataValidation>
    <dataValidation type="list" allowBlank="1" showInputMessage="1" showErrorMessage="1" sqref="I2:I41 G42:G700" xr:uid="{277CD2AA-F781-49CF-8082-89B4CDE1D3C5}">
      <formula1>Schisto</formula1>
    </dataValidation>
    <dataValidation type="list" allowBlank="1" showInputMessage="1" showErrorMessage="1" sqref="H2:H41 F42:F700" xr:uid="{3946C6B9-6A3D-473C-9448-95E60A62EBF3}">
      <formula1>Oncho</formula1>
    </dataValidation>
    <dataValidation type="list" allowBlank="1" showInputMessage="1" showErrorMessage="1" sqref="G2:G41 E228:E700" xr:uid="{D32EA68E-AEBB-4919-8B01-A3CBB1FB449D}">
      <formula1>LF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78"/>
  <sheetViews>
    <sheetView topLeftCell="A2" workbookViewId="0">
      <selection activeCell="L52" sqref="A12:L52"/>
    </sheetView>
  </sheetViews>
  <sheetFormatPr defaultRowHeight="14.5" x14ac:dyDescent="0.35"/>
  <cols>
    <col min="1" max="1" width="28.1796875" customWidth="1"/>
    <col min="2" max="2" width="25" customWidth="1"/>
    <col min="3" max="3" width="12.54296875" hidden="1" customWidth="1"/>
    <col min="4" max="5" width="12.54296875" customWidth="1"/>
    <col min="10" max="11" width="0" hidden="1" customWidth="1"/>
    <col min="13" max="13" width="0" hidden="1" customWidth="1"/>
  </cols>
  <sheetData>
    <row r="1" spans="1:17" ht="15" customHeight="1" x14ac:dyDescent="0.35">
      <c r="A1" s="14" t="s">
        <v>76</v>
      </c>
    </row>
    <row r="3" spans="1:17" x14ac:dyDescent="0.35">
      <c r="A3" s="15" t="s">
        <v>77</v>
      </c>
    </row>
    <row r="4" spans="1:17" ht="13.5" customHeight="1" x14ac:dyDescent="0.35">
      <c r="A4" s="91" t="s">
        <v>78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</row>
    <row r="5" spans="1:17" ht="23.25" hidden="1" customHeight="1" x14ac:dyDescent="0.35">
      <c r="A5" s="94" t="s">
        <v>79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</row>
    <row r="6" spans="1:17" ht="17.25" hidden="1" customHeight="1" x14ac:dyDescent="0.35">
      <c r="A6" s="92" t="s">
        <v>80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</row>
    <row r="7" spans="1:17" ht="29.25" hidden="1" customHeight="1" x14ac:dyDescent="0.35">
      <c r="A7" s="93" t="s">
        <v>81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</row>
    <row r="8" spans="1:17" ht="18" hidden="1" customHeight="1" x14ac:dyDescent="0.35">
      <c r="A8" s="93" t="s">
        <v>82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</row>
    <row r="9" spans="1:17" hidden="1" x14ac:dyDescent="0.35">
      <c r="A9" s="92" t="s">
        <v>83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</row>
    <row r="12" spans="1:17" ht="15" customHeight="1" x14ac:dyDescent="0.35">
      <c r="A12" s="85" t="s">
        <v>84</v>
      </c>
      <c r="B12" s="85" t="s">
        <v>85</v>
      </c>
      <c r="C12" s="85" t="s">
        <v>86</v>
      </c>
      <c r="D12" s="85" t="s">
        <v>87</v>
      </c>
      <c r="E12" s="85" t="s">
        <v>88</v>
      </c>
      <c r="F12" s="85" t="s">
        <v>89</v>
      </c>
      <c r="G12" s="85" t="s">
        <v>90</v>
      </c>
      <c r="H12" s="85" t="s">
        <v>91</v>
      </c>
      <c r="I12" s="85" t="s">
        <v>92</v>
      </c>
      <c r="J12" s="85" t="s">
        <v>93</v>
      </c>
      <c r="K12" s="85" t="s">
        <v>94</v>
      </c>
      <c r="L12" s="85" t="s">
        <v>95</v>
      </c>
      <c r="M12" s="85" t="s">
        <v>96</v>
      </c>
      <c r="N12" s="85" t="s">
        <v>97</v>
      </c>
      <c r="O12" s="85" t="s">
        <v>98</v>
      </c>
      <c r="P12" s="85" t="s">
        <v>99</v>
      </c>
      <c r="Q12" s="85" t="s">
        <v>100</v>
      </c>
    </row>
    <row r="13" spans="1:17" ht="43.5" customHeight="1" x14ac:dyDescent="0.3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1:17" x14ac:dyDescent="0.3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1:17" x14ac:dyDescent="0.35">
      <c r="A15" s="34" t="str">
        <f>'Disease Burden Data'!A23</f>
        <v>Boke</v>
      </c>
      <c r="B15" s="34" t="str">
        <f>'Disease Burden Data'!B23</f>
        <v>Boffa</v>
      </c>
      <c r="C15" s="29"/>
      <c r="D15" s="13"/>
      <c r="E15" s="13"/>
      <c r="F15" s="13"/>
      <c r="G15" s="13"/>
      <c r="H15" s="13"/>
      <c r="I15" s="13"/>
      <c r="J15" s="29"/>
      <c r="K15" s="29"/>
      <c r="L15" s="13"/>
      <c r="M15" s="29"/>
      <c r="N15" s="13"/>
      <c r="O15" s="13"/>
      <c r="P15" s="13"/>
      <c r="Q15" s="13"/>
    </row>
    <row r="16" spans="1:17" x14ac:dyDescent="0.35">
      <c r="A16" s="34" t="str">
        <f>'Disease Burden Data'!A24</f>
        <v>Boke</v>
      </c>
      <c r="B16" s="34" t="str">
        <f>'Disease Burden Data'!B24</f>
        <v>Boke</v>
      </c>
      <c r="C16" s="29"/>
      <c r="D16" s="13"/>
      <c r="E16" s="13"/>
      <c r="F16" s="13"/>
      <c r="G16" s="13"/>
      <c r="H16" s="13">
        <v>154757.12</v>
      </c>
      <c r="I16" s="13"/>
      <c r="J16" s="29"/>
      <c r="K16" s="29"/>
      <c r="L16" s="13"/>
      <c r="M16" s="29"/>
      <c r="N16" s="13"/>
      <c r="O16" s="13"/>
      <c r="P16" s="13"/>
      <c r="Q16" s="13"/>
    </row>
    <row r="17" spans="1:17" x14ac:dyDescent="0.35">
      <c r="A17" s="34" t="str">
        <f>'Disease Burden Data'!A25</f>
        <v>Boke</v>
      </c>
      <c r="B17" s="34" t="str">
        <f>'Disease Burden Data'!B25</f>
        <v>Fria</v>
      </c>
      <c r="C17" s="29"/>
      <c r="D17" s="13"/>
      <c r="E17" s="13"/>
      <c r="F17" s="13"/>
      <c r="G17" s="13"/>
      <c r="H17" s="13">
        <v>33262.6</v>
      </c>
      <c r="I17" s="13"/>
      <c r="J17" s="29"/>
      <c r="K17" s="29"/>
      <c r="L17" s="13"/>
      <c r="M17" s="29"/>
      <c r="N17" s="13"/>
      <c r="O17" s="13"/>
      <c r="P17" s="13"/>
      <c r="Q17" s="13"/>
    </row>
    <row r="18" spans="1:17" x14ac:dyDescent="0.35">
      <c r="A18" s="34" t="str">
        <f>'Disease Burden Data'!A26</f>
        <v>Boke</v>
      </c>
      <c r="B18" s="34" t="str">
        <f>'Disease Burden Data'!B26</f>
        <v>Gaoual</v>
      </c>
      <c r="C18" s="29"/>
      <c r="D18" s="13"/>
      <c r="E18" s="13">
        <v>190313.60000000001</v>
      </c>
      <c r="F18" s="13">
        <v>190313.59999999998</v>
      </c>
      <c r="G18" s="13"/>
      <c r="H18" s="13">
        <v>66609.759999999995</v>
      </c>
      <c r="I18" s="13">
        <v>123703.84</v>
      </c>
      <c r="J18" s="29"/>
      <c r="K18" s="29"/>
      <c r="L18" s="13"/>
      <c r="M18" s="29"/>
      <c r="N18" s="13"/>
      <c r="O18" s="13"/>
      <c r="P18" s="13"/>
      <c r="Q18" s="13"/>
    </row>
    <row r="19" spans="1:17" x14ac:dyDescent="0.35">
      <c r="A19" s="34" t="str">
        <f>'Disease Burden Data'!A27</f>
        <v>Boke</v>
      </c>
      <c r="B19" s="34" t="str">
        <f>'Disease Burden Data'!B27</f>
        <v>Koundara</v>
      </c>
      <c r="C19" s="29"/>
      <c r="D19" s="13"/>
      <c r="E19" s="13">
        <v>127681.60000000001</v>
      </c>
      <c r="F19" s="13">
        <v>127681.59999999999</v>
      </c>
      <c r="G19" s="13"/>
      <c r="H19" s="13">
        <v>44688.56</v>
      </c>
      <c r="I19" s="13">
        <v>82993.039999999994</v>
      </c>
      <c r="J19" s="29"/>
      <c r="K19" s="29"/>
      <c r="L19" s="13"/>
      <c r="M19" s="29"/>
      <c r="N19" s="13"/>
      <c r="O19" s="13"/>
      <c r="P19" s="13"/>
      <c r="Q19" s="13"/>
    </row>
    <row r="20" spans="1:17" x14ac:dyDescent="0.35">
      <c r="A20" s="34" t="str">
        <f>'Disease Burden Data'!A28</f>
        <v>Conakry</v>
      </c>
      <c r="B20" s="34" t="str">
        <f>'Disease Burden Data'!B28</f>
        <v>Dixinn</v>
      </c>
      <c r="C20" s="29"/>
      <c r="D20" s="13"/>
      <c r="E20" s="13"/>
      <c r="F20" s="13"/>
      <c r="G20" s="13"/>
      <c r="H20" s="13"/>
      <c r="I20" s="13"/>
      <c r="J20" s="29"/>
      <c r="K20" s="29"/>
      <c r="L20" s="13"/>
      <c r="M20" s="29"/>
      <c r="N20" s="13"/>
      <c r="O20" s="13"/>
      <c r="P20" s="13"/>
      <c r="Q20" s="13"/>
    </row>
    <row r="21" spans="1:17" x14ac:dyDescent="0.35">
      <c r="A21" s="34" t="str">
        <f>'Disease Burden Data'!A29</f>
        <v>Conakry</v>
      </c>
      <c r="B21" s="34" t="str">
        <f>'Disease Burden Data'!B29</f>
        <v>Kaloum</v>
      </c>
      <c r="C21" s="29"/>
      <c r="D21" s="13"/>
      <c r="E21" s="13"/>
      <c r="F21" s="13"/>
      <c r="G21" s="13"/>
      <c r="H21" s="13"/>
      <c r="I21" s="13"/>
      <c r="J21" s="29"/>
      <c r="K21" s="29"/>
      <c r="L21" s="13"/>
      <c r="M21" s="29"/>
      <c r="N21" s="13"/>
      <c r="O21" s="13"/>
      <c r="P21" s="13"/>
      <c r="Q21" s="13"/>
    </row>
    <row r="22" spans="1:17" x14ac:dyDescent="0.35">
      <c r="A22" s="34" t="str">
        <f>'Disease Burden Data'!A30</f>
        <v>Conakry</v>
      </c>
      <c r="B22" s="34" t="str">
        <f>'Disease Burden Data'!B30</f>
        <v>Matam</v>
      </c>
      <c r="C22" s="29"/>
      <c r="D22" s="13"/>
      <c r="E22" s="13"/>
      <c r="F22" s="13"/>
      <c r="G22" s="13"/>
      <c r="H22" s="13"/>
      <c r="I22" s="13"/>
      <c r="J22" s="29"/>
      <c r="K22" s="29"/>
      <c r="L22" s="13"/>
      <c r="M22" s="29"/>
      <c r="N22" s="13"/>
      <c r="O22" s="13"/>
      <c r="P22" s="13"/>
      <c r="Q22" s="13"/>
    </row>
    <row r="23" spans="1:17" x14ac:dyDescent="0.35">
      <c r="A23" s="34" t="str">
        <f>'Disease Burden Data'!A31</f>
        <v>Conakry</v>
      </c>
      <c r="B23" s="34" t="str">
        <f>'Disease Burden Data'!B31</f>
        <v>Matoto</v>
      </c>
      <c r="C23" s="29"/>
      <c r="D23" s="13"/>
      <c r="E23" s="13"/>
      <c r="F23" s="13"/>
      <c r="G23" s="13"/>
      <c r="H23" s="13">
        <v>229135.2</v>
      </c>
      <c r="I23" s="13">
        <v>425536.8</v>
      </c>
      <c r="J23" s="29"/>
      <c r="K23" s="29"/>
      <c r="L23" s="13"/>
      <c r="M23" s="29"/>
      <c r="N23" s="13"/>
      <c r="O23" s="13"/>
      <c r="P23" s="13"/>
      <c r="Q23" s="13"/>
    </row>
    <row r="24" spans="1:17" x14ac:dyDescent="0.35">
      <c r="A24" s="34" t="str">
        <f>'Disease Burden Data'!A32</f>
        <v>Conakry</v>
      </c>
      <c r="B24" s="34" t="str">
        <f>'Disease Burden Data'!B32</f>
        <v>Ratoma</v>
      </c>
      <c r="C24" s="29"/>
      <c r="D24" s="13"/>
      <c r="E24" s="13"/>
      <c r="F24" s="13"/>
      <c r="G24" s="13"/>
      <c r="H24" s="13">
        <v>224489.44</v>
      </c>
      <c r="I24" s="13">
        <v>416908.96</v>
      </c>
      <c r="J24" s="29"/>
      <c r="K24" s="29"/>
      <c r="L24" s="13"/>
      <c r="M24" s="29"/>
      <c r="N24" s="13"/>
      <c r="O24" s="13"/>
      <c r="P24" s="13"/>
      <c r="Q24" s="13"/>
    </row>
    <row r="25" spans="1:17" x14ac:dyDescent="0.35">
      <c r="A25" s="34" t="str">
        <f>'Disease Burden Data'!A33</f>
        <v>Faranah</v>
      </c>
      <c r="B25" s="34" t="str">
        <f>'Disease Burden Data'!B33</f>
        <v>Dabola</v>
      </c>
      <c r="C25" s="29"/>
      <c r="D25" s="13"/>
      <c r="E25" s="13">
        <v>178072.80000000002</v>
      </c>
      <c r="F25" s="13">
        <v>178072.80000000002</v>
      </c>
      <c r="G25" s="13"/>
      <c r="H25" s="13">
        <v>62325.48</v>
      </c>
      <c r="I25" s="13"/>
      <c r="J25" s="29"/>
      <c r="K25" s="29"/>
      <c r="L25" s="13"/>
      <c r="M25" s="29"/>
      <c r="N25" s="13"/>
      <c r="O25" s="13"/>
      <c r="P25" s="13"/>
      <c r="Q25" s="13"/>
    </row>
    <row r="26" spans="1:17" x14ac:dyDescent="0.35">
      <c r="A26" s="34" t="str">
        <f>'Disease Burden Data'!A34</f>
        <v>Faranah</v>
      </c>
      <c r="B26" s="34" t="str">
        <f>'Disease Burden Data'!B34</f>
        <v>Dinguiraye</v>
      </c>
      <c r="C26" s="29"/>
      <c r="D26" s="13"/>
      <c r="E26" s="13">
        <v>193081.60000000001</v>
      </c>
      <c r="F26" s="13">
        <v>193081.59999999998</v>
      </c>
      <c r="G26" s="13"/>
      <c r="H26" s="13">
        <v>67578.559999999998</v>
      </c>
      <c r="I26" s="13">
        <v>125503.03999999999</v>
      </c>
      <c r="J26" s="29"/>
      <c r="K26" s="29"/>
      <c r="L26" s="13"/>
      <c r="M26" s="29"/>
      <c r="N26" s="13"/>
      <c r="O26" s="13"/>
      <c r="P26" s="13"/>
      <c r="Q26" s="13"/>
    </row>
    <row r="27" spans="1:17" x14ac:dyDescent="0.35">
      <c r="A27" s="34" t="str">
        <f>'Disease Burden Data'!A35</f>
        <v>Faranah</v>
      </c>
      <c r="B27" s="34" t="str">
        <f>'Disease Burden Data'!B35</f>
        <v>Faranah</v>
      </c>
      <c r="C27" s="29"/>
      <c r="D27" s="13"/>
      <c r="E27" s="13">
        <v>275417.60000000003</v>
      </c>
      <c r="F27" s="13">
        <v>275417.59999999998</v>
      </c>
      <c r="G27" s="13"/>
      <c r="H27" s="13">
        <v>96396.160000000003</v>
      </c>
      <c r="I27" s="13">
        <v>179021.44</v>
      </c>
      <c r="J27" s="29"/>
      <c r="K27" s="29"/>
      <c r="L27" s="13">
        <v>275417.59999999998</v>
      </c>
      <c r="M27" s="29"/>
      <c r="N27" s="13"/>
      <c r="O27" s="13"/>
      <c r="P27" s="13"/>
      <c r="Q27" s="13"/>
    </row>
    <row r="28" spans="1:17" x14ac:dyDescent="0.35">
      <c r="A28" s="34" t="str">
        <f>'Disease Burden Data'!A36</f>
        <v>Faranah</v>
      </c>
      <c r="B28" s="34" t="str">
        <f>'Disease Burden Data'!B36</f>
        <v>Kissidougou</v>
      </c>
      <c r="C28" s="29"/>
      <c r="D28" s="13"/>
      <c r="E28" s="13">
        <v>278477.60000000003</v>
      </c>
      <c r="F28" s="13">
        <v>278477.59999999998</v>
      </c>
      <c r="G28" s="13"/>
      <c r="H28" s="13">
        <v>97467.16</v>
      </c>
      <c r="I28" s="13">
        <v>181010.44</v>
      </c>
      <c r="J28" s="29"/>
      <c r="K28" s="29"/>
      <c r="L28" s="13">
        <v>278477.59999999998</v>
      </c>
      <c r="M28" s="29"/>
      <c r="N28" s="13"/>
      <c r="O28" s="13"/>
      <c r="P28" s="13"/>
      <c r="Q28" s="13"/>
    </row>
    <row r="29" spans="1:17" x14ac:dyDescent="0.35">
      <c r="A29" s="34" t="str">
        <f>'Disease Burden Data'!A37</f>
        <v>Kankan</v>
      </c>
      <c r="B29" s="34" t="str">
        <f>'Disease Burden Data'!B37</f>
        <v>Kankan</v>
      </c>
      <c r="C29" s="29"/>
      <c r="D29" s="13"/>
      <c r="E29" s="13">
        <v>463598.4</v>
      </c>
      <c r="F29" s="13">
        <v>463598.4</v>
      </c>
      <c r="G29" s="13"/>
      <c r="H29" s="13">
        <v>162259.44</v>
      </c>
      <c r="I29" s="13">
        <v>301338.96000000002</v>
      </c>
      <c r="J29" s="29"/>
      <c r="K29" s="29"/>
      <c r="L29" s="13">
        <v>463598.4</v>
      </c>
      <c r="M29" s="29"/>
      <c r="N29" s="13"/>
      <c r="O29" s="13"/>
      <c r="P29" s="13"/>
      <c r="Q29" s="13"/>
    </row>
    <row r="30" spans="1:17" x14ac:dyDescent="0.35">
      <c r="A30" s="34" t="str">
        <f>'Disease Burden Data'!A38</f>
        <v>Kankan</v>
      </c>
      <c r="B30" s="34" t="str">
        <f>'Disease Burden Data'!B38</f>
        <v>Kerouane</v>
      </c>
      <c r="C30" s="29"/>
      <c r="D30" s="13"/>
      <c r="E30" s="13">
        <v>204036</v>
      </c>
      <c r="F30" s="13">
        <v>204036</v>
      </c>
      <c r="G30" s="13"/>
      <c r="H30" s="13">
        <v>71412.600000000006</v>
      </c>
      <c r="I30" s="13">
        <v>132623.4</v>
      </c>
      <c r="J30" s="29"/>
      <c r="K30" s="29"/>
      <c r="L30" s="13">
        <v>204036</v>
      </c>
      <c r="M30" s="29"/>
      <c r="N30" s="13"/>
      <c r="O30" s="13"/>
      <c r="P30" s="13"/>
      <c r="Q30" s="13"/>
    </row>
    <row r="31" spans="1:17" x14ac:dyDescent="0.35">
      <c r="A31" s="34" t="str">
        <f>'Disease Burden Data'!A39</f>
        <v>Kankan</v>
      </c>
      <c r="B31" s="34" t="str">
        <f>'Disease Burden Data'!B39</f>
        <v>Kouroussa</v>
      </c>
      <c r="C31" s="29"/>
      <c r="D31" s="13"/>
      <c r="E31" s="13">
        <v>263871.2</v>
      </c>
      <c r="F31" s="13">
        <v>263871.2</v>
      </c>
      <c r="G31" s="13"/>
      <c r="H31" s="13">
        <v>92354.92</v>
      </c>
      <c r="I31" s="13">
        <v>171516.28</v>
      </c>
      <c r="J31" s="29"/>
      <c r="K31" s="29"/>
      <c r="L31" s="13">
        <v>263871.2</v>
      </c>
      <c r="M31" s="29"/>
      <c r="N31" s="13"/>
      <c r="O31" s="13"/>
      <c r="P31" s="13"/>
      <c r="Q31" s="13"/>
    </row>
    <row r="32" spans="1:17" x14ac:dyDescent="0.35">
      <c r="A32" s="34" t="str">
        <f>'Disease Burden Data'!A40</f>
        <v>Kankan</v>
      </c>
      <c r="B32" s="34" t="str">
        <f>'Disease Burden Data'!B40</f>
        <v>Mandiana</v>
      </c>
      <c r="C32" s="29"/>
      <c r="D32" s="13"/>
      <c r="E32" s="13">
        <v>330273.60000000003</v>
      </c>
      <c r="F32" s="13">
        <v>330273.59999999998</v>
      </c>
      <c r="G32" s="13"/>
      <c r="H32" s="13">
        <v>115595.76</v>
      </c>
      <c r="I32" s="13"/>
      <c r="J32" s="29"/>
      <c r="K32" s="29"/>
      <c r="L32" s="13">
        <v>330273.59999999998</v>
      </c>
      <c r="M32" s="29"/>
      <c r="N32" s="13"/>
      <c r="O32" s="13"/>
      <c r="P32" s="13"/>
      <c r="Q32" s="13"/>
    </row>
    <row r="33" spans="1:17" x14ac:dyDescent="0.35">
      <c r="A33" s="34" t="str">
        <f>'Disease Burden Data'!A41</f>
        <v>Kankan</v>
      </c>
      <c r="B33" s="34" t="str">
        <f>'Disease Burden Data'!B41</f>
        <v>Siguiri</v>
      </c>
      <c r="C33" s="29"/>
      <c r="D33" s="13"/>
      <c r="E33" s="13">
        <v>666113.60000000009</v>
      </c>
      <c r="F33" s="13">
        <v>666113.60000000009</v>
      </c>
      <c r="G33" s="13"/>
      <c r="H33" s="13">
        <v>233139.76</v>
      </c>
      <c r="I33" s="13">
        <v>432973.84</v>
      </c>
      <c r="J33" s="29"/>
      <c r="K33" s="29"/>
      <c r="L33" s="13">
        <v>0</v>
      </c>
      <c r="M33" s="29"/>
      <c r="N33" s="13"/>
      <c r="O33" s="13"/>
      <c r="P33" s="13"/>
      <c r="Q33" s="13"/>
    </row>
    <row r="34" spans="1:17" x14ac:dyDescent="0.35">
      <c r="A34" s="34" t="str">
        <f>'Disease Burden Data'!A42</f>
        <v>Kindia</v>
      </c>
      <c r="B34" s="34" t="str">
        <f>'Disease Burden Data'!B42</f>
        <v>Coyah</v>
      </c>
      <c r="C34" s="29"/>
      <c r="D34" s="13"/>
      <c r="E34" s="13"/>
      <c r="F34" s="13"/>
      <c r="G34" s="13"/>
      <c r="H34" s="13">
        <v>90651.4</v>
      </c>
      <c r="I34" s="13"/>
      <c r="J34" s="29"/>
      <c r="K34" s="29"/>
      <c r="L34" s="13">
        <v>0</v>
      </c>
      <c r="M34" s="29"/>
      <c r="N34" s="13"/>
      <c r="O34" s="13"/>
      <c r="P34" s="13"/>
      <c r="Q34" s="13"/>
    </row>
    <row r="35" spans="1:17" x14ac:dyDescent="0.35">
      <c r="A35" s="34" t="str">
        <f>'Disease Burden Data'!A43</f>
        <v>Kindia</v>
      </c>
      <c r="B35" s="34" t="str">
        <f>'Disease Burden Data'!B43</f>
        <v>Dubreka</v>
      </c>
      <c r="C35" s="29"/>
      <c r="D35" s="13"/>
      <c r="E35" s="13"/>
      <c r="F35" s="13"/>
      <c r="G35" s="13"/>
      <c r="H35" s="13">
        <v>113527.4</v>
      </c>
      <c r="I35" s="13"/>
      <c r="J35" s="29"/>
      <c r="K35" s="29"/>
      <c r="L35" s="13">
        <v>0</v>
      </c>
      <c r="M35" s="29"/>
      <c r="N35" s="13"/>
      <c r="O35" s="13"/>
      <c r="P35" s="13"/>
      <c r="Q35" s="13"/>
    </row>
    <row r="36" spans="1:17" x14ac:dyDescent="0.35">
      <c r="A36" s="34" t="str">
        <f>'Disease Burden Data'!A44</f>
        <v>Kindia</v>
      </c>
      <c r="B36" s="34" t="str">
        <f>'Disease Burden Data'!B44</f>
        <v>Forecariah</v>
      </c>
      <c r="C36" s="29"/>
      <c r="D36" s="13"/>
      <c r="E36" s="13">
        <v>238611.20000000001</v>
      </c>
      <c r="F36" s="13">
        <v>238611.20000000001</v>
      </c>
      <c r="G36" s="13"/>
      <c r="H36" s="13">
        <v>83513.919999999998</v>
      </c>
      <c r="I36" s="13"/>
      <c r="J36" s="29"/>
      <c r="K36" s="29"/>
      <c r="L36" s="13">
        <v>238611.20000000001</v>
      </c>
      <c r="M36" s="29"/>
      <c r="N36" s="13"/>
      <c r="O36" s="13"/>
      <c r="P36" s="13"/>
      <c r="Q36" s="13"/>
    </row>
    <row r="37" spans="1:17" x14ac:dyDescent="0.35">
      <c r="A37" s="34" t="str">
        <f>'Disease Burden Data'!A45</f>
        <v>Kindia</v>
      </c>
      <c r="B37" s="34" t="str">
        <f>'Disease Burden Data'!B45</f>
        <v>Kindia</v>
      </c>
      <c r="C37" s="29"/>
      <c r="D37" s="13"/>
      <c r="E37" s="13">
        <v>431536</v>
      </c>
      <c r="F37" s="13">
        <v>431536</v>
      </c>
      <c r="G37" s="13"/>
      <c r="H37" s="13">
        <v>151037.6</v>
      </c>
      <c r="I37" s="13">
        <v>280498.40000000002</v>
      </c>
      <c r="J37" s="29"/>
      <c r="K37" s="29"/>
      <c r="L37" s="13">
        <v>431536</v>
      </c>
      <c r="M37" s="29"/>
      <c r="N37" s="13"/>
      <c r="O37" s="13"/>
      <c r="P37" s="13"/>
      <c r="Q37" s="13"/>
    </row>
    <row r="38" spans="1:17" x14ac:dyDescent="0.35">
      <c r="A38" s="34" t="str">
        <f>'Disease Burden Data'!A46</f>
        <v>Kindia</v>
      </c>
      <c r="B38" s="34" t="str">
        <f>'Disease Burden Data'!B46</f>
        <v>Telimele</v>
      </c>
      <c r="C38" s="29"/>
      <c r="D38" s="13"/>
      <c r="E38" s="13">
        <v>279506.40000000002</v>
      </c>
      <c r="F38" s="13"/>
      <c r="G38" s="13"/>
      <c r="H38" s="13">
        <v>97827.24</v>
      </c>
      <c r="I38" s="13"/>
      <c r="J38" s="29"/>
      <c r="K38" s="29"/>
      <c r="L38" s="13">
        <v>279506.40000000002</v>
      </c>
      <c r="M38" s="29"/>
      <c r="N38" s="13"/>
      <c r="O38" s="13"/>
      <c r="P38" s="13"/>
      <c r="Q38" s="13"/>
    </row>
    <row r="39" spans="1:17" x14ac:dyDescent="0.35">
      <c r="A39" s="34" t="str">
        <f>'Disease Burden Data'!A47</f>
        <v>Labe</v>
      </c>
      <c r="B39" s="34" t="str">
        <f>'Disease Burden Data'!B47</f>
        <v>Koubia</v>
      </c>
      <c r="C39" s="29"/>
      <c r="D39" s="13"/>
      <c r="E39" s="13"/>
      <c r="F39" s="13">
        <v>98081.600000000006</v>
      </c>
      <c r="G39" s="13"/>
      <c r="H39" s="13">
        <v>34328.559999999998</v>
      </c>
      <c r="I39" s="13">
        <v>63753.04</v>
      </c>
      <c r="J39" s="29"/>
      <c r="K39" s="29"/>
      <c r="L39" s="13">
        <v>0</v>
      </c>
      <c r="M39" s="29"/>
      <c r="N39" s="13"/>
      <c r="O39" s="13"/>
      <c r="P39" s="13"/>
      <c r="Q39" s="13"/>
    </row>
    <row r="40" spans="1:17" x14ac:dyDescent="0.35">
      <c r="A40" s="34" t="str">
        <f>'Disease Burden Data'!A48</f>
        <v>Labe</v>
      </c>
      <c r="B40" s="34" t="str">
        <f>'Disease Burden Data'!B48</f>
        <v>Labe</v>
      </c>
      <c r="C40" s="29"/>
      <c r="D40" s="13"/>
      <c r="E40" s="13"/>
      <c r="F40" s="13"/>
      <c r="G40" s="13"/>
      <c r="H40" s="13">
        <v>109339.44</v>
      </c>
      <c r="I40" s="13"/>
      <c r="J40" s="29"/>
      <c r="K40" s="29"/>
      <c r="L40" s="13">
        <v>0</v>
      </c>
      <c r="M40" s="29"/>
      <c r="N40" s="13"/>
      <c r="O40" s="13"/>
      <c r="P40" s="13"/>
      <c r="Q40" s="13"/>
    </row>
    <row r="41" spans="1:17" x14ac:dyDescent="0.35">
      <c r="A41" s="34" t="str">
        <f>'Disease Burden Data'!A49</f>
        <v>Labe</v>
      </c>
      <c r="B41" s="34" t="str">
        <f>'Disease Burden Data'!B49</f>
        <v>Lelouma</v>
      </c>
      <c r="C41" s="29"/>
      <c r="D41" s="13"/>
      <c r="E41" s="13">
        <v>160133.6</v>
      </c>
      <c r="F41" s="13">
        <v>160133.6</v>
      </c>
      <c r="G41" s="13"/>
      <c r="H41" s="13">
        <v>56046.76</v>
      </c>
      <c r="I41" s="13">
        <v>104086.84</v>
      </c>
      <c r="J41" s="29"/>
      <c r="K41" s="29"/>
      <c r="L41" s="13">
        <v>160133.6</v>
      </c>
      <c r="M41" s="29"/>
      <c r="N41" s="13"/>
      <c r="O41" s="13"/>
      <c r="P41" s="13"/>
      <c r="Q41" s="13"/>
    </row>
    <row r="42" spans="1:17" x14ac:dyDescent="0.35">
      <c r="A42" s="34" t="str">
        <f>'Disease Burden Data'!A50</f>
        <v>Labe</v>
      </c>
      <c r="B42" s="34" t="str">
        <f>'Disease Burden Data'!B50</f>
        <v>Mali</v>
      </c>
      <c r="C42" s="29"/>
      <c r="D42" s="13"/>
      <c r="E42" s="13">
        <v>282716</v>
      </c>
      <c r="F42" s="13">
        <v>282716</v>
      </c>
      <c r="G42" s="13"/>
      <c r="H42" s="13">
        <v>98950.6</v>
      </c>
      <c r="I42" s="13"/>
      <c r="J42" s="29"/>
      <c r="K42" s="29"/>
      <c r="L42" s="13">
        <v>0</v>
      </c>
      <c r="M42" s="29"/>
      <c r="N42" s="13"/>
      <c r="O42" s="13"/>
      <c r="P42" s="13"/>
      <c r="Q42" s="13"/>
    </row>
    <row r="43" spans="1:17" x14ac:dyDescent="0.35">
      <c r="A43" s="34" t="str">
        <f>'Disease Burden Data'!A51</f>
        <v>Labe</v>
      </c>
      <c r="B43" s="34" t="str">
        <f>'Disease Burden Data'!B51</f>
        <v>Tougue</v>
      </c>
      <c r="C43" s="29"/>
      <c r="D43" s="13"/>
      <c r="E43" s="13">
        <v>122183.20000000001</v>
      </c>
      <c r="F43" s="13">
        <v>122183.20000000001</v>
      </c>
      <c r="G43" s="13"/>
      <c r="H43" s="13"/>
      <c r="I43" s="13"/>
      <c r="J43" s="29"/>
      <c r="K43" s="29"/>
      <c r="L43" s="13">
        <v>0</v>
      </c>
      <c r="M43" s="29"/>
      <c r="N43" s="13"/>
      <c r="O43" s="13"/>
      <c r="P43" s="13"/>
      <c r="Q43" s="13"/>
    </row>
    <row r="44" spans="1:17" x14ac:dyDescent="0.35">
      <c r="A44" s="34" t="str">
        <f>'Disease Burden Data'!A52</f>
        <v>Mamou</v>
      </c>
      <c r="B44" s="34" t="str">
        <f>'Disease Burden Data'!B52</f>
        <v>Dalaba</v>
      </c>
      <c r="C44" s="29"/>
      <c r="D44" s="13"/>
      <c r="E44" s="13">
        <v>131341.6</v>
      </c>
      <c r="F44" s="13"/>
      <c r="G44" s="13"/>
      <c r="H44" s="13"/>
      <c r="I44" s="13"/>
      <c r="J44" s="29"/>
      <c r="K44" s="29"/>
      <c r="L44" s="13">
        <v>131341.59999999998</v>
      </c>
      <c r="M44" s="29"/>
      <c r="N44" s="13"/>
      <c r="O44" s="13"/>
      <c r="P44" s="13"/>
      <c r="Q44" s="13"/>
    </row>
    <row r="45" spans="1:17" x14ac:dyDescent="0.35">
      <c r="A45" s="34" t="str">
        <f>'Disease Burden Data'!A53</f>
        <v>Mamou</v>
      </c>
      <c r="B45" s="34" t="str">
        <f>'Disease Burden Data'!B53</f>
        <v>Mamou</v>
      </c>
      <c r="C45" s="29"/>
      <c r="D45" s="13"/>
      <c r="E45" s="13">
        <v>313421.60000000003</v>
      </c>
      <c r="F45" s="13">
        <v>313421.59999999998</v>
      </c>
      <c r="G45" s="13"/>
      <c r="H45" s="13">
        <v>109697.56</v>
      </c>
      <c r="I45" s="13">
        <v>203724.04</v>
      </c>
      <c r="J45" s="29"/>
      <c r="K45" s="29"/>
      <c r="L45" s="13">
        <v>0</v>
      </c>
      <c r="M45" s="29"/>
      <c r="N45" s="13"/>
      <c r="O45" s="13"/>
      <c r="P45" s="13"/>
      <c r="Q45" s="13"/>
    </row>
    <row r="46" spans="1:17" x14ac:dyDescent="0.35">
      <c r="A46" s="34" t="str">
        <f>'Disease Burden Data'!A54</f>
        <v>Mamou</v>
      </c>
      <c r="B46" s="34" t="str">
        <f>'Disease Burden Data'!B54</f>
        <v>Pita</v>
      </c>
      <c r="C46" s="29"/>
      <c r="D46" s="13"/>
      <c r="E46" s="13">
        <v>273250.40000000002</v>
      </c>
      <c r="F46" s="13"/>
      <c r="G46" s="13"/>
      <c r="H46" s="13"/>
      <c r="I46" s="13"/>
      <c r="J46" s="29"/>
      <c r="K46" s="29"/>
      <c r="L46" s="13">
        <v>273250.40000000002</v>
      </c>
      <c r="M46" s="29"/>
      <c r="N46" s="13"/>
      <c r="O46" s="13"/>
      <c r="P46" s="13"/>
      <c r="Q46" s="13"/>
    </row>
    <row r="47" spans="1:17" x14ac:dyDescent="0.35">
      <c r="A47" s="34" t="str">
        <f>'Disease Burden Data'!A55</f>
        <v>N'Zerekore</v>
      </c>
      <c r="B47" s="34" t="str">
        <f>'Disease Burden Data'!B55</f>
        <v>Beyla</v>
      </c>
      <c r="C47" s="29"/>
      <c r="D47" s="13"/>
      <c r="E47" s="13">
        <v>320583.2</v>
      </c>
      <c r="F47" s="13">
        <v>320583.19999999995</v>
      </c>
      <c r="G47" s="13"/>
      <c r="H47" s="13">
        <v>112204.12</v>
      </c>
      <c r="I47" s="13">
        <v>208379.08</v>
      </c>
      <c r="J47" s="29"/>
      <c r="K47" s="29"/>
      <c r="L47" s="13">
        <v>320583.19999999995</v>
      </c>
      <c r="M47" s="29"/>
      <c r="N47" s="13"/>
      <c r="O47" s="13"/>
      <c r="P47" s="13"/>
      <c r="Q47" s="13"/>
    </row>
    <row r="48" spans="1:17" x14ac:dyDescent="0.35">
      <c r="A48" s="34" t="str">
        <f>'Disease Burden Data'!A56</f>
        <v>N'Zerekore</v>
      </c>
      <c r="B48" s="34" t="str">
        <f>'Disease Burden Data'!B56</f>
        <v>Gueckedou</v>
      </c>
      <c r="C48" s="29"/>
      <c r="D48" s="13"/>
      <c r="E48" s="13"/>
      <c r="F48" s="13">
        <v>285520</v>
      </c>
      <c r="G48" s="13"/>
      <c r="H48" s="13">
        <v>99932</v>
      </c>
      <c r="I48" s="13">
        <v>185588</v>
      </c>
      <c r="J48" s="29"/>
      <c r="K48" s="29"/>
      <c r="L48" s="13">
        <v>285520</v>
      </c>
      <c r="M48" s="29"/>
      <c r="N48" s="13"/>
      <c r="O48" s="13"/>
      <c r="P48" s="13"/>
      <c r="Q48" s="13"/>
    </row>
    <row r="49" spans="1:17" x14ac:dyDescent="0.35">
      <c r="A49" s="34" t="str">
        <f>'Disease Burden Data'!A57</f>
        <v>N'Zerekore</v>
      </c>
      <c r="B49" s="34" t="str">
        <f>'Disease Burden Data'!B57</f>
        <v>Lola</v>
      </c>
      <c r="C49" s="29"/>
      <c r="D49" s="13"/>
      <c r="E49" s="13"/>
      <c r="F49" s="13">
        <v>168666.4</v>
      </c>
      <c r="G49" s="13"/>
      <c r="H49" s="13">
        <v>59033.24</v>
      </c>
      <c r="I49" s="13">
        <v>109633.16</v>
      </c>
      <c r="J49" s="29"/>
      <c r="K49" s="29"/>
      <c r="L49" s="13">
        <v>168666.4</v>
      </c>
      <c r="M49" s="29"/>
      <c r="N49" s="13"/>
      <c r="O49" s="13"/>
      <c r="P49" s="13"/>
      <c r="Q49" s="13"/>
    </row>
    <row r="50" spans="1:17" x14ac:dyDescent="0.35">
      <c r="A50" s="34" t="str">
        <f>'Disease Burden Data'!A58</f>
        <v>N'Zerekore</v>
      </c>
      <c r="B50" s="34" t="str">
        <f>'Disease Burden Data'!B58</f>
        <v>Macenta</v>
      </c>
      <c r="C50" s="29"/>
      <c r="D50" s="13"/>
      <c r="E50" s="13">
        <v>273732</v>
      </c>
      <c r="F50" s="13">
        <v>273732</v>
      </c>
      <c r="G50" s="13"/>
      <c r="H50" s="13">
        <v>95806.2</v>
      </c>
      <c r="I50" s="13">
        <v>177925.8</v>
      </c>
      <c r="J50" s="29"/>
      <c r="K50" s="29"/>
      <c r="L50" s="13">
        <v>273732</v>
      </c>
      <c r="M50" s="29"/>
      <c r="N50" s="13"/>
      <c r="O50" s="13"/>
      <c r="P50" s="13"/>
      <c r="Q50" s="13"/>
    </row>
    <row r="51" spans="1:17" x14ac:dyDescent="0.35">
      <c r="A51" s="34" t="str">
        <f>'Disease Burden Data'!A59</f>
        <v>N'Zerekore</v>
      </c>
      <c r="B51" s="34" t="str">
        <f>'Disease Burden Data'!B59</f>
        <v>N'Zerekore</v>
      </c>
      <c r="C51" s="29"/>
      <c r="D51" s="13"/>
      <c r="E51" s="13"/>
      <c r="F51" s="13">
        <v>389714.4</v>
      </c>
      <c r="G51" s="13"/>
      <c r="H51" s="13">
        <v>136400.04</v>
      </c>
      <c r="I51" s="13">
        <v>253314.36</v>
      </c>
      <c r="J51" s="29"/>
      <c r="K51" s="29"/>
      <c r="L51" s="13">
        <v>389714.4</v>
      </c>
      <c r="M51" s="29"/>
      <c r="N51" s="13"/>
      <c r="O51" s="13"/>
      <c r="P51" s="13"/>
      <c r="Q51" s="13"/>
    </row>
    <row r="52" spans="1:17" x14ac:dyDescent="0.35">
      <c r="A52" s="34" t="str">
        <f>'Disease Burden Data'!A60</f>
        <v>N'Zerekore</v>
      </c>
      <c r="B52" s="34" t="str">
        <f>'Disease Burden Data'!B60</f>
        <v>Yomou</v>
      </c>
      <c r="C52" s="29"/>
      <c r="D52" s="13"/>
      <c r="E52" s="13"/>
      <c r="F52" s="13">
        <v>112365.6</v>
      </c>
      <c r="G52" s="13"/>
      <c r="H52" s="13">
        <v>39327.96</v>
      </c>
      <c r="I52" s="13">
        <v>73037.64</v>
      </c>
      <c r="J52" s="29"/>
      <c r="K52" s="29"/>
      <c r="L52" s="13"/>
      <c r="M52" s="29"/>
      <c r="N52" s="13"/>
      <c r="O52" s="13"/>
      <c r="P52" s="13"/>
      <c r="Q52" s="13"/>
    </row>
    <row r="53" spans="1:17" x14ac:dyDescent="0.35">
      <c r="A53" s="34">
        <f>'Disease Burden Data'!A61</f>
        <v>0</v>
      </c>
      <c r="B53" s="34">
        <f>'Disease Burden Data'!B61</f>
        <v>0</v>
      </c>
      <c r="C53" s="29"/>
      <c r="D53" s="13"/>
      <c r="E53" s="13"/>
      <c r="F53" s="13"/>
      <c r="G53" s="13"/>
      <c r="H53" s="13"/>
      <c r="I53" s="13"/>
      <c r="J53" s="29"/>
      <c r="K53" s="29"/>
      <c r="L53" s="13"/>
      <c r="M53" s="29"/>
      <c r="N53" s="13"/>
      <c r="O53" s="13"/>
      <c r="P53" s="13"/>
      <c r="Q53" s="13"/>
    </row>
    <row r="54" spans="1:17" x14ac:dyDescent="0.35">
      <c r="A54" s="34">
        <f>'Disease Burden Data'!A62</f>
        <v>0</v>
      </c>
      <c r="B54" s="34">
        <f>'Disease Burden Data'!B62</f>
        <v>0</v>
      </c>
      <c r="C54" s="29"/>
      <c r="D54" s="13"/>
      <c r="E54" s="13"/>
      <c r="F54" s="13"/>
      <c r="G54" s="13"/>
      <c r="H54" s="13"/>
      <c r="I54" s="13"/>
      <c r="J54" s="29"/>
      <c r="K54" s="29"/>
      <c r="L54" s="13"/>
      <c r="M54" s="29"/>
      <c r="N54" s="13"/>
      <c r="O54" s="13"/>
      <c r="P54" s="13"/>
      <c r="Q54" s="13"/>
    </row>
    <row r="55" spans="1:17" x14ac:dyDescent="0.35">
      <c r="A55" s="34">
        <f>'Disease Burden Data'!A63</f>
        <v>0</v>
      </c>
      <c r="B55" s="34">
        <f>'Disease Burden Data'!B63</f>
        <v>0</v>
      </c>
      <c r="C55" s="29"/>
      <c r="D55" s="13"/>
      <c r="E55" s="13"/>
      <c r="F55" s="13"/>
      <c r="G55" s="13"/>
      <c r="H55" s="13"/>
      <c r="I55" s="13"/>
      <c r="J55" s="29"/>
      <c r="K55" s="29"/>
      <c r="L55" s="13"/>
      <c r="M55" s="29"/>
      <c r="N55" s="13"/>
      <c r="O55" s="13"/>
      <c r="P55" s="13"/>
      <c r="Q55" s="13"/>
    </row>
    <row r="56" spans="1:17" x14ac:dyDescent="0.35">
      <c r="A56" s="34">
        <f>'Disease Burden Data'!A64</f>
        <v>0</v>
      </c>
      <c r="B56" s="34">
        <f>'Disease Burden Data'!B64</f>
        <v>0</v>
      </c>
      <c r="C56" s="29"/>
      <c r="D56" s="13"/>
      <c r="E56" s="13"/>
      <c r="F56" s="13"/>
      <c r="G56" s="13"/>
      <c r="H56" s="13"/>
      <c r="I56" s="13"/>
      <c r="J56" s="29"/>
      <c r="K56" s="29"/>
      <c r="L56" s="13"/>
      <c r="M56" s="29"/>
      <c r="N56" s="13"/>
      <c r="O56" s="13"/>
      <c r="P56" s="13"/>
      <c r="Q56" s="13"/>
    </row>
    <row r="57" spans="1:17" x14ac:dyDescent="0.35">
      <c r="A57" s="34">
        <f>'Disease Burden Data'!A65</f>
        <v>0</v>
      </c>
      <c r="B57" s="34">
        <f>'Disease Burden Data'!B65</f>
        <v>0</v>
      </c>
      <c r="C57" s="29"/>
      <c r="D57" s="13"/>
      <c r="E57" s="13"/>
      <c r="F57" s="13"/>
      <c r="G57" s="13"/>
      <c r="H57" s="13"/>
      <c r="I57" s="13"/>
      <c r="J57" s="29"/>
      <c r="K57" s="29"/>
      <c r="L57" s="13"/>
      <c r="M57" s="29"/>
      <c r="N57" s="13"/>
      <c r="O57" s="13"/>
      <c r="P57" s="13"/>
      <c r="Q57" s="13"/>
    </row>
    <row r="58" spans="1:17" x14ac:dyDescent="0.35">
      <c r="A58" s="34">
        <f>'Disease Burden Data'!A66</f>
        <v>0</v>
      </c>
      <c r="B58" s="34">
        <f>'Disease Burden Data'!B66</f>
        <v>0</v>
      </c>
      <c r="C58" s="29"/>
      <c r="D58" s="13"/>
      <c r="E58" s="13"/>
      <c r="F58" s="13"/>
      <c r="G58" s="13"/>
      <c r="H58" s="13"/>
      <c r="I58" s="13"/>
      <c r="J58" s="29"/>
      <c r="K58" s="29"/>
      <c r="L58" s="13"/>
      <c r="M58" s="29"/>
      <c r="N58" s="13"/>
      <c r="O58" s="13"/>
      <c r="P58" s="13"/>
      <c r="Q58" s="13"/>
    </row>
    <row r="59" spans="1:17" x14ac:dyDescent="0.35">
      <c r="A59" s="34">
        <f>'Disease Burden Data'!A67</f>
        <v>0</v>
      </c>
      <c r="B59" s="34">
        <f>'Disease Burden Data'!B67</f>
        <v>0</v>
      </c>
      <c r="C59" s="29"/>
      <c r="D59" s="13"/>
      <c r="E59" s="13"/>
      <c r="F59" s="13"/>
      <c r="G59" s="13"/>
      <c r="H59" s="13"/>
      <c r="I59" s="13"/>
      <c r="J59" s="29"/>
      <c r="K59" s="29"/>
      <c r="L59" s="13"/>
      <c r="M59" s="29"/>
      <c r="N59" s="13"/>
      <c r="O59" s="13"/>
      <c r="P59" s="13"/>
      <c r="Q59" s="13"/>
    </row>
    <row r="60" spans="1:17" x14ac:dyDescent="0.35">
      <c r="A60" s="34">
        <f>'Disease Burden Data'!A68</f>
        <v>0</v>
      </c>
      <c r="B60" s="34">
        <f>'Disease Burden Data'!B68</f>
        <v>0</v>
      </c>
      <c r="C60" s="29"/>
      <c r="D60" s="13"/>
      <c r="E60" s="13"/>
      <c r="F60" s="13"/>
      <c r="G60" s="13"/>
      <c r="H60" s="13"/>
      <c r="I60" s="13"/>
      <c r="J60" s="29"/>
      <c r="K60" s="29"/>
      <c r="L60" s="13"/>
      <c r="M60" s="29"/>
      <c r="N60" s="13"/>
      <c r="O60" s="13"/>
      <c r="P60" s="13"/>
      <c r="Q60" s="13"/>
    </row>
    <row r="61" spans="1:17" x14ac:dyDescent="0.35">
      <c r="A61" s="34">
        <f>'Disease Burden Data'!A69</f>
        <v>0</v>
      </c>
      <c r="B61" s="34">
        <f>'Disease Burden Data'!B69</f>
        <v>0</v>
      </c>
      <c r="C61" s="29"/>
      <c r="D61" s="13"/>
      <c r="E61" s="13"/>
      <c r="F61" s="13"/>
      <c r="G61" s="13"/>
      <c r="H61" s="13"/>
      <c r="I61" s="13"/>
      <c r="J61" s="29"/>
      <c r="K61" s="29"/>
      <c r="L61" s="13"/>
      <c r="M61" s="29"/>
      <c r="N61" s="13"/>
      <c r="O61" s="13"/>
      <c r="P61" s="13"/>
      <c r="Q61" s="13"/>
    </row>
    <row r="62" spans="1:17" x14ac:dyDescent="0.35">
      <c r="A62" s="34">
        <f>'Disease Burden Data'!A70</f>
        <v>0</v>
      </c>
      <c r="B62" s="34">
        <f>'Disease Burden Data'!B70</f>
        <v>0</v>
      </c>
      <c r="C62" s="29"/>
      <c r="D62" s="13"/>
      <c r="E62" s="13"/>
      <c r="F62" s="13"/>
      <c r="G62" s="13"/>
      <c r="H62" s="13"/>
      <c r="I62" s="13"/>
      <c r="J62" s="29"/>
      <c r="K62" s="29"/>
      <c r="L62" s="13"/>
      <c r="M62" s="29"/>
      <c r="N62" s="13"/>
      <c r="O62" s="13"/>
      <c r="P62" s="13"/>
      <c r="Q62" s="13"/>
    </row>
    <row r="63" spans="1:17" x14ac:dyDescent="0.35">
      <c r="A63" s="34">
        <f>'Disease Burden Data'!A71</f>
        <v>0</v>
      </c>
      <c r="B63" s="34">
        <f>'Disease Burden Data'!B71</f>
        <v>0</v>
      </c>
      <c r="C63" s="29"/>
      <c r="D63" s="13"/>
      <c r="E63" s="13"/>
      <c r="F63" s="13"/>
      <c r="G63" s="13"/>
      <c r="H63" s="13"/>
      <c r="I63" s="13"/>
      <c r="J63" s="29"/>
      <c r="K63" s="29"/>
      <c r="L63" s="13"/>
      <c r="M63" s="29"/>
      <c r="N63" s="13"/>
      <c r="O63" s="13"/>
      <c r="P63" s="13"/>
      <c r="Q63" s="13"/>
    </row>
    <row r="64" spans="1:17" x14ac:dyDescent="0.35">
      <c r="A64" s="34">
        <f>'Disease Burden Data'!A72</f>
        <v>0</v>
      </c>
      <c r="B64" s="34">
        <f>'Disease Burden Data'!B72</f>
        <v>0</v>
      </c>
      <c r="C64" s="29"/>
      <c r="D64" s="13"/>
      <c r="E64" s="13"/>
      <c r="F64" s="13"/>
      <c r="G64" s="13"/>
      <c r="H64" s="13"/>
      <c r="I64" s="13"/>
      <c r="J64" s="29"/>
      <c r="K64" s="29"/>
      <c r="L64" s="13"/>
      <c r="M64" s="29"/>
      <c r="N64" s="13"/>
      <c r="O64" s="13"/>
      <c r="P64" s="13"/>
      <c r="Q64" s="13"/>
    </row>
    <row r="65" spans="1:17" x14ac:dyDescent="0.35">
      <c r="A65" s="34">
        <f>'Disease Burden Data'!A73</f>
        <v>0</v>
      </c>
      <c r="B65" s="34">
        <f>'Disease Burden Data'!B73</f>
        <v>0</v>
      </c>
      <c r="C65" s="29"/>
      <c r="D65" s="13"/>
      <c r="E65" s="13"/>
      <c r="F65" s="13"/>
      <c r="G65" s="13"/>
      <c r="H65" s="13"/>
      <c r="I65" s="13"/>
      <c r="J65" s="29"/>
      <c r="K65" s="29"/>
      <c r="L65" s="13"/>
      <c r="M65" s="29"/>
      <c r="N65" s="13"/>
      <c r="O65" s="13"/>
      <c r="P65" s="13"/>
      <c r="Q65" s="13"/>
    </row>
    <row r="66" spans="1:17" x14ac:dyDescent="0.35">
      <c r="A66" s="34">
        <f>'Disease Burden Data'!A74</f>
        <v>0</v>
      </c>
      <c r="B66" s="34">
        <f>'Disease Burden Data'!B74</f>
        <v>0</v>
      </c>
      <c r="C66" s="29"/>
      <c r="D66" s="13"/>
      <c r="E66" s="13"/>
      <c r="F66" s="13"/>
      <c r="G66" s="13"/>
      <c r="H66" s="13"/>
      <c r="I66" s="13"/>
      <c r="J66" s="29"/>
      <c r="K66" s="29"/>
      <c r="L66" s="13"/>
      <c r="M66" s="29"/>
      <c r="N66" s="13"/>
      <c r="O66" s="13"/>
      <c r="P66" s="13"/>
      <c r="Q66" s="13"/>
    </row>
    <row r="67" spans="1:17" x14ac:dyDescent="0.35">
      <c r="A67" s="34">
        <f>'Disease Burden Data'!A75</f>
        <v>0</v>
      </c>
      <c r="B67" s="34">
        <f>'Disease Burden Data'!B75</f>
        <v>0</v>
      </c>
      <c r="C67" s="29"/>
      <c r="D67" s="13"/>
      <c r="E67" s="13"/>
      <c r="F67" s="13"/>
      <c r="G67" s="13"/>
      <c r="H67" s="13"/>
      <c r="I67" s="13"/>
      <c r="J67" s="29"/>
      <c r="K67" s="29"/>
      <c r="L67" s="13"/>
      <c r="M67" s="29"/>
      <c r="N67" s="13"/>
      <c r="O67" s="13"/>
      <c r="P67" s="13"/>
      <c r="Q67" s="13"/>
    </row>
    <row r="68" spans="1:17" x14ac:dyDescent="0.35">
      <c r="A68" s="34">
        <f>'Disease Burden Data'!A76</f>
        <v>0</v>
      </c>
      <c r="B68" s="34">
        <f>'Disease Burden Data'!B76</f>
        <v>0</v>
      </c>
      <c r="C68" s="29"/>
      <c r="D68" s="13"/>
      <c r="E68" s="13"/>
      <c r="F68" s="13"/>
      <c r="G68" s="13"/>
      <c r="H68" s="13"/>
      <c r="I68" s="13"/>
      <c r="J68" s="29"/>
      <c r="K68" s="29"/>
      <c r="L68" s="13"/>
      <c r="M68" s="29"/>
      <c r="N68" s="13"/>
      <c r="O68" s="13"/>
      <c r="P68" s="13"/>
      <c r="Q68" s="13"/>
    </row>
    <row r="69" spans="1:17" x14ac:dyDescent="0.35">
      <c r="A69" s="34">
        <f>'Disease Burden Data'!A77</f>
        <v>0</v>
      </c>
      <c r="B69" s="34">
        <f>'Disease Burden Data'!B77</f>
        <v>0</v>
      </c>
      <c r="C69" s="29"/>
      <c r="D69" s="13"/>
      <c r="E69" s="13"/>
      <c r="F69" s="13"/>
      <c r="G69" s="13"/>
      <c r="H69" s="13"/>
      <c r="I69" s="13"/>
      <c r="J69" s="29"/>
      <c r="K69" s="29"/>
      <c r="L69" s="13"/>
      <c r="M69" s="29"/>
      <c r="N69" s="13"/>
      <c r="O69" s="13"/>
      <c r="P69" s="13"/>
      <c r="Q69" s="13"/>
    </row>
    <row r="70" spans="1:17" x14ac:dyDescent="0.35">
      <c r="A70" s="34">
        <f>'Disease Burden Data'!A78</f>
        <v>0</v>
      </c>
      <c r="B70" s="34">
        <f>'Disease Burden Data'!B78</f>
        <v>0</v>
      </c>
      <c r="C70" s="29"/>
      <c r="D70" s="13"/>
      <c r="E70" s="13"/>
      <c r="F70" s="13"/>
      <c r="G70" s="13"/>
      <c r="H70" s="13"/>
      <c r="I70" s="13"/>
      <c r="J70" s="29"/>
      <c r="K70" s="29"/>
      <c r="L70" s="13"/>
      <c r="M70" s="29"/>
      <c r="N70" s="13"/>
      <c r="O70" s="13"/>
      <c r="P70" s="13"/>
      <c r="Q70" s="13"/>
    </row>
    <row r="71" spans="1:17" x14ac:dyDescent="0.35">
      <c r="A71" s="34">
        <f>'Disease Burden Data'!A79</f>
        <v>0</v>
      </c>
      <c r="B71" s="34">
        <f>'Disease Burden Data'!B79</f>
        <v>0</v>
      </c>
      <c r="C71" s="29"/>
      <c r="D71" s="13"/>
      <c r="E71" s="13"/>
      <c r="F71" s="13"/>
      <c r="G71" s="13"/>
      <c r="H71" s="13"/>
      <c r="I71" s="13"/>
      <c r="J71" s="29"/>
      <c r="K71" s="29"/>
      <c r="L71" s="13"/>
      <c r="M71" s="29"/>
      <c r="N71" s="13"/>
      <c r="O71" s="13"/>
      <c r="P71" s="13"/>
      <c r="Q71" s="13"/>
    </row>
    <row r="72" spans="1:17" x14ac:dyDescent="0.35">
      <c r="A72" s="34">
        <f>'Disease Burden Data'!A80</f>
        <v>0</v>
      </c>
      <c r="B72" s="34">
        <f>'Disease Burden Data'!B80</f>
        <v>0</v>
      </c>
      <c r="C72" s="29"/>
      <c r="D72" s="13"/>
      <c r="E72" s="13"/>
      <c r="F72" s="13"/>
      <c r="G72" s="13"/>
      <c r="H72" s="13"/>
      <c r="I72" s="13"/>
      <c r="J72" s="29"/>
      <c r="K72" s="29"/>
      <c r="L72" s="13"/>
      <c r="M72" s="29"/>
      <c r="N72" s="13"/>
      <c r="O72" s="13"/>
      <c r="P72" s="13"/>
      <c r="Q72" s="13"/>
    </row>
    <row r="73" spans="1:17" x14ac:dyDescent="0.35">
      <c r="A73" s="34">
        <f>'Disease Burden Data'!A81</f>
        <v>0</v>
      </c>
      <c r="B73" s="34">
        <f>'Disease Burden Data'!B81</f>
        <v>0</v>
      </c>
      <c r="C73" s="29"/>
      <c r="D73" s="13"/>
      <c r="E73" s="13"/>
      <c r="F73" s="13"/>
      <c r="G73" s="13"/>
      <c r="H73" s="13"/>
      <c r="I73" s="13"/>
      <c r="J73" s="29"/>
      <c r="K73" s="29"/>
      <c r="L73" s="13"/>
      <c r="M73" s="29"/>
      <c r="N73" s="13"/>
      <c r="O73" s="13"/>
      <c r="P73" s="13"/>
      <c r="Q73" s="13"/>
    </row>
    <row r="74" spans="1:17" x14ac:dyDescent="0.35">
      <c r="A74" s="34">
        <f>'Disease Burden Data'!A82</f>
        <v>0</v>
      </c>
      <c r="B74" s="34">
        <f>'Disease Burden Data'!B82</f>
        <v>0</v>
      </c>
      <c r="C74" s="29"/>
      <c r="D74" s="13"/>
      <c r="E74" s="13"/>
      <c r="F74" s="13"/>
      <c r="G74" s="13"/>
      <c r="H74" s="13"/>
      <c r="I74" s="13"/>
      <c r="J74" s="29"/>
      <c r="K74" s="29"/>
      <c r="L74" s="13"/>
      <c r="M74" s="29"/>
      <c r="N74" s="13"/>
      <c r="O74" s="13"/>
      <c r="P74" s="13"/>
      <c r="Q74" s="13"/>
    </row>
    <row r="75" spans="1:17" x14ac:dyDescent="0.35">
      <c r="A75" s="34">
        <f>'Disease Burden Data'!A83</f>
        <v>0</v>
      </c>
      <c r="B75" s="34">
        <f>'Disease Burden Data'!B83</f>
        <v>0</v>
      </c>
      <c r="C75" s="29"/>
      <c r="D75" s="13"/>
      <c r="E75" s="13"/>
      <c r="F75" s="13"/>
      <c r="G75" s="13"/>
      <c r="H75" s="13"/>
      <c r="I75" s="13"/>
      <c r="J75" s="29"/>
      <c r="K75" s="29"/>
      <c r="L75" s="13"/>
      <c r="M75" s="29"/>
      <c r="N75" s="13"/>
      <c r="O75" s="13"/>
      <c r="P75" s="13"/>
      <c r="Q75" s="13"/>
    </row>
    <row r="76" spans="1:17" x14ac:dyDescent="0.35">
      <c r="A76" s="34">
        <f>'Disease Burden Data'!A84</f>
        <v>0</v>
      </c>
      <c r="B76" s="34">
        <f>'Disease Burden Data'!B84</f>
        <v>0</v>
      </c>
      <c r="C76" s="29"/>
      <c r="D76" s="13"/>
      <c r="E76" s="13"/>
      <c r="F76" s="13"/>
      <c r="G76" s="13"/>
      <c r="H76" s="13"/>
      <c r="I76" s="13"/>
      <c r="J76" s="29"/>
      <c r="K76" s="29"/>
      <c r="L76" s="13"/>
      <c r="M76" s="29"/>
      <c r="N76" s="13"/>
      <c r="O76" s="13"/>
      <c r="P76" s="13"/>
      <c r="Q76" s="13"/>
    </row>
    <row r="77" spans="1:17" x14ac:dyDescent="0.35">
      <c r="A77" s="34">
        <f>'Disease Burden Data'!A85</f>
        <v>0</v>
      </c>
      <c r="B77" s="34">
        <f>'Disease Burden Data'!B85</f>
        <v>0</v>
      </c>
      <c r="C77" s="29"/>
      <c r="D77" s="13"/>
      <c r="E77" s="13"/>
      <c r="F77" s="13"/>
      <c r="G77" s="13"/>
      <c r="H77" s="13"/>
      <c r="I77" s="13"/>
      <c r="J77" s="29"/>
      <c r="K77" s="29"/>
      <c r="L77" s="13"/>
      <c r="M77" s="29"/>
      <c r="N77" s="13"/>
      <c r="O77" s="13"/>
      <c r="P77" s="13"/>
      <c r="Q77" s="13"/>
    </row>
    <row r="78" spans="1:17" x14ac:dyDescent="0.35">
      <c r="A78" s="34">
        <f>'Disease Burden Data'!A86</f>
        <v>0</v>
      </c>
      <c r="B78" s="34">
        <f>'Disease Burden Data'!B86</f>
        <v>0</v>
      </c>
      <c r="C78" s="29"/>
      <c r="D78" s="13"/>
      <c r="E78" s="13"/>
      <c r="F78" s="13"/>
      <c r="G78" s="13"/>
      <c r="H78" s="13"/>
      <c r="I78" s="13"/>
      <c r="J78" s="29"/>
      <c r="K78" s="29"/>
      <c r="L78" s="13"/>
      <c r="M78" s="29"/>
      <c r="N78" s="13"/>
      <c r="O78" s="13"/>
      <c r="P78" s="13"/>
      <c r="Q78" s="13"/>
    </row>
    <row r="79" spans="1:17" x14ac:dyDescent="0.35">
      <c r="A79" s="34">
        <f>'Disease Burden Data'!A87</f>
        <v>0</v>
      </c>
      <c r="B79" s="34">
        <f>'Disease Burden Data'!B87</f>
        <v>0</v>
      </c>
      <c r="C79" s="29"/>
      <c r="D79" s="13"/>
      <c r="E79" s="13"/>
      <c r="F79" s="13"/>
      <c r="G79" s="13"/>
      <c r="H79" s="13"/>
      <c r="I79" s="13"/>
      <c r="J79" s="29"/>
      <c r="K79" s="29"/>
      <c r="L79" s="13"/>
      <c r="M79" s="29"/>
      <c r="N79" s="13"/>
      <c r="O79" s="13"/>
      <c r="P79" s="13"/>
      <c r="Q79" s="13"/>
    </row>
    <row r="80" spans="1:17" x14ac:dyDescent="0.35">
      <c r="A80" s="34">
        <f>'Disease Burden Data'!A88</f>
        <v>0</v>
      </c>
      <c r="B80" s="34">
        <f>'Disease Burden Data'!B88</f>
        <v>0</v>
      </c>
      <c r="C80" s="29"/>
      <c r="D80" s="13"/>
      <c r="E80" s="13"/>
      <c r="F80" s="13"/>
      <c r="G80" s="13"/>
      <c r="H80" s="13"/>
      <c r="I80" s="13"/>
      <c r="J80" s="29"/>
      <c r="K80" s="29"/>
      <c r="L80" s="13"/>
      <c r="M80" s="29"/>
      <c r="N80" s="13"/>
      <c r="O80" s="13"/>
      <c r="P80" s="13"/>
      <c r="Q80" s="13"/>
    </row>
    <row r="81" spans="1:17" x14ac:dyDescent="0.35">
      <c r="A81" s="34">
        <f>'Disease Burden Data'!A89</f>
        <v>0</v>
      </c>
      <c r="B81" s="34">
        <f>'Disease Burden Data'!B89</f>
        <v>0</v>
      </c>
      <c r="C81" s="29"/>
      <c r="D81" s="13"/>
      <c r="E81" s="13"/>
      <c r="F81" s="13"/>
      <c r="G81" s="13"/>
      <c r="H81" s="13"/>
      <c r="I81" s="13"/>
      <c r="J81" s="29"/>
      <c r="K81" s="29"/>
      <c r="L81" s="13"/>
      <c r="M81" s="29"/>
      <c r="N81" s="13"/>
      <c r="O81" s="13"/>
      <c r="P81" s="13"/>
      <c r="Q81" s="13"/>
    </row>
    <row r="82" spans="1:17" x14ac:dyDescent="0.35">
      <c r="A82" s="34">
        <f>'Disease Burden Data'!A90</f>
        <v>0</v>
      </c>
      <c r="B82" s="34">
        <f>'Disease Burden Data'!B90</f>
        <v>0</v>
      </c>
      <c r="C82" s="29"/>
      <c r="D82" s="13"/>
      <c r="E82" s="13"/>
      <c r="F82" s="13"/>
      <c r="G82" s="13"/>
      <c r="H82" s="13"/>
      <c r="I82" s="13"/>
      <c r="J82" s="29"/>
      <c r="K82" s="29"/>
      <c r="L82" s="13"/>
      <c r="M82" s="29"/>
      <c r="N82" s="13"/>
      <c r="O82" s="13"/>
      <c r="P82" s="13"/>
      <c r="Q82" s="13"/>
    </row>
    <row r="83" spans="1:17" x14ac:dyDescent="0.35">
      <c r="A83" s="34">
        <f>'Disease Burden Data'!A91</f>
        <v>0</v>
      </c>
      <c r="B83" s="34">
        <f>'Disease Burden Data'!B91</f>
        <v>0</v>
      </c>
      <c r="C83" s="29"/>
      <c r="D83" s="13"/>
      <c r="E83" s="13"/>
      <c r="F83" s="13"/>
      <c r="G83" s="13"/>
      <c r="H83" s="13"/>
      <c r="I83" s="13"/>
      <c r="J83" s="29"/>
      <c r="K83" s="29"/>
      <c r="L83" s="13"/>
      <c r="M83" s="29"/>
      <c r="N83" s="13"/>
      <c r="O83" s="13"/>
      <c r="P83" s="13"/>
      <c r="Q83" s="13"/>
    </row>
    <row r="84" spans="1:17" x14ac:dyDescent="0.35">
      <c r="A84" s="34">
        <f>'Disease Burden Data'!A92</f>
        <v>0</v>
      </c>
      <c r="B84" s="34">
        <f>'Disease Burden Data'!B92</f>
        <v>0</v>
      </c>
      <c r="C84" s="29"/>
      <c r="D84" s="13"/>
      <c r="E84" s="13"/>
      <c r="F84" s="13"/>
      <c r="G84" s="13"/>
      <c r="H84" s="13"/>
      <c r="I84" s="13"/>
      <c r="J84" s="29"/>
      <c r="K84" s="29"/>
      <c r="L84" s="13"/>
      <c r="M84" s="29"/>
      <c r="N84" s="13"/>
      <c r="O84" s="13"/>
      <c r="P84" s="13"/>
      <c r="Q84" s="13"/>
    </row>
    <row r="85" spans="1:17" x14ac:dyDescent="0.35">
      <c r="A85" s="34">
        <f>'Disease Burden Data'!A93</f>
        <v>0</v>
      </c>
      <c r="B85" s="34">
        <f>'Disease Burden Data'!B93</f>
        <v>0</v>
      </c>
      <c r="C85" s="29"/>
      <c r="D85" s="13"/>
      <c r="E85" s="13"/>
      <c r="F85" s="13"/>
      <c r="G85" s="13"/>
      <c r="H85" s="13"/>
      <c r="I85" s="13"/>
      <c r="J85" s="29"/>
      <c r="K85" s="29"/>
      <c r="L85" s="13"/>
      <c r="M85" s="29"/>
      <c r="N85" s="13"/>
      <c r="O85" s="13"/>
      <c r="P85" s="13"/>
      <c r="Q85" s="13"/>
    </row>
    <row r="86" spans="1:17" x14ac:dyDescent="0.35">
      <c r="A86" s="34">
        <f>'Disease Burden Data'!A94</f>
        <v>0</v>
      </c>
      <c r="B86" s="34">
        <f>'Disease Burden Data'!B94</f>
        <v>0</v>
      </c>
      <c r="C86" s="29"/>
      <c r="D86" s="13"/>
      <c r="E86" s="13"/>
      <c r="F86" s="13"/>
      <c r="G86" s="13"/>
      <c r="H86" s="13"/>
      <c r="I86" s="13"/>
      <c r="J86" s="29"/>
      <c r="K86" s="29"/>
      <c r="L86" s="13"/>
      <c r="M86" s="29"/>
      <c r="N86" s="13"/>
      <c r="O86" s="13"/>
      <c r="P86" s="13"/>
      <c r="Q86" s="13"/>
    </row>
    <row r="87" spans="1:17" x14ac:dyDescent="0.35">
      <c r="A87" s="34">
        <f>'Disease Burden Data'!A95</f>
        <v>0</v>
      </c>
      <c r="B87" s="34">
        <f>'Disease Burden Data'!B95</f>
        <v>0</v>
      </c>
      <c r="C87" s="29"/>
      <c r="D87" s="13"/>
      <c r="E87" s="13"/>
      <c r="F87" s="13"/>
      <c r="G87" s="13"/>
      <c r="H87" s="13"/>
      <c r="I87" s="13"/>
      <c r="J87" s="29"/>
      <c r="K87" s="29"/>
      <c r="L87" s="13"/>
      <c r="M87" s="29"/>
      <c r="N87" s="13"/>
      <c r="O87" s="13"/>
      <c r="P87" s="13"/>
      <c r="Q87" s="13"/>
    </row>
    <row r="88" spans="1:17" x14ac:dyDescent="0.35">
      <c r="A88" s="34">
        <f>'Disease Burden Data'!A96</f>
        <v>0</v>
      </c>
      <c r="B88" s="34">
        <f>'Disease Burden Data'!B96</f>
        <v>0</v>
      </c>
      <c r="C88" s="29"/>
      <c r="D88" s="13"/>
      <c r="E88" s="13"/>
      <c r="F88" s="13"/>
      <c r="G88" s="13"/>
      <c r="H88" s="13"/>
      <c r="I88" s="13"/>
      <c r="J88" s="29"/>
      <c r="K88" s="29"/>
      <c r="L88" s="13"/>
      <c r="M88" s="29"/>
      <c r="N88" s="13"/>
      <c r="O88" s="13"/>
      <c r="P88" s="13"/>
      <c r="Q88" s="13"/>
    </row>
    <row r="89" spans="1:17" x14ac:dyDescent="0.35">
      <c r="A89" s="34">
        <f>'Disease Burden Data'!A97</f>
        <v>0</v>
      </c>
      <c r="B89" s="34">
        <f>'Disease Burden Data'!B97</f>
        <v>0</v>
      </c>
      <c r="C89" s="29"/>
      <c r="D89" s="13"/>
      <c r="E89" s="13"/>
      <c r="F89" s="13"/>
      <c r="G89" s="13"/>
      <c r="H89" s="13"/>
      <c r="I89" s="13"/>
      <c r="J89" s="29"/>
      <c r="K89" s="29"/>
      <c r="L89" s="13"/>
      <c r="M89" s="29"/>
      <c r="N89" s="13"/>
      <c r="O89" s="13"/>
      <c r="P89" s="13"/>
      <c r="Q89" s="13"/>
    </row>
    <row r="90" spans="1:17" x14ac:dyDescent="0.35">
      <c r="A90" s="34">
        <f>'Disease Burden Data'!A98</f>
        <v>0</v>
      </c>
      <c r="B90" s="34">
        <f>'Disease Burden Data'!B98</f>
        <v>0</v>
      </c>
      <c r="C90" s="29"/>
      <c r="D90" s="13"/>
      <c r="E90" s="13"/>
      <c r="F90" s="13"/>
      <c r="G90" s="13"/>
      <c r="H90" s="13"/>
      <c r="I90" s="13"/>
      <c r="J90" s="29"/>
      <c r="K90" s="29"/>
      <c r="L90" s="13"/>
      <c r="M90" s="29"/>
      <c r="N90" s="13"/>
      <c r="O90" s="13"/>
      <c r="P90" s="13"/>
      <c r="Q90" s="13"/>
    </row>
    <row r="91" spans="1:17" x14ac:dyDescent="0.35">
      <c r="A91" s="34">
        <f>'Disease Burden Data'!A99</f>
        <v>0</v>
      </c>
      <c r="B91" s="34">
        <f>'Disease Burden Data'!B99</f>
        <v>0</v>
      </c>
      <c r="C91" s="29"/>
      <c r="D91" s="13"/>
      <c r="E91" s="13"/>
      <c r="F91" s="13"/>
      <c r="G91" s="13"/>
      <c r="H91" s="13"/>
      <c r="I91" s="13"/>
      <c r="J91" s="29"/>
      <c r="K91" s="29"/>
      <c r="L91" s="13"/>
      <c r="M91" s="29"/>
      <c r="N91" s="13"/>
      <c r="O91" s="13"/>
      <c r="P91" s="13"/>
      <c r="Q91" s="13"/>
    </row>
    <row r="92" spans="1:17" x14ac:dyDescent="0.35">
      <c r="A92" s="34">
        <f>'Disease Burden Data'!A100</f>
        <v>0</v>
      </c>
      <c r="B92" s="34">
        <f>'Disease Burden Data'!B100</f>
        <v>0</v>
      </c>
      <c r="C92" s="29"/>
      <c r="D92" s="13"/>
      <c r="E92" s="13"/>
      <c r="F92" s="13"/>
      <c r="G92" s="13"/>
      <c r="H92" s="13"/>
      <c r="I92" s="13"/>
      <c r="J92" s="29"/>
      <c r="K92" s="29"/>
      <c r="L92" s="13"/>
      <c r="M92" s="29"/>
      <c r="N92" s="13"/>
      <c r="O92" s="13"/>
      <c r="P92" s="13"/>
      <c r="Q92" s="13"/>
    </row>
    <row r="93" spans="1:17" x14ac:dyDescent="0.35">
      <c r="A93" s="34">
        <f>'Disease Burden Data'!A101</f>
        <v>0</v>
      </c>
      <c r="B93" s="34">
        <f>'Disease Burden Data'!B101</f>
        <v>0</v>
      </c>
      <c r="C93" s="29"/>
      <c r="D93" s="13"/>
      <c r="E93" s="13"/>
      <c r="F93" s="13"/>
      <c r="G93" s="13"/>
      <c r="H93" s="13"/>
      <c r="I93" s="13"/>
      <c r="J93" s="29"/>
      <c r="K93" s="29"/>
      <c r="L93" s="13"/>
      <c r="M93" s="29"/>
      <c r="N93" s="13"/>
      <c r="O93" s="13"/>
      <c r="P93" s="13"/>
      <c r="Q93" s="13"/>
    </row>
    <row r="94" spans="1:17" x14ac:dyDescent="0.35">
      <c r="A94" s="34">
        <f>'Disease Burden Data'!A102</f>
        <v>0</v>
      </c>
      <c r="B94" s="34">
        <f>'Disease Burden Data'!B102</f>
        <v>0</v>
      </c>
      <c r="C94" s="29"/>
      <c r="D94" s="13"/>
      <c r="E94" s="13"/>
      <c r="F94" s="13"/>
      <c r="G94" s="13"/>
      <c r="H94" s="13"/>
      <c r="I94" s="13"/>
      <c r="J94" s="29"/>
      <c r="K94" s="29"/>
      <c r="L94" s="13"/>
      <c r="M94" s="29"/>
      <c r="N94" s="13"/>
      <c r="O94" s="13"/>
      <c r="P94" s="13"/>
      <c r="Q94" s="13"/>
    </row>
    <row r="95" spans="1:17" x14ac:dyDescent="0.35">
      <c r="A95" s="34">
        <f>'Disease Burden Data'!A103</f>
        <v>0</v>
      </c>
      <c r="B95" s="34">
        <f>'Disease Burden Data'!B103</f>
        <v>0</v>
      </c>
      <c r="C95" s="29"/>
      <c r="D95" s="13"/>
      <c r="E95" s="13"/>
      <c r="F95" s="13"/>
      <c r="G95" s="13"/>
      <c r="H95" s="13"/>
      <c r="I95" s="13"/>
      <c r="J95" s="29"/>
      <c r="K95" s="29"/>
      <c r="L95" s="13"/>
      <c r="M95" s="29"/>
      <c r="N95" s="13"/>
      <c r="O95" s="13"/>
      <c r="P95" s="13"/>
      <c r="Q95" s="13"/>
    </row>
    <row r="96" spans="1:17" x14ac:dyDescent="0.35">
      <c r="A96" s="34">
        <f>'Disease Burden Data'!A104</f>
        <v>0</v>
      </c>
      <c r="B96" s="34">
        <f>'Disease Burden Data'!B104</f>
        <v>0</v>
      </c>
      <c r="C96" s="29"/>
      <c r="D96" s="13"/>
      <c r="E96" s="13"/>
      <c r="F96" s="13"/>
      <c r="G96" s="13"/>
      <c r="H96" s="13"/>
      <c r="I96" s="13"/>
      <c r="J96" s="29"/>
      <c r="K96" s="29"/>
      <c r="L96" s="13"/>
      <c r="M96" s="29"/>
      <c r="N96" s="13"/>
      <c r="O96" s="13"/>
      <c r="P96" s="13"/>
      <c r="Q96" s="13"/>
    </row>
    <row r="97" spans="1:17" x14ac:dyDescent="0.35">
      <c r="A97" s="34">
        <f>'Disease Burden Data'!A105</f>
        <v>0</v>
      </c>
      <c r="B97" s="34">
        <f>'Disease Burden Data'!B105</f>
        <v>0</v>
      </c>
      <c r="C97" s="29"/>
      <c r="D97" s="13"/>
      <c r="E97" s="13"/>
      <c r="F97" s="13"/>
      <c r="G97" s="13"/>
      <c r="H97" s="13"/>
      <c r="I97" s="13"/>
      <c r="J97" s="29"/>
      <c r="K97" s="29"/>
      <c r="L97" s="13"/>
      <c r="M97" s="29"/>
      <c r="N97" s="13"/>
      <c r="O97" s="13"/>
      <c r="P97" s="13"/>
      <c r="Q97" s="13"/>
    </row>
    <row r="98" spans="1:17" x14ac:dyDescent="0.35">
      <c r="A98" s="34">
        <f>'Disease Burden Data'!A106</f>
        <v>0</v>
      </c>
      <c r="B98" s="34">
        <f>'Disease Burden Data'!B106</f>
        <v>0</v>
      </c>
      <c r="C98" s="29"/>
      <c r="D98" s="13"/>
      <c r="E98" s="13"/>
      <c r="F98" s="13"/>
      <c r="G98" s="13"/>
      <c r="H98" s="13"/>
      <c r="I98" s="13"/>
      <c r="J98" s="29"/>
      <c r="K98" s="29"/>
      <c r="L98" s="13"/>
      <c r="M98" s="29"/>
      <c r="N98" s="13"/>
      <c r="O98" s="13"/>
      <c r="P98" s="13"/>
      <c r="Q98" s="13"/>
    </row>
    <row r="99" spans="1:17" x14ac:dyDescent="0.35">
      <c r="A99" s="34">
        <f>'Disease Burden Data'!A107</f>
        <v>0</v>
      </c>
      <c r="B99" s="34">
        <f>'Disease Burden Data'!B107</f>
        <v>0</v>
      </c>
      <c r="C99" s="29"/>
      <c r="D99" s="13"/>
      <c r="E99" s="13"/>
      <c r="F99" s="13"/>
      <c r="G99" s="13"/>
      <c r="H99" s="13"/>
      <c r="I99" s="13"/>
      <c r="J99" s="29"/>
      <c r="K99" s="29"/>
      <c r="L99" s="13"/>
      <c r="M99" s="29"/>
      <c r="N99" s="13"/>
      <c r="O99" s="13"/>
      <c r="P99" s="13"/>
      <c r="Q99" s="13"/>
    </row>
    <row r="100" spans="1:17" x14ac:dyDescent="0.35">
      <c r="A100" s="34">
        <f>'Disease Burden Data'!A108</f>
        <v>0</v>
      </c>
      <c r="B100" s="34">
        <f>'Disease Burden Data'!B108</f>
        <v>0</v>
      </c>
      <c r="C100" s="29"/>
      <c r="D100" s="13"/>
      <c r="E100" s="13"/>
      <c r="F100" s="13"/>
      <c r="G100" s="13"/>
      <c r="H100" s="13"/>
      <c r="I100" s="13"/>
      <c r="J100" s="29"/>
      <c r="K100" s="29"/>
      <c r="L100" s="13"/>
      <c r="M100" s="29"/>
      <c r="N100" s="13"/>
      <c r="O100" s="13"/>
      <c r="P100" s="13"/>
      <c r="Q100" s="13"/>
    </row>
    <row r="101" spans="1:17" x14ac:dyDescent="0.35">
      <c r="A101" s="34">
        <f>'Disease Burden Data'!A109</f>
        <v>0</v>
      </c>
      <c r="B101" s="34">
        <f>'Disease Burden Data'!B109</f>
        <v>0</v>
      </c>
      <c r="C101" s="29"/>
      <c r="D101" s="13"/>
      <c r="E101" s="13"/>
      <c r="F101" s="13"/>
      <c r="G101" s="13"/>
      <c r="H101" s="13"/>
      <c r="I101" s="13"/>
      <c r="J101" s="29"/>
      <c r="K101" s="29"/>
      <c r="L101" s="13"/>
      <c r="M101" s="29"/>
      <c r="N101" s="13"/>
      <c r="O101" s="13"/>
      <c r="P101" s="13"/>
      <c r="Q101" s="13"/>
    </row>
    <row r="102" spans="1:17" x14ac:dyDescent="0.35">
      <c r="A102" s="34">
        <f>'Disease Burden Data'!A110</f>
        <v>0</v>
      </c>
      <c r="B102" s="34">
        <f>'Disease Burden Data'!B110</f>
        <v>0</v>
      </c>
      <c r="C102" s="29"/>
      <c r="D102" s="13"/>
      <c r="E102" s="13"/>
      <c r="F102" s="13"/>
      <c r="G102" s="13"/>
      <c r="H102" s="13"/>
      <c r="I102" s="13"/>
      <c r="J102" s="29"/>
      <c r="K102" s="29"/>
      <c r="L102" s="13"/>
      <c r="M102" s="29"/>
      <c r="N102" s="13"/>
      <c r="O102" s="13"/>
      <c r="P102" s="13"/>
      <c r="Q102" s="13"/>
    </row>
    <row r="103" spans="1:17" x14ac:dyDescent="0.35">
      <c r="A103" s="34">
        <f>'Disease Burden Data'!A111</f>
        <v>0</v>
      </c>
      <c r="B103" s="34">
        <f>'Disease Burden Data'!B111</f>
        <v>0</v>
      </c>
      <c r="C103" s="29"/>
      <c r="D103" s="13"/>
      <c r="E103" s="13"/>
      <c r="F103" s="13"/>
      <c r="G103" s="13"/>
      <c r="H103" s="13"/>
      <c r="I103" s="13"/>
      <c r="J103" s="29"/>
      <c r="K103" s="29"/>
      <c r="L103" s="13"/>
      <c r="M103" s="29"/>
      <c r="N103" s="13"/>
      <c r="O103" s="13"/>
      <c r="P103" s="13"/>
      <c r="Q103" s="13"/>
    </row>
    <row r="104" spans="1:17" x14ac:dyDescent="0.35">
      <c r="A104" s="34">
        <f>'Disease Burden Data'!A112</f>
        <v>0</v>
      </c>
      <c r="B104" s="34">
        <f>'Disease Burden Data'!B112</f>
        <v>0</v>
      </c>
      <c r="C104" s="29"/>
      <c r="D104" s="13"/>
      <c r="E104" s="13"/>
      <c r="F104" s="13"/>
      <c r="G104" s="13"/>
      <c r="H104" s="13"/>
      <c r="I104" s="13"/>
      <c r="J104" s="29"/>
      <c r="K104" s="29"/>
      <c r="L104" s="13"/>
      <c r="M104" s="29"/>
      <c r="N104" s="13"/>
      <c r="O104" s="13"/>
      <c r="P104" s="13"/>
      <c r="Q104" s="13"/>
    </row>
    <row r="105" spans="1:17" x14ac:dyDescent="0.35">
      <c r="A105" s="34">
        <f>'Disease Burden Data'!A113</f>
        <v>0</v>
      </c>
      <c r="B105" s="34">
        <f>'Disease Burden Data'!B113</f>
        <v>0</v>
      </c>
      <c r="C105" s="29"/>
      <c r="D105" s="13"/>
      <c r="E105" s="13"/>
      <c r="F105" s="13"/>
      <c r="G105" s="13"/>
      <c r="H105" s="13"/>
      <c r="I105" s="13"/>
      <c r="J105" s="29"/>
      <c r="K105" s="29"/>
      <c r="L105" s="13"/>
      <c r="M105" s="29"/>
      <c r="N105" s="13"/>
      <c r="O105" s="13"/>
      <c r="P105" s="13"/>
      <c r="Q105" s="13"/>
    </row>
    <row r="106" spans="1:17" x14ac:dyDescent="0.35">
      <c r="A106" s="34">
        <f>'Disease Burden Data'!A114</f>
        <v>0</v>
      </c>
      <c r="B106" s="34">
        <f>'Disease Burden Data'!B114</f>
        <v>0</v>
      </c>
      <c r="C106" s="29"/>
      <c r="D106" s="13"/>
      <c r="E106" s="13"/>
      <c r="F106" s="13"/>
      <c r="G106" s="13"/>
      <c r="H106" s="13"/>
      <c r="I106" s="13"/>
      <c r="J106" s="29"/>
      <c r="K106" s="29"/>
      <c r="L106" s="13"/>
      <c r="M106" s="29"/>
      <c r="N106" s="13"/>
      <c r="O106" s="13"/>
      <c r="P106" s="13"/>
      <c r="Q106" s="13"/>
    </row>
    <row r="107" spans="1:17" x14ac:dyDescent="0.35">
      <c r="A107" s="34">
        <f>'Disease Burden Data'!A115</f>
        <v>0</v>
      </c>
      <c r="B107" s="34">
        <f>'Disease Burden Data'!B115</f>
        <v>0</v>
      </c>
      <c r="C107" s="29"/>
      <c r="D107" s="13"/>
      <c r="E107" s="13"/>
      <c r="F107" s="13"/>
      <c r="G107" s="13"/>
      <c r="H107" s="13"/>
      <c r="I107" s="13"/>
      <c r="J107" s="29"/>
      <c r="K107" s="29"/>
      <c r="L107" s="13"/>
      <c r="M107" s="29"/>
      <c r="N107" s="13"/>
      <c r="O107" s="13"/>
      <c r="P107" s="13"/>
      <c r="Q107" s="13"/>
    </row>
    <row r="108" spans="1:17" x14ac:dyDescent="0.35">
      <c r="A108" s="34">
        <f>'Disease Burden Data'!A116</f>
        <v>0</v>
      </c>
      <c r="B108" s="34">
        <f>'Disease Burden Data'!B116</f>
        <v>0</v>
      </c>
      <c r="C108" s="29"/>
      <c r="D108" s="13"/>
      <c r="E108" s="13"/>
      <c r="F108" s="13"/>
      <c r="G108" s="13"/>
      <c r="H108" s="13"/>
      <c r="I108" s="13"/>
      <c r="J108" s="29"/>
      <c r="K108" s="29"/>
      <c r="L108" s="13"/>
      <c r="M108" s="29"/>
      <c r="N108" s="13"/>
      <c r="O108" s="13"/>
      <c r="P108" s="13"/>
      <c r="Q108" s="13"/>
    </row>
    <row r="109" spans="1:17" x14ac:dyDescent="0.35">
      <c r="A109" s="34">
        <f>'Disease Burden Data'!A117</f>
        <v>0</v>
      </c>
      <c r="B109" s="34">
        <f>'Disease Burden Data'!B117</f>
        <v>0</v>
      </c>
      <c r="C109" s="29"/>
      <c r="D109" s="13"/>
      <c r="E109" s="13"/>
      <c r="F109" s="13"/>
      <c r="G109" s="13"/>
      <c r="H109" s="13"/>
      <c r="I109" s="13"/>
      <c r="J109" s="29"/>
      <c r="K109" s="29"/>
      <c r="L109" s="13"/>
      <c r="M109" s="29"/>
      <c r="N109" s="13"/>
      <c r="O109" s="13"/>
      <c r="P109" s="13"/>
      <c r="Q109" s="13"/>
    </row>
    <row r="110" spans="1:17" x14ac:dyDescent="0.35">
      <c r="A110" s="34">
        <f>'Disease Burden Data'!A118</f>
        <v>0</v>
      </c>
      <c r="B110" s="34">
        <f>'Disease Burden Data'!B118</f>
        <v>0</v>
      </c>
      <c r="C110" s="29"/>
      <c r="D110" s="13"/>
      <c r="E110" s="13"/>
      <c r="F110" s="13"/>
      <c r="G110" s="13"/>
      <c r="H110" s="13"/>
      <c r="I110" s="13"/>
      <c r="J110" s="29"/>
      <c r="K110" s="29"/>
      <c r="L110" s="13"/>
      <c r="M110" s="29"/>
      <c r="N110" s="13"/>
      <c r="O110" s="13"/>
      <c r="P110" s="13"/>
      <c r="Q110" s="13"/>
    </row>
    <row r="111" spans="1:17" x14ac:dyDescent="0.35">
      <c r="A111" s="34">
        <f>'Disease Burden Data'!A119</f>
        <v>0</v>
      </c>
      <c r="B111" s="34">
        <f>'Disease Burden Data'!B119</f>
        <v>0</v>
      </c>
      <c r="C111" s="29"/>
      <c r="D111" s="13"/>
      <c r="E111" s="13"/>
      <c r="F111" s="13"/>
      <c r="G111" s="13"/>
      <c r="H111" s="13"/>
      <c r="I111" s="13"/>
      <c r="J111" s="29"/>
      <c r="K111" s="29"/>
      <c r="L111" s="13"/>
      <c r="M111" s="29"/>
      <c r="N111" s="13"/>
      <c r="O111" s="13"/>
      <c r="P111" s="13"/>
      <c r="Q111" s="13"/>
    </row>
    <row r="112" spans="1:17" x14ac:dyDescent="0.35">
      <c r="A112" s="34">
        <f>'Disease Burden Data'!A120</f>
        <v>0</v>
      </c>
      <c r="B112" s="34">
        <f>'Disease Burden Data'!B120</f>
        <v>0</v>
      </c>
      <c r="C112" s="29"/>
      <c r="D112" s="13"/>
      <c r="E112" s="13"/>
      <c r="F112" s="13"/>
      <c r="G112" s="13"/>
      <c r="H112" s="13"/>
      <c r="I112" s="13"/>
      <c r="J112" s="29"/>
      <c r="K112" s="29"/>
      <c r="L112" s="13"/>
      <c r="M112" s="29"/>
      <c r="N112" s="13"/>
      <c r="O112" s="13"/>
      <c r="P112" s="13"/>
      <c r="Q112" s="13"/>
    </row>
    <row r="113" spans="1:17" x14ac:dyDescent="0.35">
      <c r="A113" s="34">
        <f>'Disease Burden Data'!A121</f>
        <v>0</v>
      </c>
      <c r="B113" s="34">
        <f>'Disease Burden Data'!B121</f>
        <v>0</v>
      </c>
      <c r="C113" s="29"/>
      <c r="D113" s="13"/>
      <c r="E113" s="13"/>
      <c r="F113" s="13"/>
      <c r="G113" s="13"/>
      <c r="H113" s="13"/>
      <c r="I113" s="13"/>
      <c r="J113" s="29"/>
      <c r="K113" s="29"/>
      <c r="L113" s="13"/>
      <c r="M113" s="29"/>
      <c r="N113" s="13"/>
      <c r="O113" s="13"/>
      <c r="P113" s="13"/>
      <c r="Q113" s="13"/>
    </row>
    <row r="114" spans="1:17" x14ac:dyDescent="0.35">
      <c r="A114" s="34">
        <f>'Disease Burden Data'!A122</f>
        <v>0</v>
      </c>
      <c r="B114" s="34">
        <f>'Disease Burden Data'!B122</f>
        <v>0</v>
      </c>
      <c r="C114" s="29"/>
      <c r="D114" s="13"/>
      <c r="E114" s="13"/>
      <c r="F114" s="13"/>
      <c r="G114" s="13"/>
      <c r="H114" s="13"/>
      <c r="I114" s="13"/>
      <c r="J114" s="29"/>
      <c r="K114" s="29"/>
      <c r="L114" s="13"/>
      <c r="M114" s="29"/>
      <c r="N114" s="13"/>
      <c r="O114" s="13"/>
      <c r="P114" s="13"/>
      <c r="Q114" s="13"/>
    </row>
    <row r="115" spans="1:17" x14ac:dyDescent="0.35">
      <c r="A115" s="34">
        <f>'Disease Burden Data'!A123</f>
        <v>0</v>
      </c>
      <c r="B115" s="34">
        <f>'Disease Burden Data'!B123</f>
        <v>0</v>
      </c>
      <c r="C115" s="29"/>
      <c r="D115" s="13"/>
      <c r="E115" s="13"/>
      <c r="F115" s="13"/>
      <c r="G115" s="13"/>
      <c r="H115" s="13"/>
      <c r="I115" s="13"/>
      <c r="J115" s="29"/>
      <c r="K115" s="29"/>
      <c r="L115" s="13"/>
      <c r="M115" s="29"/>
      <c r="N115" s="13"/>
      <c r="O115" s="13"/>
      <c r="P115" s="13"/>
      <c r="Q115" s="13"/>
    </row>
    <row r="116" spans="1:17" x14ac:dyDescent="0.35">
      <c r="A116" s="34">
        <f>'Disease Burden Data'!A124</f>
        <v>0</v>
      </c>
      <c r="B116" s="34">
        <f>'Disease Burden Data'!B124</f>
        <v>0</v>
      </c>
      <c r="C116" s="29"/>
      <c r="D116" s="13"/>
      <c r="E116" s="13"/>
      <c r="F116" s="13"/>
      <c r="G116" s="13"/>
      <c r="H116" s="13"/>
      <c r="I116" s="13"/>
      <c r="J116" s="29"/>
      <c r="K116" s="29"/>
      <c r="L116" s="13"/>
      <c r="M116" s="29"/>
      <c r="N116" s="13"/>
      <c r="O116" s="13"/>
      <c r="P116" s="13"/>
      <c r="Q116" s="13"/>
    </row>
    <row r="117" spans="1:17" x14ac:dyDescent="0.35">
      <c r="A117" s="34">
        <f>'Disease Burden Data'!A125</f>
        <v>0</v>
      </c>
      <c r="B117" s="34">
        <f>'Disease Burden Data'!B125</f>
        <v>0</v>
      </c>
      <c r="C117" s="29"/>
      <c r="D117" s="13"/>
      <c r="E117" s="13"/>
      <c r="F117" s="13"/>
      <c r="G117" s="13"/>
      <c r="H117" s="13"/>
      <c r="I117" s="13"/>
      <c r="J117" s="29"/>
      <c r="K117" s="29"/>
      <c r="L117" s="13"/>
      <c r="M117" s="29"/>
      <c r="N117" s="13"/>
      <c r="O117" s="13"/>
      <c r="P117" s="13"/>
      <c r="Q117" s="13"/>
    </row>
    <row r="118" spans="1:17" x14ac:dyDescent="0.35">
      <c r="A118" s="34">
        <f>'Disease Burden Data'!A126</f>
        <v>0</v>
      </c>
      <c r="B118" s="34">
        <f>'Disease Burden Data'!B126</f>
        <v>0</v>
      </c>
      <c r="C118" s="29"/>
      <c r="D118" s="13"/>
      <c r="E118" s="13"/>
      <c r="F118" s="13"/>
      <c r="G118" s="13"/>
      <c r="H118" s="13"/>
      <c r="I118" s="13"/>
      <c r="J118" s="29"/>
      <c r="K118" s="29"/>
      <c r="L118" s="13"/>
      <c r="M118" s="29"/>
      <c r="N118" s="13"/>
      <c r="O118" s="13"/>
      <c r="P118" s="13"/>
      <c r="Q118" s="13"/>
    </row>
    <row r="119" spans="1:17" x14ac:dyDescent="0.35">
      <c r="A119" s="34">
        <f>'Disease Burden Data'!A127</f>
        <v>0</v>
      </c>
      <c r="B119" s="34">
        <f>'Disease Burden Data'!B127</f>
        <v>0</v>
      </c>
      <c r="C119" s="29"/>
      <c r="D119" s="13"/>
      <c r="E119" s="13"/>
      <c r="F119" s="13"/>
      <c r="G119" s="13"/>
      <c r="H119" s="13"/>
      <c r="I119" s="13"/>
      <c r="J119" s="29"/>
      <c r="K119" s="29"/>
      <c r="L119" s="13"/>
      <c r="M119" s="29"/>
      <c r="N119" s="13"/>
      <c r="O119" s="13"/>
      <c r="P119" s="13"/>
      <c r="Q119" s="13"/>
    </row>
    <row r="120" spans="1:17" x14ac:dyDescent="0.35">
      <c r="A120" s="34">
        <f>'Disease Burden Data'!A128</f>
        <v>0</v>
      </c>
      <c r="B120" s="34">
        <f>'Disease Burden Data'!B128</f>
        <v>0</v>
      </c>
      <c r="C120" s="29"/>
      <c r="D120" s="13"/>
      <c r="E120" s="13"/>
      <c r="F120" s="13"/>
      <c r="G120" s="13"/>
      <c r="H120" s="13"/>
      <c r="I120" s="13"/>
      <c r="J120" s="29"/>
      <c r="K120" s="29"/>
      <c r="L120" s="13"/>
      <c r="M120" s="29"/>
      <c r="N120" s="13"/>
      <c r="O120" s="13"/>
      <c r="P120" s="13"/>
      <c r="Q120" s="13"/>
    </row>
    <row r="121" spans="1:17" x14ac:dyDescent="0.35">
      <c r="A121" s="34">
        <f>'Disease Burden Data'!A129</f>
        <v>0</v>
      </c>
      <c r="B121" s="34">
        <f>'Disease Burden Data'!B129</f>
        <v>0</v>
      </c>
      <c r="C121" s="29"/>
      <c r="D121" s="13"/>
      <c r="E121" s="13"/>
      <c r="F121" s="13"/>
      <c r="G121" s="13"/>
      <c r="H121" s="13"/>
      <c r="I121" s="13"/>
      <c r="J121" s="29"/>
      <c r="K121" s="29"/>
      <c r="L121" s="13"/>
      <c r="M121" s="29"/>
      <c r="N121" s="13"/>
      <c r="O121" s="13"/>
      <c r="P121" s="13"/>
      <c r="Q121" s="13"/>
    </row>
    <row r="122" spans="1:17" x14ac:dyDescent="0.35">
      <c r="A122" s="34">
        <f>'Disease Burden Data'!A130</f>
        <v>0</v>
      </c>
      <c r="B122" s="34">
        <f>'Disease Burden Data'!B130</f>
        <v>0</v>
      </c>
      <c r="C122" s="29"/>
      <c r="D122" s="13"/>
      <c r="E122" s="13"/>
      <c r="F122" s="13"/>
      <c r="G122" s="13"/>
      <c r="H122" s="13"/>
      <c r="I122" s="13"/>
      <c r="J122" s="29"/>
      <c r="K122" s="29"/>
      <c r="L122" s="13"/>
      <c r="M122" s="29"/>
      <c r="N122" s="13"/>
      <c r="O122" s="13"/>
      <c r="P122" s="13"/>
      <c r="Q122" s="13"/>
    </row>
    <row r="123" spans="1:17" x14ac:dyDescent="0.35">
      <c r="A123" s="34">
        <f>'Disease Burden Data'!A131</f>
        <v>0</v>
      </c>
      <c r="B123" s="34">
        <f>'Disease Burden Data'!B131</f>
        <v>0</v>
      </c>
      <c r="C123" s="29"/>
      <c r="D123" s="13"/>
      <c r="E123" s="13"/>
      <c r="F123" s="13"/>
      <c r="G123" s="13"/>
      <c r="H123" s="13"/>
      <c r="I123" s="13"/>
      <c r="J123" s="29"/>
      <c r="K123" s="29"/>
      <c r="L123" s="13"/>
      <c r="M123" s="29"/>
      <c r="N123" s="13"/>
      <c r="O123" s="13"/>
      <c r="P123" s="13"/>
      <c r="Q123" s="13"/>
    </row>
    <row r="124" spans="1:17" x14ac:dyDescent="0.35">
      <c r="A124" s="34">
        <f>'Disease Burden Data'!A132</f>
        <v>0</v>
      </c>
      <c r="B124" s="34">
        <f>'Disease Burden Data'!B132</f>
        <v>0</v>
      </c>
      <c r="C124" s="29"/>
      <c r="D124" s="13"/>
      <c r="E124" s="13"/>
      <c r="F124" s="13"/>
      <c r="G124" s="13"/>
      <c r="H124" s="13"/>
      <c r="I124" s="13"/>
      <c r="J124" s="29"/>
      <c r="K124" s="29"/>
      <c r="L124" s="13"/>
      <c r="M124" s="29"/>
      <c r="N124" s="13"/>
      <c r="O124" s="13"/>
      <c r="P124" s="13"/>
      <c r="Q124" s="13"/>
    </row>
    <row r="125" spans="1:17" x14ac:dyDescent="0.35">
      <c r="A125" s="34">
        <f>'Disease Burden Data'!A133</f>
        <v>0</v>
      </c>
      <c r="B125" s="34">
        <f>'Disease Burden Data'!B133</f>
        <v>0</v>
      </c>
      <c r="C125" s="29"/>
      <c r="D125" s="13"/>
      <c r="E125" s="13"/>
      <c r="F125" s="13"/>
      <c r="G125" s="13"/>
      <c r="H125" s="13"/>
      <c r="I125" s="13"/>
      <c r="J125" s="29"/>
      <c r="K125" s="29"/>
      <c r="L125" s="13"/>
      <c r="M125" s="29"/>
      <c r="N125" s="13"/>
      <c r="O125" s="13"/>
      <c r="P125" s="13"/>
      <c r="Q125" s="13"/>
    </row>
    <row r="126" spans="1:17" x14ac:dyDescent="0.35">
      <c r="A126" s="34">
        <f>'Disease Burden Data'!A134</f>
        <v>0</v>
      </c>
      <c r="B126" s="34">
        <f>'Disease Burden Data'!B134</f>
        <v>0</v>
      </c>
      <c r="C126" s="29"/>
      <c r="D126" s="13"/>
      <c r="E126" s="13"/>
      <c r="F126" s="13"/>
      <c r="G126" s="13"/>
      <c r="H126" s="13"/>
      <c r="I126" s="13"/>
      <c r="J126" s="29"/>
      <c r="K126" s="29"/>
      <c r="L126" s="13"/>
      <c r="M126" s="29"/>
      <c r="N126" s="13"/>
      <c r="O126" s="13"/>
      <c r="P126" s="13"/>
      <c r="Q126" s="13"/>
    </row>
    <row r="127" spans="1:17" x14ac:dyDescent="0.35">
      <c r="A127" s="34">
        <f>'Disease Burden Data'!A135</f>
        <v>0</v>
      </c>
      <c r="B127" s="34">
        <f>'Disease Burden Data'!B135</f>
        <v>0</v>
      </c>
      <c r="C127" s="29"/>
      <c r="D127" s="13"/>
      <c r="E127" s="13"/>
      <c r="F127" s="13"/>
      <c r="G127" s="13"/>
      <c r="H127" s="13"/>
      <c r="I127" s="13"/>
      <c r="J127" s="29"/>
      <c r="K127" s="29"/>
      <c r="L127" s="13"/>
      <c r="M127" s="29"/>
      <c r="N127" s="13"/>
      <c r="O127" s="13"/>
      <c r="P127" s="13"/>
      <c r="Q127" s="13"/>
    </row>
    <row r="128" spans="1:17" x14ac:dyDescent="0.35">
      <c r="A128" s="34">
        <f>'Disease Burden Data'!A136</f>
        <v>0</v>
      </c>
      <c r="B128" s="34">
        <f>'Disease Burden Data'!B136</f>
        <v>0</v>
      </c>
      <c r="C128" s="29"/>
      <c r="D128" s="13"/>
      <c r="E128" s="13"/>
      <c r="F128" s="13"/>
      <c r="G128" s="13"/>
      <c r="H128" s="13"/>
      <c r="I128" s="13"/>
      <c r="J128" s="29"/>
      <c r="K128" s="29"/>
      <c r="L128" s="13"/>
      <c r="M128" s="29"/>
      <c r="N128" s="13"/>
      <c r="O128" s="13"/>
      <c r="P128" s="13"/>
      <c r="Q128" s="13"/>
    </row>
    <row r="129" spans="1:17" x14ac:dyDescent="0.35">
      <c r="A129" s="34">
        <f>'Disease Burden Data'!A137</f>
        <v>0</v>
      </c>
      <c r="B129" s="34">
        <f>'Disease Burden Data'!B137</f>
        <v>0</v>
      </c>
      <c r="C129" s="29"/>
      <c r="D129" s="13"/>
      <c r="E129" s="13"/>
      <c r="F129" s="13"/>
      <c r="G129" s="13"/>
      <c r="H129" s="13"/>
      <c r="I129" s="13"/>
      <c r="J129" s="29"/>
      <c r="K129" s="29"/>
      <c r="L129" s="13"/>
      <c r="M129" s="29"/>
      <c r="N129" s="13"/>
      <c r="O129" s="13"/>
      <c r="P129" s="13"/>
      <c r="Q129" s="13"/>
    </row>
    <row r="130" spans="1:17" x14ac:dyDescent="0.35">
      <c r="A130" s="34">
        <f>'Disease Burden Data'!A138</f>
        <v>0</v>
      </c>
      <c r="B130" s="34">
        <f>'Disease Burden Data'!B138</f>
        <v>0</v>
      </c>
      <c r="C130" s="29"/>
      <c r="D130" s="13"/>
      <c r="E130" s="13"/>
      <c r="F130" s="13"/>
      <c r="G130" s="13"/>
      <c r="H130" s="13"/>
      <c r="I130" s="13"/>
      <c r="J130" s="29"/>
      <c r="K130" s="29"/>
      <c r="L130" s="13"/>
      <c r="M130" s="29"/>
      <c r="N130" s="13"/>
      <c r="O130" s="13"/>
      <c r="P130" s="13"/>
      <c r="Q130" s="13"/>
    </row>
    <row r="131" spans="1:17" x14ac:dyDescent="0.35">
      <c r="A131" s="34">
        <f>'Disease Burden Data'!A139</f>
        <v>0</v>
      </c>
      <c r="B131" s="34">
        <f>'Disease Burden Data'!B139</f>
        <v>0</v>
      </c>
      <c r="C131" s="29"/>
      <c r="D131" s="13"/>
      <c r="E131" s="13"/>
      <c r="F131" s="13"/>
      <c r="G131" s="13"/>
      <c r="H131" s="13"/>
      <c r="I131" s="13"/>
      <c r="J131" s="29"/>
      <c r="K131" s="29"/>
      <c r="L131" s="13"/>
      <c r="M131" s="29"/>
      <c r="N131" s="13"/>
      <c r="O131" s="13"/>
      <c r="P131" s="13"/>
      <c r="Q131" s="13"/>
    </row>
    <row r="132" spans="1:17" x14ac:dyDescent="0.35">
      <c r="A132" s="34">
        <f>'Disease Burden Data'!A140</f>
        <v>0</v>
      </c>
      <c r="B132" s="34">
        <f>'Disease Burden Data'!B140</f>
        <v>0</v>
      </c>
      <c r="C132" s="29"/>
      <c r="D132" s="13"/>
      <c r="E132" s="13"/>
      <c r="F132" s="13"/>
      <c r="G132" s="13"/>
      <c r="H132" s="13"/>
      <c r="I132" s="13"/>
      <c r="J132" s="29"/>
      <c r="K132" s="29"/>
      <c r="L132" s="13"/>
      <c r="M132" s="29"/>
      <c r="N132" s="13"/>
      <c r="O132" s="13"/>
      <c r="P132" s="13"/>
      <c r="Q132" s="13"/>
    </row>
    <row r="133" spans="1:17" x14ac:dyDescent="0.35">
      <c r="A133" s="34">
        <f>'Disease Burden Data'!A141</f>
        <v>0</v>
      </c>
      <c r="B133" s="34">
        <f>'Disease Burden Data'!B141</f>
        <v>0</v>
      </c>
      <c r="C133" s="29"/>
      <c r="D133" s="13"/>
      <c r="E133" s="13"/>
      <c r="F133" s="13"/>
      <c r="G133" s="13"/>
      <c r="H133" s="13"/>
      <c r="I133" s="13"/>
      <c r="J133" s="29"/>
      <c r="K133" s="29"/>
      <c r="L133" s="13"/>
      <c r="M133" s="29"/>
      <c r="N133" s="13"/>
      <c r="O133" s="13"/>
      <c r="P133" s="13"/>
      <c r="Q133" s="13"/>
    </row>
    <row r="134" spans="1:17" x14ac:dyDescent="0.35">
      <c r="A134" s="34">
        <f>'Disease Burden Data'!A142</f>
        <v>0</v>
      </c>
      <c r="B134" s="34">
        <f>'Disease Burden Data'!B142</f>
        <v>0</v>
      </c>
      <c r="C134" s="29"/>
      <c r="D134" s="13"/>
      <c r="E134" s="13"/>
      <c r="F134" s="13"/>
      <c r="G134" s="13"/>
      <c r="H134" s="13"/>
      <c r="I134" s="13"/>
      <c r="J134" s="29"/>
      <c r="K134" s="29"/>
      <c r="L134" s="13"/>
      <c r="M134" s="29"/>
      <c r="N134" s="13"/>
      <c r="O134" s="13"/>
      <c r="P134" s="13"/>
      <c r="Q134" s="13"/>
    </row>
    <row r="135" spans="1:17" x14ac:dyDescent="0.35">
      <c r="A135" s="34">
        <f>'Disease Burden Data'!A143</f>
        <v>0</v>
      </c>
      <c r="B135" s="34">
        <f>'Disease Burden Data'!B143</f>
        <v>0</v>
      </c>
      <c r="C135" s="29"/>
      <c r="D135" s="13"/>
      <c r="E135" s="13"/>
      <c r="F135" s="13"/>
      <c r="G135" s="13"/>
      <c r="H135" s="13"/>
      <c r="I135" s="13"/>
      <c r="J135" s="29"/>
      <c r="K135" s="29"/>
      <c r="L135" s="13"/>
      <c r="M135" s="29"/>
      <c r="N135" s="13"/>
      <c r="O135" s="13"/>
      <c r="P135" s="13"/>
      <c r="Q135" s="13"/>
    </row>
    <row r="136" spans="1:17" x14ac:dyDescent="0.35">
      <c r="A136" s="34">
        <f>'Disease Burden Data'!A144</f>
        <v>0</v>
      </c>
      <c r="B136" s="34">
        <f>'Disease Burden Data'!B144</f>
        <v>0</v>
      </c>
      <c r="C136" s="29"/>
      <c r="D136" s="13"/>
      <c r="E136" s="13"/>
      <c r="F136" s="13"/>
      <c r="G136" s="13"/>
      <c r="H136" s="13"/>
      <c r="I136" s="13"/>
      <c r="J136" s="29"/>
      <c r="K136" s="29"/>
      <c r="L136" s="13"/>
      <c r="M136" s="29"/>
      <c r="N136" s="13"/>
      <c r="O136" s="13"/>
      <c r="P136" s="13"/>
      <c r="Q136" s="13"/>
    </row>
    <row r="137" spans="1:17" x14ac:dyDescent="0.35">
      <c r="A137" s="34">
        <f>'Disease Burden Data'!A145</f>
        <v>0</v>
      </c>
      <c r="B137" s="34">
        <f>'Disease Burden Data'!B145</f>
        <v>0</v>
      </c>
      <c r="C137" s="29"/>
      <c r="D137" s="13"/>
      <c r="E137" s="13"/>
      <c r="F137" s="13"/>
      <c r="G137" s="13"/>
      <c r="H137" s="13"/>
      <c r="I137" s="13"/>
      <c r="J137" s="29"/>
      <c r="K137" s="29"/>
      <c r="L137" s="13"/>
      <c r="M137" s="29"/>
      <c r="N137" s="13"/>
      <c r="O137" s="13"/>
      <c r="P137" s="13"/>
      <c r="Q137" s="13"/>
    </row>
    <row r="138" spans="1:17" x14ac:dyDescent="0.35">
      <c r="A138" s="34">
        <f>'Disease Burden Data'!A146</f>
        <v>0</v>
      </c>
      <c r="B138" s="34">
        <f>'Disease Burden Data'!B146</f>
        <v>0</v>
      </c>
      <c r="C138" s="29"/>
      <c r="D138" s="13"/>
      <c r="E138" s="13"/>
      <c r="F138" s="13"/>
      <c r="G138" s="13"/>
      <c r="H138" s="13"/>
      <c r="I138" s="13"/>
      <c r="J138" s="29"/>
      <c r="K138" s="29"/>
      <c r="L138" s="13"/>
      <c r="M138" s="29"/>
      <c r="N138" s="13"/>
      <c r="O138" s="13"/>
      <c r="P138" s="13"/>
      <c r="Q138" s="13"/>
    </row>
    <row r="139" spans="1:17" x14ac:dyDescent="0.35">
      <c r="A139" s="34">
        <f>'Disease Burden Data'!A147</f>
        <v>0</v>
      </c>
      <c r="B139" s="34">
        <f>'Disease Burden Data'!B147</f>
        <v>0</v>
      </c>
      <c r="C139" s="29"/>
      <c r="D139" s="13"/>
      <c r="E139" s="13"/>
      <c r="F139" s="13"/>
      <c r="G139" s="13"/>
      <c r="H139" s="13"/>
      <c r="I139" s="13"/>
      <c r="J139" s="29"/>
      <c r="K139" s="29"/>
      <c r="L139" s="13"/>
      <c r="M139" s="29"/>
      <c r="N139" s="13"/>
      <c r="O139" s="13"/>
      <c r="P139" s="13"/>
      <c r="Q139" s="13"/>
    </row>
    <row r="140" spans="1:17" x14ac:dyDescent="0.35">
      <c r="A140" s="34">
        <f>'Disease Burden Data'!A148</f>
        <v>0</v>
      </c>
      <c r="B140" s="34">
        <f>'Disease Burden Data'!B148</f>
        <v>0</v>
      </c>
      <c r="C140" s="29"/>
      <c r="D140" s="13"/>
      <c r="E140" s="13"/>
      <c r="F140" s="13"/>
      <c r="G140" s="13"/>
      <c r="H140" s="13"/>
      <c r="I140" s="13"/>
      <c r="J140" s="29"/>
      <c r="K140" s="29"/>
      <c r="L140" s="13"/>
      <c r="M140" s="29"/>
      <c r="N140" s="13"/>
      <c r="O140" s="13"/>
      <c r="P140" s="13"/>
      <c r="Q140" s="13"/>
    </row>
    <row r="141" spans="1:17" x14ac:dyDescent="0.35">
      <c r="A141" s="34">
        <f>'Disease Burden Data'!A149</f>
        <v>0</v>
      </c>
      <c r="B141" s="34">
        <f>'Disease Burden Data'!B149</f>
        <v>0</v>
      </c>
      <c r="C141" s="29"/>
      <c r="D141" s="13"/>
      <c r="E141" s="13"/>
      <c r="F141" s="13"/>
      <c r="G141" s="13"/>
      <c r="H141" s="13"/>
      <c r="I141" s="13"/>
      <c r="J141" s="29"/>
      <c r="K141" s="29"/>
      <c r="L141" s="13"/>
      <c r="M141" s="29"/>
      <c r="N141" s="13"/>
      <c r="O141" s="13"/>
      <c r="P141" s="13"/>
      <c r="Q141" s="13"/>
    </row>
    <row r="142" spans="1:17" x14ac:dyDescent="0.35">
      <c r="A142" s="34">
        <f>'Disease Burden Data'!A150</f>
        <v>0</v>
      </c>
      <c r="B142" s="34">
        <f>'Disease Burden Data'!B150</f>
        <v>0</v>
      </c>
      <c r="C142" s="29"/>
      <c r="D142" s="13"/>
      <c r="E142" s="13"/>
      <c r="F142" s="13"/>
      <c r="G142" s="13"/>
      <c r="H142" s="13"/>
      <c r="I142" s="13"/>
      <c r="J142" s="29"/>
      <c r="K142" s="29"/>
      <c r="L142" s="13"/>
      <c r="M142" s="29"/>
      <c r="N142" s="13"/>
      <c r="O142" s="13"/>
      <c r="P142" s="13"/>
      <c r="Q142" s="13"/>
    </row>
    <row r="143" spans="1:17" x14ac:dyDescent="0.35">
      <c r="A143" s="34">
        <f>'Disease Burden Data'!A151</f>
        <v>0</v>
      </c>
      <c r="B143" s="34">
        <f>'Disease Burden Data'!B151</f>
        <v>0</v>
      </c>
      <c r="C143" s="29"/>
      <c r="D143" s="13"/>
      <c r="E143" s="13"/>
      <c r="F143" s="13"/>
      <c r="G143" s="13"/>
      <c r="H143" s="13"/>
      <c r="I143" s="13"/>
      <c r="J143" s="29"/>
      <c r="K143" s="29"/>
      <c r="L143" s="13"/>
      <c r="M143" s="29"/>
      <c r="N143" s="13"/>
      <c r="O143" s="13"/>
      <c r="P143" s="13"/>
      <c r="Q143" s="13"/>
    </row>
    <row r="144" spans="1:17" x14ac:dyDescent="0.35">
      <c r="A144" s="34">
        <f>'Disease Burden Data'!A152</f>
        <v>0</v>
      </c>
      <c r="B144" s="34">
        <f>'Disease Burden Data'!B152</f>
        <v>0</v>
      </c>
      <c r="C144" s="29"/>
      <c r="D144" s="13"/>
      <c r="E144" s="13"/>
      <c r="F144" s="13"/>
      <c r="G144" s="13"/>
      <c r="H144" s="13"/>
      <c r="I144" s="13"/>
      <c r="J144" s="29"/>
      <c r="K144" s="29"/>
      <c r="L144" s="13"/>
      <c r="M144" s="29"/>
      <c r="N144" s="13"/>
      <c r="O144" s="13"/>
      <c r="P144" s="13"/>
      <c r="Q144" s="13"/>
    </row>
    <row r="145" spans="1:17" x14ac:dyDescent="0.35">
      <c r="A145" s="34">
        <f>'Disease Burden Data'!A153</f>
        <v>0</v>
      </c>
      <c r="B145" s="34">
        <f>'Disease Burden Data'!B153</f>
        <v>0</v>
      </c>
      <c r="C145" s="29"/>
      <c r="D145" s="13"/>
      <c r="E145" s="13"/>
      <c r="F145" s="13"/>
      <c r="G145" s="13"/>
      <c r="H145" s="13"/>
      <c r="I145" s="13"/>
      <c r="J145" s="29"/>
      <c r="K145" s="29"/>
      <c r="L145" s="13"/>
      <c r="M145" s="29"/>
      <c r="N145" s="13"/>
      <c r="O145" s="13"/>
      <c r="P145" s="13"/>
      <c r="Q145" s="13"/>
    </row>
    <row r="146" spans="1:17" x14ac:dyDescent="0.35">
      <c r="A146" s="34">
        <f>'Disease Burden Data'!A154</f>
        <v>0</v>
      </c>
      <c r="B146" s="34">
        <f>'Disease Burden Data'!B154</f>
        <v>0</v>
      </c>
      <c r="C146" s="29"/>
      <c r="D146" s="13"/>
      <c r="E146" s="13"/>
      <c r="F146" s="13"/>
      <c r="G146" s="13"/>
      <c r="H146" s="13"/>
      <c r="I146" s="13"/>
      <c r="J146" s="29"/>
      <c r="K146" s="29"/>
      <c r="L146" s="13"/>
      <c r="M146" s="29"/>
      <c r="N146" s="13"/>
      <c r="O146" s="13"/>
      <c r="P146" s="13"/>
      <c r="Q146" s="13"/>
    </row>
    <row r="147" spans="1:17" x14ac:dyDescent="0.35">
      <c r="A147" s="34">
        <f>'Disease Burden Data'!A155</f>
        <v>0</v>
      </c>
      <c r="B147" s="34">
        <f>'Disease Burden Data'!B155</f>
        <v>0</v>
      </c>
      <c r="C147" s="29"/>
      <c r="D147" s="13"/>
      <c r="E147" s="13"/>
      <c r="F147" s="13"/>
      <c r="G147" s="13"/>
      <c r="H147" s="13"/>
      <c r="I147" s="13"/>
      <c r="J147" s="29"/>
      <c r="K147" s="29"/>
      <c r="L147" s="13"/>
      <c r="M147" s="29"/>
      <c r="N147" s="13"/>
      <c r="O147" s="13"/>
      <c r="P147" s="13"/>
      <c r="Q147" s="13"/>
    </row>
    <row r="148" spans="1:17" x14ac:dyDescent="0.35">
      <c r="A148" s="34">
        <f>'Disease Burden Data'!A156</f>
        <v>0</v>
      </c>
      <c r="B148" s="34">
        <f>'Disease Burden Data'!B156</f>
        <v>0</v>
      </c>
      <c r="C148" s="29"/>
      <c r="D148" s="13"/>
      <c r="E148" s="13"/>
      <c r="F148" s="13"/>
      <c r="G148" s="13"/>
      <c r="H148" s="13"/>
      <c r="I148" s="13"/>
      <c r="J148" s="29"/>
      <c r="K148" s="29"/>
      <c r="L148" s="13"/>
      <c r="M148" s="29"/>
      <c r="N148" s="13"/>
      <c r="O148" s="13"/>
      <c r="P148" s="13"/>
      <c r="Q148" s="13"/>
    </row>
    <row r="149" spans="1:17" x14ac:dyDescent="0.35">
      <c r="A149" s="34">
        <f>'Disease Burden Data'!A157</f>
        <v>0</v>
      </c>
      <c r="B149" s="34">
        <f>'Disease Burden Data'!B157</f>
        <v>0</v>
      </c>
      <c r="C149" s="29"/>
      <c r="D149" s="13"/>
      <c r="E149" s="13"/>
      <c r="F149" s="13"/>
      <c r="G149" s="13"/>
      <c r="H149" s="13"/>
      <c r="I149" s="13"/>
      <c r="J149" s="29"/>
      <c r="K149" s="29"/>
      <c r="L149" s="13"/>
      <c r="M149" s="29"/>
      <c r="N149" s="13"/>
      <c r="O149" s="13"/>
      <c r="P149" s="13"/>
      <c r="Q149" s="13"/>
    </row>
    <row r="150" spans="1:17" x14ac:dyDescent="0.35">
      <c r="A150" s="34">
        <f>'Disease Burden Data'!A158</f>
        <v>0</v>
      </c>
      <c r="B150" s="34">
        <f>'Disease Burden Data'!B158</f>
        <v>0</v>
      </c>
      <c r="C150" s="29"/>
      <c r="D150" s="13"/>
      <c r="E150" s="13"/>
      <c r="F150" s="13"/>
      <c r="G150" s="13"/>
      <c r="H150" s="13"/>
      <c r="I150" s="13"/>
      <c r="J150" s="29"/>
      <c r="K150" s="29"/>
      <c r="L150" s="13"/>
      <c r="M150" s="29"/>
      <c r="N150" s="13"/>
      <c r="O150" s="13"/>
      <c r="P150" s="13"/>
      <c r="Q150" s="13"/>
    </row>
    <row r="151" spans="1:17" x14ac:dyDescent="0.35">
      <c r="A151" s="34">
        <f>'Disease Burden Data'!A159</f>
        <v>0</v>
      </c>
      <c r="B151" s="34">
        <f>'Disease Burden Data'!B159</f>
        <v>0</v>
      </c>
      <c r="C151" s="29"/>
      <c r="D151" s="13"/>
      <c r="E151" s="13"/>
      <c r="F151" s="13"/>
      <c r="G151" s="13"/>
      <c r="H151" s="13"/>
      <c r="I151" s="13"/>
      <c r="J151" s="29"/>
      <c r="K151" s="29"/>
      <c r="L151" s="13"/>
      <c r="M151" s="29"/>
      <c r="N151" s="13"/>
      <c r="O151" s="13"/>
      <c r="P151" s="13"/>
      <c r="Q151" s="13"/>
    </row>
    <row r="152" spans="1:17" x14ac:dyDescent="0.35">
      <c r="A152" s="34">
        <f>'Disease Burden Data'!A160</f>
        <v>0</v>
      </c>
      <c r="B152" s="34">
        <f>'Disease Burden Data'!B160</f>
        <v>0</v>
      </c>
      <c r="C152" s="29"/>
      <c r="D152" s="13"/>
      <c r="E152" s="13"/>
      <c r="F152" s="13"/>
      <c r="G152" s="13"/>
      <c r="H152" s="13"/>
      <c r="I152" s="13"/>
      <c r="J152" s="29"/>
      <c r="K152" s="29"/>
      <c r="L152" s="13"/>
      <c r="M152" s="29"/>
      <c r="N152" s="13"/>
      <c r="O152" s="13"/>
      <c r="P152" s="13"/>
      <c r="Q152" s="13"/>
    </row>
    <row r="153" spans="1:17" x14ac:dyDescent="0.35">
      <c r="A153" s="34">
        <f>'Disease Burden Data'!A161</f>
        <v>0</v>
      </c>
      <c r="B153" s="34">
        <f>'Disease Burden Data'!B161</f>
        <v>0</v>
      </c>
      <c r="C153" s="29"/>
      <c r="D153" s="13"/>
      <c r="E153" s="13"/>
      <c r="F153" s="13"/>
      <c r="G153" s="13"/>
      <c r="H153" s="13"/>
      <c r="I153" s="13"/>
      <c r="J153" s="29"/>
      <c r="K153" s="29"/>
      <c r="L153" s="13"/>
      <c r="M153" s="29"/>
      <c r="N153" s="13"/>
      <c r="O153" s="13"/>
      <c r="P153" s="13"/>
      <c r="Q153" s="13"/>
    </row>
    <row r="154" spans="1:17" x14ac:dyDescent="0.35">
      <c r="A154" s="34">
        <f>'Disease Burden Data'!A162</f>
        <v>0</v>
      </c>
      <c r="B154" s="34">
        <f>'Disease Burden Data'!B162</f>
        <v>0</v>
      </c>
      <c r="C154" s="29"/>
      <c r="D154" s="13"/>
      <c r="E154" s="13"/>
      <c r="F154" s="13"/>
      <c r="G154" s="13"/>
      <c r="H154" s="13"/>
      <c r="I154" s="13"/>
      <c r="J154" s="29"/>
      <c r="K154" s="29"/>
      <c r="L154" s="13"/>
      <c r="M154" s="29"/>
      <c r="N154" s="13"/>
      <c r="O154" s="13"/>
      <c r="P154" s="13"/>
      <c r="Q154" s="13"/>
    </row>
    <row r="155" spans="1:17" x14ac:dyDescent="0.35">
      <c r="A155" s="34">
        <f>'Disease Burden Data'!A163</f>
        <v>0</v>
      </c>
      <c r="B155" s="34">
        <f>'Disease Burden Data'!B163</f>
        <v>0</v>
      </c>
      <c r="C155" s="29"/>
      <c r="D155" s="13"/>
      <c r="E155" s="13"/>
      <c r="F155" s="13"/>
      <c r="G155" s="13"/>
      <c r="H155" s="13"/>
      <c r="I155" s="13"/>
      <c r="J155" s="29"/>
      <c r="K155" s="29"/>
      <c r="L155" s="13"/>
      <c r="M155" s="29"/>
      <c r="N155" s="13"/>
      <c r="O155" s="13"/>
      <c r="P155" s="13"/>
      <c r="Q155" s="13"/>
    </row>
    <row r="156" spans="1:17" x14ac:dyDescent="0.35">
      <c r="A156" s="34">
        <f>'Disease Burden Data'!A164</f>
        <v>0</v>
      </c>
      <c r="B156" s="34">
        <f>'Disease Burden Data'!B164</f>
        <v>0</v>
      </c>
      <c r="C156" s="29"/>
      <c r="D156" s="13"/>
      <c r="E156" s="13"/>
      <c r="F156" s="13"/>
      <c r="G156" s="13"/>
      <c r="H156" s="13"/>
      <c r="I156" s="13"/>
      <c r="J156" s="29"/>
      <c r="K156" s="29"/>
      <c r="L156" s="13"/>
      <c r="M156" s="29"/>
      <c r="N156" s="13"/>
      <c r="O156" s="13"/>
      <c r="P156" s="13"/>
      <c r="Q156" s="13"/>
    </row>
    <row r="157" spans="1:17" x14ac:dyDescent="0.35">
      <c r="A157" s="34">
        <f>'Disease Burden Data'!A165</f>
        <v>0</v>
      </c>
      <c r="B157" s="34">
        <f>'Disease Burden Data'!B165</f>
        <v>0</v>
      </c>
      <c r="C157" s="29"/>
      <c r="D157" s="13"/>
      <c r="E157" s="13"/>
      <c r="F157" s="13"/>
      <c r="G157" s="13"/>
      <c r="H157" s="13"/>
      <c r="I157" s="13"/>
      <c r="J157" s="29"/>
      <c r="K157" s="29"/>
      <c r="L157" s="13"/>
      <c r="M157" s="29"/>
      <c r="N157" s="13"/>
      <c r="O157" s="13"/>
      <c r="P157" s="13"/>
      <c r="Q157" s="13"/>
    </row>
    <row r="158" spans="1:17" x14ac:dyDescent="0.35">
      <c r="A158" s="34">
        <f>'Disease Burden Data'!A166</f>
        <v>0</v>
      </c>
      <c r="B158" s="34">
        <f>'Disease Burden Data'!B166</f>
        <v>0</v>
      </c>
      <c r="C158" s="29"/>
      <c r="D158" s="13"/>
      <c r="E158" s="13"/>
      <c r="F158" s="13"/>
      <c r="G158" s="13"/>
      <c r="H158" s="13"/>
      <c r="I158" s="13"/>
      <c r="J158" s="29"/>
      <c r="K158" s="29"/>
      <c r="L158" s="13"/>
      <c r="M158" s="29"/>
      <c r="N158" s="13"/>
      <c r="O158" s="13"/>
      <c r="P158" s="13"/>
      <c r="Q158" s="13"/>
    </row>
    <row r="159" spans="1:17" x14ac:dyDescent="0.35">
      <c r="A159" s="34">
        <f>'Disease Burden Data'!A167</f>
        <v>0</v>
      </c>
      <c r="B159" s="34">
        <f>'Disease Burden Data'!B167</f>
        <v>0</v>
      </c>
      <c r="C159" s="29"/>
      <c r="D159" s="13"/>
      <c r="E159" s="13"/>
      <c r="F159" s="13"/>
      <c r="G159" s="13"/>
      <c r="H159" s="13"/>
      <c r="I159" s="13"/>
      <c r="J159" s="29"/>
      <c r="K159" s="29"/>
      <c r="L159" s="13"/>
      <c r="M159" s="29"/>
      <c r="N159" s="13"/>
      <c r="O159" s="13"/>
      <c r="P159" s="13"/>
      <c r="Q159" s="13"/>
    </row>
    <row r="160" spans="1:17" x14ac:dyDescent="0.35">
      <c r="A160" s="34">
        <f>'Disease Burden Data'!A168</f>
        <v>0</v>
      </c>
      <c r="B160" s="34">
        <f>'Disease Burden Data'!B168</f>
        <v>0</v>
      </c>
      <c r="C160" s="29"/>
      <c r="D160" s="13"/>
      <c r="E160" s="13"/>
      <c r="F160" s="13"/>
      <c r="G160" s="13"/>
      <c r="H160" s="13"/>
      <c r="I160" s="13"/>
      <c r="J160" s="29"/>
      <c r="K160" s="29"/>
      <c r="L160" s="13"/>
      <c r="M160" s="29"/>
      <c r="N160" s="13"/>
      <c r="O160" s="13"/>
      <c r="P160" s="13"/>
      <c r="Q160" s="13"/>
    </row>
    <row r="161" spans="1:17" x14ac:dyDescent="0.35">
      <c r="A161" s="34">
        <f>'Disease Burden Data'!A169</f>
        <v>0</v>
      </c>
      <c r="B161" s="34">
        <f>'Disease Burden Data'!B169</f>
        <v>0</v>
      </c>
      <c r="C161" s="29"/>
      <c r="D161" s="13"/>
      <c r="E161" s="13"/>
      <c r="F161" s="13"/>
      <c r="G161" s="13"/>
      <c r="H161" s="13"/>
      <c r="I161" s="13"/>
      <c r="J161" s="29"/>
      <c r="K161" s="29"/>
      <c r="L161" s="13"/>
      <c r="M161" s="29"/>
      <c r="N161" s="13"/>
      <c r="O161" s="13"/>
      <c r="P161" s="13"/>
      <c r="Q161" s="13"/>
    </row>
    <row r="162" spans="1:17" x14ac:dyDescent="0.35">
      <c r="A162" s="34">
        <f>'Disease Burden Data'!A170</f>
        <v>0</v>
      </c>
      <c r="B162" s="34">
        <f>'Disease Burden Data'!B170</f>
        <v>0</v>
      </c>
      <c r="C162" s="29"/>
      <c r="D162" s="13"/>
      <c r="E162" s="13"/>
      <c r="F162" s="13"/>
      <c r="G162" s="13"/>
      <c r="H162" s="13"/>
      <c r="I162" s="13"/>
      <c r="J162" s="29"/>
      <c r="K162" s="29"/>
      <c r="L162" s="13"/>
      <c r="M162" s="29"/>
      <c r="N162" s="13"/>
      <c r="O162" s="13"/>
      <c r="P162" s="13"/>
      <c r="Q162" s="13"/>
    </row>
    <row r="163" spans="1:17" x14ac:dyDescent="0.35">
      <c r="A163" s="34">
        <f>'Disease Burden Data'!A171</f>
        <v>0</v>
      </c>
      <c r="B163" s="34">
        <f>'Disease Burden Data'!B171</f>
        <v>0</v>
      </c>
      <c r="C163" s="29"/>
      <c r="D163" s="13"/>
      <c r="E163" s="13"/>
      <c r="F163" s="13"/>
      <c r="G163" s="13"/>
      <c r="H163" s="13"/>
      <c r="I163" s="13"/>
      <c r="J163" s="29"/>
      <c r="K163" s="29"/>
      <c r="L163" s="13"/>
      <c r="M163" s="29"/>
      <c r="N163" s="13"/>
      <c r="O163" s="13"/>
      <c r="P163" s="13"/>
      <c r="Q163" s="13"/>
    </row>
    <row r="164" spans="1:17" x14ac:dyDescent="0.35">
      <c r="A164" s="34">
        <f>'Disease Burden Data'!A172</f>
        <v>0</v>
      </c>
      <c r="B164" s="34">
        <f>'Disease Burden Data'!B172</f>
        <v>0</v>
      </c>
      <c r="C164" s="29"/>
      <c r="D164" s="13"/>
      <c r="E164" s="13"/>
      <c r="F164" s="13"/>
      <c r="G164" s="13"/>
      <c r="H164" s="13"/>
      <c r="I164" s="13"/>
      <c r="J164" s="29"/>
      <c r="K164" s="29"/>
      <c r="L164" s="13"/>
      <c r="M164" s="29"/>
      <c r="N164" s="13"/>
      <c r="O164" s="13"/>
      <c r="P164" s="13"/>
      <c r="Q164" s="13"/>
    </row>
    <row r="165" spans="1:17" x14ac:dyDescent="0.35">
      <c r="A165" s="34">
        <f>'Disease Burden Data'!A173</f>
        <v>0</v>
      </c>
      <c r="B165" s="34">
        <f>'Disease Burden Data'!B173</f>
        <v>0</v>
      </c>
      <c r="C165" s="29"/>
      <c r="D165" s="13"/>
      <c r="E165" s="13"/>
      <c r="F165" s="13"/>
      <c r="G165" s="13"/>
      <c r="H165" s="13"/>
      <c r="I165" s="13"/>
      <c r="J165" s="29"/>
      <c r="K165" s="29"/>
      <c r="L165" s="13"/>
      <c r="M165" s="29"/>
      <c r="N165" s="13"/>
      <c r="O165" s="13"/>
      <c r="P165" s="13"/>
      <c r="Q165" s="13"/>
    </row>
    <row r="166" spans="1:17" x14ac:dyDescent="0.35">
      <c r="A166" s="34">
        <f>'Disease Burden Data'!A174</f>
        <v>0</v>
      </c>
      <c r="B166" s="34">
        <f>'Disease Burden Data'!B174</f>
        <v>0</v>
      </c>
      <c r="C166" s="29"/>
      <c r="D166" s="13"/>
      <c r="E166" s="13"/>
      <c r="F166" s="13"/>
      <c r="G166" s="13"/>
      <c r="H166" s="13"/>
      <c r="I166" s="13"/>
      <c r="J166" s="29"/>
      <c r="K166" s="29"/>
      <c r="L166" s="13"/>
      <c r="M166" s="29"/>
      <c r="N166" s="13"/>
      <c r="O166" s="13"/>
      <c r="P166" s="13"/>
      <c r="Q166" s="13"/>
    </row>
    <row r="167" spans="1:17" x14ac:dyDescent="0.35">
      <c r="A167" s="34">
        <f>'Disease Burden Data'!A175</f>
        <v>0</v>
      </c>
      <c r="B167" s="34">
        <f>'Disease Burden Data'!B175</f>
        <v>0</v>
      </c>
      <c r="C167" s="29"/>
      <c r="D167" s="13"/>
      <c r="E167" s="13"/>
      <c r="F167" s="13"/>
      <c r="G167" s="13"/>
      <c r="H167" s="13"/>
      <c r="I167" s="13"/>
      <c r="J167" s="29"/>
      <c r="K167" s="29"/>
      <c r="L167" s="13"/>
      <c r="M167" s="29"/>
      <c r="N167" s="13"/>
      <c r="O167" s="13"/>
      <c r="P167" s="13"/>
      <c r="Q167" s="13"/>
    </row>
    <row r="168" spans="1:17" x14ac:dyDescent="0.35">
      <c r="A168" s="34">
        <f>'Disease Burden Data'!A176</f>
        <v>0</v>
      </c>
      <c r="B168" s="34">
        <f>'Disease Burden Data'!B176</f>
        <v>0</v>
      </c>
      <c r="C168" s="29"/>
      <c r="D168" s="13"/>
      <c r="E168" s="13"/>
      <c r="F168" s="13"/>
      <c r="G168" s="13"/>
      <c r="H168" s="13"/>
      <c r="I168" s="13"/>
      <c r="J168" s="29"/>
      <c r="K168" s="29"/>
      <c r="L168" s="13"/>
      <c r="M168" s="29"/>
      <c r="N168" s="13"/>
      <c r="O168" s="13"/>
      <c r="P168" s="13"/>
      <c r="Q168" s="13"/>
    </row>
    <row r="169" spans="1:17" x14ac:dyDescent="0.35">
      <c r="A169" s="34">
        <f>'Disease Burden Data'!A177</f>
        <v>0</v>
      </c>
      <c r="B169" s="34">
        <f>'Disease Burden Data'!B177</f>
        <v>0</v>
      </c>
      <c r="C169" s="29"/>
      <c r="D169" s="13"/>
      <c r="E169" s="13"/>
      <c r="F169" s="13"/>
      <c r="G169" s="13"/>
      <c r="H169" s="13"/>
      <c r="I169" s="13"/>
      <c r="J169" s="29"/>
      <c r="K169" s="29"/>
      <c r="L169" s="13"/>
      <c r="M169" s="29"/>
      <c r="N169" s="13"/>
      <c r="O169" s="13"/>
      <c r="P169" s="13"/>
      <c r="Q169" s="13"/>
    </row>
    <row r="170" spans="1:17" x14ac:dyDescent="0.35">
      <c r="A170" s="34">
        <f>'Disease Burden Data'!A178</f>
        <v>0</v>
      </c>
      <c r="B170" s="34">
        <f>'Disease Burden Data'!B178</f>
        <v>0</v>
      </c>
      <c r="C170" s="29"/>
      <c r="D170" s="13"/>
      <c r="E170" s="13"/>
      <c r="F170" s="13"/>
      <c r="G170" s="13"/>
      <c r="H170" s="13"/>
      <c r="I170" s="13"/>
      <c r="J170" s="29"/>
      <c r="K170" s="29"/>
      <c r="L170" s="13"/>
      <c r="M170" s="29"/>
      <c r="N170" s="13"/>
      <c r="O170" s="13"/>
      <c r="P170" s="13"/>
      <c r="Q170" s="13"/>
    </row>
    <row r="171" spans="1:17" x14ac:dyDescent="0.35">
      <c r="A171" s="34">
        <f>'Disease Burden Data'!A179</f>
        <v>0</v>
      </c>
      <c r="B171" s="34">
        <f>'Disease Burden Data'!B179</f>
        <v>0</v>
      </c>
      <c r="C171" s="29"/>
      <c r="D171" s="13"/>
      <c r="E171" s="13"/>
      <c r="F171" s="13"/>
      <c r="G171" s="13"/>
      <c r="H171" s="13"/>
      <c r="I171" s="13"/>
      <c r="J171" s="29"/>
      <c r="K171" s="29"/>
      <c r="L171" s="13"/>
      <c r="M171" s="29"/>
      <c r="N171" s="13"/>
      <c r="O171" s="13"/>
      <c r="P171" s="13"/>
      <c r="Q171" s="13"/>
    </row>
    <row r="172" spans="1:17" x14ac:dyDescent="0.35">
      <c r="A172" s="34">
        <f>'Disease Burden Data'!A180</f>
        <v>0</v>
      </c>
      <c r="B172" s="34">
        <f>'Disease Burden Data'!B180</f>
        <v>0</v>
      </c>
      <c r="C172" s="29"/>
      <c r="D172" s="13"/>
      <c r="E172" s="13"/>
      <c r="F172" s="13"/>
      <c r="G172" s="13"/>
      <c r="H172" s="13"/>
      <c r="I172" s="13"/>
      <c r="J172" s="29"/>
      <c r="K172" s="29"/>
      <c r="L172" s="13"/>
      <c r="M172" s="29"/>
      <c r="N172" s="13"/>
      <c r="O172" s="13"/>
      <c r="P172" s="13"/>
      <c r="Q172" s="13"/>
    </row>
    <row r="173" spans="1:17" x14ac:dyDescent="0.35">
      <c r="A173" s="34">
        <f>'Disease Burden Data'!A181</f>
        <v>0</v>
      </c>
      <c r="B173" s="34">
        <f>'Disease Burden Data'!B181</f>
        <v>0</v>
      </c>
      <c r="C173" s="29"/>
      <c r="D173" s="13"/>
      <c r="E173" s="13"/>
      <c r="F173" s="13"/>
      <c r="G173" s="13"/>
      <c r="H173" s="13"/>
      <c r="I173" s="13"/>
      <c r="J173" s="29"/>
      <c r="K173" s="29"/>
      <c r="L173" s="13"/>
      <c r="M173" s="29"/>
      <c r="N173" s="13"/>
      <c r="O173" s="13"/>
      <c r="P173" s="13"/>
      <c r="Q173" s="13"/>
    </row>
    <row r="174" spans="1:17" x14ac:dyDescent="0.35">
      <c r="A174" s="34">
        <f>'Disease Burden Data'!A182</f>
        <v>0</v>
      </c>
      <c r="B174" s="34">
        <f>'Disease Burden Data'!B182</f>
        <v>0</v>
      </c>
      <c r="C174" s="29"/>
      <c r="D174" s="13"/>
      <c r="E174" s="13"/>
      <c r="F174" s="13"/>
      <c r="G174" s="13"/>
      <c r="H174" s="13"/>
      <c r="I174" s="13"/>
      <c r="J174" s="29"/>
      <c r="K174" s="29"/>
      <c r="L174" s="13"/>
      <c r="M174" s="29"/>
      <c r="N174" s="13"/>
      <c r="O174" s="13"/>
      <c r="P174" s="13"/>
      <c r="Q174" s="13"/>
    </row>
    <row r="175" spans="1:17" x14ac:dyDescent="0.35">
      <c r="A175" s="34">
        <f>'Disease Burden Data'!A183</f>
        <v>0</v>
      </c>
      <c r="B175" s="34">
        <f>'Disease Burden Data'!B183</f>
        <v>0</v>
      </c>
      <c r="C175" s="29"/>
      <c r="D175" s="13"/>
      <c r="E175" s="13"/>
      <c r="F175" s="13"/>
      <c r="G175" s="13"/>
      <c r="H175" s="13"/>
      <c r="I175" s="13"/>
      <c r="J175" s="29"/>
      <c r="K175" s="29"/>
      <c r="L175" s="13"/>
      <c r="M175" s="29"/>
      <c r="N175" s="13"/>
      <c r="O175" s="13"/>
      <c r="P175" s="13"/>
      <c r="Q175" s="13"/>
    </row>
    <row r="176" spans="1:17" x14ac:dyDescent="0.35">
      <c r="A176" s="34">
        <f>'Disease Burden Data'!A184</f>
        <v>0</v>
      </c>
      <c r="B176" s="34">
        <f>'Disease Burden Data'!B184</f>
        <v>0</v>
      </c>
      <c r="C176" s="29"/>
      <c r="D176" s="13"/>
      <c r="E176" s="13"/>
      <c r="F176" s="13"/>
      <c r="G176" s="13"/>
      <c r="H176" s="13"/>
      <c r="I176" s="13"/>
      <c r="J176" s="29"/>
      <c r="K176" s="29"/>
      <c r="L176" s="13"/>
      <c r="M176" s="29"/>
      <c r="N176" s="13"/>
      <c r="O176" s="13"/>
      <c r="P176" s="13"/>
      <c r="Q176" s="13"/>
    </row>
    <row r="177" spans="1:17" x14ac:dyDescent="0.35">
      <c r="A177" s="34">
        <f>'Disease Burden Data'!A185</f>
        <v>0</v>
      </c>
      <c r="B177" s="34">
        <f>'Disease Burden Data'!B185</f>
        <v>0</v>
      </c>
      <c r="C177" s="29"/>
      <c r="D177" s="13"/>
      <c r="E177" s="13"/>
      <c r="F177" s="13"/>
      <c r="G177" s="13"/>
      <c r="H177" s="13"/>
      <c r="I177" s="13"/>
      <c r="J177" s="29"/>
      <c r="K177" s="29"/>
      <c r="L177" s="13"/>
      <c r="M177" s="29"/>
      <c r="N177" s="13"/>
      <c r="O177" s="13"/>
      <c r="P177" s="13"/>
      <c r="Q177" s="13"/>
    </row>
    <row r="178" spans="1:17" x14ac:dyDescent="0.35">
      <c r="A178" s="34">
        <f>'Disease Burden Data'!A186</f>
        <v>0</v>
      </c>
      <c r="B178" s="34">
        <f>'Disease Burden Data'!B186</f>
        <v>0</v>
      </c>
      <c r="C178" s="29"/>
      <c r="D178" s="13"/>
      <c r="E178" s="13"/>
      <c r="F178" s="13"/>
      <c r="G178" s="13"/>
      <c r="H178" s="13"/>
      <c r="I178" s="13"/>
      <c r="J178" s="29"/>
      <c r="K178" s="29"/>
      <c r="L178" s="13"/>
      <c r="M178" s="29"/>
      <c r="N178" s="13"/>
      <c r="O178" s="13"/>
      <c r="P178" s="13"/>
      <c r="Q178" s="13"/>
    </row>
    <row r="179" spans="1:17" x14ac:dyDescent="0.35">
      <c r="A179" s="34">
        <f>'Disease Burden Data'!A187</f>
        <v>0</v>
      </c>
      <c r="B179" s="34">
        <f>'Disease Burden Data'!B187</f>
        <v>0</v>
      </c>
      <c r="C179" s="29"/>
      <c r="D179" s="13"/>
      <c r="E179" s="13"/>
      <c r="F179" s="13"/>
      <c r="G179" s="13"/>
      <c r="H179" s="13"/>
      <c r="I179" s="13"/>
      <c r="J179" s="29"/>
      <c r="K179" s="29"/>
      <c r="L179" s="13"/>
      <c r="M179" s="29"/>
      <c r="N179" s="13"/>
      <c r="O179" s="13"/>
      <c r="P179" s="13"/>
      <c r="Q179" s="13"/>
    </row>
    <row r="180" spans="1:17" x14ac:dyDescent="0.35">
      <c r="A180" s="34">
        <f>'Disease Burden Data'!A188</f>
        <v>0</v>
      </c>
      <c r="B180" s="34">
        <f>'Disease Burden Data'!B188</f>
        <v>0</v>
      </c>
      <c r="C180" s="29"/>
      <c r="D180" s="13"/>
      <c r="E180" s="13"/>
      <c r="F180" s="13"/>
      <c r="G180" s="13"/>
      <c r="H180" s="13"/>
      <c r="I180" s="13"/>
      <c r="J180" s="29"/>
      <c r="K180" s="29"/>
      <c r="L180" s="13"/>
      <c r="M180" s="29"/>
      <c r="N180" s="13"/>
      <c r="O180" s="13"/>
      <c r="P180" s="13"/>
      <c r="Q180" s="13"/>
    </row>
    <row r="181" spans="1:17" x14ac:dyDescent="0.35">
      <c r="A181" s="34">
        <f>'Disease Burden Data'!A189</f>
        <v>0</v>
      </c>
      <c r="B181" s="34">
        <f>'Disease Burden Data'!B189</f>
        <v>0</v>
      </c>
      <c r="C181" s="29"/>
      <c r="D181" s="13"/>
      <c r="E181" s="13"/>
      <c r="F181" s="13"/>
      <c r="G181" s="13"/>
      <c r="H181" s="13"/>
      <c r="I181" s="13"/>
      <c r="J181" s="29"/>
      <c r="K181" s="29"/>
      <c r="L181" s="13"/>
      <c r="M181" s="29"/>
      <c r="N181" s="13"/>
      <c r="O181" s="13"/>
      <c r="P181" s="13"/>
      <c r="Q181" s="13"/>
    </row>
    <row r="182" spans="1:17" x14ac:dyDescent="0.35">
      <c r="A182" s="34">
        <f>'Disease Burden Data'!A190</f>
        <v>0</v>
      </c>
      <c r="B182" s="34">
        <f>'Disease Burden Data'!B190</f>
        <v>0</v>
      </c>
      <c r="C182" s="29"/>
      <c r="D182" s="13"/>
      <c r="E182" s="13"/>
      <c r="F182" s="13"/>
      <c r="G182" s="13"/>
      <c r="H182" s="13"/>
      <c r="I182" s="13"/>
      <c r="J182" s="29"/>
      <c r="K182" s="29"/>
      <c r="L182" s="13"/>
      <c r="M182" s="29"/>
      <c r="N182" s="13"/>
      <c r="O182" s="13"/>
      <c r="P182" s="13"/>
      <c r="Q182" s="13"/>
    </row>
    <row r="183" spans="1:17" x14ac:dyDescent="0.35">
      <c r="A183" s="34">
        <f>'Disease Burden Data'!A191</f>
        <v>0</v>
      </c>
      <c r="B183" s="34">
        <f>'Disease Burden Data'!B191</f>
        <v>0</v>
      </c>
      <c r="C183" s="29"/>
      <c r="D183" s="13"/>
      <c r="E183" s="13"/>
      <c r="F183" s="13"/>
      <c r="G183" s="13"/>
      <c r="H183" s="13"/>
      <c r="I183" s="13"/>
      <c r="J183" s="29"/>
      <c r="K183" s="29"/>
      <c r="L183" s="13"/>
      <c r="M183" s="29"/>
      <c r="N183" s="13"/>
      <c r="O183" s="13"/>
      <c r="P183" s="13"/>
      <c r="Q183" s="13"/>
    </row>
    <row r="184" spans="1:17" x14ac:dyDescent="0.35">
      <c r="A184" s="34">
        <f>'Disease Burden Data'!A192</f>
        <v>0</v>
      </c>
      <c r="B184" s="34">
        <f>'Disease Burden Data'!B192</f>
        <v>0</v>
      </c>
      <c r="C184" s="29"/>
      <c r="D184" s="13"/>
      <c r="E184" s="13"/>
      <c r="F184" s="13"/>
      <c r="G184" s="13"/>
      <c r="H184" s="13"/>
      <c r="I184" s="13"/>
      <c r="J184" s="29"/>
      <c r="K184" s="29"/>
      <c r="L184" s="13"/>
      <c r="M184" s="29"/>
      <c r="N184" s="13"/>
      <c r="O184" s="13"/>
      <c r="P184" s="13"/>
      <c r="Q184" s="13"/>
    </row>
    <row r="185" spans="1:17" x14ac:dyDescent="0.35">
      <c r="A185" s="34">
        <f>'Disease Burden Data'!A193</f>
        <v>0</v>
      </c>
      <c r="B185" s="34">
        <f>'Disease Burden Data'!B193</f>
        <v>0</v>
      </c>
      <c r="C185" s="29"/>
      <c r="D185" s="13"/>
      <c r="E185" s="13"/>
      <c r="F185" s="13"/>
      <c r="G185" s="13"/>
      <c r="H185" s="13"/>
      <c r="I185" s="13"/>
      <c r="J185" s="29"/>
      <c r="K185" s="29"/>
      <c r="L185" s="13"/>
      <c r="M185" s="29"/>
      <c r="N185" s="13"/>
      <c r="O185" s="13"/>
      <c r="P185" s="13"/>
      <c r="Q185" s="13"/>
    </row>
    <row r="186" spans="1:17" x14ac:dyDescent="0.35">
      <c r="A186" s="34">
        <f>'Disease Burden Data'!A194</f>
        <v>0</v>
      </c>
      <c r="B186" s="34">
        <f>'Disease Burden Data'!B194</f>
        <v>0</v>
      </c>
      <c r="C186" s="29"/>
      <c r="D186" s="13"/>
      <c r="E186" s="13"/>
      <c r="F186" s="13"/>
      <c r="G186" s="13"/>
      <c r="H186" s="13"/>
      <c r="I186" s="13"/>
      <c r="J186" s="29"/>
      <c r="K186" s="29"/>
      <c r="L186" s="13"/>
      <c r="M186" s="29"/>
      <c r="N186" s="13"/>
      <c r="O186" s="13"/>
      <c r="P186" s="13"/>
      <c r="Q186" s="13"/>
    </row>
    <row r="187" spans="1:17" x14ac:dyDescent="0.35">
      <c r="A187" s="34">
        <f>'Disease Burden Data'!A195</f>
        <v>0</v>
      </c>
      <c r="B187" s="34">
        <f>'Disease Burden Data'!B195</f>
        <v>0</v>
      </c>
      <c r="C187" s="29"/>
      <c r="D187" s="13"/>
      <c r="E187" s="13"/>
      <c r="F187" s="13"/>
      <c r="G187" s="13"/>
      <c r="H187" s="13"/>
      <c r="I187" s="13"/>
      <c r="J187" s="29"/>
      <c r="K187" s="29"/>
      <c r="L187" s="13"/>
      <c r="M187" s="29"/>
      <c r="N187" s="13"/>
      <c r="O187" s="13"/>
      <c r="P187" s="13"/>
      <c r="Q187" s="13"/>
    </row>
    <row r="188" spans="1:17" x14ac:dyDescent="0.35">
      <c r="A188" s="34">
        <f>'Disease Burden Data'!A196</f>
        <v>0</v>
      </c>
      <c r="B188" s="34">
        <f>'Disease Burden Data'!B196</f>
        <v>0</v>
      </c>
      <c r="C188" s="29"/>
      <c r="D188" s="13"/>
      <c r="E188" s="13"/>
      <c r="F188" s="13"/>
      <c r="G188" s="13"/>
      <c r="H188" s="13"/>
      <c r="I188" s="13"/>
      <c r="J188" s="29"/>
      <c r="K188" s="29"/>
      <c r="L188" s="13"/>
      <c r="M188" s="29"/>
      <c r="N188" s="13"/>
      <c r="O188" s="13"/>
      <c r="P188" s="13"/>
      <c r="Q188" s="13"/>
    </row>
    <row r="189" spans="1:17" x14ac:dyDescent="0.35">
      <c r="A189" s="34">
        <f>'Disease Burden Data'!A197</f>
        <v>0</v>
      </c>
      <c r="B189" s="34">
        <f>'Disease Burden Data'!B197</f>
        <v>0</v>
      </c>
      <c r="C189" s="29"/>
      <c r="D189" s="13"/>
      <c r="E189" s="13"/>
      <c r="F189" s="13"/>
      <c r="G189" s="13"/>
      <c r="H189" s="13"/>
      <c r="I189" s="13"/>
      <c r="J189" s="29"/>
      <c r="K189" s="29"/>
      <c r="L189" s="13"/>
      <c r="M189" s="29"/>
      <c r="N189" s="13"/>
      <c r="O189" s="13"/>
      <c r="P189" s="13"/>
      <c r="Q189" s="13"/>
    </row>
    <row r="190" spans="1:17" x14ac:dyDescent="0.35">
      <c r="A190" s="34">
        <f>'Disease Burden Data'!A198</f>
        <v>0</v>
      </c>
      <c r="B190" s="34">
        <f>'Disease Burden Data'!B198</f>
        <v>0</v>
      </c>
      <c r="C190" s="29"/>
      <c r="D190" s="13"/>
      <c r="E190" s="13"/>
      <c r="F190" s="13"/>
      <c r="G190" s="13"/>
      <c r="H190" s="13"/>
      <c r="I190" s="13"/>
      <c r="J190" s="29"/>
      <c r="K190" s="29"/>
      <c r="L190" s="13"/>
      <c r="M190" s="29"/>
      <c r="N190" s="13"/>
      <c r="O190" s="13"/>
      <c r="P190" s="13"/>
      <c r="Q190" s="13"/>
    </row>
    <row r="191" spans="1:17" x14ac:dyDescent="0.35">
      <c r="A191" s="34">
        <f>'Disease Burden Data'!A199</f>
        <v>0</v>
      </c>
      <c r="B191" s="34">
        <f>'Disease Burden Data'!B199</f>
        <v>0</v>
      </c>
      <c r="C191" s="29"/>
      <c r="D191" s="13"/>
      <c r="E191" s="13"/>
      <c r="F191" s="13"/>
      <c r="G191" s="13"/>
      <c r="H191" s="13"/>
      <c r="I191" s="13"/>
      <c r="J191" s="29"/>
      <c r="K191" s="29"/>
      <c r="L191" s="13"/>
      <c r="M191" s="29"/>
      <c r="N191" s="13"/>
      <c r="O191" s="13"/>
      <c r="P191" s="13"/>
      <c r="Q191" s="13"/>
    </row>
    <row r="192" spans="1:17" x14ac:dyDescent="0.35">
      <c r="A192" s="34">
        <f>'Disease Burden Data'!A200</f>
        <v>0</v>
      </c>
      <c r="B192" s="34">
        <f>'Disease Burden Data'!B200</f>
        <v>0</v>
      </c>
      <c r="C192" s="29"/>
      <c r="D192" s="13"/>
      <c r="E192" s="13"/>
      <c r="F192" s="13"/>
      <c r="G192" s="13"/>
      <c r="H192" s="13"/>
      <c r="I192" s="13"/>
      <c r="J192" s="29"/>
      <c r="K192" s="29"/>
      <c r="L192" s="13"/>
      <c r="M192" s="29"/>
      <c r="N192" s="13"/>
      <c r="O192" s="13"/>
      <c r="P192" s="13"/>
      <c r="Q192" s="13"/>
    </row>
    <row r="193" spans="1:17" x14ac:dyDescent="0.35">
      <c r="A193" s="34">
        <f>'Disease Burden Data'!A201</f>
        <v>0</v>
      </c>
      <c r="B193" s="34">
        <f>'Disease Burden Data'!B201</f>
        <v>0</v>
      </c>
      <c r="C193" s="29"/>
      <c r="D193" s="13"/>
      <c r="E193" s="13"/>
      <c r="F193" s="13"/>
      <c r="G193" s="13"/>
      <c r="H193" s="13"/>
      <c r="I193" s="13"/>
      <c r="J193" s="29"/>
      <c r="K193" s="29"/>
      <c r="L193" s="13"/>
      <c r="M193" s="29"/>
      <c r="N193" s="13"/>
      <c r="O193" s="13"/>
      <c r="P193" s="13"/>
      <c r="Q193" s="13"/>
    </row>
    <row r="194" spans="1:17" x14ac:dyDescent="0.35">
      <c r="A194" s="34">
        <f>'Disease Burden Data'!A202</f>
        <v>0</v>
      </c>
      <c r="B194" s="34">
        <f>'Disease Burden Data'!B202</f>
        <v>0</v>
      </c>
      <c r="C194" s="29"/>
      <c r="D194" s="13"/>
      <c r="E194" s="13"/>
      <c r="F194" s="13"/>
      <c r="G194" s="13"/>
      <c r="H194" s="13"/>
      <c r="I194" s="13"/>
      <c r="J194" s="29"/>
      <c r="K194" s="29"/>
      <c r="L194" s="13"/>
      <c r="M194" s="29"/>
      <c r="N194" s="13"/>
      <c r="O194" s="13"/>
      <c r="P194" s="13"/>
      <c r="Q194" s="13"/>
    </row>
    <row r="195" spans="1:17" x14ac:dyDescent="0.35">
      <c r="A195" s="34">
        <f>'Disease Burden Data'!A203</f>
        <v>0</v>
      </c>
      <c r="B195" s="34">
        <f>'Disease Burden Data'!B203</f>
        <v>0</v>
      </c>
      <c r="C195" s="29"/>
      <c r="D195" s="13"/>
      <c r="E195" s="13"/>
      <c r="F195" s="13"/>
      <c r="G195" s="13"/>
      <c r="H195" s="13"/>
      <c r="I195" s="13"/>
      <c r="J195" s="29"/>
      <c r="K195" s="29"/>
      <c r="L195" s="13"/>
      <c r="M195" s="29"/>
      <c r="N195" s="13"/>
      <c r="O195" s="13"/>
      <c r="P195" s="13"/>
      <c r="Q195" s="13"/>
    </row>
    <row r="196" spans="1:17" x14ac:dyDescent="0.35">
      <c r="A196" s="34">
        <f>'Disease Burden Data'!A204</f>
        <v>0</v>
      </c>
      <c r="B196" s="34">
        <f>'Disease Burden Data'!B204</f>
        <v>0</v>
      </c>
      <c r="C196" s="29"/>
      <c r="D196" s="13"/>
      <c r="E196" s="13"/>
      <c r="F196" s="13"/>
      <c r="G196" s="13"/>
      <c r="H196" s="13"/>
      <c r="I196" s="13"/>
      <c r="J196" s="29"/>
      <c r="K196" s="29"/>
      <c r="L196" s="13"/>
      <c r="M196" s="29"/>
      <c r="N196" s="13"/>
      <c r="O196" s="13"/>
      <c r="P196" s="13"/>
      <c r="Q196" s="13"/>
    </row>
    <row r="197" spans="1:17" x14ac:dyDescent="0.35">
      <c r="A197" s="34">
        <f>'Disease Burden Data'!A205</f>
        <v>0</v>
      </c>
      <c r="B197" s="34">
        <f>'Disease Burden Data'!B205</f>
        <v>0</v>
      </c>
      <c r="C197" s="29"/>
      <c r="D197" s="13"/>
      <c r="E197" s="13"/>
      <c r="F197" s="13"/>
      <c r="G197" s="13"/>
      <c r="H197" s="13"/>
      <c r="I197" s="13"/>
      <c r="J197" s="29"/>
      <c r="K197" s="29"/>
      <c r="L197" s="13"/>
      <c r="M197" s="29"/>
      <c r="N197" s="13"/>
      <c r="O197" s="13"/>
      <c r="P197" s="13"/>
      <c r="Q197" s="13"/>
    </row>
    <row r="198" spans="1:17" x14ac:dyDescent="0.35">
      <c r="A198" s="34">
        <f>'Disease Burden Data'!A206</f>
        <v>0</v>
      </c>
      <c r="B198" s="34">
        <f>'Disease Burden Data'!B206</f>
        <v>0</v>
      </c>
      <c r="C198" s="29"/>
      <c r="D198" s="13"/>
      <c r="E198" s="13"/>
      <c r="F198" s="13"/>
      <c r="G198" s="13"/>
      <c r="H198" s="13"/>
      <c r="I198" s="13"/>
      <c r="J198" s="29"/>
      <c r="K198" s="29"/>
      <c r="L198" s="13"/>
      <c r="M198" s="29"/>
      <c r="N198" s="13"/>
      <c r="O198" s="13"/>
      <c r="P198" s="13"/>
      <c r="Q198" s="13"/>
    </row>
    <row r="199" spans="1:17" x14ac:dyDescent="0.35">
      <c r="A199" s="34">
        <f>'Disease Burden Data'!A207</f>
        <v>0</v>
      </c>
      <c r="B199" s="34">
        <f>'Disease Burden Data'!B207</f>
        <v>0</v>
      </c>
      <c r="C199" s="29"/>
      <c r="D199" s="13"/>
      <c r="E199" s="13"/>
      <c r="F199" s="13"/>
      <c r="G199" s="13"/>
      <c r="H199" s="13"/>
      <c r="I199" s="13"/>
      <c r="J199" s="29"/>
      <c r="K199" s="29"/>
      <c r="L199" s="13"/>
      <c r="M199" s="29"/>
      <c r="N199" s="13"/>
      <c r="O199" s="13"/>
      <c r="P199" s="13"/>
      <c r="Q199" s="13"/>
    </row>
    <row r="200" spans="1:17" x14ac:dyDescent="0.35">
      <c r="A200" s="34">
        <f>'Disease Burden Data'!A208</f>
        <v>0</v>
      </c>
      <c r="B200" s="34">
        <f>'Disease Burden Data'!B208</f>
        <v>0</v>
      </c>
      <c r="C200" s="29"/>
      <c r="D200" s="13"/>
      <c r="E200" s="13"/>
      <c r="F200" s="13"/>
      <c r="G200" s="13"/>
      <c r="H200" s="13"/>
      <c r="I200" s="13"/>
      <c r="J200" s="29"/>
      <c r="K200" s="29"/>
      <c r="L200" s="13"/>
      <c r="M200" s="29"/>
      <c r="N200" s="13"/>
      <c r="O200" s="13"/>
      <c r="P200" s="13"/>
      <c r="Q200" s="13"/>
    </row>
    <row r="201" spans="1:17" x14ac:dyDescent="0.35">
      <c r="A201" s="34">
        <f>'Disease Burden Data'!A209</f>
        <v>0</v>
      </c>
      <c r="B201" s="34">
        <f>'Disease Burden Data'!B209</f>
        <v>0</v>
      </c>
      <c r="C201" s="29"/>
      <c r="D201" s="13"/>
      <c r="E201" s="13"/>
      <c r="F201" s="13"/>
      <c r="G201" s="13"/>
      <c r="H201" s="13"/>
      <c r="I201" s="13"/>
      <c r="J201" s="29"/>
      <c r="K201" s="29"/>
      <c r="L201" s="13"/>
      <c r="M201" s="29"/>
      <c r="N201" s="13"/>
      <c r="O201" s="13"/>
      <c r="P201" s="13"/>
      <c r="Q201" s="13"/>
    </row>
    <row r="202" spans="1:17" x14ac:dyDescent="0.35">
      <c r="A202" s="34">
        <f>'Disease Burden Data'!A210</f>
        <v>0</v>
      </c>
      <c r="B202" s="34">
        <f>'Disease Burden Data'!B210</f>
        <v>0</v>
      </c>
      <c r="C202" s="29"/>
      <c r="D202" s="13"/>
      <c r="E202" s="13"/>
      <c r="F202" s="13"/>
      <c r="G202" s="13"/>
      <c r="H202" s="13"/>
      <c r="I202" s="13"/>
      <c r="J202" s="29"/>
      <c r="K202" s="29"/>
      <c r="L202" s="13"/>
      <c r="M202" s="29"/>
      <c r="N202" s="13"/>
      <c r="O202" s="13"/>
      <c r="P202" s="13"/>
      <c r="Q202" s="13"/>
    </row>
    <row r="203" spans="1:17" x14ac:dyDescent="0.35">
      <c r="A203" s="34">
        <f>'Disease Burden Data'!A211</f>
        <v>0</v>
      </c>
      <c r="B203" s="34">
        <f>'Disease Burden Data'!B211</f>
        <v>0</v>
      </c>
      <c r="C203" s="29"/>
      <c r="D203" s="13"/>
      <c r="E203" s="13"/>
      <c r="F203" s="13"/>
      <c r="G203" s="13"/>
      <c r="H203" s="13"/>
      <c r="I203" s="13"/>
      <c r="J203" s="29"/>
      <c r="K203" s="29"/>
      <c r="L203" s="13"/>
      <c r="M203" s="29"/>
      <c r="N203" s="13"/>
      <c r="O203" s="13"/>
      <c r="P203" s="13"/>
      <c r="Q203" s="13"/>
    </row>
    <row r="204" spans="1:17" x14ac:dyDescent="0.35">
      <c r="A204" s="34">
        <f>'Disease Burden Data'!A212</f>
        <v>0</v>
      </c>
      <c r="B204" s="34">
        <f>'Disease Burden Data'!B212</f>
        <v>0</v>
      </c>
      <c r="C204" s="29"/>
      <c r="D204" s="13"/>
      <c r="E204" s="13"/>
      <c r="F204" s="13"/>
      <c r="G204" s="13"/>
      <c r="H204" s="13"/>
      <c r="I204" s="13"/>
      <c r="J204" s="29"/>
      <c r="K204" s="29"/>
      <c r="L204" s="13"/>
      <c r="M204" s="29"/>
      <c r="N204" s="13"/>
      <c r="O204" s="13"/>
      <c r="P204" s="13"/>
      <c r="Q204" s="13"/>
    </row>
    <row r="205" spans="1:17" x14ac:dyDescent="0.35">
      <c r="A205" s="34">
        <f>'Disease Burden Data'!A213</f>
        <v>0</v>
      </c>
      <c r="B205" s="34">
        <f>'Disease Burden Data'!B213</f>
        <v>0</v>
      </c>
      <c r="C205" s="29"/>
      <c r="D205" s="13"/>
      <c r="E205" s="13"/>
      <c r="F205" s="13"/>
      <c r="G205" s="13"/>
      <c r="H205" s="13"/>
      <c r="I205" s="13"/>
      <c r="J205" s="29"/>
      <c r="K205" s="29"/>
      <c r="L205" s="13"/>
      <c r="M205" s="29"/>
      <c r="N205" s="13"/>
      <c r="O205" s="13"/>
      <c r="P205" s="13"/>
      <c r="Q205" s="13"/>
    </row>
    <row r="206" spans="1:17" x14ac:dyDescent="0.35">
      <c r="A206" s="34">
        <f>'Disease Burden Data'!A214</f>
        <v>0</v>
      </c>
      <c r="B206" s="34">
        <f>'Disease Burden Data'!B214</f>
        <v>0</v>
      </c>
      <c r="C206" s="29"/>
      <c r="D206" s="13"/>
      <c r="E206" s="13"/>
      <c r="F206" s="13"/>
      <c r="G206" s="13"/>
      <c r="H206" s="13"/>
      <c r="I206" s="13"/>
      <c r="J206" s="29"/>
      <c r="K206" s="29"/>
      <c r="L206" s="13"/>
      <c r="M206" s="29"/>
      <c r="N206" s="13"/>
      <c r="O206" s="13"/>
      <c r="P206" s="13"/>
      <c r="Q206" s="13"/>
    </row>
    <row r="207" spans="1:17" x14ac:dyDescent="0.35">
      <c r="A207" s="34">
        <f>'Disease Burden Data'!A215</f>
        <v>0</v>
      </c>
      <c r="B207" s="34">
        <f>'Disease Burden Data'!B215</f>
        <v>0</v>
      </c>
      <c r="C207" s="29"/>
      <c r="D207" s="13"/>
      <c r="E207" s="13"/>
      <c r="F207" s="13"/>
      <c r="G207" s="13"/>
      <c r="H207" s="13"/>
      <c r="I207" s="13"/>
      <c r="J207" s="29"/>
      <c r="K207" s="29"/>
      <c r="L207" s="13"/>
      <c r="M207" s="29"/>
      <c r="N207" s="13"/>
      <c r="O207" s="13"/>
      <c r="P207" s="13"/>
      <c r="Q207" s="13"/>
    </row>
    <row r="208" spans="1:17" x14ac:dyDescent="0.35">
      <c r="A208" s="34">
        <f>'Disease Burden Data'!A216</f>
        <v>0</v>
      </c>
      <c r="B208" s="34">
        <f>'Disease Burden Data'!B216</f>
        <v>0</v>
      </c>
      <c r="C208" s="29"/>
      <c r="D208" s="13"/>
      <c r="E208" s="13"/>
      <c r="F208" s="13"/>
      <c r="G208" s="13"/>
      <c r="H208" s="13"/>
      <c r="I208" s="13"/>
      <c r="J208" s="29"/>
      <c r="K208" s="29"/>
      <c r="L208" s="13"/>
      <c r="M208" s="29"/>
      <c r="N208" s="13"/>
      <c r="O208" s="13"/>
      <c r="P208" s="13"/>
      <c r="Q208" s="13"/>
    </row>
    <row r="209" spans="1:17" x14ac:dyDescent="0.35">
      <c r="A209" s="34">
        <f>'Disease Burden Data'!A217</f>
        <v>0</v>
      </c>
      <c r="B209" s="34">
        <f>'Disease Burden Data'!B217</f>
        <v>0</v>
      </c>
      <c r="C209" s="29"/>
      <c r="D209" s="13"/>
      <c r="E209" s="13"/>
      <c r="F209" s="13"/>
      <c r="G209" s="13"/>
      <c r="H209" s="13"/>
      <c r="I209" s="13"/>
      <c r="J209" s="29"/>
      <c r="K209" s="29"/>
      <c r="L209" s="13"/>
      <c r="M209" s="29"/>
      <c r="N209" s="13"/>
      <c r="O209" s="13"/>
      <c r="P209" s="13"/>
      <c r="Q209" s="13"/>
    </row>
    <row r="210" spans="1:17" x14ac:dyDescent="0.35">
      <c r="A210" s="34">
        <f>'Disease Burden Data'!A218</f>
        <v>0</v>
      </c>
      <c r="B210" s="34">
        <f>'Disease Burden Data'!B218</f>
        <v>0</v>
      </c>
      <c r="C210" s="29"/>
      <c r="D210" s="13"/>
      <c r="E210" s="13"/>
      <c r="F210" s="13"/>
      <c r="G210" s="13"/>
      <c r="H210" s="13"/>
      <c r="I210" s="13"/>
      <c r="J210" s="29"/>
      <c r="K210" s="29"/>
      <c r="L210" s="13"/>
      <c r="M210" s="29"/>
      <c r="N210" s="13"/>
      <c r="O210" s="13"/>
      <c r="P210" s="13"/>
      <c r="Q210" s="13"/>
    </row>
    <row r="211" spans="1:17" x14ac:dyDescent="0.35">
      <c r="A211" s="34">
        <f>'Disease Burden Data'!A219</f>
        <v>0</v>
      </c>
      <c r="B211" s="34">
        <f>'Disease Burden Data'!B219</f>
        <v>0</v>
      </c>
      <c r="C211" s="29"/>
      <c r="D211" s="13"/>
      <c r="E211" s="13"/>
      <c r="F211" s="13"/>
      <c r="G211" s="13"/>
      <c r="H211" s="13"/>
      <c r="I211" s="13"/>
      <c r="J211" s="29"/>
      <c r="K211" s="29"/>
      <c r="L211" s="13"/>
      <c r="M211" s="29"/>
      <c r="N211" s="13"/>
      <c r="O211" s="13"/>
      <c r="P211" s="13"/>
      <c r="Q211" s="13"/>
    </row>
    <row r="212" spans="1:17" x14ac:dyDescent="0.35">
      <c r="A212" s="34">
        <f>'Disease Burden Data'!A220</f>
        <v>0</v>
      </c>
      <c r="B212" s="34">
        <f>'Disease Burden Data'!B220</f>
        <v>0</v>
      </c>
      <c r="C212" s="29"/>
      <c r="D212" s="13"/>
      <c r="E212" s="13"/>
      <c r="F212" s="13"/>
      <c r="G212" s="13"/>
      <c r="H212" s="13"/>
      <c r="I212" s="13"/>
      <c r="J212" s="29"/>
      <c r="K212" s="29"/>
      <c r="L212" s="13"/>
      <c r="M212" s="29"/>
      <c r="N212" s="13"/>
      <c r="O212" s="13"/>
      <c r="P212" s="13"/>
      <c r="Q212" s="13"/>
    </row>
    <row r="213" spans="1:17" x14ac:dyDescent="0.35">
      <c r="A213" s="34">
        <f>'Disease Burden Data'!A221</f>
        <v>0</v>
      </c>
      <c r="B213" s="34">
        <f>'Disease Burden Data'!B221</f>
        <v>0</v>
      </c>
      <c r="C213" s="29"/>
      <c r="D213" s="13"/>
      <c r="E213" s="13"/>
      <c r="F213" s="13"/>
      <c r="G213" s="13"/>
      <c r="H213" s="13"/>
      <c r="I213" s="13"/>
      <c r="J213" s="29"/>
      <c r="K213" s="29"/>
      <c r="L213" s="13"/>
      <c r="M213" s="29"/>
      <c r="N213" s="13"/>
      <c r="O213" s="13"/>
      <c r="P213" s="13"/>
      <c r="Q213" s="13"/>
    </row>
    <row r="214" spans="1:17" x14ac:dyDescent="0.35">
      <c r="A214" s="34">
        <f>'Disease Burden Data'!A222</f>
        <v>0</v>
      </c>
      <c r="B214" s="34">
        <f>'Disease Burden Data'!B222</f>
        <v>0</v>
      </c>
      <c r="C214" s="29"/>
      <c r="D214" s="13"/>
      <c r="E214" s="13"/>
      <c r="F214" s="13"/>
      <c r="G214" s="13"/>
      <c r="H214" s="13"/>
      <c r="I214" s="13"/>
      <c r="J214" s="29"/>
      <c r="K214" s="29"/>
      <c r="L214" s="13"/>
      <c r="M214" s="29"/>
      <c r="N214" s="13"/>
      <c r="O214" s="13"/>
      <c r="P214" s="13"/>
      <c r="Q214" s="13"/>
    </row>
    <row r="215" spans="1:17" x14ac:dyDescent="0.35">
      <c r="A215" s="34">
        <f>'Disease Burden Data'!A223</f>
        <v>0</v>
      </c>
      <c r="B215" s="34">
        <f>'Disease Burden Data'!B223</f>
        <v>0</v>
      </c>
      <c r="C215" s="29"/>
      <c r="D215" s="13"/>
      <c r="E215" s="13"/>
      <c r="F215" s="13"/>
      <c r="G215" s="13"/>
      <c r="H215" s="13"/>
      <c r="I215" s="13"/>
      <c r="J215" s="29"/>
      <c r="K215" s="29"/>
      <c r="L215" s="13"/>
      <c r="M215" s="29"/>
      <c r="N215" s="13"/>
      <c r="O215" s="13"/>
      <c r="P215" s="13"/>
      <c r="Q215" s="13"/>
    </row>
    <row r="216" spans="1:17" x14ac:dyDescent="0.35">
      <c r="A216" s="34">
        <f>'Disease Burden Data'!A224</f>
        <v>0</v>
      </c>
      <c r="B216" s="34">
        <f>'Disease Burden Data'!B224</f>
        <v>0</v>
      </c>
      <c r="C216" s="29"/>
      <c r="D216" s="13"/>
      <c r="E216" s="13"/>
      <c r="F216" s="13"/>
      <c r="G216" s="13"/>
      <c r="H216" s="13"/>
      <c r="I216" s="13"/>
      <c r="J216" s="29"/>
      <c r="K216" s="29"/>
      <c r="L216" s="13"/>
      <c r="M216" s="29"/>
      <c r="N216" s="13"/>
      <c r="O216" s="13"/>
      <c r="P216" s="13"/>
      <c r="Q216" s="13"/>
    </row>
    <row r="217" spans="1:17" x14ac:dyDescent="0.35">
      <c r="A217" s="34">
        <f>'Disease Burden Data'!A225</f>
        <v>0</v>
      </c>
      <c r="B217" s="34">
        <f>'Disease Burden Data'!B225</f>
        <v>0</v>
      </c>
      <c r="C217" s="29"/>
      <c r="D217" s="13"/>
      <c r="E217" s="13"/>
      <c r="F217" s="13"/>
      <c r="G217" s="13"/>
      <c r="H217" s="13"/>
      <c r="I217" s="13"/>
      <c r="J217" s="29"/>
      <c r="K217" s="29"/>
      <c r="L217" s="13"/>
      <c r="M217" s="29"/>
      <c r="N217" s="13"/>
      <c r="O217" s="13"/>
      <c r="P217" s="13"/>
      <c r="Q217" s="13"/>
    </row>
    <row r="218" spans="1:17" x14ac:dyDescent="0.35">
      <c r="A218" s="34">
        <f>'Disease Burden Data'!A226</f>
        <v>0</v>
      </c>
      <c r="B218" s="34">
        <f>'Disease Burden Data'!B226</f>
        <v>0</v>
      </c>
      <c r="C218" s="29"/>
      <c r="D218" s="13"/>
      <c r="E218" s="13"/>
      <c r="F218" s="13"/>
      <c r="G218" s="13"/>
      <c r="H218" s="13"/>
      <c r="I218" s="13"/>
      <c r="J218" s="29"/>
      <c r="K218" s="29"/>
      <c r="L218" s="13"/>
      <c r="M218" s="29"/>
      <c r="N218" s="13"/>
      <c r="O218" s="13"/>
      <c r="P218" s="13"/>
      <c r="Q218" s="13"/>
    </row>
    <row r="219" spans="1:17" x14ac:dyDescent="0.35">
      <c r="A219" s="34">
        <f>'Disease Burden Data'!A227</f>
        <v>0</v>
      </c>
      <c r="B219" s="34">
        <f>'Disease Burden Data'!B227</f>
        <v>0</v>
      </c>
      <c r="C219" s="29"/>
      <c r="D219" s="13"/>
      <c r="E219" s="13"/>
      <c r="F219" s="13"/>
      <c r="G219" s="13"/>
      <c r="H219" s="13"/>
      <c r="I219" s="13"/>
      <c r="J219" s="29"/>
      <c r="K219" s="29"/>
      <c r="L219" s="13"/>
      <c r="M219" s="29"/>
      <c r="N219" s="13"/>
      <c r="O219" s="13"/>
      <c r="P219" s="13"/>
      <c r="Q219" s="13"/>
    </row>
    <row r="220" spans="1:17" x14ac:dyDescent="0.35">
      <c r="A220" s="34">
        <f>'Disease Burden Data'!A228</f>
        <v>0</v>
      </c>
      <c r="B220" s="34">
        <f>'Disease Burden Data'!B228</f>
        <v>0</v>
      </c>
      <c r="C220" s="29"/>
      <c r="D220" s="13"/>
      <c r="E220" s="13"/>
      <c r="F220" s="13"/>
      <c r="G220" s="13"/>
      <c r="H220" s="13"/>
      <c r="I220" s="13"/>
      <c r="J220" s="29"/>
      <c r="K220" s="29"/>
      <c r="L220" s="13"/>
      <c r="M220" s="29"/>
      <c r="N220" s="13"/>
      <c r="O220" s="13"/>
      <c r="P220" s="13"/>
      <c r="Q220" s="13"/>
    </row>
    <row r="221" spans="1:17" x14ac:dyDescent="0.35">
      <c r="A221" s="34">
        <f>'Disease Burden Data'!A229</f>
        <v>0</v>
      </c>
      <c r="B221" s="34">
        <f>'Disease Burden Data'!B229</f>
        <v>0</v>
      </c>
      <c r="C221" s="29"/>
      <c r="D221" s="13"/>
      <c r="E221" s="13"/>
      <c r="F221" s="13"/>
      <c r="G221" s="13"/>
      <c r="H221" s="13"/>
      <c r="I221" s="13"/>
      <c r="J221" s="29"/>
      <c r="K221" s="29"/>
      <c r="L221" s="13"/>
      <c r="M221" s="29"/>
      <c r="N221" s="13"/>
      <c r="O221" s="13"/>
      <c r="P221" s="13"/>
      <c r="Q221" s="13"/>
    </row>
    <row r="222" spans="1:17" x14ac:dyDescent="0.35">
      <c r="A222" s="34">
        <f>'Disease Burden Data'!A230</f>
        <v>0</v>
      </c>
      <c r="B222" s="34">
        <f>'Disease Burden Data'!B230</f>
        <v>0</v>
      </c>
      <c r="C222" s="29"/>
      <c r="D222" s="13"/>
      <c r="E222" s="13"/>
      <c r="F222" s="13"/>
      <c r="G222" s="13"/>
      <c r="H222" s="13"/>
      <c r="I222" s="13"/>
      <c r="J222" s="29"/>
      <c r="K222" s="29"/>
      <c r="L222" s="13"/>
      <c r="M222" s="29"/>
      <c r="N222" s="13"/>
      <c r="O222" s="13"/>
      <c r="P222" s="13"/>
      <c r="Q222" s="13"/>
    </row>
    <row r="223" spans="1:17" x14ac:dyDescent="0.35">
      <c r="A223" s="34">
        <f>'Disease Burden Data'!A231</f>
        <v>0</v>
      </c>
      <c r="B223" s="34">
        <f>'Disease Burden Data'!B231</f>
        <v>0</v>
      </c>
      <c r="C223" s="29"/>
      <c r="D223" s="13"/>
      <c r="E223" s="13"/>
      <c r="F223" s="13"/>
      <c r="G223" s="13"/>
      <c r="H223" s="13"/>
      <c r="I223" s="13"/>
      <c r="J223" s="29"/>
      <c r="K223" s="29"/>
      <c r="L223" s="13"/>
      <c r="M223" s="29"/>
      <c r="N223" s="13"/>
      <c r="O223" s="13"/>
      <c r="P223" s="13"/>
      <c r="Q223" s="13"/>
    </row>
    <row r="224" spans="1:17" x14ac:dyDescent="0.35">
      <c r="A224" s="34">
        <f>'Disease Burden Data'!A232</f>
        <v>0</v>
      </c>
      <c r="B224" s="34">
        <f>'Disease Burden Data'!B232</f>
        <v>0</v>
      </c>
      <c r="C224" s="29"/>
      <c r="D224" s="13"/>
      <c r="E224" s="13"/>
      <c r="F224" s="13"/>
      <c r="G224" s="13"/>
      <c r="H224" s="13"/>
      <c r="I224" s="13"/>
      <c r="J224" s="29"/>
      <c r="K224" s="29"/>
      <c r="L224" s="13"/>
      <c r="M224" s="29"/>
      <c r="N224" s="13"/>
      <c r="O224" s="13"/>
      <c r="P224" s="13"/>
      <c r="Q224" s="13"/>
    </row>
    <row r="225" spans="1:17" x14ac:dyDescent="0.35">
      <c r="A225" s="34">
        <f>'Disease Burden Data'!A233</f>
        <v>0</v>
      </c>
      <c r="B225" s="34">
        <f>'Disease Burden Data'!B233</f>
        <v>0</v>
      </c>
      <c r="C225" s="29"/>
      <c r="D225" s="13"/>
      <c r="E225" s="13"/>
      <c r="F225" s="13"/>
      <c r="G225" s="13"/>
      <c r="H225" s="13"/>
      <c r="I225" s="13"/>
      <c r="J225" s="29"/>
      <c r="K225" s="29"/>
      <c r="L225" s="13"/>
      <c r="M225" s="29"/>
      <c r="N225" s="13"/>
      <c r="O225" s="13"/>
      <c r="P225" s="13"/>
      <c r="Q225" s="13"/>
    </row>
    <row r="226" spans="1:17" x14ac:dyDescent="0.35">
      <c r="A226" s="34">
        <f>'Disease Burden Data'!A234</f>
        <v>0</v>
      </c>
      <c r="B226" s="34">
        <f>'Disease Burden Data'!B234</f>
        <v>0</v>
      </c>
      <c r="C226" s="29"/>
      <c r="D226" s="13"/>
      <c r="E226" s="13"/>
      <c r="F226" s="13"/>
      <c r="G226" s="13"/>
      <c r="H226" s="13"/>
      <c r="I226" s="13"/>
      <c r="J226" s="29"/>
      <c r="K226" s="29"/>
      <c r="L226" s="13"/>
      <c r="M226" s="29"/>
      <c r="N226" s="13"/>
      <c r="O226" s="13"/>
      <c r="P226" s="13"/>
      <c r="Q226" s="13"/>
    </row>
    <row r="227" spans="1:17" x14ac:dyDescent="0.35">
      <c r="A227" s="34">
        <f>'Disease Burden Data'!A235</f>
        <v>0</v>
      </c>
      <c r="B227" s="34">
        <f>'Disease Burden Data'!B235</f>
        <v>0</v>
      </c>
      <c r="C227" s="29"/>
      <c r="D227" s="13"/>
      <c r="E227" s="13"/>
      <c r="F227" s="13"/>
      <c r="G227" s="13"/>
      <c r="H227" s="13"/>
      <c r="I227" s="13"/>
      <c r="J227" s="29"/>
      <c r="K227" s="29"/>
      <c r="L227" s="13"/>
      <c r="M227" s="29"/>
      <c r="N227" s="13"/>
      <c r="O227" s="13"/>
      <c r="P227" s="13"/>
      <c r="Q227" s="13"/>
    </row>
    <row r="228" spans="1:17" x14ac:dyDescent="0.35">
      <c r="A228" s="34">
        <f>'Disease Burden Data'!A236</f>
        <v>0</v>
      </c>
      <c r="B228" s="34">
        <f>'Disease Burden Data'!B236</f>
        <v>0</v>
      </c>
      <c r="C228" s="29"/>
      <c r="D228" s="13"/>
      <c r="E228" s="13"/>
      <c r="F228" s="13"/>
      <c r="G228" s="13"/>
      <c r="H228" s="13"/>
      <c r="I228" s="13"/>
      <c r="J228" s="29"/>
      <c r="K228" s="29"/>
      <c r="L228" s="13"/>
      <c r="M228" s="29"/>
      <c r="N228" s="13"/>
      <c r="O228" s="13"/>
      <c r="P228" s="13"/>
      <c r="Q228" s="13"/>
    </row>
    <row r="229" spans="1:17" x14ac:dyDescent="0.35">
      <c r="A229" s="34">
        <f>'Disease Burden Data'!A237</f>
        <v>0</v>
      </c>
      <c r="B229" s="34">
        <f>'Disease Burden Data'!B237</f>
        <v>0</v>
      </c>
      <c r="C229" s="29"/>
      <c r="D229" s="13"/>
      <c r="E229" s="13"/>
      <c r="F229" s="13"/>
      <c r="G229" s="13"/>
      <c r="H229" s="13"/>
      <c r="I229" s="13"/>
      <c r="J229" s="29"/>
      <c r="K229" s="29"/>
      <c r="L229" s="13"/>
      <c r="M229" s="29"/>
      <c r="N229" s="13"/>
      <c r="O229" s="13"/>
      <c r="P229" s="13"/>
      <c r="Q229" s="13"/>
    </row>
    <row r="230" spans="1:17" x14ac:dyDescent="0.35">
      <c r="A230" s="34">
        <f>'Disease Burden Data'!A238</f>
        <v>0</v>
      </c>
      <c r="B230" s="34">
        <f>'Disease Burden Data'!B238</f>
        <v>0</v>
      </c>
      <c r="C230" s="29"/>
      <c r="D230" s="13"/>
      <c r="E230" s="13"/>
      <c r="F230" s="13"/>
      <c r="G230" s="13"/>
      <c r="H230" s="13"/>
      <c r="I230" s="13"/>
      <c r="J230" s="29"/>
      <c r="K230" s="29"/>
      <c r="L230" s="13"/>
      <c r="M230" s="29"/>
      <c r="N230" s="13"/>
      <c r="O230" s="13"/>
      <c r="P230" s="13"/>
      <c r="Q230" s="13"/>
    </row>
    <row r="231" spans="1:17" x14ac:dyDescent="0.35">
      <c r="A231" s="34">
        <f>'Disease Burden Data'!A239</f>
        <v>0</v>
      </c>
      <c r="B231" s="34">
        <f>'Disease Burden Data'!B239</f>
        <v>0</v>
      </c>
      <c r="C231" s="29"/>
      <c r="D231" s="13"/>
      <c r="E231" s="13"/>
      <c r="F231" s="13"/>
      <c r="G231" s="13"/>
      <c r="H231" s="13"/>
      <c r="I231" s="13"/>
      <c r="J231" s="29"/>
      <c r="K231" s="29"/>
      <c r="L231" s="13"/>
      <c r="M231" s="29"/>
      <c r="N231" s="13"/>
      <c r="O231" s="13"/>
      <c r="P231" s="13"/>
      <c r="Q231" s="13"/>
    </row>
    <row r="232" spans="1:17" x14ac:dyDescent="0.35">
      <c r="A232" s="34">
        <f>'Disease Burden Data'!A240</f>
        <v>0</v>
      </c>
      <c r="B232" s="34">
        <f>'Disease Burden Data'!B240</f>
        <v>0</v>
      </c>
      <c r="C232" s="29"/>
      <c r="D232" s="13"/>
      <c r="E232" s="13"/>
      <c r="F232" s="13"/>
      <c r="G232" s="13"/>
      <c r="H232" s="13"/>
      <c r="I232" s="13"/>
      <c r="J232" s="29"/>
      <c r="K232" s="29"/>
      <c r="L232" s="13"/>
      <c r="M232" s="29"/>
      <c r="N232" s="13"/>
      <c r="O232" s="13"/>
      <c r="P232" s="13"/>
      <c r="Q232" s="13"/>
    </row>
    <row r="233" spans="1:17" x14ac:dyDescent="0.35">
      <c r="A233" s="34">
        <f>'Disease Burden Data'!A241</f>
        <v>0</v>
      </c>
      <c r="B233" s="34">
        <f>'Disease Burden Data'!B241</f>
        <v>0</v>
      </c>
      <c r="C233" s="29"/>
      <c r="D233" s="13"/>
      <c r="E233" s="13"/>
      <c r="F233" s="13"/>
      <c r="G233" s="13"/>
      <c r="H233" s="13"/>
      <c r="I233" s="13"/>
      <c r="J233" s="29"/>
      <c r="K233" s="29"/>
      <c r="L233" s="13"/>
      <c r="M233" s="29"/>
      <c r="N233" s="13"/>
      <c r="O233" s="13"/>
      <c r="P233" s="13"/>
      <c r="Q233" s="13"/>
    </row>
    <row r="234" spans="1:17" x14ac:dyDescent="0.35">
      <c r="A234" s="34">
        <f>'Disease Burden Data'!A242</f>
        <v>0</v>
      </c>
      <c r="B234" s="34">
        <f>'Disease Burden Data'!B242</f>
        <v>0</v>
      </c>
      <c r="C234" s="29"/>
      <c r="D234" s="13"/>
      <c r="E234" s="13"/>
      <c r="F234" s="13"/>
      <c r="G234" s="13"/>
      <c r="H234" s="13"/>
      <c r="I234" s="13"/>
      <c r="J234" s="29"/>
      <c r="K234" s="29"/>
      <c r="L234" s="13"/>
      <c r="M234" s="29"/>
      <c r="N234" s="13"/>
      <c r="O234" s="13"/>
      <c r="P234" s="13"/>
      <c r="Q234" s="13"/>
    </row>
    <row r="235" spans="1:17" x14ac:dyDescent="0.35">
      <c r="A235" s="34">
        <f>'Disease Burden Data'!A243</f>
        <v>0</v>
      </c>
      <c r="B235" s="34">
        <f>'Disease Burden Data'!B243</f>
        <v>0</v>
      </c>
      <c r="C235" s="29"/>
      <c r="D235" s="13"/>
      <c r="E235" s="13"/>
      <c r="F235" s="13"/>
      <c r="G235" s="13"/>
      <c r="H235" s="13"/>
      <c r="I235" s="13"/>
      <c r="J235" s="29"/>
      <c r="K235" s="29"/>
      <c r="L235" s="13"/>
      <c r="M235" s="29"/>
      <c r="N235" s="13"/>
      <c r="O235" s="13"/>
      <c r="P235" s="13"/>
      <c r="Q235" s="13"/>
    </row>
    <row r="236" spans="1:17" x14ac:dyDescent="0.35">
      <c r="A236" s="34">
        <f>'Disease Burden Data'!A244</f>
        <v>0</v>
      </c>
      <c r="B236" s="34">
        <f>'Disease Burden Data'!B244</f>
        <v>0</v>
      </c>
      <c r="C236" s="29"/>
      <c r="D236" s="13"/>
      <c r="E236" s="13"/>
      <c r="F236" s="13"/>
      <c r="G236" s="13"/>
      <c r="H236" s="13"/>
      <c r="I236" s="13"/>
      <c r="J236" s="29"/>
      <c r="K236" s="29"/>
      <c r="L236" s="13"/>
      <c r="M236" s="29"/>
      <c r="N236" s="13"/>
      <c r="O236" s="13"/>
      <c r="P236" s="13"/>
      <c r="Q236" s="13"/>
    </row>
    <row r="237" spans="1:17" x14ac:dyDescent="0.35">
      <c r="A237" s="34">
        <f>'Disease Burden Data'!A245</f>
        <v>0</v>
      </c>
      <c r="B237" s="34">
        <f>'Disease Burden Data'!B245</f>
        <v>0</v>
      </c>
      <c r="C237" s="29"/>
      <c r="D237" s="13"/>
      <c r="E237" s="13"/>
      <c r="F237" s="13"/>
      <c r="G237" s="13"/>
      <c r="H237" s="13"/>
      <c r="I237" s="13"/>
      <c r="J237" s="29"/>
      <c r="K237" s="29"/>
      <c r="L237" s="13"/>
      <c r="M237" s="29"/>
      <c r="N237" s="13"/>
      <c r="O237" s="13"/>
      <c r="P237" s="13"/>
      <c r="Q237" s="13"/>
    </row>
    <row r="238" spans="1:17" x14ac:dyDescent="0.35">
      <c r="A238" s="34">
        <f>'Disease Burden Data'!A246</f>
        <v>0</v>
      </c>
      <c r="B238" s="34">
        <f>'Disease Burden Data'!B246</f>
        <v>0</v>
      </c>
      <c r="C238" s="29"/>
      <c r="D238" s="13"/>
      <c r="E238" s="13"/>
      <c r="F238" s="13"/>
      <c r="G238" s="13"/>
      <c r="H238" s="13"/>
      <c r="I238" s="13"/>
      <c r="J238" s="29"/>
      <c r="K238" s="29"/>
      <c r="L238" s="13"/>
      <c r="M238" s="29"/>
      <c r="N238" s="13"/>
      <c r="O238" s="13"/>
      <c r="P238" s="13"/>
      <c r="Q238" s="13"/>
    </row>
    <row r="239" spans="1:17" x14ac:dyDescent="0.35">
      <c r="A239" s="34">
        <f>'Disease Burden Data'!A247</f>
        <v>0</v>
      </c>
      <c r="B239" s="34">
        <f>'Disease Burden Data'!B247</f>
        <v>0</v>
      </c>
      <c r="C239" s="29"/>
      <c r="D239" s="13"/>
      <c r="E239" s="13"/>
      <c r="F239" s="13"/>
      <c r="G239" s="13"/>
      <c r="H239" s="13"/>
      <c r="I239" s="13"/>
      <c r="J239" s="29"/>
      <c r="K239" s="29"/>
      <c r="L239" s="13"/>
      <c r="M239" s="29"/>
      <c r="N239" s="13"/>
      <c r="O239" s="13"/>
      <c r="P239" s="13"/>
      <c r="Q239" s="13"/>
    </row>
    <row r="240" spans="1:17" x14ac:dyDescent="0.35">
      <c r="A240" s="34">
        <f>'Disease Burden Data'!A248</f>
        <v>0</v>
      </c>
      <c r="B240" s="34">
        <f>'Disease Burden Data'!B248</f>
        <v>0</v>
      </c>
      <c r="C240" s="29"/>
      <c r="D240" s="13"/>
      <c r="E240" s="13"/>
      <c r="F240" s="13"/>
      <c r="G240" s="13"/>
      <c r="H240" s="13"/>
      <c r="I240" s="13"/>
      <c r="J240" s="29"/>
      <c r="K240" s="29"/>
      <c r="L240" s="13"/>
      <c r="M240" s="29"/>
      <c r="N240" s="13"/>
      <c r="O240" s="13"/>
      <c r="P240" s="13"/>
      <c r="Q240" s="13"/>
    </row>
    <row r="241" spans="1:17" x14ac:dyDescent="0.35">
      <c r="A241" s="34">
        <f>'Disease Burden Data'!A249</f>
        <v>0</v>
      </c>
      <c r="B241" s="34">
        <f>'Disease Burden Data'!B249</f>
        <v>0</v>
      </c>
      <c r="C241" s="29"/>
      <c r="D241" s="13"/>
      <c r="E241" s="13"/>
      <c r="F241" s="13"/>
      <c r="G241" s="13"/>
      <c r="H241" s="13"/>
      <c r="I241" s="13"/>
      <c r="J241" s="29"/>
      <c r="K241" s="29"/>
      <c r="L241" s="13"/>
      <c r="M241" s="29"/>
      <c r="N241" s="13"/>
      <c r="O241" s="13"/>
      <c r="P241" s="13"/>
      <c r="Q241" s="13"/>
    </row>
    <row r="242" spans="1:17" x14ac:dyDescent="0.35">
      <c r="A242" s="34">
        <f>'Disease Burden Data'!A250</f>
        <v>0</v>
      </c>
      <c r="B242" s="34">
        <f>'Disease Burden Data'!B250</f>
        <v>0</v>
      </c>
      <c r="C242" s="29"/>
      <c r="D242" s="13"/>
      <c r="E242" s="13"/>
      <c r="F242" s="13"/>
      <c r="G242" s="13"/>
      <c r="H242" s="13"/>
      <c r="I242" s="13"/>
      <c r="J242" s="29"/>
      <c r="K242" s="29"/>
      <c r="L242" s="13"/>
      <c r="M242" s="29"/>
      <c r="N242" s="13"/>
      <c r="O242" s="13"/>
      <c r="P242" s="13"/>
      <c r="Q242" s="13"/>
    </row>
    <row r="243" spans="1:17" x14ac:dyDescent="0.35">
      <c r="A243" s="34">
        <f>'Disease Burden Data'!A251</f>
        <v>0</v>
      </c>
      <c r="B243" s="34">
        <f>'Disease Burden Data'!B251</f>
        <v>0</v>
      </c>
      <c r="C243" s="29"/>
      <c r="D243" s="13"/>
      <c r="E243" s="13"/>
      <c r="F243" s="13"/>
      <c r="G243" s="13"/>
      <c r="H243" s="13"/>
      <c r="I243" s="13"/>
      <c r="J243" s="29"/>
      <c r="K243" s="29"/>
      <c r="L243" s="13"/>
      <c r="M243" s="29"/>
      <c r="N243" s="13"/>
      <c r="O243" s="13"/>
      <c r="P243" s="13"/>
      <c r="Q243" s="13"/>
    </row>
    <row r="244" spans="1:17" x14ac:dyDescent="0.35">
      <c r="A244" s="34">
        <f>'Disease Burden Data'!A252</f>
        <v>0</v>
      </c>
      <c r="B244" s="34">
        <f>'Disease Burden Data'!B252</f>
        <v>0</v>
      </c>
      <c r="C244" s="29"/>
      <c r="D244" s="13"/>
      <c r="E244" s="13"/>
      <c r="F244" s="13"/>
      <c r="G244" s="13"/>
      <c r="H244" s="13"/>
      <c r="I244" s="13"/>
      <c r="J244" s="29"/>
      <c r="K244" s="29"/>
      <c r="L244" s="13"/>
      <c r="M244" s="29"/>
      <c r="N244" s="13"/>
      <c r="O244" s="13"/>
      <c r="P244" s="13"/>
      <c r="Q244" s="13"/>
    </row>
    <row r="245" spans="1:17" x14ac:dyDescent="0.35">
      <c r="A245" s="34">
        <f>'Disease Burden Data'!A253</f>
        <v>0</v>
      </c>
      <c r="B245" s="34">
        <f>'Disease Burden Data'!B253</f>
        <v>0</v>
      </c>
      <c r="C245" s="29"/>
      <c r="D245" s="13"/>
      <c r="E245" s="13"/>
      <c r="F245" s="13"/>
      <c r="G245" s="13"/>
      <c r="H245" s="13"/>
      <c r="I245" s="13"/>
      <c r="J245" s="29"/>
      <c r="K245" s="29"/>
      <c r="L245" s="13"/>
      <c r="M245" s="29"/>
      <c r="N245" s="13"/>
      <c r="O245" s="13"/>
      <c r="P245" s="13"/>
      <c r="Q245" s="13"/>
    </row>
    <row r="246" spans="1:17" x14ac:dyDescent="0.35">
      <c r="A246" s="34">
        <f>'Disease Burden Data'!A254</f>
        <v>0</v>
      </c>
      <c r="B246" s="34">
        <f>'Disease Burden Data'!B254</f>
        <v>0</v>
      </c>
      <c r="C246" s="29"/>
      <c r="D246" s="13"/>
      <c r="E246" s="13"/>
      <c r="F246" s="13"/>
      <c r="G246" s="13"/>
      <c r="H246" s="13"/>
      <c r="I246" s="13"/>
      <c r="J246" s="29"/>
      <c r="K246" s="29"/>
      <c r="L246" s="13"/>
      <c r="M246" s="29"/>
      <c r="N246" s="13"/>
      <c r="O246" s="13"/>
      <c r="P246" s="13"/>
      <c r="Q246" s="13"/>
    </row>
    <row r="247" spans="1:17" x14ac:dyDescent="0.35">
      <c r="A247" s="34">
        <f>'Disease Burden Data'!A255</f>
        <v>0</v>
      </c>
      <c r="B247" s="34">
        <f>'Disease Burden Data'!B255</f>
        <v>0</v>
      </c>
      <c r="C247" s="29"/>
      <c r="D247" s="13"/>
      <c r="E247" s="13"/>
      <c r="F247" s="13"/>
      <c r="G247" s="13"/>
      <c r="H247" s="13"/>
      <c r="I247" s="13"/>
      <c r="J247" s="29"/>
      <c r="K247" s="29"/>
      <c r="L247" s="13"/>
      <c r="M247" s="29"/>
      <c r="N247" s="13"/>
      <c r="O247" s="13"/>
      <c r="P247" s="13"/>
      <c r="Q247" s="13"/>
    </row>
    <row r="248" spans="1:17" x14ac:dyDescent="0.35">
      <c r="A248" s="34">
        <f>'Disease Burden Data'!A256</f>
        <v>0</v>
      </c>
      <c r="B248" s="34">
        <f>'Disease Burden Data'!B256</f>
        <v>0</v>
      </c>
      <c r="C248" s="29"/>
      <c r="D248" s="13"/>
      <c r="E248" s="13"/>
      <c r="F248" s="13"/>
      <c r="G248" s="13"/>
      <c r="H248" s="13"/>
      <c r="I248" s="13"/>
      <c r="J248" s="29"/>
      <c r="K248" s="29"/>
      <c r="L248" s="13"/>
      <c r="M248" s="29"/>
      <c r="N248" s="13"/>
      <c r="O248" s="13"/>
      <c r="P248" s="13"/>
      <c r="Q248" s="13"/>
    </row>
    <row r="249" spans="1:17" x14ac:dyDescent="0.35">
      <c r="A249" s="34">
        <f>'Disease Burden Data'!A257</f>
        <v>0</v>
      </c>
      <c r="B249" s="34">
        <f>'Disease Burden Data'!B257</f>
        <v>0</v>
      </c>
      <c r="C249" s="29"/>
      <c r="D249" s="13"/>
      <c r="E249" s="13"/>
      <c r="F249" s="13"/>
      <c r="G249" s="13"/>
      <c r="H249" s="13"/>
      <c r="I249" s="13"/>
      <c r="J249" s="29"/>
      <c r="K249" s="29"/>
      <c r="L249" s="13"/>
      <c r="M249" s="29"/>
      <c r="N249" s="13"/>
      <c r="O249" s="13"/>
      <c r="P249" s="13"/>
      <c r="Q249" s="13"/>
    </row>
    <row r="250" spans="1:17" x14ac:dyDescent="0.35">
      <c r="A250" s="34">
        <f>'Disease Burden Data'!A258</f>
        <v>0</v>
      </c>
      <c r="B250" s="34">
        <f>'Disease Burden Data'!B258</f>
        <v>0</v>
      </c>
      <c r="C250" s="29"/>
      <c r="D250" s="13"/>
      <c r="E250" s="13"/>
      <c r="F250" s="13"/>
      <c r="G250" s="13"/>
      <c r="H250" s="13"/>
      <c r="I250" s="13"/>
      <c r="J250" s="29"/>
      <c r="K250" s="29"/>
      <c r="L250" s="13"/>
      <c r="M250" s="29"/>
      <c r="N250" s="13"/>
      <c r="O250" s="13"/>
      <c r="P250" s="13"/>
      <c r="Q250" s="13"/>
    </row>
    <row r="251" spans="1:17" x14ac:dyDescent="0.35">
      <c r="A251" s="34">
        <f>'Disease Burden Data'!A259</f>
        <v>0</v>
      </c>
      <c r="B251" s="34">
        <f>'Disease Burden Data'!B259</f>
        <v>0</v>
      </c>
      <c r="C251" s="29"/>
      <c r="D251" s="13"/>
      <c r="E251" s="13"/>
      <c r="F251" s="13"/>
      <c r="G251" s="13"/>
      <c r="H251" s="13"/>
      <c r="I251" s="13"/>
      <c r="J251" s="29"/>
      <c r="K251" s="29"/>
      <c r="L251" s="13"/>
      <c r="M251" s="29"/>
      <c r="N251" s="13"/>
      <c r="O251" s="13"/>
      <c r="P251" s="13"/>
      <c r="Q251" s="13"/>
    </row>
    <row r="252" spans="1:17" x14ac:dyDescent="0.35">
      <c r="A252" s="34">
        <f>'Disease Burden Data'!A260</f>
        <v>0</v>
      </c>
      <c r="B252" s="34">
        <f>'Disease Burden Data'!B260</f>
        <v>0</v>
      </c>
      <c r="C252" s="29"/>
      <c r="D252" s="13"/>
      <c r="E252" s="13"/>
      <c r="F252" s="13"/>
      <c r="G252" s="13"/>
      <c r="H252" s="13"/>
      <c r="I252" s="13"/>
      <c r="J252" s="29"/>
      <c r="K252" s="29"/>
      <c r="L252" s="13"/>
      <c r="M252" s="29"/>
      <c r="N252" s="13"/>
      <c r="O252" s="13"/>
      <c r="P252" s="13"/>
      <c r="Q252" s="13"/>
    </row>
    <row r="253" spans="1:17" x14ac:dyDescent="0.35">
      <c r="A253" s="34">
        <f>'Disease Burden Data'!A261</f>
        <v>0</v>
      </c>
      <c r="B253" s="34">
        <f>'Disease Burden Data'!B261</f>
        <v>0</v>
      </c>
      <c r="C253" s="29"/>
      <c r="D253" s="13"/>
      <c r="E253" s="13"/>
      <c r="F253" s="13"/>
      <c r="G253" s="13"/>
      <c r="H253" s="13"/>
      <c r="I253" s="13"/>
      <c r="J253" s="29"/>
      <c r="K253" s="29"/>
      <c r="L253" s="13"/>
      <c r="M253" s="29"/>
      <c r="N253" s="13"/>
      <c r="O253" s="13"/>
      <c r="P253" s="13"/>
      <c r="Q253" s="13"/>
    </row>
    <row r="254" spans="1:17" x14ac:dyDescent="0.35">
      <c r="A254" s="34">
        <f>'Disease Burden Data'!A262</f>
        <v>0</v>
      </c>
      <c r="B254" s="34">
        <f>'Disease Burden Data'!B262</f>
        <v>0</v>
      </c>
      <c r="C254" s="29"/>
      <c r="D254" s="13"/>
      <c r="E254" s="13"/>
      <c r="F254" s="13"/>
      <c r="G254" s="13"/>
      <c r="H254" s="13"/>
      <c r="I254" s="13"/>
      <c r="J254" s="29"/>
      <c r="K254" s="29"/>
      <c r="L254" s="13"/>
      <c r="M254" s="29"/>
      <c r="N254" s="13"/>
      <c r="O254" s="13"/>
      <c r="P254" s="13"/>
      <c r="Q254" s="13"/>
    </row>
    <row r="255" spans="1:17" x14ac:dyDescent="0.35">
      <c r="A255" s="34">
        <f>'Disease Burden Data'!A263</f>
        <v>0</v>
      </c>
      <c r="B255" s="34">
        <f>'Disease Burden Data'!B263</f>
        <v>0</v>
      </c>
      <c r="C255" s="29"/>
      <c r="D255" s="13"/>
      <c r="E255" s="13"/>
      <c r="F255" s="13"/>
      <c r="G255" s="13"/>
      <c r="H255" s="13"/>
      <c r="I255" s="13"/>
      <c r="J255" s="29"/>
      <c r="K255" s="29"/>
      <c r="L255" s="13"/>
      <c r="M255" s="29"/>
      <c r="N255" s="13"/>
      <c r="O255" s="13"/>
      <c r="P255" s="13"/>
      <c r="Q255" s="13"/>
    </row>
    <row r="256" spans="1:17" x14ac:dyDescent="0.35">
      <c r="A256" s="34">
        <f>'Disease Burden Data'!A264</f>
        <v>0</v>
      </c>
      <c r="B256" s="34">
        <f>'Disease Burden Data'!B264</f>
        <v>0</v>
      </c>
      <c r="C256" s="29"/>
      <c r="D256" s="13"/>
      <c r="E256" s="13"/>
      <c r="F256" s="13"/>
      <c r="G256" s="13"/>
      <c r="H256" s="13"/>
      <c r="I256" s="13"/>
      <c r="J256" s="29"/>
      <c r="K256" s="29"/>
      <c r="L256" s="13"/>
      <c r="M256" s="29"/>
      <c r="N256" s="13"/>
      <c r="O256" s="13"/>
      <c r="P256" s="13"/>
      <c r="Q256" s="13"/>
    </row>
    <row r="257" spans="1:17" x14ac:dyDescent="0.35">
      <c r="A257" s="34">
        <f>'Disease Burden Data'!A265</f>
        <v>0</v>
      </c>
      <c r="B257" s="34">
        <f>'Disease Burden Data'!B265</f>
        <v>0</v>
      </c>
      <c r="C257" s="29"/>
      <c r="D257" s="13"/>
      <c r="E257" s="13"/>
      <c r="F257" s="13"/>
      <c r="G257" s="13"/>
      <c r="H257" s="13"/>
      <c r="I257" s="13"/>
      <c r="J257" s="29"/>
      <c r="K257" s="29"/>
      <c r="L257" s="13"/>
      <c r="M257" s="29"/>
      <c r="N257" s="13"/>
      <c r="O257" s="13"/>
      <c r="P257" s="13"/>
      <c r="Q257" s="13"/>
    </row>
    <row r="258" spans="1:17" x14ac:dyDescent="0.35">
      <c r="A258" s="34">
        <f>'Disease Burden Data'!A266</f>
        <v>0</v>
      </c>
      <c r="B258" s="34">
        <f>'Disease Burden Data'!B266</f>
        <v>0</v>
      </c>
      <c r="C258" s="29"/>
      <c r="D258" s="13"/>
      <c r="E258" s="13"/>
      <c r="F258" s="13"/>
      <c r="G258" s="13"/>
      <c r="H258" s="13"/>
      <c r="I258" s="13"/>
      <c r="J258" s="29"/>
      <c r="K258" s="29"/>
      <c r="L258" s="13"/>
      <c r="M258" s="29"/>
      <c r="N258" s="13"/>
      <c r="O258" s="13"/>
      <c r="P258" s="13"/>
      <c r="Q258" s="13"/>
    </row>
    <row r="259" spans="1:17" x14ac:dyDescent="0.35">
      <c r="A259" s="34">
        <f>'Disease Burden Data'!A267</f>
        <v>0</v>
      </c>
      <c r="B259" s="34">
        <f>'Disease Burden Data'!B267</f>
        <v>0</v>
      </c>
      <c r="C259" s="29"/>
      <c r="D259" s="13"/>
      <c r="E259" s="13"/>
      <c r="F259" s="13"/>
      <c r="G259" s="13"/>
      <c r="H259" s="13"/>
      <c r="I259" s="13"/>
      <c r="J259" s="29"/>
      <c r="K259" s="29"/>
      <c r="L259" s="13"/>
      <c r="M259" s="29"/>
      <c r="N259" s="13"/>
      <c r="O259" s="13"/>
      <c r="P259" s="13"/>
      <c r="Q259" s="13"/>
    </row>
    <row r="260" spans="1:17" x14ac:dyDescent="0.35">
      <c r="A260" s="34">
        <f>'Disease Burden Data'!A268</f>
        <v>0</v>
      </c>
      <c r="B260" s="34">
        <f>'Disease Burden Data'!B268</f>
        <v>0</v>
      </c>
      <c r="C260" s="29"/>
      <c r="D260" s="13"/>
      <c r="E260" s="13"/>
      <c r="F260" s="13"/>
      <c r="G260" s="13"/>
      <c r="H260" s="13"/>
      <c r="I260" s="13"/>
      <c r="J260" s="29"/>
      <c r="K260" s="29"/>
      <c r="L260" s="13"/>
      <c r="M260" s="29"/>
      <c r="N260" s="13"/>
      <c r="O260" s="13"/>
      <c r="P260" s="13"/>
      <c r="Q260" s="13"/>
    </row>
    <row r="261" spans="1:17" x14ac:dyDescent="0.35">
      <c r="A261" s="34">
        <f>'Disease Burden Data'!A269</f>
        <v>0</v>
      </c>
      <c r="B261" s="34">
        <f>'Disease Burden Data'!B269</f>
        <v>0</v>
      </c>
      <c r="C261" s="29"/>
      <c r="D261" s="13"/>
      <c r="E261" s="13"/>
      <c r="F261" s="13"/>
      <c r="G261" s="13"/>
      <c r="H261" s="13"/>
      <c r="I261" s="13"/>
      <c r="J261" s="29"/>
      <c r="K261" s="29"/>
      <c r="L261" s="13"/>
      <c r="M261" s="29"/>
      <c r="N261" s="13"/>
      <c r="O261" s="13"/>
      <c r="P261" s="13"/>
      <c r="Q261" s="13"/>
    </row>
    <row r="262" spans="1:17" x14ac:dyDescent="0.35">
      <c r="A262" s="34">
        <f>'Disease Burden Data'!A270</f>
        <v>0</v>
      </c>
      <c r="B262" s="34">
        <f>'Disease Burden Data'!B270</f>
        <v>0</v>
      </c>
      <c r="C262" s="29"/>
      <c r="D262" s="13"/>
      <c r="E262" s="13"/>
      <c r="F262" s="13"/>
      <c r="G262" s="13"/>
      <c r="H262" s="13"/>
      <c r="I262" s="13"/>
      <c r="J262" s="29"/>
      <c r="K262" s="29"/>
      <c r="L262" s="13"/>
      <c r="M262" s="29"/>
      <c r="N262" s="13"/>
      <c r="O262" s="13"/>
      <c r="P262" s="13"/>
      <c r="Q262" s="13"/>
    </row>
    <row r="263" spans="1:17" x14ac:dyDescent="0.35">
      <c r="A263" s="34">
        <f>'Disease Burden Data'!A271</f>
        <v>0</v>
      </c>
      <c r="B263" s="34">
        <f>'Disease Burden Data'!B271</f>
        <v>0</v>
      </c>
      <c r="C263" s="29"/>
      <c r="D263" s="13"/>
      <c r="E263" s="13"/>
      <c r="F263" s="13"/>
      <c r="G263" s="13"/>
      <c r="H263" s="13"/>
      <c r="I263" s="13"/>
      <c r="J263" s="29"/>
      <c r="K263" s="29"/>
      <c r="L263" s="13"/>
      <c r="M263" s="29"/>
      <c r="N263" s="13"/>
      <c r="O263" s="13"/>
      <c r="P263" s="13"/>
      <c r="Q263" s="13"/>
    </row>
    <row r="264" spans="1:17" x14ac:dyDescent="0.35">
      <c r="A264" s="34">
        <f>'Disease Burden Data'!A272</f>
        <v>0</v>
      </c>
      <c r="B264" s="34">
        <f>'Disease Burden Data'!B272</f>
        <v>0</v>
      </c>
      <c r="C264" s="29"/>
      <c r="D264" s="13"/>
      <c r="E264" s="13"/>
      <c r="F264" s="13"/>
      <c r="G264" s="13"/>
      <c r="H264" s="13"/>
      <c r="I264" s="13"/>
      <c r="J264" s="29"/>
      <c r="K264" s="29"/>
      <c r="L264" s="13"/>
      <c r="M264" s="29"/>
      <c r="N264" s="13"/>
      <c r="O264" s="13"/>
      <c r="P264" s="13"/>
      <c r="Q264" s="13"/>
    </row>
    <row r="265" spans="1:17" x14ac:dyDescent="0.35">
      <c r="A265" s="34">
        <f>'Disease Burden Data'!A273</f>
        <v>0</v>
      </c>
      <c r="B265" s="34">
        <f>'Disease Burden Data'!B273</f>
        <v>0</v>
      </c>
      <c r="C265" s="29"/>
      <c r="D265" s="13"/>
      <c r="E265" s="13"/>
      <c r="F265" s="13"/>
      <c r="G265" s="13"/>
      <c r="H265" s="13"/>
      <c r="I265" s="13"/>
      <c r="J265" s="29"/>
      <c r="K265" s="29"/>
      <c r="L265" s="13"/>
      <c r="M265" s="29"/>
      <c r="N265" s="13"/>
      <c r="O265" s="13"/>
      <c r="P265" s="13"/>
      <c r="Q265" s="13"/>
    </row>
    <row r="266" spans="1:17" x14ac:dyDescent="0.35">
      <c r="A266" s="34">
        <f>'Disease Burden Data'!A274</f>
        <v>0</v>
      </c>
      <c r="B266" s="34">
        <f>'Disease Burden Data'!B274</f>
        <v>0</v>
      </c>
      <c r="C266" s="29"/>
      <c r="D266" s="13"/>
      <c r="E266" s="13"/>
      <c r="F266" s="13"/>
      <c r="G266" s="13"/>
      <c r="H266" s="13"/>
      <c r="I266" s="13"/>
      <c r="J266" s="29"/>
      <c r="K266" s="29"/>
      <c r="L266" s="13"/>
      <c r="M266" s="29"/>
      <c r="N266" s="13"/>
      <c r="O266" s="13"/>
      <c r="P266" s="13"/>
      <c r="Q266" s="13"/>
    </row>
    <row r="267" spans="1:17" x14ac:dyDescent="0.35">
      <c r="A267" s="34">
        <f>'Disease Burden Data'!A275</f>
        <v>0</v>
      </c>
      <c r="B267" s="34">
        <f>'Disease Burden Data'!B275</f>
        <v>0</v>
      </c>
      <c r="C267" s="29"/>
      <c r="D267" s="13"/>
      <c r="E267" s="13"/>
      <c r="F267" s="13"/>
      <c r="G267" s="13"/>
      <c r="H267" s="13"/>
      <c r="I267" s="13"/>
      <c r="J267" s="29"/>
      <c r="K267" s="29"/>
      <c r="L267" s="13"/>
      <c r="M267" s="29"/>
      <c r="N267" s="13"/>
      <c r="O267" s="13"/>
      <c r="P267" s="13"/>
      <c r="Q267" s="13"/>
    </row>
    <row r="268" spans="1:17" x14ac:dyDescent="0.35">
      <c r="A268" s="34">
        <f>'Disease Burden Data'!A276</f>
        <v>0</v>
      </c>
      <c r="B268" s="34">
        <f>'Disease Burden Data'!B276</f>
        <v>0</v>
      </c>
      <c r="C268" s="29"/>
      <c r="D268" s="13"/>
      <c r="E268" s="13"/>
      <c r="F268" s="13"/>
      <c r="G268" s="13"/>
      <c r="H268" s="13"/>
      <c r="I268" s="13"/>
      <c r="J268" s="29"/>
      <c r="K268" s="29"/>
      <c r="L268" s="13"/>
      <c r="M268" s="29"/>
      <c r="N268" s="13"/>
      <c r="O268" s="13"/>
      <c r="P268" s="13"/>
      <c r="Q268" s="13"/>
    </row>
    <row r="269" spans="1:17" x14ac:dyDescent="0.35">
      <c r="A269" s="34">
        <f>'Disease Burden Data'!A277</f>
        <v>0</v>
      </c>
      <c r="B269" s="34">
        <f>'Disease Burden Data'!B277</f>
        <v>0</v>
      </c>
      <c r="C269" s="29"/>
      <c r="D269" s="13"/>
      <c r="E269" s="13"/>
      <c r="F269" s="13"/>
      <c r="G269" s="13"/>
      <c r="H269" s="13"/>
      <c r="I269" s="13"/>
      <c r="J269" s="29"/>
      <c r="K269" s="29"/>
      <c r="L269" s="13"/>
      <c r="M269" s="29"/>
      <c r="N269" s="13"/>
      <c r="O269" s="13"/>
      <c r="P269" s="13"/>
      <c r="Q269" s="13"/>
    </row>
    <row r="270" spans="1:17" x14ac:dyDescent="0.35">
      <c r="A270" s="34">
        <f>'Disease Burden Data'!A278</f>
        <v>0</v>
      </c>
      <c r="B270" s="34">
        <f>'Disease Burden Data'!B278</f>
        <v>0</v>
      </c>
      <c r="C270" s="29"/>
      <c r="D270" s="13"/>
      <c r="E270" s="13"/>
      <c r="F270" s="13"/>
      <c r="G270" s="13"/>
      <c r="H270" s="13"/>
      <c r="I270" s="13"/>
      <c r="J270" s="29"/>
      <c r="K270" s="29"/>
      <c r="L270" s="13"/>
      <c r="M270" s="29"/>
      <c r="N270" s="13"/>
      <c r="O270" s="13"/>
      <c r="P270" s="13"/>
      <c r="Q270" s="13"/>
    </row>
    <row r="271" spans="1:17" x14ac:dyDescent="0.35">
      <c r="A271" s="34">
        <f>'Disease Burden Data'!A279</f>
        <v>0</v>
      </c>
      <c r="B271" s="34">
        <f>'Disease Burden Data'!B279</f>
        <v>0</v>
      </c>
      <c r="C271" s="29"/>
      <c r="D271" s="13"/>
      <c r="E271" s="13"/>
      <c r="F271" s="13"/>
      <c r="G271" s="13"/>
      <c r="H271" s="13"/>
      <c r="I271" s="13"/>
      <c r="J271" s="29"/>
      <c r="K271" s="29"/>
      <c r="L271" s="13"/>
      <c r="M271" s="29"/>
      <c r="N271" s="13"/>
      <c r="O271" s="13"/>
      <c r="P271" s="13"/>
      <c r="Q271" s="13"/>
    </row>
    <row r="272" spans="1:17" x14ac:dyDescent="0.35">
      <c r="A272" s="34">
        <f>'Disease Burden Data'!A280</f>
        <v>0</v>
      </c>
      <c r="B272" s="34">
        <f>'Disease Burden Data'!B280</f>
        <v>0</v>
      </c>
      <c r="C272" s="29"/>
      <c r="D272" s="13"/>
      <c r="E272" s="13"/>
      <c r="F272" s="13"/>
      <c r="G272" s="13"/>
      <c r="H272" s="13"/>
      <c r="I272" s="13"/>
      <c r="J272" s="29"/>
      <c r="K272" s="29"/>
      <c r="L272" s="13"/>
      <c r="M272" s="29"/>
      <c r="N272" s="13"/>
      <c r="O272" s="13"/>
      <c r="P272" s="13"/>
      <c r="Q272" s="13"/>
    </row>
    <row r="273" spans="1:17" x14ac:dyDescent="0.35">
      <c r="A273" s="34">
        <f>'Disease Burden Data'!A281</f>
        <v>0</v>
      </c>
      <c r="B273" s="34">
        <f>'Disease Burden Data'!B281</f>
        <v>0</v>
      </c>
      <c r="C273" s="29"/>
      <c r="D273" s="13"/>
      <c r="E273" s="13"/>
      <c r="F273" s="13"/>
      <c r="G273" s="13"/>
      <c r="H273" s="13"/>
      <c r="I273" s="13"/>
      <c r="J273" s="29"/>
      <c r="K273" s="29"/>
      <c r="L273" s="13"/>
      <c r="M273" s="29"/>
      <c r="N273" s="13"/>
      <c r="O273" s="13"/>
      <c r="P273" s="13"/>
      <c r="Q273" s="13"/>
    </row>
    <row r="274" spans="1:17" x14ac:dyDescent="0.35">
      <c r="A274" s="34">
        <f>'Disease Burden Data'!A282</f>
        <v>0</v>
      </c>
      <c r="B274" s="34">
        <f>'Disease Burden Data'!B282</f>
        <v>0</v>
      </c>
      <c r="C274" s="29"/>
      <c r="D274" s="13"/>
      <c r="E274" s="13"/>
      <c r="F274" s="13"/>
      <c r="G274" s="13"/>
      <c r="H274" s="13"/>
      <c r="I274" s="13"/>
      <c r="J274" s="29"/>
      <c r="K274" s="29"/>
      <c r="L274" s="13"/>
      <c r="M274" s="29"/>
      <c r="N274" s="13"/>
      <c r="O274" s="13"/>
      <c r="P274" s="13"/>
      <c r="Q274" s="13"/>
    </row>
    <row r="275" spans="1:17" x14ac:dyDescent="0.35">
      <c r="A275" s="34">
        <f>'Disease Burden Data'!A283</f>
        <v>0</v>
      </c>
      <c r="B275" s="34">
        <f>'Disease Burden Data'!B283</f>
        <v>0</v>
      </c>
      <c r="C275" s="29"/>
      <c r="D275" s="13"/>
      <c r="E275" s="13"/>
      <c r="F275" s="13"/>
      <c r="G275" s="13"/>
      <c r="H275" s="13"/>
      <c r="I275" s="13"/>
      <c r="J275" s="29"/>
      <c r="K275" s="29"/>
      <c r="L275" s="13"/>
      <c r="M275" s="29"/>
      <c r="N275" s="13"/>
      <c r="O275" s="13"/>
      <c r="P275" s="13"/>
      <c r="Q275" s="13"/>
    </row>
    <row r="276" spans="1:17" x14ac:dyDescent="0.35">
      <c r="A276" s="34">
        <f>'Disease Burden Data'!A284</f>
        <v>0</v>
      </c>
      <c r="B276" s="34">
        <f>'Disease Burden Data'!B284</f>
        <v>0</v>
      </c>
      <c r="C276" s="29"/>
      <c r="D276" s="13"/>
      <c r="E276" s="13"/>
      <c r="F276" s="13"/>
      <c r="G276" s="13"/>
      <c r="H276" s="13"/>
      <c r="I276" s="13"/>
      <c r="J276" s="29"/>
      <c r="K276" s="29"/>
      <c r="L276" s="13"/>
      <c r="M276" s="29"/>
      <c r="N276" s="13"/>
      <c r="O276" s="13"/>
      <c r="P276" s="13"/>
      <c r="Q276" s="13"/>
    </row>
    <row r="277" spans="1:17" x14ac:dyDescent="0.35">
      <c r="A277" s="34">
        <f>'Disease Burden Data'!A285</f>
        <v>0</v>
      </c>
      <c r="B277" s="34">
        <f>'Disease Burden Data'!B285</f>
        <v>0</v>
      </c>
      <c r="C277" s="29"/>
      <c r="D277" s="13"/>
      <c r="E277" s="13"/>
      <c r="F277" s="13"/>
      <c r="G277" s="13"/>
      <c r="H277" s="13"/>
      <c r="I277" s="13"/>
      <c r="J277" s="29"/>
      <c r="K277" s="29"/>
      <c r="L277" s="13"/>
      <c r="M277" s="29"/>
      <c r="N277" s="13"/>
      <c r="O277" s="13"/>
      <c r="P277" s="13"/>
      <c r="Q277" s="13"/>
    </row>
    <row r="278" spans="1:17" x14ac:dyDescent="0.35">
      <c r="A278" s="34">
        <f>'Disease Burden Data'!A286</f>
        <v>0</v>
      </c>
      <c r="B278" s="34">
        <f>'Disease Burden Data'!B286</f>
        <v>0</v>
      </c>
      <c r="C278" s="29"/>
      <c r="D278" s="13"/>
      <c r="E278" s="13"/>
      <c r="F278" s="13"/>
      <c r="G278" s="13"/>
      <c r="H278" s="13"/>
      <c r="I278" s="13"/>
      <c r="J278" s="29"/>
      <c r="K278" s="29"/>
      <c r="L278" s="13"/>
      <c r="M278" s="29"/>
      <c r="N278" s="13"/>
      <c r="O278" s="13"/>
      <c r="P278" s="13"/>
      <c r="Q278" s="13"/>
    </row>
    <row r="279" spans="1:17" x14ac:dyDescent="0.35">
      <c r="A279" s="34">
        <f>'Disease Burden Data'!A287</f>
        <v>0</v>
      </c>
      <c r="B279" s="34">
        <f>'Disease Burden Data'!B287</f>
        <v>0</v>
      </c>
      <c r="C279" s="29"/>
      <c r="D279" s="13"/>
      <c r="E279" s="13"/>
      <c r="F279" s="13"/>
      <c r="G279" s="13"/>
      <c r="H279" s="13"/>
      <c r="I279" s="13"/>
      <c r="J279" s="29"/>
      <c r="K279" s="29"/>
      <c r="L279" s="13"/>
      <c r="M279" s="29"/>
      <c r="N279" s="13"/>
      <c r="O279" s="13"/>
      <c r="P279" s="13"/>
      <c r="Q279" s="13"/>
    </row>
    <row r="280" spans="1:17" x14ac:dyDescent="0.35">
      <c r="A280" s="34">
        <f>'Disease Burden Data'!A288</f>
        <v>0</v>
      </c>
      <c r="B280" s="34">
        <f>'Disease Burden Data'!B288</f>
        <v>0</v>
      </c>
      <c r="C280" s="29"/>
      <c r="D280" s="13"/>
      <c r="E280" s="13"/>
      <c r="F280" s="13"/>
      <c r="G280" s="13"/>
      <c r="H280" s="13"/>
      <c r="I280" s="13"/>
      <c r="J280" s="29"/>
      <c r="K280" s="29"/>
      <c r="L280" s="13"/>
      <c r="M280" s="29"/>
      <c r="N280" s="13"/>
      <c r="O280" s="13"/>
      <c r="P280" s="13"/>
      <c r="Q280" s="13"/>
    </row>
    <row r="281" spans="1:17" x14ac:dyDescent="0.35">
      <c r="A281" s="34">
        <f>'Disease Burden Data'!A289</f>
        <v>0</v>
      </c>
      <c r="B281" s="34">
        <f>'Disease Burden Data'!B289</f>
        <v>0</v>
      </c>
      <c r="C281" s="29"/>
      <c r="D281" s="13"/>
      <c r="E281" s="13"/>
      <c r="F281" s="13"/>
      <c r="G281" s="13"/>
      <c r="H281" s="13"/>
      <c r="I281" s="13"/>
      <c r="J281" s="29"/>
      <c r="K281" s="29"/>
      <c r="L281" s="13"/>
      <c r="M281" s="29"/>
      <c r="N281" s="13"/>
      <c r="O281" s="13"/>
      <c r="P281" s="13"/>
      <c r="Q281" s="13"/>
    </row>
    <row r="282" spans="1:17" x14ac:dyDescent="0.35">
      <c r="A282" s="34">
        <f>'Disease Burden Data'!A290</f>
        <v>0</v>
      </c>
      <c r="B282" s="34">
        <f>'Disease Burden Data'!B290</f>
        <v>0</v>
      </c>
      <c r="C282" s="29"/>
      <c r="D282" s="13"/>
      <c r="E282" s="13"/>
      <c r="F282" s="13"/>
      <c r="G282" s="13"/>
      <c r="H282" s="13"/>
      <c r="I282" s="13"/>
      <c r="J282" s="29"/>
      <c r="K282" s="29"/>
      <c r="L282" s="13"/>
      <c r="M282" s="29"/>
      <c r="N282" s="13"/>
      <c r="O282" s="13"/>
      <c r="P282" s="13"/>
      <c r="Q282" s="13"/>
    </row>
    <row r="283" spans="1:17" x14ac:dyDescent="0.35">
      <c r="A283" s="34">
        <f>'Disease Burden Data'!A291</f>
        <v>0</v>
      </c>
      <c r="B283" s="34">
        <f>'Disease Burden Data'!B291</f>
        <v>0</v>
      </c>
      <c r="C283" s="29"/>
      <c r="D283" s="13"/>
      <c r="E283" s="13"/>
      <c r="F283" s="13"/>
      <c r="G283" s="13"/>
      <c r="H283" s="13"/>
      <c r="I283" s="13"/>
      <c r="J283" s="29"/>
      <c r="K283" s="29"/>
      <c r="L283" s="13"/>
      <c r="M283" s="29"/>
      <c r="N283" s="13"/>
      <c r="O283" s="13"/>
      <c r="P283" s="13"/>
      <c r="Q283" s="13"/>
    </row>
    <row r="284" spans="1:17" x14ac:dyDescent="0.35">
      <c r="A284" s="34">
        <f>'Disease Burden Data'!A292</f>
        <v>0</v>
      </c>
      <c r="B284" s="34">
        <f>'Disease Burden Data'!B292</f>
        <v>0</v>
      </c>
      <c r="C284" s="29"/>
      <c r="D284" s="13"/>
      <c r="E284" s="13"/>
      <c r="F284" s="13"/>
      <c r="G284" s="13"/>
      <c r="H284" s="13"/>
      <c r="I284" s="13"/>
      <c r="J284" s="29"/>
      <c r="K284" s="29"/>
      <c r="L284" s="13"/>
      <c r="M284" s="29"/>
      <c r="N284" s="13"/>
      <c r="O284" s="13"/>
      <c r="P284" s="13"/>
      <c r="Q284" s="13"/>
    </row>
    <row r="285" spans="1:17" x14ac:dyDescent="0.35">
      <c r="A285" s="34">
        <f>'Disease Burden Data'!A293</f>
        <v>0</v>
      </c>
      <c r="B285" s="34">
        <f>'Disease Burden Data'!B293</f>
        <v>0</v>
      </c>
      <c r="C285" s="29"/>
      <c r="D285" s="13"/>
      <c r="E285" s="13"/>
      <c r="F285" s="13"/>
      <c r="G285" s="13"/>
      <c r="H285" s="13"/>
      <c r="I285" s="13"/>
      <c r="J285" s="29"/>
      <c r="K285" s="29"/>
      <c r="L285" s="13"/>
      <c r="M285" s="29"/>
      <c r="N285" s="13"/>
      <c r="O285" s="13"/>
      <c r="P285" s="13"/>
      <c r="Q285" s="13"/>
    </row>
    <row r="286" spans="1:17" x14ac:dyDescent="0.35">
      <c r="A286" s="34">
        <f>'Disease Burden Data'!A294</f>
        <v>0</v>
      </c>
      <c r="B286" s="34">
        <f>'Disease Burden Data'!B294</f>
        <v>0</v>
      </c>
      <c r="C286" s="29"/>
      <c r="D286" s="13"/>
      <c r="E286" s="13"/>
      <c r="F286" s="13"/>
      <c r="G286" s="13"/>
      <c r="H286" s="13"/>
      <c r="I286" s="13"/>
      <c r="J286" s="29"/>
      <c r="K286" s="29"/>
      <c r="L286" s="13"/>
      <c r="M286" s="29"/>
      <c r="N286" s="13"/>
      <c r="O286" s="13"/>
      <c r="P286" s="13"/>
      <c r="Q286" s="13"/>
    </row>
    <row r="287" spans="1:17" x14ac:dyDescent="0.35">
      <c r="A287" s="34">
        <f>'Disease Burden Data'!A295</f>
        <v>0</v>
      </c>
      <c r="B287" s="34">
        <f>'Disease Burden Data'!B295</f>
        <v>0</v>
      </c>
      <c r="C287" s="29"/>
      <c r="D287" s="13"/>
      <c r="E287" s="13"/>
      <c r="F287" s="13"/>
      <c r="G287" s="13"/>
      <c r="H287" s="13"/>
      <c r="I287" s="13"/>
      <c r="J287" s="29"/>
      <c r="K287" s="29"/>
      <c r="L287" s="13"/>
      <c r="M287" s="29"/>
      <c r="N287" s="13"/>
      <c r="O287" s="13"/>
      <c r="P287" s="13"/>
      <c r="Q287" s="13"/>
    </row>
    <row r="288" spans="1:17" x14ac:dyDescent="0.35">
      <c r="A288" s="34">
        <f>'Disease Burden Data'!A296</f>
        <v>0</v>
      </c>
      <c r="B288" s="34">
        <f>'Disease Burden Data'!B296</f>
        <v>0</v>
      </c>
      <c r="C288" s="29"/>
      <c r="D288" s="13"/>
      <c r="E288" s="13"/>
      <c r="F288" s="13"/>
      <c r="G288" s="13"/>
      <c r="H288" s="13"/>
      <c r="I288" s="13"/>
      <c r="J288" s="29"/>
      <c r="K288" s="29"/>
      <c r="L288" s="13"/>
      <c r="M288" s="29"/>
      <c r="N288" s="13"/>
      <c r="O288" s="13"/>
      <c r="P288" s="13"/>
      <c r="Q288" s="13"/>
    </row>
    <row r="289" spans="1:17" x14ac:dyDescent="0.35">
      <c r="A289" s="34">
        <f>'Disease Burden Data'!A297</f>
        <v>0</v>
      </c>
      <c r="B289" s="34">
        <f>'Disease Burden Data'!B297</f>
        <v>0</v>
      </c>
      <c r="C289" s="29"/>
      <c r="D289" s="13"/>
      <c r="E289" s="13"/>
      <c r="F289" s="13"/>
      <c r="G289" s="13"/>
      <c r="H289" s="13"/>
      <c r="I289" s="13"/>
      <c r="J289" s="29"/>
      <c r="K289" s="29"/>
      <c r="L289" s="13"/>
      <c r="M289" s="29"/>
      <c r="N289" s="13"/>
      <c r="O289" s="13"/>
      <c r="P289" s="13"/>
      <c r="Q289" s="13"/>
    </row>
    <row r="290" spans="1:17" x14ac:dyDescent="0.35">
      <c r="A290" s="34">
        <f>'Disease Burden Data'!A298</f>
        <v>0</v>
      </c>
      <c r="B290" s="34">
        <f>'Disease Burden Data'!B298</f>
        <v>0</v>
      </c>
      <c r="C290" s="29"/>
      <c r="D290" s="13"/>
      <c r="E290" s="13"/>
      <c r="F290" s="13"/>
      <c r="G290" s="13"/>
      <c r="H290" s="13"/>
      <c r="I290" s="13"/>
      <c r="J290" s="29"/>
      <c r="K290" s="29"/>
      <c r="L290" s="13"/>
      <c r="M290" s="29"/>
      <c r="N290" s="13"/>
      <c r="O290" s="13"/>
      <c r="P290" s="13"/>
      <c r="Q290" s="13"/>
    </row>
    <row r="291" spans="1:17" x14ac:dyDescent="0.35">
      <c r="A291" s="34">
        <f>'Disease Burden Data'!A299</f>
        <v>0</v>
      </c>
      <c r="B291" s="34">
        <f>'Disease Burden Data'!B299</f>
        <v>0</v>
      </c>
      <c r="C291" s="29"/>
      <c r="D291" s="13"/>
      <c r="E291" s="13"/>
      <c r="F291" s="13"/>
      <c r="G291" s="13"/>
      <c r="H291" s="13"/>
      <c r="I291" s="13"/>
      <c r="J291" s="29"/>
      <c r="K291" s="29"/>
      <c r="L291" s="13"/>
      <c r="M291" s="29"/>
      <c r="N291" s="13"/>
      <c r="O291" s="13"/>
      <c r="P291" s="13"/>
      <c r="Q291" s="13"/>
    </row>
    <row r="292" spans="1:17" x14ac:dyDescent="0.35">
      <c r="A292" s="34">
        <f>'Disease Burden Data'!A300</f>
        <v>0</v>
      </c>
      <c r="B292" s="34">
        <f>'Disease Burden Data'!B300</f>
        <v>0</v>
      </c>
      <c r="C292" s="29"/>
      <c r="D292" s="13"/>
      <c r="E292" s="13"/>
      <c r="F292" s="13"/>
      <c r="G292" s="13"/>
      <c r="H292" s="13"/>
      <c r="I292" s="13"/>
      <c r="J292" s="29"/>
      <c r="K292" s="29"/>
      <c r="L292" s="13"/>
      <c r="M292" s="29"/>
      <c r="N292" s="13"/>
      <c r="O292" s="13"/>
      <c r="P292" s="13"/>
      <c r="Q292" s="13"/>
    </row>
    <row r="293" spans="1:17" x14ac:dyDescent="0.35">
      <c r="A293" s="34">
        <f>'Disease Burden Data'!A301</f>
        <v>0</v>
      </c>
      <c r="B293" s="34">
        <f>'Disease Burden Data'!B301</f>
        <v>0</v>
      </c>
      <c r="C293" s="29"/>
      <c r="D293" s="13"/>
      <c r="E293" s="13"/>
      <c r="F293" s="13"/>
      <c r="G293" s="13"/>
      <c r="H293" s="13"/>
      <c r="I293" s="13"/>
      <c r="J293" s="29"/>
      <c r="K293" s="29"/>
      <c r="L293" s="13"/>
      <c r="M293" s="29"/>
      <c r="N293" s="13"/>
      <c r="O293" s="13"/>
      <c r="P293" s="13"/>
      <c r="Q293" s="13"/>
    </row>
    <row r="294" spans="1:17" x14ac:dyDescent="0.35">
      <c r="A294" s="34">
        <f>'Disease Burden Data'!A302</f>
        <v>0</v>
      </c>
      <c r="B294" s="34">
        <f>'Disease Burden Data'!B302</f>
        <v>0</v>
      </c>
      <c r="C294" s="29"/>
      <c r="D294" s="13"/>
      <c r="E294" s="13"/>
      <c r="F294" s="13"/>
      <c r="G294" s="13"/>
      <c r="H294" s="13"/>
      <c r="I294" s="13"/>
      <c r="J294" s="29"/>
      <c r="K294" s="29"/>
      <c r="L294" s="13"/>
      <c r="M294" s="29"/>
      <c r="N294" s="13"/>
      <c r="O294" s="13"/>
      <c r="P294" s="13"/>
      <c r="Q294" s="13"/>
    </row>
    <row r="295" spans="1:17" x14ac:dyDescent="0.35">
      <c r="A295" s="34">
        <f>'Disease Burden Data'!A303</f>
        <v>0</v>
      </c>
      <c r="B295" s="34">
        <f>'Disease Burden Data'!B303</f>
        <v>0</v>
      </c>
      <c r="C295" s="29"/>
      <c r="D295" s="13"/>
      <c r="E295" s="13"/>
      <c r="F295" s="13"/>
      <c r="G295" s="13"/>
      <c r="H295" s="13"/>
      <c r="I295" s="13"/>
      <c r="J295" s="29"/>
      <c r="K295" s="29"/>
      <c r="L295" s="13"/>
      <c r="M295" s="29"/>
      <c r="N295" s="13"/>
      <c r="O295" s="13"/>
      <c r="P295" s="13"/>
      <c r="Q295" s="13"/>
    </row>
    <row r="296" spans="1:17" x14ac:dyDescent="0.35">
      <c r="A296" s="34">
        <f>'Disease Burden Data'!A304</f>
        <v>0</v>
      </c>
      <c r="B296" s="34">
        <f>'Disease Burden Data'!B304</f>
        <v>0</v>
      </c>
      <c r="C296" s="29"/>
      <c r="D296" s="13"/>
      <c r="E296" s="13"/>
      <c r="F296" s="13"/>
      <c r="G296" s="13"/>
      <c r="H296" s="13"/>
      <c r="I296" s="13"/>
      <c r="J296" s="29"/>
      <c r="K296" s="29"/>
      <c r="L296" s="13"/>
      <c r="M296" s="29"/>
      <c r="N296" s="13"/>
      <c r="O296" s="13"/>
      <c r="P296" s="13"/>
      <c r="Q296" s="13"/>
    </row>
    <row r="297" spans="1:17" x14ac:dyDescent="0.35">
      <c r="A297" s="34">
        <f>'Disease Burden Data'!A305</f>
        <v>0</v>
      </c>
      <c r="B297" s="34">
        <f>'Disease Burden Data'!B305</f>
        <v>0</v>
      </c>
      <c r="C297" s="29"/>
      <c r="D297" s="13"/>
      <c r="E297" s="13"/>
      <c r="F297" s="13"/>
      <c r="G297" s="13"/>
      <c r="H297" s="13"/>
      <c r="I297" s="13"/>
      <c r="J297" s="29"/>
      <c r="K297" s="29"/>
      <c r="L297" s="13"/>
      <c r="M297" s="29"/>
      <c r="N297" s="13"/>
      <c r="O297" s="13"/>
      <c r="P297" s="13"/>
      <c r="Q297" s="13"/>
    </row>
    <row r="298" spans="1:17" x14ac:dyDescent="0.35">
      <c r="A298" s="34">
        <f>'Disease Burden Data'!A306</f>
        <v>0</v>
      </c>
      <c r="B298" s="34">
        <f>'Disease Burden Data'!B306</f>
        <v>0</v>
      </c>
      <c r="C298" s="29"/>
      <c r="D298" s="13"/>
      <c r="E298" s="13"/>
      <c r="F298" s="13"/>
      <c r="G298" s="13"/>
      <c r="H298" s="13"/>
      <c r="I298" s="13"/>
      <c r="J298" s="29"/>
      <c r="K298" s="29"/>
      <c r="L298" s="13"/>
      <c r="M298" s="29"/>
      <c r="N298" s="13"/>
      <c r="O298" s="13"/>
      <c r="P298" s="13"/>
      <c r="Q298" s="13"/>
    </row>
    <row r="299" spans="1:17" x14ac:dyDescent="0.35">
      <c r="A299" s="34">
        <f>'Disease Burden Data'!A307</f>
        <v>0</v>
      </c>
      <c r="B299" s="34">
        <f>'Disease Burden Data'!B307</f>
        <v>0</v>
      </c>
      <c r="C299" s="29"/>
      <c r="D299" s="13"/>
      <c r="E299" s="13"/>
      <c r="F299" s="13"/>
      <c r="G299" s="13"/>
      <c r="H299" s="13"/>
      <c r="I299" s="13"/>
      <c r="J299" s="29"/>
      <c r="K299" s="29"/>
      <c r="L299" s="13"/>
      <c r="M299" s="29"/>
      <c r="N299" s="13"/>
      <c r="O299" s="13"/>
      <c r="P299" s="13"/>
      <c r="Q299" s="13"/>
    </row>
    <row r="300" spans="1:17" x14ac:dyDescent="0.35">
      <c r="A300" s="34">
        <f>'Disease Burden Data'!A308</f>
        <v>0</v>
      </c>
      <c r="B300" s="34">
        <f>'Disease Burden Data'!B308</f>
        <v>0</v>
      </c>
      <c r="C300" s="29"/>
      <c r="D300" s="13"/>
      <c r="E300" s="13"/>
      <c r="F300" s="13"/>
      <c r="G300" s="13"/>
      <c r="H300" s="13"/>
      <c r="I300" s="13"/>
      <c r="J300" s="29"/>
      <c r="K300" s="29"/>
      <c r="L300" s="13"/>
      <c r="M300" s="29"/>
      <c r="N300" s="13"/>
      <c r="O300" s="13"/>
      <c r="P300" s="13"/>
      <c r="Q300" s="13"/>
    </row>
    <row r="301" spans="1:17" x14ac:dyDescent="0.35">
      <c r="A301" s="34">
        <f>'Disease Burden Data'!A309</f>
        <v>0</v>
      </c>
      <c r="B301" s="34">
        <f>'Disease Burden Data'!B309</f>
        <v>0</v>
      </c>
      <c r="C301" s="29"/>
      <c r="D301" s="13"/>
      <c r="E301" s="13"/>
      <c r="F301" s="13"/>
      <c r="G301" s="13"/>
      <c r="H301" s="13"/>
      <c r="I301" s="13"/>
      <c r="J301" s="29"/>
      <c r="K301" s="29"/>
      <c r="L301" s="13"/>
      <c r="M301" s="29"/>
      <c r="N301" s="13"/>
      <c r="O301" s="13"/>
      <c r="P301" s="13"/>
      <c r="Q301" s="13"/>
    </row>
    <row r="302" spans="1:17" x14ac:dyDescent="0.35">
      <c r="A302" s="34">
        <f>'Disease Burden Data'!A310</f>
        <v>0</v>
      </c>
      <c r="B302" s="34">
        <f>'Disease Burden Data'!B310</f>
        <v>0</v>
      </c>
      <c r="C302" s="29"/>
      <c r="D302" s="13"/>
      <c r="E302" s="13"/>
      <c r="F302" s="13"/>
      <c r="G302" s="13"/>
      <c r="H302" s="13"/>
      <c r="I302" s="13"/>
      <c r="J302" s="29"/>
      <c r="K302" s="29"/>
      <c r="L302" s="13"/>
      <c r="M302" s="29"/>
      <c r="N302" s="13"/>
      <c r="O302" s="13"/>
      <c r="P302" s="13"/>
      <c r="Q302" s="13"/>
    </row>
    <row r="303" spans="1:17" x14ac:dyDescent="0.35">
      <c r="A303" s="34">
        <f>'Disease Burden Data'!A311</f>
        <v>0</v>
      </c>
      <c r="B303" s="34">
        <f>'Disease Burden Data'!B311</f>
        <v>0</v>
      </c>
      <c r="C303" s="29"/>
      <c r="D303" s="13"/>
      <c r="E303" s="13"/>
      <c r="F303" s="13"/>
      <c r="G303" s="13"/>
      <c r="H303" s="13"/>
      <c r="I303" s="13"/>
      <c r="J303" s="29"/>
      <c r="K303" s="29"/>
      <c r="L303" s="13"/>
      <c r="M303" s="29"/>
      <c r="N303" s="13"/>
      <c r="O303" s="13"/>
      <c r="P303" s="13"/>
      <c r="Q303" s="13"/>
    </row>
    <row r="304" spans="1:17" x14ac:dyDescent="0.35">
      <c r="A304" s="34">
        <f>'Disease Burden Data'!A312</f>
        <v>0</v>
      </c>
      <c r="B304" s="34">
        <f>'Disease Burden Data'!B312</f>
        <v>0</v>
      </c>
      <c r="C304" s="29"/>
      <c r="D304" s="13"/>
      <c r="E304" s="13"/>
      <c r="F304" s="13"/>
      <c r="G304" s="13"/>
      <c r="H304" s="13"/>
      <c r="I304" s="13"/>
      <c r="J304" s="29"/>
      <c r="K304" s="29"/>
      <c r="L304" s="13"/>
      <c r="M304" s="29"/>
      <c r="N304" s="13"/>
      <c r="O304" s="13"/>
      <c r="P304" s="13"/>
      <c r="Q304" s="13"/>
    </row>
    <row r="305" spans="1:17" x14ac:dyDescent="0.35">
      <c r="A305" s="34">
        <f>'Disease Burden Data'!A313</f>
        <v>0</v>
      </c>
      <c r="B305" s="34">
        <f>'Disease Burden Data'!B313</f>
        <v>0</v>
      </c>
      <c r="C305" s="29"/>
      <c r="D305" s="13"/>
      <c r="E305" s="13"/>
      <c r="F305" s="13"/>
      <c r="G305" s="13"/>
      <c r="H305" s="13"/>
      <c r="I305" s="13"/>
      <c r="J305" s="29"/>
      <c r="K305" s="29"/>
      <c r="L305" s="13"/>
      <c r="M305" s="29"/>
      <c r="N305" s="13"/>
      <c r="O305" s="13"/>
      <c r="P305" s="13"/>
      <c r="Q305" s="13"/>
    </row>
    <row r="306" spans="1:17" x14ac:dyDescent="0.35">
      <c r="A306" s="34">
        <f>'Disease Burden Data'!A314</f>
        <v>0</v>
      </c>
      <c r="B306" s="34">
        <f>'Disease Burden Data'!B314</f>
        <v>0</v>
      </c>
      <c r="C306" s="29"/>
      <c r="D306" s="13"/>
      <c r="E306" s="13"/>
      <c r="F306" s="13"/>
      <c r="G306" s="13"/>
      <c r="H306" s="13"/>
      <c r="I306" s="13"/>
      <c r="J306" s="29"/>
      <c r="K306" s="29"/>
      <c r="L306" s="13"/>
      <c r="M306" s="29"/>
      <c r="N306" s="13"/>
      <c r="O306" s="13"/>
      <c r="P306" s="13"/>
      <c r="Q306" s="13"/>
    </row>
    <row r="307" spans="1:17" x14ac:dyDescent="0.35">
      <c r="A307" s="34">
        <f>'Disease Burden Data'!A315</f>
        <v>0</v>
      </c>
      <c r="B307" s="34">
        <f>'Disease Burden Data'!B315</f>
        <v>0</v>
      </c>
      <c r="C307" s="29"/>
      <c r="D307" s="13"/>
      <c r="E307" s="13"/>
      <c r="F307" s="13"/>
      <c r="G307" s="13"/>
      <c r="H307" s="13"/>
      <c r="I307" s="13"/>
      <c r="J307" s="29"/>
      <c r="K307" s="29"/>
      <c r="L307" s="13"/>
      <c r="M307" s="29"/>
      <c r="N307" s="13"/>
      <c r="O307" s="13"/>
      <c r="P307" s="13"/>
      <c r="Q307" s="13"/>
    </row>
    <row r="308" spans="1:17" x14ac:dyDescent="0.35">
      <c r="A308" s="34">
        <f>'Disease Burden Data'!A316</f>
        <v>0</v>
      </c>
      <c r="B308" s="34">
        <f>'Disease Burden Data'!B316</f>
        <v>0</v>
      </c>
      <c r="C308" s="29"/>
      <c r="D308" s="13"/>
      <c r="E308" s="13"/>
      <c r="F308" s="13"/>
      <c r="G308" s="13"/>
      <c r="H308" s="13"/>
      <c r="I308" s="13"/>
      <c r="J308" s="29"/>
      <c r="K308" s="29"/>
      <c r="L308" s="13"/>
      <c r="M308" s="29"/>
      <c r="N308" s="13"/>
      <c r="O308" s="13"/>
      <c r="P308" s="13"/>
      <c r="Q308" s="13"/>
    </row>
    <row r="309" spans="1:17" x14ac:dyDescent="0.35">
      <c r="A309" s="34">
        <f>'Disease Burden Data'!A317</f>
        <v>0</v>
      </c>
      <c r="B309" s="34">
        <f>'Disease Burden Data'!B317</f>
        <v>0</v>
      </c>
      <c r="C309" s="29"/>
      <c r="D309" s="13"/>
      <c r="E309" s="13"/>
      <c r="F309" s="13"/>
      <c r="G309" s="13"/>
      <c r="H309" s="13"/>
      <c r="I309" s="13"/>
      <c r="J309" s="29"/>
      <c r="K309" s="29"/>
      <c r="L309" s="13"/>
      <c r="M309" s="29"/>
      <c r="N309" s="13"/>
      <c r="O309" s="13"/>
      <c r="P309" s="13"/>
      <c r="Q309" s="13"/>
    </row>
    <row r="310" spans="1:17" x14ac:dyDescent="0.35">
      <c r="A310" s="34">
        <f>'Disease Burden Data'!A318</f>
        <v>0</v>
      </c>
      <c r="B310" s="34">
        <f>'Disease Burden Data'!B318</f>
        <v>0</v>
      </c>
      <c r="C310" s="29"/>
      <c r="D310" s="13"/>
      <c r="E310" s="13"/>
      <c r="F310" s="13"/>
      <c r="G310" s="13"/>
      <c r="H310" s="13"/>
      <c r="I310" s="13"/>
      <c r="J310" s="29"/>
      <c r="K310" s="29"/>
      <c r="L310" s="13"/>
      <c r="M310" s="29"/>
      <c r="N310" s="13"/>
      <c r="O310" s="13"/>
      <c r="P310" s="13"/>
      <c r="Q310" s="13"/>
    </row>
    <row r="311" spans="1:17" x14ac:dyDescent="0.35">
      <c r="A311" s="34">
        <f>'Disease Burden Data'!A319</f>
        <v>0</v>
      </c>
      <c r="B311" s="34">
        <f>'Disease Burden Data'!B319</f>
        <v>0</v>
      </c>
      <c r="C311" s="29"/>
      <c r="D311" s="13"/>
      <c r="E311" s="13"/>
      <c r="F311" s="13"/>
      <c r="G311" s="13"/>
      <c r="H311" s="13"/>
      <c r="I311" s="13"/>
      <c r="J311" s="29"/>
      <c r="K311" s="29"/>
      <c r="L311" s="13"/>
      <c r="M311" s="29"/>
      <c r="N311" s="13"/>
      <c r="O311" s="13"/>
      <c r="P311" s="13"/>
      <c r="Q311" s="13"/>
    </row>
    <row r="312" spans="1:17" x14ac:dyDescent="0.35">
      <c r="A312" s="34">
        <f>'Disease Burden Data'!A320</f>
        <v>0</v>
      </c>
      <c r="B312" s="34">
        <f>'Disease Burden Data'!B320</f>
        <v>0</v>
      </c>
      <c r="C312" s="29"/>
      <c r="D312" s="13"/>
      <c r="E312" s="13"/>
      <c r="F312" s="13"/>
      <c r="G312" s="13"/>
      <c r="H312" s="13"/>
      <c r="I312" s="13"/>
      <c r="J312" s="29"/>
      <c r="K312" s="29"/>
      <c r="L312" s="13"/>
      <c r="M312" s="29"/>
      <c r="N312" s="13"/>
      <c r="O312" s="13"/>
      <c r="P312" s="13"/>
      <c r="Q312" s="13"/>
    </row>
    <row r="313" spans="1:17" x14ac:dyDescent="0.35">
      <c r="A313" s="34">
        <f>'Disease Burden Data'!A321</f>
        <v>0</v>
      </c>
      <c r="B313" s="34">
        <f>'Disease Burden Data'!B321</f>
        <v>0</v>
      </c>
      <c r="C313" s="29"/>
      <c r="D313" s="13"/>
      <c r="E313" s="13"/>
      <c r="F313" s="13"/>
      <c r="G313" s="13"/>
      <c r="H313" s="13"/>
      <c r="I313" s="13"/>
      <c r="J313" s="29"/>
      <c r="K313" s="29"/>
      <c r="L313" s="13"/>
      <c r="M313" s="29"/>
      <c r="N313" s="13"/>
      <c r="O313" s="13"/>
      <c r="P313" s="13"/>
      <c r="Q313" s="13"/>
    </row>
    <row r="314" spans="1:17" x14ac:dyDescent="0.35">
      <c r="A314" s="34">
        <f>'Disease Burden Data'!A322</f>
        <v>0</v>
      </c>
      <c r="B314" s="34">
        <f>'Disease Burden Data'!B322</f>
        <v>0</v>
      </c>
      <c r="C314" s="29"/>
      <c r="D314" s="13"/>
      <c r="E314" s="13"/>
      <c r="F314" s="13"/>
      <c r="G314" s="13"/>
      <c r="H314" s="13"/>
      <c r="I314" s="13"/>
      <c r="J314" s="29"/>
      <c r="K314" s="29"/>
      <c r="L314" s="13"/>
      <c r="M314" s="29"/>
      <c r="N314" s="13"/>
      <c r="O314" s="13"/>
      <c r="P314" s="13"/>
      <c r="Q314" s="13"/>
    </row>
    <row r="315" spans="1:17" x14ac:dyDescent="0.35">
      <c r="A315" s="34">
        <f>'Disease Burden Data'!A323</f>
        <v>0</v>
      </c>
      <c r="B315" s="34">
        <f>'Disease Burden Data'!B323</f>
        <v>0</v>
      </c>
      <c r="C315" s="29"/>
      <c r="D315" s="13"/>
      <c r="E315" s="13"/>
      <c r="F315" s="13"/>
      <c r="G315" s="13"/>
      <c r="H315" s="13"/>
      <c r="I315" s="13"/>
      <c r="J315" s="29"/>
      <c r="K315" s="29"/>
      <c r="L315" s="13"/>
      <c r="M315" s="29"/>
      <c r="N315" s="13"/>
      <c r="O315" s="13"/>
      <c r="P315" s="13"/>
      <c r="Q315" s="13"/>
    </row>
    <row r="316" spans="1:17" x14ac:dyDescent="0.35">
      <c r="A316" s="34">
        <f>'Disease Burden Data'!A324</f>
        <v>0</v>
      </c>
      <c r="B316" s="34">
        <f>'Disease Burden Data'!B324</f>
        <v>0</v>
      </c>
      <c r="C316" s="29"/>
      <c r="D316" s="13"/>
      <c r="E316" s="13"/>
      <c r="F316" s="13"/>
      <c r="G316" s="13"/>
      <c r="H316" s="13"/>
      <c r="I316" s="13"/>
      <c r="J316" s="29"/>
      <c r="K316" s="29"/>
      <c r="L316" s="13"/>
      <c r="M316" s="29"/>
      <c r="N316" s="13"/>
      <c r="O316" s="13"/>
      <c r="P316" s="13"/>
      <c r="Q316" s="13"/>
    </row>
    <row r="317" spans="1:17" x14ac:dyDescent="0.35">
      <c r="A317" s="34">
        <f>'Disease Burden Data'!A325</f>
        <v>0</v>
      </c>
      <c r="B317" s="34">
        <f>'Disease Burden Data'!B325</f>
        <v>0</v>
      </c>
      <c r="C317" s="29"/>
      <c r="D317" s="13"/>
      <c r="E317" s="13"/>
      <c r="F317" s="13"/>
      <c r="G317" s="13"/>
      <c r="H317" s="13"/>
      <c r="I317" s="13"/>
      <c r="J317" s="29"/>
      <c r="K317" s="29"/>
      <c r="L317" s="13"/>
      <c r="M317" s="29"/>
      <c r="N317" s="13"/>
      <c r="O317" s="13"/>
      <c r="P317" s="13"/>
      <c r="Q317" s="13"/>
    </row>
    <row r="318" spans="1:17" x14ac:dyDescent="0.35">
      <c r="A318" s="34">
        <f>'Disease Burden Data'!A326</f>
        <v>0</v>
      </c>
      <c r="B318" s="34">
        <f>'Disease Burden Data'!B326</f>
        <v>0</v>
      </c>
      <c r="C318" s="29"/>
      <c r="D318" s="13"/>
      <c r="E318" s="13"/>
      <c r="F318" s="13"/>
      <c r="G318" s="13"/>
      <c r="H318" s="13"/>
      <c r="I318" s="13"/>
      <c r="J318" s="29"/>
      <c r="K318" s="29"/>
      <c r="L318" s="13"/>
      <c r="M318" s="29"/>
      <c r="N318" s="13"/>
      <c r="O318" s="13"/>
      <c r="P318" s="13"/>
      <c r="Q318" s="13"/>
    </row>
    <row r="319" spans="1:17" x14ac:dyDescent="0.35">
      <c r="A319" s="34">
        <f>'Disease Burden Data'!A327</f>
        <v>0</v>
      </c>
      <c r="B319" s="34">
        <f>'Disease Burden Data'!B327</f>
        <v>0</v>
      </c>
      <c r="C319" s="29"/>
      <c r="D319" s="13"/>
      <c r="E319" s="13"/>
      <c r="F319" s="13"/>
      <c r="G319" s="13"/>
      <c r="H319" s="13"/>
      <c r="I319" s="13"/>
      <c r="J319" s="29"/>
      <c r="K319" s="29"/>
      <c r="L319" s="13"/>
      <c r="M319" s="29"/>
      <c r="N319" s="13"/>
      <c r="O319" s="13"/>
      <c r="P319" s="13"/>
      <c r="Q319" s="13"/>
    </row>
    <row r="320" spans="1:17" x14ac:dyDescent="0.35">
      <c r="A320" s="34">
        <f>'Disease Burden Data'!A328</f>
        <v>0</v>
      </c>
      <c r="B320" s="34">
        <f>'Disease Burden Data'!B328</f>
        <v>0</v>
      </c>
      <c r="C320" s="29"/>
      <c r="D320" s="13"/>
      <c r="E320" s="13"/>
      <c r="F320" s="13"/>
      <c r="G320" s="13"/>
      <c r="H320" s="13"/>
      <c r="I320" s="13"/>
      <c r="J320" s="29"/>
      <c r="K320" s="29"/>
      <c r="L320" s="13"/>
      <c r="M320" s="29"/>
      <c r="N320" s="13"/>
      <c r="O320" s="13"/>
      <c r="P320" s="13"/>
      <c r="Q320" s="13"/>
    </row>
    <row r="321" spans="1:17" x14ac:dyDescent="0.35">
      <c r="A321" s="34">
        <f>'Disease Burden Data'!A329</f>
        <v>0</v>
      </c>
      <c r="B321" s="34">
        <f>'Disease Burden Data'!B329</f>
        <v>0</v>
      </c>
      <c r="C321" s="29"/>
      <c r="D321" s="13"/>
      <c r="E321" s="13"/>
      <c r="F321" s="13"/>
      <c r="G321" s="13"/>
      <c r="H321" s="13"/>
      <c r="I321" s="13"/>
      <c r="J321" s="29"/>
      <c r="K321" s="29"/>
      <c r="L321" s="13"/>
      <c r="M321" s="29"/>
      <c r="N321" s="13"/>
      <c r="O321" s="13"/>
      <c r="P321" s="13"/>
      <c r="Q321" s="13"/>
    </row>
    <row r="322" spans="1:17" x14ac:dyDescent="0.35">
      <c r="A322" s="34">
        <f>'Disease Burden Data'!A330</f>
        <v>0</v>
      </c>
      <c r="B322" s="34">
        <f>'Disease Burden Data'!B330</f>
        <v>0</v>
      </c>
      <c r="C322" s="29"/>
      <c r="D322" s="13"/>
      <c r="E322" s="13"/>
      <c r="F322" s="13"/>
      <c r="G322" s="13"/>
      <c r="H322" s="13"/>
      <c r="I322" s="13"/>
      <c r="J322" s="29"/>
      <c r="K322" s="29"/>
      <c r="L322" s="13"/>
      <c r="M322" s="29"/>
      <c r="N322" s="13"/>
      <c r="O322" s="13"/>
      <c r="P322" s="13"/>
      <c r="Q322" s="13"/>
    </row>
    <row r="323" spans="1:17" x14ac:dyDescent="0.35">
      <c r="A323" s="34">
        <f>'Disease Burden Data'!A331</f>
        <v>0</v>
      </c>
      <c r="B323" s="34">
        <f>'Disease Burden Data'!B331</f>
        <v>0</v>
      </c>
      <c r="C323" s="29"/>
      <c r="D323" s="13"/>
      <c r="E323" s="13"/>
      <c r="F323" s="13"/>
      <c r="G323" s="13"/>
      <c r="H323" s="13"/>
      <c r="I323" s="13"/>
      <c r="J323" s="29"/>
      <c r="K323" s="29"/>
      <c r="L323" s="13"/>
      <c r="M323" s="29"/>
      <c r="N323" s="13"/>
      <c r="O323" s="13"/>
      <c r="P323" s="13"/>
      <c r="Q323" s="13"/>
    </row>
    <row r="324" spans="1:17" x14ac:dyDescent="0.35">
      <c r="A324" s="34">
        <f>'Disease Burden Data'!A332</f>
        <v>0</v>
      </c>
      <c r="B324" s="34">
        <f>'Disease Burden Data'!B332</f>
        <v>0</v>
      </c>
      <c r="C324" s="29"/>
      <c r="D324" s="13"/>
      <c r="E324" s="13"/>
      <c r="F324" s="13"/>
      <c r="G324" s="13"/>
      <c r="H324" s="13"/>
      <c r="I324" s="13"/>
      <c r="J324" s="29"/>
      <c r="K324" s="29"/>
      <c r="L324" s="13"/>
      <c r="M324" s="29"/>
      <c r="N324" s="13"/>
      <c r="O324" s="13"/>
      <c r="P324" s="13"/>
      <c r="Q324" s="13"/>
    </row>
    <row r="325" spans="1:17" x14ac:dyDescent="0.35">
      <c r="A325" s="34">
        <f>'Disease Burden Data'!A333</f>
        <v>0</v>
      </c>
      <c r="B325" s="34">
        <f>'Disease Burden Data'!B333</f>
        <v>0</v>
      </c>
      <c r="C325" s="29"/>
      <c r="D325" s="13"/>
      <c r="E325" s="13"/>
      <c r="F325" s="13"/>
      <c r="G325" s="13"/>
      <c r="H325" s="13"/>
      <c r="I325" s="13"/>
      <c r="J325" s="29"/>
      <c r="K325" s="29"/>
      <c r="L325" s="13"/>
      <c r="M325" s="29"/>
      <c r="N325" s="13"/>
      <c r="O325" s="13"/>
      <c r="P325" s="13"/>
      <c r="Q325" s="13"/>
    </row>
    <row r="326" spans="1:17" x14ac:dyDescent="0.35">
      <c r="A326" s="34">
        <f>'Disease Burden Data'!A334</f>
        <v>0</v>
      </c>
      <c r="B326" s="34">
        <f>'Disease Burden Data'!B334</f>
        <v>0</v>
      </c>
      <c r="C326" s="29"/>
      <c r="D326" s="13"/>
      <c r="E326" s="13"/>
      <c r="F326" s="13"/>
      <c r="G326" s="13"/>
      <c r="H326" s="13"/>
      <c r="I326" s="13"/>
      <c r="J326" s="29"/>
      <c r="K326" s="29"/>
      <c r="L326" s="13"/>
      <c r="M326" s="29"/>
      <c r="N326" s="13"/>
      <c r="O326" s="13"/>
      <c r="P326" s="13"/>
      <c r="Q326" s="13"/>
    </row>
    <row r="327" spans="1:17" x14ac:dyDescent="0.35">
      <c r="A327" s="34">
        <f>'Disease Burden Data'!A335</f>
        <v>0</v>
      </c>
      <c r="B327" s="34">
        <f>'Disease Burden Data'!B335</f>
        <v>0</v>
      </c>
      <c r="C327" s="29"/>
      <c r="D327" s="13"/>
      <c r="E327" s="13"/>
      <c r="F327" s="13"/>
      <c r="G327" s="13"/>
      <c r="H327" s="13"/>
      <c r="I327" s="13"/>
      <c r="J327" s="29"/>
      <c r="K327" s="29"/>
      <c r="L327" s="13"/>
      <c r="M327" s="29"/>
      <c r="N327" s="13"/>
      <c r="O327" s="13"/>
      <c r="P327" s="13"/>
      <c r="Q327" s="13"/>
    </row>
    <row r="328" spans="1:17" x14ac:dyDescent="0.35">
      <c r="A328" s="34">
        <f>'Disease Burden Data'!A336</f>
        <v>0</v>
      </c>
      <c r="B328" s="34">
        <f>'Disease Burden Data'!B336</f>
        <v>0</v>
      </c>
      <c r="C328" s="29"/>
      <c r="D328" s="13"/>
      <c r="E328" s="13"/>
      <c r="F328" s="13"/>
      <c r="G328" s="13"/>
      <c r="H328" s="13"/>
      <c r="I328" s="13"/>
      <c r="J328" s="29"/>
      <c r="K328" s="29"/>
      <c r="L328" s="13"/>
      <c r="M328" s="29"/>
      <c r="N328" s="13"/>
      <c r="O328" s="13"/>
      <c r="P328" s="13"/>
      <c r="Q328" s="13"/>
    </row>
    <row r="329" spans="1:17" x14ac:dyDescent="0.35">
      <c r="A329" s="34">
        <f>'Disease Burden Data'!A337</f>
        <v>0</v>
      </c>
      <c r="B329" s="34">
        <f>'Disease Burden Data'!B337</f>
        <v>0</v>
      </c>
      <c r="C329" s="29"/>
      <c r="D329" s="13"/>
      <c r="E329" s="13"/>
      <c r="F329" s="13"/>
      <c r="G329" s="13"/>
      <c r="H329" s="13"/>
      <c r="I329" s="13"/>
      <c r="J329" s="29"/>
      <c r="K329" s="29"/>
      <c r="L329" s="13"/>
      <c r="M329" s="29"/>
      <c r="N329" s="13"/>
      <c r="O329" s="13"/>
      <c r="P329" s="13"/>
      <c r="Q329" s="13"/>
    </row>
    <row r="330" spans="1:17" x14ac:dyDescent="0.35">
      <c r="A330" s="34">
        <f>'Disease Burden Data'!A338</f>
        <v>0</v>
      </c>
      <c r="B330" s="34">
        <f>'Disease Burden Data'!B338</f>
        <v>0</v>
      </c>
      <c r="C330" s="29"/>
      <c r="D330" s="13"/>
      <c r="E330" s="13"/>
      <c r="F330" s="13"/>
      <c r="G330" s="13"/>
      <c r="H330" s="13"/>
      <c r="I330" s="13"/>
      <c r="J330" s="29"/>
      <c r="K330" s="29"/>
      <c r="L330" s="13"/>
      <c r="M330" s="29"/>
      <c r="N330" s="13"/>
      <c r="O330" s="13"/>
      <c r="P330" s="13"/>
      <c r="Q330" s="13"/>
    </row>
    <row r="331" spans="1:17" x14ac:dyDescent="0.35">
      <c r="A331" s="34">
        <f>'Disease Burden Data'!A339</f>
        <v>0</v>
      </c>
      <c r="B331" s="34">
        <f>'Disease Burden Data'!B339</f>
        <v>0</v>
      </c>
      <c r="C331" s="29"/>
      <c r="D331" s="13"/>
      <c r="E331" s="13"/>
      <c r="F331" s="13"/>
      <c r="G331" s="13"/>
      <c r="H331" s="13"/>
      <c r="I331" s="13"/>
      <c r="J331" s="29"/>
      <c r="K331" s="29"/>
      <c r="L331" s="13"/>
      <c r="M331" s="29"/>
      <c r="N331" s="13"/>
      <c r="O331" s="13"/>
      <c r="P331" s="13"/>
      <c r="Q331" s="13"/>
    </row>
    <row r="332" spans="1:17" x14ac:dyDescent="0.35">
      <c r="A332" s="34">
        <f>'Disease Burden Data'!A340</f>
        <v>0</v>
      </c>
      <c r="B332" s="34">
        <f>'Disease Burden Data'!B340</f>
        <v>0</v>
      </c>
      <c r="C332" s="29"/>
      <c r="D332" s="13"/>
      <c r="E332" s="13"/>
      <c r="F332" s="13"/>
      <c r="G332" s="13"/>
      <c r="H332" s="13"/>
      <c r="I332" s="13"/>
      <c r="J332" s="29"/>
      <c r="K332" s="29"/>
      <c r="L332" s="13"/>
      <c r="M332" s="29"/>
      <c r="N332" s="13"/>
      <c r="O332" s="13"/>
      <c r="P332" s="13"/>
      <c r="Q332" s="13"/>
    </row>
    <row r="333" spans="1:17" x14ac:dyDescent="0.35">
      <c r="A333" s="34">
        <f>'Disease Burden Data'!A341</f>
        <v>0</v>
      </c>
      <c r="B333" s="34">
        <f>'Disease Burden Data'!B341</f>
        <v>0</v>
      </c>
      <c r="C333" s="29"/>
      <c r="D333" s="13"/>
      <c r="E333" s="13"/>
      <c r="F333" s="13"/>
      <c r="G333" s="13"/>
      <c r="H333" s="13"/>
      <c r="I333" s="13"/>
      <c r="J333" s="29"/>
      <c r="K333" s="29"/>
      <c r="L333" s="13"/>
      <c r="M333" s="29"/>
      <c r="N333" s="13"/>
      <c r="O333" s="13"/>
      <c r="P333" s="13"/>
      <c r="Q333" s="13"/>
    </row>
    <row r="334" spans="1:17" x14ac:dyDescent="0.35">
      <c r="A334" s="34">
        <f>'Disease Burden Data'!A342</f>
        <v>0</v>
      </c>
      <c r="B334" s="34">
        <f>'Disease Burden Data'!B342</f>
        <v>0</v>
      </c>
      <c r="C334" s="29"/>
      <c r="D334" s="13"/>
      <c r="E334" s="13"/>
      <c r="F334" s="13"/>
      <c r="G334" s="13"/>
      <c r="H334" s="13"/>
      <c r="I334" s="13"/>
      <c r="J334" s="29"/>
      <c r="K334" s="29"/>
      <c r="L334" s="13"/>
      <c r="M334" s="29"/>
      <c r="N334" s="13"/>
      <c r="O334" s="13"/>
      <c r="P334" s="13"/>
      <c r="Q334" s="13"/>
    </row>
    <row r="335" spans="1:17" x14ac:dyDescent="0.35">
      <c r="A335" s="34">
        <f>'Disease Burden Data'!A343</f>
        <v>0</v>
      </c>
      <c r="B335" s="34">
        <f>'Disease Burden Data'!B343</f>
        <v>0</v>
      </c>
      <c r="C335" s="29"/>
      <c r="D335" s="13"/>
      <c r="E335" s="13"/>
      <c r="F335" s="13"/>
      <c r="G335" s="13"/>
      <c r="H335" s="13"/>
      <c r="I335" s="13"/>
      <c r="J335" s="29"/>
      <c r="K335" s="29"/>
      <c r="L335" s="13"/>
      <c r="M335" s="29"/>
      <c r="N335" s="13"/>
      <c r="O335" s="13"/>
      <c r="P335" s="13"/>
      <c r="Q335" s="13"/>
    </row>
    <row r="336" spans="1:17" x14ac:dyDescent="0.35">
      <c r="A336" s="34">
        <f>'Disease Burden Data'!A344</f>
        <v>0</v>
      </c>
      <c r="B336" s="34">
        <f>'Disease Burden Data'!B344</f>
        <v>0</v>
      </c>
      <c r="C336" s="29"/>
      <c r="D336" s="13"/>
      <c r="E336" s="13"/>
      <c r="F336" s="13"/>
      <c r="G336" s="13"/>
      <c r="H336" s="13"/>
      <c r="I336" s="13"/>
      <c r="J336" s="29"/>
      <c r="K336" s="29"/>
      <c r="L336" s="13"/>
      <c r="M336" s="29"/>
      <c r="N336" s="13"/>
      <c r="O336" s="13"/>
      <c r="P336" s="13"/>
      <c r="Q336" s="13"/>
    </row>
    <row r="337" spans="1:17" x14ac:dyDescent="0.35">
      <c r="A337" s="34">
        <f>'Disease Burden Data'!A345</f>
        <v>0</v>
      </c>
      <c r="B337" s="34">
        <f>'Disease Burden Data'!B345</f>
        <v>0</v>
      </c>
      <c r="C337" s="29"/>
      <c r="D337" s="13"/>
      <c r="E337" s="13"/>
      <c r="F337" s="13"/>
      <c r="G337" s="13"/>
      <c r="H337" s="13"/>
      <c r="I337" s="13"/>
      <c r="J337" s="29"/>
      <c r="K337" s="29"/>
      <c r="L337" s="13"/>
      <c r="M337" s="29"/>
      <c r="N337" s="13"/>
      <c r="O337" s="13"/>
      <c r="P337" s="13"/>
      <c r="Q337" s="13"/>
    </row>
    <row r="338" spans="1:17" x14ac:dyDescent="0.35">
      <c r="A338" s="34">
        <f>'Disease Burden Data'!A346</f>
        <v>0</v>
      </c>
      <c r="B338" s="34">
        <f>'Disease Burden Data'!B346</f>
        <v>0</v>
      </c>
      <c r="C338" s="29"/>
      <c r="D338" s="13"/>
      <c r="E338" s="13"/>
      <c r="F338" s="13"/>
      <c r="G338" s="13"/>
      <c r="H338" s="13"/>
      <c r="I338" s="13"/>
      <c r="J338" s="29"/>
      <c r="K338" s="29"/>
      <c r="L338" s="13"/>
      <c r="M338" s="29"/>
      <c r="N338" s="13"/>
      <c r="O338" s="13"/>
      <c r="P338" s="13"/>
      <c r="Q338" s="13"/>
    </row>
    <row r="339" spans="1:17" x14ac:dyDescent="0.35">
      <c r="A339" s="34">
        <f>'Disease Burden Data'!A347</f>
        <v>0</v>
      </c>
      <c r="B339" s="34">
        <f>'Disease Burden Data'!B347</f>
        <v>0</v>
      </c>
      <c r="C339" s="29"/>
      <c r="D339" s="13"/>
      <c r="E339" s="13"/>
      <c r="F339" s="13"/>
      <c r="G339" s="13"/>
      <c r="H339" s="13"/>
      <c r="I339" s="13"/>
      <c r="J339" s="29"/>
      <c r="K339" s="29"/>
      <c r="L339" s="13"/>
      <c r="M339" s="29"/>
      <c r="N339" s="13"/>
      <c r="O339" s="13"/>
      <c r="P339" s="13"/>
      <c r="Q339" s="13"/>
    </row>
    <row r="340" spans="1:17" x14ac:dyDescent="0.35">
      <c r="A340" s="34">
        <f>'Disease Burden Data'!A348</f>
        <v>0</v>
      </c>
      <c r="B340" s="34">
        <f>'Disease Burden Data'!B348</f>
        <v>0</v>
      </c>
      <c r="C340" s="29"/>
      <c r="D340" s="13"/>
      <c r="E340" s="13"/>
      <c r="F340" s="13"/>
      <c r="G340" s="13"/>
      <c r="H340" s="13"/>
      <c r="I340" s="13"/>
      <c r="J340" s="29"/>
      <c r="K340" s="29"/>
      <c r="L340" s="13"/>
      <c r="M340" s="29"/>
      <c r="N340" s="13"/>
      <c r="O340" s="13"/>
      <c r="P340" s="13"/>
      <c r="Q340" s="13"/>
    </row>
    <row r="341" spans="1:17" x14ac:dyDescent="0.35">
      <c r="A341" s="34">
        <f>'Disease Burden Data'!A349</f>
        <v>0</v>
      </c>
      <c r="B341" s="34">
        <f>'Disease Burden Data'!B349</f>
        <v>0</v>
      </c>
      <c r="C341" s="29"/>
      <c r="D341" s="13"/>
      <c r="E341" s="13"/>
      <c r="F341" s="13"/>
      <c r="G341" s="13"/>
      <c r="H341" s="13"/>
      <c r="I341" s="13"/>
      <c r="J341" s="29"/>
      <c r="K341" s="29"/>
      <c r="L341" s="13"/>
      <c r="M341" s="29"/>
      <c r="N341" s="13"/>
      <c r="O341" s="13"/>
      <c r="P341" s="13"/>
      <c r="Q341" s="13"/>
    </row>
    <row r="342" spans="1:17" x14ac:dyDescent="0.35">
      <c r="A342" s="34">
        <f>'Disease Burden Data'!A350</f>
        <v>0</v>
      </c>
      <c r="B342" s="34">
        <f>'Disease Burden Data'!B350</f>
        <v>0</v>
      </c>
      <c r="C342" s="29"/>
      <c r="D342" s="13"/>
      <c r="E342" s="13"/>
      <c r="F342" s="13"/>
      <c r="G342" s="13"/>
      <c r="H342" s="13"/>
      <c r="I342" s="13"/>
      <c r="J342" s="29"/>
      <c r="K342" s="29"/>
      <c r="L342" s="13"/>
      <c r="M342" s="29"/>
      <c r="N342" s="13"/>
      <c r="O342" s="13"/>
      <c r="P342" s="13"/>
      <c r="Q342" s="13"/>
    </row>
    <row r="343" spans="1:17" x14ac:dyDescent="0.35">
      <c r="A343" s="34">
        <f>'Disease Burden Data'!A351</f>
        <v>0</v>
      </c>
      <c r="B343" s="34">
        <f>'Disease Burden Data'!B351</f>
        <v>0</v>
      </c>
      <c r="C343" s="29"/>
      <c r="D343" s="13"/>
      <c r="E343" s="13"/>
      <c r="F343" s="13"/>
      <c r="G343" s="13"/>
      <c r="H343" s="13"/>
      <c r="I343" s="13"/>
      <c r="J343" s="29"/>
      <c r="K343" s="29"/>
      <c r="L343" s="13"/>
      <c r="M343" s="29"/>
      <c r="N343" s="13"/>
      <c r="O343" s="13"/>
      <c r="P343" s="13"/>
      <c r="Q343" s="13"/>
    </row>
    <row r="344" spans="1:17" x14ac:dyDescent="0.35">
      <c r="A344" s="34">
        <f>'Disease Burden Data'!A352</f>
        <v>0</v>
      </c>
      <c r="B344" s="34">
        <f>'Disease Burden Data'!B352</f>
        <v>0</v>
      </c>
      <c r="C344" s="29"/>
      <c r="D344" s="13"/>
      <c r="E344" s="13"/>
      <c r="F344" s="13"/>
      <c r="G344" s="13"/>
      <c r="H344" s="13"/>
      <c r="I344" s="13"/>
      <c r="J344" s="29"/>
      <c r="K344" s="29"/>
      <c r="L344" s="13"/>
      <c r="M344" s="29"/>
      <c r="N344" s="13"/>
      <c r="O344" s="13"/>
      <c r="P344" s="13"/>
      <c r="Q344" s="13"/>
    </row>
    <row r="345" spans="1:17" x14ac:dyDescent="0.35">
      <c r="A345" s="34">
        <f>'Disease Burden Data'!A353</f>
        <v>0</v>
      </c>
      <c r="B345" s="34">
        <f>'Disease Burden Data'!B353</f>
        <v>0</v>
      </c>
      <c r="C345" s="29"/>
      <c r="D345" s="13"/>
      <c r="E345" s="13"/>
      <c r="F345" s="13"/>
      <c r="G345" s="13"/>
      <c r="H345" s="13"/>
      <c r="I345" s="13"/>
      <c r="J345" s="29"/>
      <c r="K345" s="29"/>
      <c r="L345" s="13"/>
      <c r="M345" s="29"/>
      <c r="N345" s="13"/>
      <c r="O345" s="13"/>
      <c r="P345" s="13"/>
      <c r="Q345" s="13"/>
    </row>
    <row r="346" spans="1:17" x14ac:dyDescent="0.35">
      <c r="A346" s="34">
        <f>'Disease Burden Data'!A354</f>
        <v>0</v>
      </c>
      <c r="B346" s="34">
        <f>'Disease Burden Data'!B354</f>
        <v>0</v>
      </c>
      <c r="C346" s="29"/>
      <c r="D346" s="13"/>
      <c r="E346" s="13"/>
      <c r="F346" s="13"/>
      <c r="G346" s="13"/>
      <c r="H346" s="13"/>
      <c r="I346" s="13"/>
      <c r="J346" s="29"/>
      <c r="K346" s="29"/>
      <c r="L346" s="13"/>
      <c r="M346" s="29"/>
      <c r="N346" s="13"/>
      <c r="O346" s="13"/>
      <c r="P346" s="13"/>
      <c r="Q346" s="13"/>
    </row>
    <row r="347" spans="1:17" x14ac:dyDescent="0.35">
      <c r="A347" s="34">
        <f>'Disease Burden Data'!A355</f>
        <v>0</v>
      </c>
      <c r="B347" s="34">
        <f>'Disease Burden Data'!B355</f>
        <v>0</v>
      </c>
      <c r="C347" s="29"/>
      <c r="D347" s="13"/>
      <c r="E347" s="13"/>
      <c r="F347" s="13"/>
      <c r="G347" s="13"/>
      <c r="H347" s="13"/>
      <c r="I347" s="13"/>
      <c r="J347" s="29"/>
      <c r="K347" s="29"/>
      <c r="L347" s="13"/>
      <c r="M347" s="29"/>
      <c r="N347" s="13"/>
      <c r="O347" s="13"/>
      <c r="P347" s="13"/>
      <c r="Q347" s="13"/>
    </row>
    <row r="348" spans="1:17" x14ac:dyDescent="0.35">
      <c r="A348" s="34">
        <f>'Disease Burden Data'!A356</f>
        <v>0</v>
      </c>
      <c r="B348" s="34">
        <f>'Disease Burden Data'!B356</f>
        <v>0</v>
      </c>
      <c r="C348" s="29"/>
      <c r="D348" s="13"/>
      <c r="E348" s="13"/>
      <c r="F348" s="13"/>
      <c r="G348" s="13"/>
      <c r="H348" s="13"/>
      <c r="I348" s="13"/>
      <c r="J348" s="29"/>
      <c r="K348" s="29"/>
      <c r="L348" s="13"/>
      <c r="M348" s="29"/>
      <c r="N348" s="13"/>
      <c r="O348" s="13"/>
      <c r="P348" s="13"/>
      <c r="Q348" s="13"/>
    </row>
    <row r="349" spans="1:17" x14ac:dyDescent="0.35">
      <c r="A349" s="34">
        <f>'Disease Burden Data'!A357</f>
        <v>0</v>
      </c>
      <c r="B349" s="34">
        <f>'Disease Burden Data'!B357</f>
        <v>0</v>
      </c>
      <c r="C349" s="29"/>
      <c r="D349" s="13"/>
      <c r="E349" s="13"/>
      <c r="F349" s="13"/>
      <c r="G349" s="13"/>
      <c r="H349" s="13"/>
      <c r="I349" s="13"/>
      <c r="J349" s="29"/>
      <c r="K349" s="29"/>
      <c r="L349" s="13"/>
      <c r="M349" s="29"/>
      <c r="N349" s="13"/>
      <c r="O349" s="13"/>
      <c r="P349" s="13"/>
      <c r="Q349" s="13"/>
    </row>
    <row r="350" spans="1:17" x14ac:dyDescent="0.35">
      <c r="A350" s="34">
        <f>'Disease Burden Data'!A358</f>
        <v>0</v>
      </c>
      <c r="B350" s="34">
        <f>'Disease Burden Data'!B358</f>
        <v>0</v>
      </c>
      <c r="C350" s="29"/>
      <c r="D350" s="13"/>
      <c r="E350" s="13"/>
      <c r="F350" s="13"/>
      <c r="G350" s="13"/>
      <c r="H350" s="13"/>
      <c r="I350" s="13"/>
      <c r="J350" s="29"/>
      <c r="K350" s="29"/>
      <c r="L350" s="13"/>
      <c r="M350" s="29"/>
      <c r="N350" s="13"/>
      <c r="O350" s="13"/>
      <c r="P350" s="13"/>
      <c r="Q350" s="13"/>
    </row>
    <row r="351" spans="1:17" x14ac:dyDescent="0.35">
      <c r="A351" s="34">
        <f>'Disease Burden Data'!A359</f>
        <v>0</v>
      </c>
      <c r="B351" s="34">
        <f>'Disease Burden Data'!B359</f>
        <v>0</v>
      </c>
      <c r="C351" s="29"/>
      <c r="D351" s="13"/>
      <c r="E351" s="13"/>
      <c r="F351" s="13"/>
      <c r="G351" s="13"/>
      <c r="H351" s="13"/>
      <c r="I351" s="13"/>
      <c r="J351" s="29"/>
      <c r="K351" s="29"/>
      <c r="L351" s="13"/>
      <c r="M351" s="29"/>
      <c r="N351" s="13"/>
      <c r="O351" s="13"/>
      <c r="P351" s="13"/>
      <c r="Q351" s="13"/>
    </row>
    <row r="352" spans="1:17" x14ac:dyDescent="0.35">
      <c r="A352" s="34">
        <f>'Disease Burden Data'!A360</f>
        <v>0</v>
      </c>
      <c r="B352" s="34">
        <f>'Disease Burden Data'!B360</f>
        <v>0</v>
      </c>
      <c r="C352" s="29"/>
      <c r="D352" s="13"/>
      <c r="E352" s="13"/>
      <c r="F352" s="13"/>
      <c r="G352" s="13"/>
      <c r="H352" s="13"/>
      <c r="I352" s="13"/>
      <c r="J352" s="29"/>
      <c r="K352" s="29"/>
      <c r="L352" s="13"/>
      <c r="M352" s="29"/>
      <c r="N352" s="13"/>
      <c r="O352" s="13"/>
      <c r="P352" s="13"/>
      <c r="Q352" s="13"/>
    </row>
    <row r="353" spans="1:17" x14ac:dyDescent="0.35">
      <c r="A353" s="34">
        <f>'Disease Burden Data'!A361</f>
        <v>0</v>
      </c>
      <c r="B353" s="34">
        <f>'Disease Burden Data'!B361</f>
        <v>0</v>
      </c>
      <c r="C353" s="29"/>
      <c r="D353" s="13"/>
      <c r="E353" s="13"/>
      <c r="F353" s="13"/>
      <c r="G353" s="13"/>
      <c r="H353" s="13"/>
      <c r="I353" s="13"/>
      <c r="J353" s="29"/>
      <c r="K353" s="29"/>
      <c r="L353" s="13"/>
      <c r="M353" s="29"/>
      <c r="N353" s="13"/>
      <c r="O353" s="13"/>
      <c r="P353" s="13"/>
      <c r="Q353" s="13"/>
    </row>
    <row r="354" spans="1:17" x14ac:dyDescent="0.35">
      <c r="A354" s="34">
        <f>'Disease Burden Data'!A362</f>
        <v>0</v>
      </c>
      <c r="B354" s="34">
        <f>'Disease Burden Data'!B362</f>
        <v>0</v>
      </c>
      <c r="C354" s="29"/>
      <c r="D354" s="13"/>
      <c r="E354" s="13"/>
      <c r="F354" s="13"/>
      <c r="G354" s="13"/>
      <c r="H354" s="13"/>
      <c r="I354" s="13"/>
      <c r="J354" s="29"/>
      <c r="K354" s="29"/>
      <c r="L354" s="13"/>
      <c r="M354" s="29"/>
      <c r="N354" s="13"/>
      <c r="O354" s="13"/>
      <c r="P354" s="13"/>
      <c r="Q354" s="13"/>
    </row>
    <row r="355" spans="1:17" x14ac:dyDescent="0.35">
      <c r="A355" s="34">
        <f>'Disease Burden Data'!A363</f>
        <v>0</v>
      </c>
      <c r="B355" s="34">
        <f>'Disease Burden Data'!B363</f>
        <v>0</v>
      </c>
      <c r="C355" s="29"/>
      <c r="D355" s="13"/>
      <c r="E355" s="13"/>
      <c r="F355" s="13"/>
      <c r="G355" s="13"/>
      <c r="H355" s="13"/>
      <c r="I355" s="13"/>
      <c r="J355" s="29"/>
      <c r="K355" s="29"/>
      <c r="L355" s="13"/>
      <c r="M355" s="29"/>
      <c r="N355" s="13"/>
      <c r="O355" s="13"/>
      <c r="P355" s="13"/>
      <c r="Q355" s="13"/>
    </row>
    <row r="356" spans="1:17" x14ac:dyDescent="0.35">
      <c r="A356" s="34">
        <f>'Disease Burden Data'!A364</f>
        <v>0</v>
      </c>
      <c r="B356" s="34">
        <f>'Disease Burden Data'!B364</f>
        <v>0</v>
      </c>
      <c r="C356" s="29"/>
      <c r="D356" s="13"/>
      <c r="E356" s="13"/>
      <c r="F356" s="13"/>
      <c r="G356" s="13"/>
      <c r="H356" s="13"/>
      <c r="I356" s="13"/>
      <c r="J356" s="29"/>
      <c r="K356" s="29"/>
      <c r="L356" s="13"/>
      <c r="M356" s="29"/>
      <c r="N356" s="13"/>
      <c r="O356" s="13"/>
      <c r="P356" s="13"/>
      <c r="Q356" s="13"/>
    </row>
    <row r="357" spans="1:17" x14ac:dyDescent="0.35">
      <c r="A357" s="34">
        <f>'Disease Burden Data'!A365</f>
        <v>0</v>
      </c>
      <c r="B357" s="34">
        <f>'Disease Burden Data'!B365</f>
        <v>0</v>
      </c>
      <c r="C357" s="29"/>
      <c r="D357" s="13"/>
      <c r="E357" s="13"/>
      <c r="F357" s="13"/>
      <c r="G357" s="13"/>
      <c r="H357" s="13"/>
      <c r="I357" s="13"/>
      <c r="J357" s="29"/>
      <c r="K357" s="29"/>
      <c r="L357" s="13"/>
      <c r="M357" s="29"/>
      <c r="N357" s="13"/>
      <c r="O357" s="13"/>
      <c r="P357" s="13"/>
      <c r="Q357" s="13"/>
    </row>
    <row r="358" spans="1:17" x14ac:dyDescent="0.35">
      <c r="A358" s="34">
        <f>'Disease Burden Data'!A366</f>
        <v>0</v>
      </c>
      <c r="B358" s="34">
        <f>'Disease Burden Data'!B366</f>
        <v>0</v>
      </c>
      <c r="C358" s="29"/>
      <c r="D358" s="13"/>
      <c r="E358" s="13"/>
      <c r="F358" s="13"/>
      <c r="G358" s="13"/>
      <c r="H358" s="13"/>
      <c r="I358" s="13"/>
      <c r="J358" s="29"/>
      <c r="K358" s="29"/>
      <c r="L358" s="13"/>
      <c r="M358" s="29"/>
      <c r="N358" s="13"/>
      <c r="O358" s="13"/>
      <c r="P358" s="13"/>
      <c r="Q358" s="13"/>
    </row>
    <row r="359" spans="1:17" x14ac:dyDescent="0.35">
      <c r="A359" s="34">
        <f>'Disease Burden Data'!A367</f>
        <v>0</v>
      </c>
      <c r="B359" s="34">
        <f>'Disease Burden Data'!B367</f>
        <v>0</v>
      </c>
      <c r="C359" s="29"/>
      <c r="D359" s="13"/>
      <c r="E359" s="13"/>
      <c r="F359" s="13"/>
      <c r="G359" s="13"/>
      <c r="H359" s="13"/>
      <c r="I359" s="13"/>
      <c r="J359" s="29"/>
      <c r="K359" s="29"/>
      <c r="L359" s="13"/>
      <c r="M359" s="29"/>
      <c r="N359" s="13"/>
      <c r="O359" s="13"/>
      <c r="P359" s="13"/>
      <c r="Q359" s="13"/>
    </row>
    <row r="360" spans="1:17" x14ac:dyDescent="0.35">
      <c r="A360" s="34">
        <f>'Disease Burden Data'!A368</f>
        <v>0</v>
      </c>
      <c r="B360" s="34">
        <f>'Disease Burden Data'!B368</f>
        <v>0</v>
      </c>
      <c r="C360" s="29"/>
      <c r="D360" s="13"/>
      <c r="E360" s="13"/>
      <c r="F360" s="13"/>
      <c r="G360" s="13"/>
      <c r="H360" s="13"/>
      <c r="I360" s="13"/>
      <c r="J360" s="29"/>
      <c r="K360" s="29"/>
      <c r="L360" s="13"/>
      <c r="M360" s="29"/>
      <c r="N360" s="13"/>
      <c r="O360" s="13"/>
      <c r="P360" s="13"/>
      <c r="Q360" s="13"/>
    </row>
    <row r="361" spans="1:17" x14ac:dyDescent="0.35">
      <c r="A361" s="34">
        <f>'Disease Burden Data'!A369</f>
        <v>0</v>
      </c>
      <c r="B361" s="34">
        <f>'Disease Burden Data'!B369</f>
        <v>0</v>
      </c>
      <c r="C361" s="29"/>
      <c r="D361" s="13"/>
      <c r="E361" s="13"/>
      <c r="F361" s="13"/>
      <c r="G361" s="13"/>
      <c r="H361" s="13"/>
      <c r="I361" s="13"/>
      <c r="J361" s="29"/>
      <c r="K361" s="29"/>
      <c r="L361" s="13"/>
      <c r="M361" s="29"/>
      <c r="N361" s="13"/>
      <c r="O361" s="13"/>
      <c r="P361" s="13"/>
      <c r="Q361" s="13"/>
    </row>
    <row r="362" spans="1:17" x14ac:dyDescent="0.35">
      <c r="A362" s="34">
        <f>'Disease Burden Data'!A370</f>
        <v>0</v>
      </c>
      <c r="B362" s="34">
        <f>'Disease Burden Data'!B370</f>
        <v>0</v>
      </c>
      <c r="C362" s="29"/>
      <c r="D362" s="13"/>
      <c r="E362" s="13"/>
      <c r="F362" s="13"/>
      <c r="G362" s="13"/>
      <c r="H362" s="13"/>
      <c r="I362" s="13"/>
      <c r="J362" s="29"/>
      <c r="K362" s="29"/>
      <c r="L362" s="13"/>
      <c r="M362" s="29"/>
      <c r="N362" s="13"/>
      <c r="O362" s="13"/>
      <c r="P362" s="13"/>
      <c r="Q362" s="13"/>
    </row>
    <row r="363" spans="1:17" x14ac:dyDescent="0.35">
      <c r="A363" s="34">
        <f>'Disease Burden Data'!A371</f>
        <v>0</v>
      </c>
      <c r="B363" s="34">
        <f>'Disease Burden Data'!B371</f>
        <v>0</v>
      </c>
      <c r="C363" s="29"/>
      <c r="D363" s="13"/>
      <c r="E363" s="13"/>
      <c r="F363" s="13"/>
      <c r="G363" s="13"/>
      <c r="H363" s="13"/>
      <c r="I363" s="13"/>
      <c r="J363" s="29"/>
      <c r="K363" s="29"/>
      <c r="L363" s="13"/>
      <c r="M363" s="29"/>
      <c r="N363" s="13"/>
      <c r="O363" s="13"/>
      <c r="P363" s="13"/>
      <c r="Q363" s="13"/>
    </row>
    <row r="364" spans="1:17" x14ac:dyDescent="0.35">
      <c r="A364" s="34">
        <f>'Disease Burden Data'!A372</f>
        <v>0</v>
      </c>
      <c r="B364" s="34">
        <f>'Disease Burden Data'!B372</f>
        <v>0</v>
      </c>
      <c r="C364" s="29"/>
      <c r="D364" s="13"/>
      <c r="E364" s="13"/>
      <c r="F364" s="13"/>
      <c r="G364" s="13"/>
      <c r="H364" s="13"/>
      <c r="I364" s="13"/>
      <c r="J364" s="29"/>
      <c r="K364" s="29"/>
      <c r="L364" s="13"/>
      <c r="M364" s="29"/>
      <c r="N364" s="13"/>
      <c r="O364" s="13"/>
      <c r="P364" s="13"/>
      <c r="Q364" s="13"/>
    </row>
    <row r="365" spans="1:17" x14ac:dyDescent="0.35">
      <c r="A365" s="34">
        <f>'Disease Burden Data'!A373</f>
        <v>0</v>
      </c>
      <c r="B365" s="34">
        <f>'Disease Burden Data'!B373</f>
        <v>0</v>
      </c>
      <c r="C365" s="29"/>
      <c r="D365" s="13"/>
      <c r="E365" s="13"/>
      <c r="F365" s="13"/>
      <c r="G365" s="13"/>
      <c r="H365" s="13"/>
      <c r="I365" s="13"/>
      <c r="J365" s="29"/>
      <c r="K365" s="29"/>
      <c r="L365" s="13"/>
      <c r="M365" s="29"/>
      <c r="N365" s="13"/>
      <c r="O365" s="13"/>
      <c r="P365" s="13"/>
      <c r="Q365" s="13"/>
    </row>
    <row r="366" spans="1:17" x14ac:dyDescent="0.35">
      <c r="A366" s="34">
        <f>'Disease Burden Data'!A374</f>
        <v>0</v>
      </c>
      <c r="B366" s="34">
        <f>'Disease Burden Data'!B374</f>
        <v>0</v>
      </c>
      <c r="C366" s="29"/>
      <c r="D366" s="13"/>
      <c r="E366" s="13"/>
      <c r="F366" s="13"/>
      <c r="G366" s="13"/>
      <c r="H366" s="13"/>
      <c r="I366" s="13"/>
      <c r="J366" s="29"/>
      <c r="K366" s="29"/>
      <c r="L366" s="13"/>
      <c r="M366" s="29"/>
      <c r="N366" s="13"/>
      <c r="O366" s="13"/>
      <c r="P366" s="13"/>
      <c r="Q366" s="13"/>
    </row>
    <row r="367" spans="1:17" x14ac:dyDescent="0.35">
      <c r="A367" s="34">
        <f>'Disease Burden Data'!A375</f>
        <v>0</v>
      </c>
      <c r="B367" s="34">
        <f>'Disease Burden Data'!B375</f>
        <v>0</v>
      </c>
      <c r="C367" s="29"/>
      <c r="D367" s="13"/>
      <c r="E367" s="13"/>
      <c r="F367" s="13"/>
      <c r="G367" s="13"/>
      <c r="H367" s="13"/>
      <c r="I367" s="13"/>
      <c r="J367" s="29"/>
      <c r="K367" s="29"/>
      <c r="L367" s="13"/>
      <c r="M367" s="29"/>
      <c r="N367" s="13"/>
      <c r="O367" s="13"/>
      <c r="P367" s="13"/>
      <c r="Q367" s="13"/>
    </row>
    <row r="368" spans="1:17" x14ac:dyDescent="0.35">
      <c r="A368" s="34">
        <f>'Disease Burden Data'!A376</f>
        <v>0</v>
      </c>
      <c r="B368" s="34">
        <f>'Disease Burden Data'!B376</f>
        <v>0</v>
      </c>
      <c r="C368" s="29"/>
      <c r="D368" s="13"/>
      <c r="E368" s="13"/>
      <c r="F368" s="13"/>
      <c r="G368" s="13"/>
      <c r="H368" s="13"/>
      <c r="I368" s="13"/>
      <c r="J368" s="29"/>
      <c r="K368" s="29"/>
      <c r="L368" s="13"/>
      <c r="M368" s="29"/>
      <c r="N368" s="13"/>
      <c r="O368" s="13"/>
      <c r="P368" s="13"/>
      <c r="Q368" s="13"/>
    </row>
    <row r="369" spans="1:17" x14ac:dyDescent="0.35">
      <c r="A369" s="34">
        <f>'Disease Burden Data'!A377</f>
        <v>0</v>
      </c>
      <c r="B369" s="34">
        <f>'Disease Burden Data'!B377</f>
        <v>0</v>
      </c>
      <c r="C369" s="29"/>
      <c r="D369" s="13"/>
      <c r="E369" s="13"/>
      <c r="F369" s="13"/>
      <c r="G369" s="13"/>
      <c r="H369" s="13"/>
      <c r="I369" s="13"/>
      <c r="J369" s="29"/>
      <c r="K369" s="29"/>
      <c r="L369" s="13"/>
      <c r="M369" s="29"/>
      <c r="N369" s="13"/>
      <c r="O369" s="13"/>
      <c r="P369" s="13"/>
      <c r="Q369" s="13"/>
    </row>
    <row r="370" spans="1:17" x14ac:dyDescent="0.35">
      <c r="A370" s="34">
        <f>'Disease Burden Data'!A378</f>
        <v>0</v>
      </c>
      <c r="B370" s="34">
        <f>'Disease Burden Data'!B378</f>
        <v>0</v>
      </c>
      <c r="C370" s="29"/>
      <c r="D370" s="13"/>
      <c r="E370" s="13"/>
      <c r="F370" s="13"/>
      <c r="G370" s="13"/>
      <c r="H370" s="13"/>
      <c r="I370" s="13"/>
      <c r="J370" s="29"/>
      <c r="K370" s="29"/>
      <c r="L370" s="13"/>
      <c r="M370" s="29"/>
      <c r="N370" s="13"/>
      <c r="O370" s="13"/>
      <c r="P370" s="13"/>
      <c r="Q370" s="13"/>
    </row>
    <row r="371" spans="1:17" x14ac:dyDescent="0.35">
      <c r="A371" s="34">
        <f>'Disease Burden Data'!A379</f>
        <v>0</v>
      </c>
      <c r="B371" s="34">
        <f>'Disease Burden Data'!B379</f>
        <v>0</v>
      </c>
      <c r="C371" s="29"/>
      <c r="D371" s="13"/>
      <c r="E371" s="13"/>
      <c r="F371" s="13"/>
      <c r="G371" s="13"/>
      <c r="H371" s="13"/>
      <c r="I371" s="13"/>
      <c r="J371" s="29"/>
      <c r="K371" s="29"/>
      <c r="L371" s="13"/>
      <c r="M371" s="29"/>
      <c r="N371" s="13"/>
      <c r="O371" s="13"/>
      <c r="P371" s="13"/>
      <c r="Q371" s="13"/>
    </row>
    <row r="372" spans="1:17" x14ac:dyDescent="0.35">
      <c r="A372" s="34">
        <f>'Disease Burden Data'!A380</f>
        <v>0</v>
      </c>
      <c r="B372" s="34">
        <f>'Disease Burden Data'!B380</f>
        <v>0</v>
      </c>
      <c r="C372" s="29"/>
      <c r="D372" s="13"/>
      <c r="E372" s="13"/>
      <c r="F372" s="13"/>
      <c r="G372" s="13"/>
      <c r="H372" s="13"/>
      <c r="I372" s="13"/>
      <c r="J372" s="29"/>
      <c r="K372" s="29"/>
      <c r="L372" s="13"/>
      <c r="M372" s="29"/>
      <c r="N372" s="13"/>
      <c r="O372" s="13"/>
      <c r="P372" s="13"/>
      <c r="Q372" s="13"/>
    </row>
    <row r="373" spans="1:17" x14ac:dyDescent="0.35">
      <c r="A373" s="34">
        <f>'Disease Burden Data'!A381</f>
        <v>0</v>
      </c>
      <c r="B373" s="34">
        <f>'Disease Burden Data'!B381</f>
        <v>0</v>
      </c>
      <c r="C373" s="29"/>
      <c r="D373" s="13"/>
      <c r="E373" s="13"/>
      <c r="F373" s="13"/>
      <c r="G373" s="13"/>
      <c r="H373" s="13"/>
      <c r="I373" s="13"/>
      <c r="J373" s="29"/>
      <c r="K373" s="29"/>
      <c r="L373" s="13"/>
      <c r="M373" s="29"/>
      <c r="N373" s="13"/>
      <c r="O373" s="13"/>
      <c r="P373" s="13"/>
      <c r="Q373" s="13"/>
    </row>
    <row r="374" spans="1:17" x14ac:dyDescent="0.35">
      <c r="A374" s="34">
        <f>'Disease Burden Data'!A382</f>
        <v>0</v>
      </c>
      <c r="B374" s="34">
        <f>'Disease Burden Data'!B382</f>
        <v>0</v>
      </c>
      <c r="C374" s="29"/>
      <c r="D374" s="13"/>
      <c r="E374" s="13"/>
      <c r="F374" s="13"/>
      <c r="G374" s="13"/>
      <c r="H374" s="13"/>
      <c r="I374" s="13"/>
      <c r="J374" s="29"/>
      <c r="K374" s="29"/>
      <c r="L374" s="13"/>
      <c r="M374" s="29"/>
      <c r="N374" s="13"/>
      <c r="O374" s="13"/>
      <c r="P374" s="13"/>
      <c r="Q374" s="13"/>
    </row>
    <row r="375" spans="1:17" x14ac:dyDescent="0.35">
      <c r="A375" s="34">
        <f>'Disease Burden Data'!A383</f>
        <v>0</v>
      </c>
      <c r="B375" s="34">
        <f>'Disease Burden Data'!B383</f>
        <v>0</v>
      </c>
      <c r="C375" s="29"/>
      <c r="D375" s="13"/>
      <c r="E375" s="13"/>
      <c r="F375" s="13"/>
      <c r="G375" s="13"/>
      <c r="H375" s="13"/>
      <c r="I375" s="13"/>
      <c r="J375" s="29"/>
      <c r="K375" s="29"/>
      <c r="L375" s="13"/>
      <c r="M375" s="29"/>
      <c r="N375" s="13"/>
      <c r="O375" s="13"/>
      <c r="P375" s="13"/>
      <c r="Q375" s="13"/>
    </row>
    <row r="376" spans="1:17" x14ac:dyDescent="0.35">
      <c r="A376" s="34">
        <f>'Disease Burden Data'!A384</f>
        <v>0</v>
      </c>
      <c r="B376" s="34">
        <f>'Disease Burden Data'!B384</f>
        <v>0</v>
      </c>
      <c r="C376" s="29"/>
      <c r="D376" s="13"/>
      <c r="E376" s="13"/>
      <c r="F376" s="13"/>
      <c r="G376" s="13"/>
      <c r="H376" s="13"/>
      <c r="I376" s="13"/>
      <c r="J376" s="29"/>
      <c r="K376" s="29"/>
      <c r="L376" s="13"/>
      <c r="M376" s="29"/>
      <c r="N376" s="13"/>
      <c r="O376" s="13"/>
      <c r="P376" s="13"/>
      <c r="Q376" s="13"/>
    </row>
    <row r="377" spans="1:17" x14ac:dyDescent="0.35">
      <c r="A377" s="34">
        <f>'Disease Burden Data'!A385</f>
        <v>0</v>
      </c>
      <c r="B377" s="34">
        <f>'Disease Burden Data'!B385</f>
        <v>0</v>
      </c>
      <c r="C377" s="29"/>
      <c r="D377" s="13"/>
      <c r="E377" s="13"/>
      <c r="F377" s="13"/>
      <c r="G377" s="13"/>
      <c r="H377" s="13"/>
      <c r="I377" s="13"/>
      <c r="J377" s="29"/>
      <c r="K377" s="29"/>
      <c r="L377" s="13"/>
      <c r="M377" s="29"/>
      <c r="N377" s="13"/>
      <c r="O377" s="13"/>
      <c r="P377" s="13"/>
      <c r="Q377" s="13"/>
    </row>
    <row r="378" spans="1:17" x14ac:dyDescent="0.35">
      <c r="A378" s="34">
        <f>'Disease Burden Data'!A386</f>
        <v>0</v>
      </c>
      <c r="B378" s="34">
        <f>'Disease Burden Data'!B386</f>
        <v>0</v>
      </c>
      <c r="C378" s="29"/>
      <c r="D378" s="13"/>
      <c r="E378" s="13"/>
      <c r="F378" s="13"/>
      <c r="G378" s="13"/>
      <c r="H378" s="13"/>
      <c r="I378" s="13"/>
      <c r="J378" s="29"/>
      <c r="K378" s="29"/>
      <c r="L378" s="13"/>
      <c r="M378" s="29"/>
      <c r="N378" s="13"/>
      <c r="O378" s="13"/>
      <c r="P378" s="13"/>
      <c r="Q378" s="13"/>
    </row>
    <row r="379" spans="1:17" x14ac:dyDescent="0.35">
      <c r="A379" s="34">
        <f>'Disease Burden Data'!A387</f>
        <v>0</v>
      </c>
      <c r="B379" s="34">
        <f>'Disease Burden Data'!B387</f>
        <v>0</v>
      </c>
      <c r="C379" s="29"/>
      <c r="D379" s="13"/>
      <c r="E379" s="13"/>
      <c r="F379" s="13"/>
      <c r="G379" s="13"/>
      <c r="H379" s="13"/>
      <c r="I379" s="13"/>
      <c r="J379" s="29"/>
      <c r="K379" s="29"/>
      <c r="L379" s="13"/>
      <c r="M379" s="29"/>
      <c r="N379" s="13"/>
      <c r="O379" s="13"/>
      <c r="P379" s="13"/>
      <c r="Q379" s="13"/>
    </row>
    <row r="380" spans="1:17" x14ac:dyDescent="0.35">
      <c r="A380" s="34">
        <f>'Disease Burden Data'!A388</f>
        <v>0</v>
      </c>
      <c r="B380" s="34">
        <f>'Disease Burden Data'!B388</f>
        <v>0</v>
      </c>
      <c r="C380" s="29"/>
      <c r="D380" s="13"/>
      <c r="E380" s="13"/>
      <c r="F380" s="13"/>
      <c r="G380" s="13"/>
      <c r="H380" s="13"/>
      <c r="I380" s="13"/>
      <c r="J380" s="29"/>
      <c r="K380" s="29"/>
      <c r="L380" s="13"/>
      <c r="M380" s="29"/>
      <c r="N380" s="13"/>
      <c r="O380" s="13"/>
      <c r="P380" s="13"/>
      <c r="Q380" s="13"/>
    </row>
    <row r="381" spans="1:17" x14ac:dyDescent="0.35">
      <c r="A381" s="34">
        <f>'Disease Burden Data'!A389</f>
        <v>0</v>
      </c>
      <c r="B381" s="34">
        <f>'Disease Burden Data'!B389</f>
        <v>0</v>
      </c>
      <c r="C381" s="29"/>
      <c r="D381" s="13"/>
      <c r="E381" s="13"/>
      <c r="F381" s="13"/>
      <c r="G381" s="13"/>
      <c r="H381" s="13"/>
      <c r="I381" s="13"/>
      <c r="J381" s="29"/>
      <c r="K381" s="29"/>
      <c r="L381" s="13"/>
      <c r="M381" s="29"/>
      <c r="N381" s="13"/>
      <c r="O381" s="13"/>
      <c r="P381" s="13"/>
      <c r="Q381" s="13"/>
    </row>
    <row r="382" spans="1:17" x14ac:dyDescent="0.35">
      <c r="A382" s="34">
        <f>'Disease Burden Data'!A390</f>
        <v>0</v>
      </c>
      <c r="B382" s="34">
        <f>'Disease Burden Data'!B390</f>
        <v>0</v>
      </c>
      <c r="C382" s="29"/>
      <c r="D382" s="13"/>
      <c r="E382" s="13"/>
      <c r="F382" s="13"/>
      <c r="G382" s="13"/>
      <c r="H382" s="13"/>
      <c r="I382" s="13"/>
      <c r="J382" s="29"/>
      <c r="K382" s="29"/>
      <c r="L382" s="13"/>
      <c r="M382" s="29"/>
      <c r="N382" s="13"/>
      <c r="O382" s="13"/>
      <c r="P382" s="13"/>
      <c r="Q382" s="13"/>
    </row>
    <row r="383" spans="1:17" x14ac:dyDescent="0.35">
      <c r="A383" s="34">
        <f>'Disease Burden Data'!A391</f>
        <v>0</v>
      </c>
      <c r="B383" s="34">
        <f>'Disease Burden Data'!B391</f>
        <v>0</v>
      </c>
      <c r="C383" s="29"/>
      <c r="D383" s="13"/>
      <c r="E383" s="13"/>
      <c r="F383" s="13"/>
      <c r="G383" s="13"/>
      <c r="H383" s="13"/>
      <c r="I383" s="13"/>
      <c r="J383" s="29"/>
      <c r="K383" s="29"/>
      <c r="L383" s="13"/>
      <c r="M383" s="29"/>
      <c r="N383" s="13"/>
      <c r="O383" s="13"/>
      <c r="P383" s="13"/>
      <c r="Q383" s="13"/>
    </row>
    <row r="384" spans="1:17" x14ac:dyDescent="0.35">
      <c r="A384" s="34">
        <f>'Disease Burden Data'!A392</f>
        <v>0</v>
      </c>
      <c r="B384" s="34">
        <f>'Disease Burden Data'!B392</f>
        <v>0</v>
      </c>
      <c r="C384" s="29"/>
      <c r="D384" s="13"/>
      <c r="E384" s="13"/>
      <c r="F384" s="13"/>
      <c r="G384" s="13"/>
      <c r="H384" s="13"/>
      <c r="I384" s="13"/>
      <c r="J384" s="29"/>
      <c r="K384" s="29"/>
      <c r="L384" s="13"/>
      <c r="M384" s="29"/>
      <c r="N384" s="13"/>
      <c r="O384" s="13"/>
      <c r="P384" s="13"/>
      <c r="Q384" s="13"/>
    </row>
    <row r="385" spans="1:17" x14ac:dyDescent="0.35">
      <c r="A385" s="34">
        <f>'Disease Burden Data'!A393</f>
        <v>0</v>
      </c>
      <c r="B385" s="34">
        <f>'Disease Burden Data'!B393</f>
        <v>0</v>
      </c>
      <c r="C385" s="29"/>
      <c r="D385" s="13"/>
      <c r="E385" s="13"/>
      <c r="F385" s="13"/>
      <c r="G385" s="13"/>
      <c r="H385" s="13"/>
      <c r="I385" s="13"/>
      <c r="J385" s="29"/>
      <c r="K385" s="29"/>
      <c r="L385" s="13"/>
      <c r="M385" s="29"/>
      <c r="N385" s="13"/>
      <c r="O385" s="13"/>
      <c r="P385" s="13"/>
      <c r="Q385" s="13"/>
    </row>
    <row r="386" spans="1:17" x14ac:dyDescent="0.35">
      <c r="A386" s="34">
        <f>'Disease Burden Data'!A394</f>
        <v>0</v>
      </c>
      <c r="B386" s="34">
        <f>'Disease Burden Data'!B394</f>
        <v>0</v>
      </c>
      <c r="C386" s="29"/>
      <c r="D386" s="13"/>
      <c r="E386" s="13"/>
      <c r="F386" s="13"/>
      <c r="G386" s="13"/>
      <c r="H386" s="13"/>
      <c r="I386" s="13"/>
      <c r="J386" s="29"/>
      <c r="K386" s="29"/>
      <c r="L386" s="13"/>
      <c r="M386" s="29"/>
      <c r="N386" s="13"/>
      <c r="O386" s="13"/>
      <c r="P386" s="13"/>
      <c r="Q386" s="13"/>
    </row>
    <row r="387" spans="1:17" x14ac:dyDescent="0.35">
      <c r="A387" s="34">
        <f>'Disease Burden Data'!A395</f>
        <v>0</v>
      </c>
      <c r="B387" s="34">
        <f>'Disease Burden Data'!B395</f>
        <v>0</v>
      </c>
      <c r="C387" s="29"/>
      <c r="D387" s="13"/>
      <c r="E387" s="13"/>
      <c r="F387" s="13"/>
      <c r="G387" s="13"/>
      <c r="H387" s="13"/>
      <c r="I387" s="13"/>
      <c r="J387" s="29"/>
      <c r="K387" s="29"/>
      <c r="L387" s="13"/>
      <c r="M387" s="29"/>
      <c r="N387" s="13"/>
      <c r="O387" s="13"/>
      <c r="P387" s="13"/>
      <c r="Q387" s="13"/>
    </row>
    <row r="388" spans="1:17" x14ac:dyDescent="0.35">
      <c r="A388" s="34">
        <f>'Disease Burden Data'!A396</f>
        <v>0</v>
      </c>
      <c r="B388" s="34">
        <f>'Disease Burden Data'!B396</f>
        <v>0</v>
      </c>
      <c r="C388" s="29"/>
      <c r="D388" s="13"/>
      <c r="E388" s="13"/>
      <c r="F388" s="13"/>
      <c r="G388" s="13"/>
      <c r="H388" s="13"/>
      <c r="I388" s="13"/>
      <c r="J388" s="29"/>
      <c r="K388" s="29"/>
      <c r="L388" s="13"/>
      <c r="M388" s="29"/>
      <c r="N388" s="13"/>
      <c r="O388" s="13"/>
      <c r="P388" s="13"/>
      <c r="Q388" s="13"/>
    </row>
    <row r="389" spans="1:17" x14ac:dyDescent="0.35">
      <c r="A389" s="34">
        <f>'Disease Burden Data'!A397</f>
        <v>0</v>
      </c>
      <c r="B389" s="34">
        <f>'Disease Burden Data'!B397</f>
        <v>0</v>
      </c>
      <c r="C389" s="29"/>
      <c r="D389" s="13"/>
      <c r="E389" s="13"/>
      <c r="F389" s="13"/>
      <c r="G389" s="13"/>
      <c r="H389" s="13"/>
      <c r="I389" s="13"/>
      <c r="J389" s="29"/>
      <c r="K389" s="29"/>
      <c r="L389" s="13"/>
      <c r="M389" s="29"/>
      <c r="N389" s="13"/>
      <c r="O389" s="13"/>
      <c r="P389" s="13"/>
      <c r="Q389" s="13"/>
    </row>
    <row r="390" spans="1:17" x14ac:dyDescent="0.35">
      <c r="A390" s="34">
        <f>'Disease Burden Data'!A398</f>
        <v>0</v>
      </c>
      <c r="B390" s="34">
        <f>'Disease Burden Data'!B398</f>
        <v>0</v>
      </c>
      <c r="C390" s="29"/>
      <c r="D390" s="13"/>
      <c r="E390" s="13"/>
      <c r="F390" s="13"/>
      <c r="G390" s="13"/>
      <c r="H390" s="13"/>
      <c r="I390" s="13"/>
      <c r="J390" s="29"/>
      <c r="K390" s="29"/>
      <c r="L390" s="13"/>
      <c r="M390" s="29"/>
      <c r="N390" s="13"/>
      <c r="O390" s="13"/>
      <c r="P390" s="13"/>
      <c r="Q390" s="13"/>
    </row>
    <row r="391" spans="1:17" x14ac:dyDescent="0.35">
      <c r="A391" s="34">
        <f>'Disease Burden Data'!A399</f>
        <v>0</v>
      </c>
      <c r="B391" s="34">
        <f>'Disease Burden Data'!B399</f>
        <v>0</v>
      </c>
      <c r="C391" s="29"/>
      <c r="D391" s="13"/>
      <c r="E391" s="13"/>
      <c r="F391" s="13"/>
      <c r="G391" s="13"/>
      <c r="H391" s="13"/>
      <c r="I391" s="13"/>
      <c r="J391" s="29"/>
      <c r="K391" s="29"/>
      <c r="L391" s="13"/>
      <c r="M391" s="29"/>
      <c r="N391" s="13"/>
      <c r="O391" s="13"/>
      <c r="P391" s="13"/>
      <c r="Q391" s="13"/>
    </row>
    <row r="392" spans="1:17" x14ac:dyDescent="0.35">
      <c r="A392" s="34">
        <f>'Disease Burden Data'!A400</f>
        <v>0</v>
      </c>
      <c r="B392" s="34">
        <f>'Disease Burden Data'!B400</f>
        <v>0</v>
      </c>
      <c r="C392" s="29"/>
      <c r="D392" s="13"/>
      <c r="E392" s="13"/>
      <c r="F392" s="13"/>
      <c r="G392" s="13"/>
      <c r="H392" s="13"/>
      <c r="I392" s="13"/>
      <c r="J392" s="29"/>
      <c r="K392" s="29"/>
      <c r="L392" s="13"/>
      <c r="M392" s="29"/>
      <c r="N392" s="13"/>
      <c r="O392" s="13"/>
      <c r="P392" s="13"/>
      <c r="Q392" s="13"/>
    </row>
    <row r="393" spans="1:17" x14ac:dyDescent="0.35">
      <c r="A393" s="34">
        <f>'Disease Burden Data'!A401</f>
        <v>0</v>
      </c>
      <c r="B393" s="34">
        <f>'Disease Burden Data'!B401</f>
        <v>0</v>
      </c>
      <c r="C393" s="29"/>
      <c r="D393" s="13"/>
      <c r="E393" s="13"/>
      <c r="F393" s="13"/>
      <c r="G393" s="13"/>
      <c r="H393" s="13"/>
      <c r="I393" s="13"/>
      <c r="J393" s="29"/>
      <c r="K393" s="29"/>
      <c r="L393" s="13"/>
      <c r="M393" s="29"/>
      <c r="N393" s="13"/>
      <c r="O393" s="13"/>
      <c r="P393" s="13"/>
      <c r="Q393" s="13"/>
    </row>
    <row r="394" spans="1:17" x14ac:dyDescent="0.35">
      <c r="A394" s="34">
        <f>'Disease Burden Data'!A402</f>
        <v>0</v>
      </c>
      <c r="B394" s="34">
        <f>'Disease Burden Data'!B402</f>
        <v>0</v>
      </c>
      <c r="C394" s="29"/>
      <c r="D394" s="13"/>
      <c r="E394" s="13"/>
      <c r="F394" s="13"/>
      <c r="G394" s="13"/>
      <c r="H394" s="13"/>
      <c r="I394" s="13"/>
      <c r="J394" s="29"/>
      <c r="K394" s="29"/>
      <c r="L394" s="13"/>
      <c r="M394" s="29"/>
      <c r="N394" s="13"/>
      <c r="O394" s="13"/>
      <c r="P394" s="13"/>
      <c r="Q394" s="13"/>
    </row>
    <row r="395" spans="1:17" x14ac:dyDescent="0.35">
      <c r="A395" s="34">
        <f>'Disease Burden Data'!A403</f>
        <v>0</v>
      </c>
      <c r="B395" s="34">
        <f>'Disease Burden Data'!B403</f>
        <v>0</v>
      </c>
      <c r="C395" s="29"/>
      <c r="D395" s="13"/>
      <c r="E395" s="13"/>
      <c r="F395" s="13"/>
      <c r="G395" s="13"/>
      <c r="H395" s="13"/>
      <c r="I395" s="13"/>
      <c r="J395" s="29"/>
      <c r="K395" s="29"/>
      <c r="L395" s="13"/>
      <c r="M395" s="29"/>
      <c r="N395" s="13"/>
      <c r="O395" s="13"/>
      <c r="P395" s="13"/>
      <c r="Q395" s="13"/>
    </row>
    <row r="396" spans="1:17" x14ac:dyDescent="0.35">
      <c r="A396" s="34">
        <f>'Disease Burden Data'!A404</f>
        <v>0</v>
      </c>
      <c r="B396" s="34">
        <f>'Disease Burden Data'!B404</f>
        <v>0</v>
      </c>
      <c r="C396" s="29"/>
      <c r="D396" s="13"/>
      <c r="E396" s="13"/>
      <c r="F396" s="13"/>
      <c r="G396" s="13"/>
      <c r="H396" s="13"/>
      <c r="I396" s="13"/>
      <c r="J396" s="29"/>
      <c r="K396" s="29"/>
      <c r="L396" s="13"/>
      <c r="M396" s="29"/>
      <c r="N396" s="13"/>
      <c r="O396" s="13"/>
      <c r="P396" s="13"/>
      <c r="Q396" s="13"/>
    </row>
    <row r="397" spans="1:17" x14ac:dyDescent="0.35">
      <c r="A397" s="34">
        <f>'Disease Burden Data'!A405</f>
        <v>0</v>
      </c>
      <c r="B397" s="34">
        <f>'Disease Burden Data'!B405</f>
        <v>0</v>
      </c>
      <c r="C397" s="29"/>
      <c r="D397" s="13"/>
      <c r="E397" s="13"/>
      <c r="F397" s="13"/>
      <c r="G397" s="13"/>
      <c r="H397" s="13"/>
      <c r="I397" s="13"/>
      <c r="J397" s="29"/>
      <c r="K397" s="29"/>
      <c r="L397" s="13"/>
      <c r="M397" s="29"/>
      <c r="N397" s="13"/>
      <c r="O397" s="13"/>
      <c r="P397" s="13"/>
      <c r="Q397" s="13"/>
    </row>
    <row r="398" spans="1:17" x14ac:dyDescent="0.35">
      <c r="A398" s="34">
        <f>'Disease Burden Data'!A406</f>
        <v>0</v>
      </c>
      <c r="B398" s="34">
        <f>'Disease Burden Data'!B406</f>
        <v>0</v>
      </c>
      <c r="C398" s="29"/>
      <c r="D398" s="13"/>
      <c r="E398" s="13"/>
      <c r="F398" s="13"/>
      <c r="G398" s="13"/>
      <c r="H398" s="13"/>
      <c r="I398" s="13"/>
      <c r="J398" s="29"/>
      <c r="K398" s="29"/>
      <c r="L398" s="13"/>
      <c r="M398" s="29"/>
      <c r="N398" s="13"/>
      <c r="O398" s="13"/>
      <c r="P398" s="13"/>
      <c r="Q398" s="13"/>
    </row>
    <row r="399" spans="1:17" x14ac:dyDescent="0.35">
      <c r="A399" s="34">
        <f>'Disease Burden Data'!A407</f>
        <v>0</v>
      </c>
      <c r="B399" s="34">
        <f>'Disease Burden Data'!B407</f>
        <v>0</v>
      </c>
      <c r="C399" s="29"/>
      <c r="D399" s="13"/>
      <c r="E399" s="13"/>
      <c r="F399" s="13"/>
      <c r="G399" s="13"/>
      <c r="H399" s="13"/>
      <c r="I399" s="13"/>
      <c r="J399" s="29"/>
      <c r="K399" s="29"/>
      <c r="L399" s="13"/>
      <c r="M399" s="29"/>
      <c r="N399" s="13"/>
      <c r="O399" s="13"/>
      <c r="P399" s="13"/>
      <c r="Q399" s="13"/>
    </row>
    <row r="400" spans="1:17" x14ac:dyDescent="0.35">
      <c r="A400" s="34">
        <f>'Disease Burden Data'!A408</f>
        <v>0</v>
      </c>
      <c r="B400" s="34">
        <f>'Disease Burden Data'!B408</f>
        <v>0</v>
      </c>
      <c r="C400" s="29"/>
      <c r="D400" s="13"/>
      <c r="E400" s="13"/>
      <c r="F400" s="13"/>
      <c r="G400" s="13"/>
      <c r="H400" s="13"/>
      <c r="I400" s="13"/>
      <c r="J400" s="29"/>
      <c r="K400" s="29"/>
      <c r="L400" s="13"/>
      <c r="M400" s="29"/>
      <c r="N400" s="13"/>
      <c r="O400" s="13"/>
      <c r="P400" s="13"/>
      <c r="Q400" s="13"/>
    </row>
    <row r="401" spans="1:17" x14ac:dyDescent="0.35">
      <c r="A401" s="34">
        <f>'Disease Burden Data'!A409</f>
        <v>0</v>
      </c>
      <c r="B401" s="34">
        <f>'Disease Burden Data'!B409</f>
        <v>0</v>
      </c>
      <c r="C401" s="29"/>
      <c r="D401" s="13"/>
      <c r="E401" s="13"/>
      <c r="F401" s="13"/>
      <c r="G401" s="13"/>
      <c r="H401" s="13"/>
      <c r="I401" s="13"/>
      <c r="J401" s="29"/>
      <c r="K401" s="29"/>
      <c r="L401" s="13"/>
      <c r="M401" s="29"/>
      <c r="N401" s="13"/>
      <c r="O401" s="13"/>
      <c r="P401" s="13"/>
      <c r="Q401" s="13"/>
    </row>
    <row r="402" spans="1:17" x14ac:dyDescent="0.35">
      <c r="A402" s="34">
        <f>'Disease Burden Data'!A410</f>
        <v>0</v>
      </c>
      <c r="B402" s="34">
        <f>'Disease Burden Data'!B410</f>
        <v>0</v>
      </c>
      <c r="C402" s="29"/>
      <c r="D402" s="13"/>
      <c r="E402" s="13"/>
      <c r="F402" s="13"/>
      <c r="G402" s="13"/>
      <c r="H402" s="13"/>
      <c r="I402" s="13"/>
      <c r="J402" s="29"/>
      <c r="K402" s="29"/>
      <c r="L402" s="13"/>
      <c r="M402" s="29"/>
      <c r="N402" s="13"/>
      <c r="O402" s="13"/>
      <c r="P402" s="13"/>
      <c r="Q402" s="13"/>
    </row>
    <row r="403" spans="1:17" x14ac:dyDescent="0.35">
      <c r="A403" s="34">
        <f>'Disease Burden Data'!A411</f>
        <v>0</v>
      </c>
      <c r="B403" s="34">
        <f>'Disease Burden Data'!B411</f>
        <v>0</v>
      </c>
      <c r="C403" s="29"/>
      <c r="D403" s="13"/>
      <c r="E403" s="13"/>
      <c r="F403" s="13"/>
      <c r="G403" s="13"/>
      <c r="H403" s="13"/>
      <c r="I403" s="13"/>
      <c r="J403" s="29"/>
      <c r="K403" s="29"/>
      <c r="L403" s="13"/>
      <c r="M403" s="29"/>
      <c r="N403" s="13"/>
      <c r="O403" s="13"/>
      <c r="P403" s="13"/>
      <c r="Q403" s="13"/>
    </row>
    <row r="404" spans="1:17" x14ac:dyDescent="0.35">
      <c r="A404" s="34">
        <f>'Disease Burden Data'!A412</f>
        <v>0</v>
      </c>
      <c r="B404" s="34">
        <f>'Disease Burden Data'!B412</f>
        <v>0</v>
      </c>
      <c r="C404" s="29"/>
      <c r="D404" s="13"/>
      <c r="E404" s="13"/>
      <c r="F404" s="13"/>
      <c r="G404" s="13"/>
      <c r="H404" s="13"/>
      <c r="I404" s="13"/>
      <c r="J404" s="29"/>
      <c r="K404" s="29"/>
      <c r="L404" s="13"/>
      <c r="M404" s="29"/>
      <c r="N404" s="13"/>
      <c r="O404" s="13"/>
      <c r="P404" s="13"/>
      <c r="Q404" s="13"/>
    </row>
    <row r="405" spans="1:17" x14ac:dyDescent="0.35">
      <c r="A405" s="34">
        <f>'Disease Burden Data'!A413</f>
        <v>0</v>
      </c>
      <c r="B405" s="34">
        <f>'Disease Burden Data'!B413</f>
        <v>0</v>
      </c>
      <c r="C405" s="29"/>
      <c r="D405" s="13"/>
      <c r="E405" s="13"/>
      <c r="F405" s="13"/>
      <c r="G405" s="13"/>
      <c r="H405" s="13"/>
      <c r="I405" s="13"/>
      <c r="J405" s="29"/>
      <c r="K405" s="29"/>
      <c r="L405" s="13"/>
      <c r="M405" s="29"/>
      <c r="N405" s="13"/>
      <c r="O405" s="13"/>
      <c r="P405" s="13"/>
      <c r="Q405" s="13"/>
    </row>
    <row r="406" spans="1:17" x14ac:dyDescent="0.35">
      <c r="A406" s="34">
        <f>'Disease Burden Data'!A414</f>
        <v>0</v>
      </c>
      <c r="B406" s="34">
        <f>'Disease Burden Data'!B414</f>
        <v>0</v>
      </c>
      <c r="C406" s="29"/>
      <c r="D406" s="13"/>
      <c r="E406" s="13"/>
      <c r="F406" s="13"/>
      <c r="G406" s="13"/>
      <c r="H406" s="13"/>
      <c r="I406" s="13"/>
      <c r="J406" s="29"/>
      <c r="K406" s="29"/>
      <c r="L406" s="13"/>
      <c r="M406" s="29"/>
      <c r="N406" s="13"/>
      <c r="O406" s="13"/>
      <c r="P406" s="13"/>
      <c r="Q406" s="13"/>
    </row>
    <row r="407" spans="1:17" x14ac:dyDescent="0.35">
      <c r="A407" s="34">
        <f>'Disease Burden Data'!A415</f>
        <v>0</v>
      </c>
      <c r="B407" s="34">
        <f>'Disease Burden Data'!B415</f>
        <v>0</v>
      </c>
      <c r="C407" s="29"/>
      <c r="D407" s="13"/>
      <c r="E407" s="13"/>
      <c r="F407" s="13"/>
      <c r="G407" s="13"/>
      <c r="H407" s="13"/>
      <c r="I407" s="13"/>
      <c r="J407" s="29"/>
      <c r="K407" s="29"/>
      <c r="L407" s="13"/>
      <c r="M407" s="29"/>
      <c r="N407" s="13"/>
      <c r="O407" s="13"/>
      <c r="P407" s="13"/>
      <c r="Q407" s="13"/>
    </row>
    <row r="408" spans="1:17" x14ac:dyDescent="0.35">
      <c r="A408" s="34">
        <f>'Disease Burden Data'!A416</f>
        <v>0</v>
      </c>
      <c r="B408" s="34">
        <f>'Disease Burden Data'!B416</f>
        <v>0</v>
      </c>
      <c r="C408" s="29"/>
      <c r="D408" s="13"/>
      <c r="E408" s="13"/>
      <c r="F408" s="13"/>
      <c r="G408" s="13"/>
      <c r="H408" s="13"/>
      <c r="I408" s="13"/>
      <c r="J408" s="29"/>
      <c r="K408" s="29"/>
      <c r="L408" s="13"/>
      <c r="M408" s="29"/>
      <c r="N408" s="13"/>
      <c r="O408" s="13"/>
      <c r="P408" s="13"/>
      <c r="Q408" s="13"/>
    </row>
    <row r="409" spans="1:17" x14ac:dyDescent="0.35">
      <c r="A409" s="34">
        <f>'Disease Burden Data'!A417</f>
        <v>0</v>
      </c>
      <c r="B409" s="34">
        <f>'Disease Burden Data'!B417</f>
        <v>0</v>
      </c>
      <c r="C409" s="29"/>
      <c r="D409" s="13"/>
      <c r="E409" s="13"/>
      <c r="F409" s="13"/>
      <c r="G409" s="13"/>
      <c r="H409" s="13"/>
      <c r="I409" s="13"/>
      <c r="J409" s="29"/>
      <c r="K409" s="29"/>
      <c r="L409" s="13"/>
      <c r="M409" s="29"/>
      <c r="N409" s="13"/>
      <c r="O409" s="13"/>
      <c r="P409" s="13"/>
      <c r="Q409" s="13"/>
    </row>
    <row r="410" spans="1:17" x14ac:dyDescent="0.35">
      <c r="A410" s="34">
        <f>'Disease Burden Data'!A418</f>
        <v>0</v>
      </c>
      <c r="B410" s="34">
        <f>'Disease Burden Data'!B418</f>
        <v>0</v>
      </c>
      <c r="C410" s="29"/>
      <c r="D410" s="13"/>
      <c r="E410" s="13"/>
      <c r="F410" s="13"/>
      <c r="G410" s="13"/>
      <c r="H410" s="13"/>
      <c r="I410" s="13"/>
      <c r="J410" s="29"/>
      <c r="K410" s="29"/>
      <c r="L410" s="13"/>
      <c r="M410" s="29"/>
      <c r="N410" s="13"/>
      <c r="O410" s="13"/>
      <c r="P410" s="13"/>
      <c r="Q410" s="13"/>
    </row>
    <row r="411" spans="1:17" x14ac:dyDescent="0.35">
      <c r="A411" s="34">
        <f>'Disease Burden Data'!A419</f>
        <v>0</v>
      </c>
      <c r="B411" s="34">
        <f>'Disease Burden Data'!B419</f>
        <v>0</v>
      </c>
      <c r="C411" s="29"/>
      <c r="D411" s="13"/>
      <c r="E411" s="13"/>
      <c r="F411" s="13"/>
      <c r="G411" s="13"/>
      <c r="H411" s="13"/>
      <c r="I411" s="13"/>
      <c r="J411" s="29"/>
      <c r="K411" s="29"/>
      <c r="L411" s="13"/>
      <c r="M411" s="29"/>
      <c r="N411" s="13"/>
      <c r="O411" s="13"/>
      <c r="P411" s="13"/>
      <c r="Q411" s="13"/>
    </row>
    <row r="412" spans="1:17" x14ac:dyDescent="0.35">
      <c r="A412" s="34">
        <f>'Disease Burden Data'!A420</f>
        <v>0</v>
      </c>
      <c r="B412" s="34">
        <f>'Disease Burden Data'!B420</f>
        <v>0</v>
      </c>
      <c r="C412" s="29"/>
      <c r="D412" s="13"/>
      <c r="E412" s="13"/>
      <c r="F412" s="13"/>
      <c r="G412" s="13"/>
      <c r="H412" s="13"/>
      <c r="I412" s="13"/>
      <c r="J412" s="29"/>
      <c r="K412" s="29"/>
      <c r="L412" s="13"/>
      <c r="M412" s="29"/>
      <c r="N412" s="13"/>
      <c r="O412" s="13"/>
      <c r="P412" s="13"/>
      <c r="Q412" s="13"/>
    </row>
    <row r="413" spans="1:17" x14ac:dyDescent="0.35">
      <c r="A413" s="34">
        <f>'Disease Burden Data'!A421</f>
        <v>0</v>
      </c>
      <c r="B413" s="34">
        <f>'Disease Burden Data'!B421</f>
        <v>0</v>
      </c>
      <c r="C413" s="29"/>
      <c r="D413" s="13"/>
      <c r="E413" s="13"/>
      <c r="F413" s="13"/>
      <c r="G413" s="13"/>
      <c r="H413" s="13"/>
      <c r="I413" s="13"/>
      <c r="J413" s="29"/>
      <c r="K413" s="29"/>
      <c r="L413" s="13"/>
      <c r="M413" s="29"/>
      <c r="N413" s="13"/>
      <c r="O413" s="13"/>
      <c r="P413" s="13"/>
      <c r="Q413" s="13"/>
    </row>
    <row r="414" spans="1:17" x14ac:dyDescent="0.35">
      <c r="A414" s="34">
        <f>'Disease Burden Data'!A422</f>
        <v>0</v>
      </c>
      <c r="B414" s="34">
        <f>'Disease Burden Data'!B422</f>
        <v>0</v>
      </c>
      <c r="C414" s="29"/>
      <c r="D414" s="13"/>
      <c r="E414" s="13"/>
      <c r="F414" s="13"/>
      <c r="G414" s="13"/>
      <c r="H414" s="13"/>
      <c r="I414" s="13"/>
      <c r="J414" s="29"/>
      <c r="K414" s="29"/>
      <c r="L414" s="13"/>
      <c r="M414" s="29"/>
      <c r="N414" s="13"/>
      <c r="O414" s="13"/>
      <c r="P414" s="13"/>
      <c r="Q414" s="13"/>
    </row>
    <row r="415" spans="1:17" x14ac:dyDescent="0.35">
      <c r="A415" s="34">
        <f>'Disease Burden Data'!A423</f>
        <v>0</v>
      </c>
      <c r="B415" s="34">
        <f>'Disease Burden Data'!B423</f>
        <v>0</v>
      </c>
      <c r="C415" s="29"/>
      <c r="D415" s="13"/>
      <c r="E415" s="13"/>
      <c r="F415" s="13"/>
      <c r="G415" s="13"/>
      <c r="H415" s="13"/>
      <c r="I415" s="13"/>
      <c r="J415" s="29"/>
      <c r="K415" s="29"/>
      <c r="L415" s="13"/>
      <c r="M415" s="29"/>
      <c r="N415" s="13"/>
      <c r="O415" s="13"/>
      <c r="P415" s="13"/>
      <c r="Q415" s="13"/>
    </row>
    <row r="416" spans="1:17" x14ac:dyDescent="0.35">
      <c r="A416" s="34">
        <f>'Disease Burden Data'!A424</f>
        <v>0</v>
      </c>
      <c r="B416" s="34">
        <f>'Disease Burden Data'!B424</f>
        <v>0</v>
      </c>
      <c r="C416" s="29"/>
      <c r="D416" s="13"/>
      <c r="E416" s="13"/>
      <c r="F416" s="13"/>
      <c r="G416" s="13"/>
      <c r="H416" s="13"/>
      <c r="I416" s="13"/>
      <c r="J416" s="29"/>
      <c r="K416" s="29"/>
      <c r="L416" s="13"/>
      <c r="M416" s="29"/>
      <c r="N416" s="13"/>
      <c r="O416" s="13"/>
      <c r="P416" s="13"/>
      <c r="Q416" s="13"/>
    </row>
    <row r="417" spans="1:17" x14ac:dyDescent="0.35">
      <c r="A417" s="34">
        <f>'Disease Burden Data'!A425</f>
        <v>0</v>
      </c>
      <c r="B417" s="34">
        <f>'Disease Burden Data'!B425</f>
        <v>0</v>
      </c>
      <c r="C417" s="29"/>
      <c r="D417" s="13"/>
      <c r="E417" s="13"/>
      <c r="F417" s="13"/>
      <c r="G417" s="13"/>
      <c r="H417" s="13"/>
      <c r="I417" s="13"/>
      <c r="J417" s="29"/>
      <c r="K417" s="29"/>
      <c r="L417" s="13"/>
      <c r="M417" s="29"/>
      <c r="N417" s="13"/>
      <c r="O417" s="13"/>
      <c r="P417" s="13"/>
      <c r="Q417" s="13"/>
    </row>
    <row r="418" spans="1:17" x14ac:dyDescent="0.35">
      <c r="A418" s="34">
        <f>'Disease Burden Data'!A426</f>
        <v>0</v>
      </c>
      <c r="B418" s="34">
        <f>'Disease Burden Data'!B426</f>
        <v>0</v>
      </c>
      <c r="C418" s="29"/>
      <c r="D418" s="13"/>
      <c r="E418" s="13"/>
      <c r="F418" s="13"/>
      <c r="G418" s="13"/>
      <c r="H418" s="13"/>
      <c r="I418" s="13"/>
      <c r="J418" s="29"/>
      <c r="K418" s="29"/>
      <c r="L418" s="13"/>
      <c r="M418" s="29"/>
      <c r="N418" s="13"/>
      <c r="O418" s="13"/>
      <c r="P418" s="13"/>
      <c r="Q418" s="13"/>
    </row>
    <row r="419" spans="1:17" x14ac:dyDescent="0.35">
      <c r="A419" s="34">
        <f>'Disease Burden Data'!A427</f>
        <v>0</v>
      </c>
      <c r="B419" s="34">
        <f>'Disease Burden Data'!B427</f>
        <v>0</v>
      </c>
      <c r="C419" s="29"/>
      <c r="D419" s="13"/>
      <c r="E419" s="13"/>
      <c r="F419" s="13"/>
      <c r="G419" s="13"/>
      <c r="H419" s="13"/>
      <c r="I419" s="13"/>
      <c r="J419" s="29"/>
      <c r="K419" s="29"/>
      <c r="L419" s="13"/>
      <c r="M419" s="29"/>
      <c r="N419" s="13"/>
      <c r="O419" s="13"/>
      <c r="P419" s="13"/>
      <c r="Q419" s="13"/>
    </row>
    <row r="420" spans="1:17" x14ac:dyDescent="0.35">
      <c r="A420" s="34">
        <f>'Disease Burden Data'!A428</f>
        <v>0</v>
      </c>
      <c r="B420" s="34">
        <f>'Disease Burden Data'!B428</f>
        <v>0</v>
      </c>
      <c r="C420" s="29"/>
      <c r="D420" s="13"/>
      <c r="E420" s="13"/>
      <c r="F420" s="13"/>
      <c r="G420" s="13"/>
      <c r="H420" s="13"/>
      <c r="I420" s="13"/>
      <c r="J420" s="29"/>
      <c r="K420" s="29"/>
      <c r="L420" s="13"/>
      <c r="M420" s="29"/>
      <c r="N420" s="13"/>
      <c r="O420" s="13"/>
      <c r="P420" s="13"/>
      <c r="Q420" s="13"/>
    </row>
    <row r="421" spans="1:17" x14ac:dyDescent="0.35">
      <c r="A421" s="34">
        <f>'Disease Burden Data'!A429</f>
        <v>0</v>
      </c>
      <c r="B421" s="34">
        <f>'Disease Burden Data'!B429</f>
        <v>0</v>
      </c>
      <c r="C421" s="29"/>
      <c r="D421" s="13"/>
      <c r="E421" s="13"/>
      <c r="F421" s="13"/>
      <c r="G421" s="13"/>
      <c r="H421" s="13"/>
      <c r="I421" s="13"/>
      <c r="J421" s="29"/>
      <c r="K421" s="29"/>
      <c r="L421" s="13"/>
      <c r="M421" s="29"/>
      <c r="N421" s="13"/>
      <c r="O421" s="13"/>
      <c r="P421" s="13"/>
      <c r="Q421" s="13"/>
    </row>
    <row r="422" spans="1:17" x14ac:dyDescent="0.35">
      <c r="A422" s="34">
        <f>'Disease Burden Data'!A430</f>
        <v>0</v>
      </c>
      <c r="B422" s="34">
        <f>'Disease Burden Data'!B430</f>
        <v>0</v>
      </c>
      <c r="C422" s="29"/>
      <c r="D422" s="13"/>
      <c r="E422" s="13"/>
      <c r="F422" s="13"/>
      <c r="G422" s="13"/>
      <c r="H422" s="13"/>
      <c r="I422" s="13"/>
      <c r="J422" s="29"/>
      <c r="K422" s="29"/>
      <c r="L422" s="13"/>
      <c r="M422" s="29"/>
      <c r="N422" s="13"/>
      <c r="O422" s="13"/>
      <c r="P422" s="13"/>
      <c r="Q422" s="13"/>
    </row>
    <row r="423" spans="1:17" x14ac:dyDescent="0.35">
      <c r="A423" s="34">
        <f>'Disease Burden Data'!A431</f>
        <v>0</v>
      </c>
      <c r="B423" s="34">
        <f>'Disease Burden Data'!B431</f>
        <v>0</v>
      </c>
      <c r="C423" s="29"/>
      <c r="D423" s="13"/>
      <c r="E423" s="13"/>
      <c r="F423" s="13"/>
      <c r="G423" s="13"/>
      <c r="H423" s="13"/>
      <c r="I423" s="13"/>
      <c r="J423" s="29"/>
      <c r="K423" s="29"/>
      <c r="L423" s="13"/>
      <c r="M423" s="29"/>
      <c r="N423" s="13"/>
      <c r="O423" s="13"/>
      <c r="P423" s="13"/>
      <c r="Q423" s="13"/>
    </row>
    <row r="424" spans="1:17" x14ac:dyDescent="0.35">
      <c r="A424" s="34">
        <f>'Disease Burden Data'!A432</f>
        <v>0</v>
      </c>
      <c r="B424" s="34">
        <f>'Disease Burden Data'!B432</f>
        <v>0</v>
      </c>
      <c r="C424" s="29"/>
      <c r="D424" s="13"/>
      <c r="E424" s="13"/>
      <c r="F424" s="13"/>
      <c r="G424" s="13"/>
      <c r="H424" s="13"/>
      <c r="I424" s="13"/>
      <c r="J424" s="29"/>
      <c r="K424" s="29"/>
      <c r="L424" s="13"/>
      <c r="M424" s="29"/>
      <c r="N424" s="13"/>
      <c r="O424" s="13"/>
      <c r="P424" s="13"/>
      <c r="Q424" s="13"/>
    </row>
    <row r="425" spans="1:17" x14ac:dyDescent="0.35">
      <c r="A425" s="34">
        <f>'Disease Burden Data'!A433</f>
        <v>0</v>
      </c>
      <c r="B425" s="34">
        <f>'Disease Burden Data'!B433</f>
        <v>0</v>
      </c>
      <c r="C425" s="29"/>
      <c r="D425" s="13"/>
      <c r="E425" s="13"/>
      <c r="F425" s="13"/>
      <c r="G425" s="13"/>
      <c r="H425" s="13"/>
      <c r="I425" s="13"/>
      <c r="J425" s="29"/>
      <c r="K425" s="29"/>
      <c r="L425" s="13"/>
      <c r="M425" s="29"/>
      <c r="N425" s="13"/>
      <c r="O425" s="13"/>
      <c r="P425" s="13"/>
      <c r="Q425" s="13"/>
    </row>
    <row r="426" spans="1:17" x14ac:dyDescent="0.35">
      <c r="A426" s="34">
        <f>'Disease Burden Data'!A434</f>
        <v>0</v>
      </c>
      <c r="B426" s="34">
        <f>'Disease Burden Data'!B434</f>
        <v>0</v>
      </c>
      <c r="C426" s="29"/>
      <c r="D426" s="13"/>
      <c r="E426" s="13"/>
      <c r="F426" s="13"/>
      <c r="G426" s="13"/>
      <c r="H426" s="13"/>
      <c r="I426" s="13"/>
      <c r="J426" s="29"/>
      <c r="K426" s="29"/>
      <c r="L426" s="13"/>
      <c r="M426" s="29"/>
      <c r="N426" s="13"/>
      <c r="O426" s="13"/>
      <c r="P426" s="13"/>
      <c r="Q426" s="13"/>
    </row>
    <row r="427" spans="1:17" x14ac:dyDescent="0.35">
      <c r="A427" s="34">
        <f>'Disease Burden Data'!A435</f>
        <v>0</v>
      </c>
      <c r="B427" s="34">
        <f>'Disease Burden Data'!B435</f>
        <v>0</v>
      </c>
      <c r="C427" s="29"/>
      <c r="D427" s="13"/>
      <c r="E427" s="13"/>
      <c r="F427" s="13"/>
      <c r="G427" s="13"/>
      <c r="H427" s="13"/>
      <c r="I427" s="13"/>
      <c r="J427" s="29"/>
      <c r="K427" s="29"/>
      <c r="L427" s="13"/>
      <c r="M427" s="29"/>
      <c r="N427" s="13"/>
      <c r="O427" s="13"/>
      <c r="P427" s="13"/>
      <c r="Q427" s="13"/>
    </row>
    <row r="428" spans="1:17" x14ac:dyDescent="0.35">
      <c r="A428" s="34">
        <f>'Disease Burden Data'!A436</f>
        <v>0</v>
      </c>
      <c r="B428" s="34">
        <f>'Disease Burden Data'!B436</f>
        <v>0</v>
      </c>
      <c r="C428" s="29"/>
      <c r="D428" s="13"/>
      <c r="E428" s="13"/>
      <c r="F428" s="13"/>
      <c r="G428" s="13"/>
      <c r="H428" s="13"/>
      <c r="I428" s="13"/>
      <c r="J428" s="29"/>
      <c r="K428" s="29"/>
      <c r="L428" s="13"/>
      <c r="M428" s="29"/>
      <c r="N428" s="13"/>
      <c r="O428" s="13"/>
      <c r="P428" s="13"/>
      <c r="Q428" s="13"/>
    </row>
    <row r="429" spans="1:17" x14ac:dyDescent="0.35">
      <c r="A429" s="34">
        <f>'Disease Burden Data'!A437</f>
        <v>0</v>
      </c>
      <c r="B429" s="34">
        <f>'Disease Burden Data'!B437</f>
        <v>0</v>
      </c>
      <c r="C429" s="29"/>
      <c r="D429" s="13"/>
      <c r="E429" s="13"/>
      <c r="F429" s="13"/>
      <c r="G429" s="13"/>
      <c r="H429" s="13"/>
      <c r="I429" s="13"/>
      <c r="J429" s="29"/>
      <c r="K429" s="29"/>
      <c r="L429" s="13"/>
      <c r="M429" s="29"/>
      <c r="N429" s="13"/>
      <c r="O429" s="13"/>
      <c r="P429" s="13"/>
      <c r="Q429" s="13"/>
    </row>
    <row r="430" spans="1:17" x14ac:dyDescent="0.35">
      <c r="A430" s="34">
        <f>'Disease Burden Data'!A438</f>
        <v>0</v>
      </c>
      <c r="B430" s="34">
        <f>'Disease Burden Data'!B438</f>
        <v>0</v>
      </c>
      <c r="C430" s="29"/>
      <c r="D430" s="13"/>
      <c r="E430" s="13"/>
      <c r="F430" s="13"/>
      <c r="G430" s="13"/>
      <c r="H430" s="13"/>
      <c r="I430" s="13"/>
      <c r="J430" s="29"/>
      <c r="K430" s="29"/>
      <c r="L430" s="13"/>
      <c r="M430" s="29"/>
      <c r="N430" s="13"/>
      <c r="O430" s="13"/>
      <c r="P430" s="13"/>
      <c r="Q430" s="13"/>
    </row>
    <row r="431" spans="1:17" x14ac:dyDescent="0.35">
      <c r="A431" s="34">
        <f>'Disease Burden Data'!A439</f>
        <v>0</v>
      </c>
      <c r="B431" s="34">
        <f>'Disease Burden Data'!B439</f>
        <v>0</v>
      </c>
      <c r="C431" s="29"/>
      <c r="D431" s="13"/>
      <c r="E431" s="13"/>
      <c r="F431" s="13"/>
      <c r="G431" s="13"/>
      <c r="H431" s="13"/>
      <c r="I431" s="13"/>
      <c r="J431" s="29"/>
      <c r="K431" s="29"/>
      <c r="L431" s="13"/>
      <c r="M431" s="29"/>
      <c r="N431" s="13"/>
      <c r="O431" s="13"/>
      <c r="P431" s="13"/>
      <c r="Q431" s="13"/>
    </row>
    <row r="432" spans="1:17" x14ac:dyDescent="0.35">
      <c r="A432" s="34">
        <f>'Disease Burden Data'!A440</f>
        <v>0</v>
      </c>
      <c r="B432" s="34">
        <f>'Disease Burden Data'!B440</f>
        <v>0</v>
      </c>
      <c r="C432" s="29"/>
      <c r="D432" s="13"/>
      <c r="E432" s="13"/>
      <c r="F432" s="13"/>
      <c r="G432" s="13"/>
      <c r="H432" s="13"/>
      <c r="I432" s="13"/>
      <c r="J432" s="29"/>
      <c r="K432" s="29"/>
      <c r="L432" s="13"/>
      <c r="M432" s="29"/>
      <c r="N432" s="13"/>
      <c r="O432" s="13"/>
      <c r="P432" s="13"/>
      <c r="Q432" s="13"/>
    </row>
    <row r="433" spans="1:17" x14ac:dyDescent="0.35">
      <c r="A433" s="34">
        <f>'Disease Burden Data'!A441</f>
        <v>0</v>
      </c>
      <c r="B433" s="34">
        <f>'Disease Burden Data'!B441</f>
        <v>0</v>
      </c>
      <c r="C433" s="29"/>
      <c r="D433" s="13"/>
      <c r="E433" s="13"/>
      <c r="F433" s="13"/>
      <c r="G433" s="13"/>
      <c r="H433" s="13"/>
      <c r="I433" s="13"/>
      <c r="J433" s="29"/>
      <c r="K433" s="29"/>
      <c r="L433" s="13"/>
      <c r="M433" s="29"/>
      <c r="N433" s="13"/>
      <c r="O433" s="13"/>
      <c r="P433" s="13"/>
      <c r="Q433" s="13"/>
    </row>
    <row r="434" spans="1:17" x14ac:dyDescent="0.35">
      <c r="A434" s="34">
        <f>'Disease Burden Data'!A442</f>
        <v>0</v>
      </c>
      <c r="B434" s="34">
        <f>'Disease Burden Data'!B442</f>
        <v>0</v>
      </c>
      <c r="C434" s="29"/>
      <c r="D434" s="13"/>
      <c r="E434" s="13"/>
      <c r="F434" s="13"/>
      <c r="G434" s="13"/>
      <c r="H434" s="13"/>
      <c r="I434" s="13"/>
      <c r="J434" s="29"/>
      <c r="K434" s="29"/>
      <c r="L434" s="13"/>
      <c r="M434" s="29"/>
      <c r="N434" s="13"/>
      <c r="O434" s="13"/>
      <c r="P434" s="13"/>
      <c r="Q434" s="13"/>
    </row>
    <row r="435" spans="1:17" x14ac:dyDescent="0.35">
      <c r="A435" s="34">
        <f>'Disease Burden Data'!A443</f>
        <v>0</v>
      </c>
      <c r="B435" s="34">
        <f>'Disease Burden Data'!B443</f>
        <v>0</v>
      </c>
      <c r="C435" s="29"/>
      <c r="D435" s="13"/>
      <c r="E435" s="13"/>
      <c r="F435" s="13"/>
      <c r="G435" s="13"/>
      <c r="H435" s="13"/>
      <c r="I435" s="13"/>
      <c r="J435" s="29"/>
      <c r="K435" s="29"/>
      <c r="L435" s="13"/>
      <c r="M435" s="29"/>
      <c r="N435" s="13"/>
      <c r="O435" s="13"/>
      <c r="P435" s="13"/>
      <c r="Q435" s="13"/>
    </row>
    <row r="436" spans="1:17" x14ac:dyDescent="0.35">
      <c r="A436" s="34">
        <f>'Disease Burden Data'!A444</f>
        <v>0</v>
      </c>
      <c r="B436" s="34">
        <f>'Disease Burden Data'!B444</f>
        <v>0</v>
      </c>
      <c r="C436" s="29"/>
      <c r="D436" s="13"/>
      <c r="E436" s="13"/>
      <c r="F436" s="13"/>
      <c r="G436" s="13"/>
      <c r="H436" s="13"/>
      <c r="I436" s="13"/>
      <c r="J436" s="29"/>
      <c r="K436" s="29"/>
      <c r="L436" s="13"/>
      <c r="M436" s="29"/>
      <c r="N436" s="13"/>
      <c r="O436" s="13"/>
      <c r="P436" s="13"/>
      <c r="Q436" s="13"/>
    </row>
    <row r="437" spans="1:17" x14ac:dyDescent="0.35">
      <c r="A437" s="34">
        <f>'Disease Burden Data'!A445</f>
        <v>0</v>
      </c>
      <c r="B437" s="34">
        <f>'Disease Burden Data'!B445</f>
        <v>0</v>
      </c>
      <c r="C437" s="29"/>
      <c r="D437" s="13"/>
      <c r="E437" s="13"/>
      <c r="F437" s="13"/>
      <c r="G437" s="13"/>
      <c r="H437" s="13"/>
      <c r="I437" s="13"/>
      <c r="J437" s="29"/>
      <c r="K437" s="29"/>
      <c r="L437" s="13"/>
      <c r="M437" s="29"/>
      <c r="N437" s="13"/>
      <c r="O437" s="13"/>
      <c r="P437" s="13"/>
      <c r="Q437" s="13"/>
    </row>
    <row r="438" spans="1:17" x14ac:dyDescent="0.35">
      <c r="A438" s="34">
        <f>'Disease Burden Data'!A446</f>
        <v>0</v>
      </c>
      <c r="B438" s="34">
        <f>'Disease Burden Data'!B446</f>
        <v>0</v>
      </c>
      <c r="C438" s="29"/>
      <c r="D438" s="13"/>
      <c r="E438" s="13"/>
      <c r="F438" s="13"/>
      <c r="G438" s="13"/>
      <c r="H438" s="13"/>
      <c r="I438" s="13"/>
      <c r="J438" s="29"/>
      <c r="K438" s="29"/>
      <c r="L438" s="13"/>
      <c r="M438" s="29"/>
      <c r="N438" s="13"/>
      <c r="O438" s="13"/>
      <c r="P438" s="13"/>
      <c r="Q438" s="13"/>
    </row>
    <row r="439" spans="1:17" x14ac:dyDescent="0.35">
      <c r="A439" s="34">
        <f>'Disease Burden Data'!A447</f>
        <v>0</v>
      </c>
      <c r="B439" s="34">
        <f>'Disease Burden Data'!B447</f>
        <v>0</v>
      </c>
      <c r="C439" s="29"/>
      <c r="D439" s="13"/>
      <c r="E439" s="13"/>
      <c r="F439" s="13"/>
      <c r="G439" s="13"/>
      <c r="H439" s="13"/>
      <c r="I439" s="13"/>
      <c r="J439" s="29"/>
      <c r="K439" s="29"/>
      <c r="L439" s="13"/>
      <c r="M439" s="29"/>
      <c r="N439" s="13"/>
      <c r="O439" s="13"/>
      <c r="P439" s="13"/>
      <c r="Q439" s="13"/>
    </row>
    <row r="440" spans="1:17" x14ac:dyDescent="0.35">
      <c r="A440" s="34">
        <f>'Disease Burden Data'!A448</f>
        <v>0</v>
      </c>
      <c r="B440" s="34">
        <f>'Disease Burden Data'!B448</f>
        <v>0</v>
      </c>
      <c r="C440" s="29"/>
      <c r="D440" s="13"/>
      <c r="E440" s="13"/>
      <c r="F440" s="13"/>
      <c r="G440" s="13"/>
      <c r="H440" s="13"/>
      <c r="I440" s="13"/>
      <c r="J440" s="29"/>
      <c r="K440" s="29"/>
      <c r="L440" s="13"/>
      <c r="M440" s="29"/>
      <c r="N440" s="13"/>
      <c r="O440" s="13"/>
      <c r="P440" s="13"/>
      <c r="Q440" s="13"/>
    </row>
    <row r="441" spans="1:17" x14ac:dyDescent="0.35">
      <c r="A441" s="34">
        <f>'Disease Burden Data'!A449</f>
        <v>0</v>
      </c>
      <c r="B441" s="34">
        <f>'Disease Burden Data'!B449</f>
        <v>0</v>
      </c>
      <c r="C441" s="29"/>
      <c r="D441" s="13"/>
      <c r="E441" s="13"/>
      <c r="F441" s="13"/>
      <c r="G441" s="13"/>
      <c r="H441" s="13"/>
      <c r="I441" s="13"/>
      <c r="J441" s="29"/>
      <c r="K441" s="29"/>
      <c r="L441" s="13"/>
      <c r="M441" s="29"/>
      <c r="N441" s="13"/>
      <c r="O441" s="13"/>
      <c r="P441" s="13"/>
      <c r="Q441" s="13"/>
    </row>
    <row r="442" spans="1:17" x14ac:dyDescent="0.35">
      <c r="A442" s="34">
        <f>'Disease Burden Data'!A450</f>
        <v>0</v>
      </c>
      <c r="B442" s="34">
        <f>'Disease Burden Data'!B450</f>
        <v>0</v>
      </c>
      <c r="C442" s="29"/>
      <c r="D442" s="13"/>
      <c r="E442" s="13"/>
      <c r="F442" s="13"/>
      <c r="G442" s="13"/>
      <c r="H442" s="13"/>
      <c r="I442" s="13"/>
      <c r="J442" s="29"/>
      <c r="K442" s="29"/>
      <c r="L442" s="13"/>
      <c r="M442" s="29"/>
      <c r="N442" s="13"/>
      <c r="O442" s="13"/>
      <c r="P442" s="13"/>
      <c r="Q442" s="13"/>
    </row>
    <row r="443" spans="1:17" x14ac:dyDescent="0.35">
      <c r="A443" s="34">
        <f>'Disease Burden Data'!A451</f>
        <v>0</v>
      </c>
      <c r="B443" s="34">
        <f>'Disease Burden Data'!B451</f>
        <v>0</v>
      </c>
      <c r="C443" s="29"/>
      <c r="D443" s="13"/>
      <c r="E443" s="13"/>
      <c r="F443" s="13"/>
      <c r="G443" s="13"/>
      <c r="H443" s="13"/>
      <c r="I443" s="13"/>
      <c r="J443" s="29"/>
      <c r="K443" s="29"/>
      <c r="L443" s="13"/>
      <c r="M443" s="29"/>
      <c r="N443" s="13"/>
      <c r="O443" s="13"/>
      <c r="P443" s="13"/>
      <c r="Q443" s="13"/>
    </row>
    <row r="444" spans="1:17" x14ac:dyDescent="0.35">
      <c r="A444" s="34">
        <f>'Disease Burden Data'!A452</f>
        <v>0</v>
      </c>
      <c r="B444" s="34">
        <f>'Disease Burden Data'!B452</f>
        <v>0</v>
      </c>
      <c r="C444" s="29"/>
      <c r="D444" s="13"/>
      <c r="E444" s="13"/>
      <c r="F444" s="13"/>
      <c r="G444" s="13"/>
      <c r="H444" s="13"/>
      <c r="I444" s="13"/>
      <c r="J444" s="29"/>
      <c r="K444" s="29"/>
      <c r="L444" s="13"/>
      <c r="M444" s="29"/>
      <c r="N444" s="13"/>
      <c r="O444" s="13"/>
      <c r="P444" s="13"/>
      <c r="Q444" s="13"/>
    </row>
    <row r="445" spans="1:17" x14ac:dyDescent="0.35">
      <c r="A445" s="34">
        <f>'Disease Burden Data'!A453</f>
        <v>0</v>
      </c>
      <c r="B445" s="34">
        <f>'Disease Burden Data'!B453</f>
        <v>0</v>
      </c>
      <c r="C445" s="29"/>
      <c r="D445" s="13"/>
      <c r="E445" s="13"/>
      <c r="F445" s="13"/>
      <c r="G445" s="13"/>
      <c r="H445" s="13"/>
      <c r="I445" s="13"/>
      <c r="J445" s="29"/>
      <c r="K445" s="29"/>
      <c r="L445" s="13"/>
      <c r="M445" s="29"/>
      <c r="N445" s="13"/>
      <c r="O445" s="13"/>
      <c r="P445" s="13"/>
      <c r="Q445" s="13"/>
    </row>
    <row r="446" spans="1:17" x14ac:dyDescent="0.35">
      <c r="A446" s="34">
        <f>'Disease Burden Data'!A454</f>
        <v>0</v>
      </c>
      <c r="B446" s="34">
        <f>'Disease Burden Data'!B454</f>
        <v>0</v>
      </c>
      <c r="C446" s="29"/>
      <c r="D446" s="13"/>
      <c r="E446" s="13"/>
      <c r="F446" s="13"/>
      <c r="G446" s="13"/>
      <c r="H446" s="13"/>
      <c r="I446" s="13"/>
      <c r="J446" s="29"/>
      <c r="K446" s="29"/>
      <c r="L446" s="13"/>
      <c r="M446" s="29"/>
      <c r="N446" s="13"/>
      <c r="O446" s="13"/>
      <c r="P446" s="13"/>
      <c r="Q446" s="13"/>
    </row>
    <row r="447" spans="1:17" x14ac:dyDescent="0.35">
      <c r="A447" s="34">
        <f>'Disease Burden Data'!A455</f>
        <v>0</v>
      </c>
      <c r="B447" s="34">
        <f>'Disease Burden Data'!B455</f>
        <v>0</v>
      </c>
      <c r="C447" s="29"/>
      <c r="D447" s="13"/>
      <c r="E447" s="13"/>
      <c r="F447" s="13"/>
      <c r="G447" s="13"/>
      <c r="H447" s="13"/>
      <c r="I447" s="13"/>
      <c r="J447" s="29"/>
      <c r="K447" s="29"/>
      <c r="L447" s="13"/>
      <c r="M447" s="29"/>
      <c r="N447" s="13"/>
      <c r="O447" s="13"/>
      <c r="P447" s="13"/>
      <c r="Q447" s="13"/>
    </row>
    <row r="448" spans="1:17" x14ac:dyDescent="0.35">
      <c r="A448" s="34">
        <f>'Disease Burden Data'!A456</f>
        <v>0</v>
      </c>
      <c r="B448" s="34">
        <f>'Disease Burden Data'!B456</f>
        <v>0</v>
      </c>
      <c r="C448" s="29"/>
      <c r="D448" s="13"/>
      <c r="E448" s="13"/>
      <c r="F448" s="13"/>
      <c r="G448" s="13"/>
      <c r="H448" s="13"/>
      <c r="I448" s="13"/>
      <c r="J448" s="29"/>
      <c r="K448" s="29"/>
      <c r="L448" s="13"/>
      <c r="M448" s="29"/>
      <c r="N448" s="13"/>
      <c r="O448" s="13"/>
      <c r="P448" s="13"/>
      <c r="Q448" s="13"/>
    </row>
    <row r="449" spans="1:17" x14ac:dyDescent="0.35">
      <c r="A449" s="34">
        <f>'Disease Burden Data'!A457</f>
        <v>0</v>
      </c>
      <c r="B449" s="34">
        <f>'Disease Burden Data'!B457</f>
        <v>0</v>
      </c>
      <c r="C449" s="29"/>
      <c r="D449" s="13"/>
      <c r="E449" s="13"/>
      <c r="F449" s="13"/>
      <c r="G449" s="13"/>
      <c r="H449" s="13"/>
      <c r="I449" s="13"/>
      <c r="J449" s="29"/>
      <c r="K449" s="29"/>
      <c r="L449" s="13"/>
      <c r="M449" s="29"/>
      <c r="N449" s="13"/>
      <c r="O449" s="13"/>
      <c r="P449" s="13"/>
      <c r="Q449" s="13"/>
    </row>
    <row r="450" spans="1:17" x14ac:dyDescent="0.35">
      <c r="A450" s="34">
        <f>'Disease Burden Data'!A458</f>
        <v>0</v>
      </c>
      <c r="B450" s="34">
        <f>'Disease Burden Data'!B458</f>
        <v>0</v>
      </c>
      <c r="C450" s="29"/>
      <c r="D450" s="13"/>
      <c r="E450" s="13"/>
      <c r="F450" s="13"/>
      <c r="G450" s="13"/>
      <c r="H450" s="13"/>
      <c r="I450" s="13"/>
      <c r="J450" s="29"/>
      <c r="K450" s="29"/>
      <c r="L450" s="13"/>
      <c r="M450" s="29"/>
      <c r="N450" s="13"/>
      <c r="O450" s="13"/>
      <c r="P450" s="13"/>
      <c r="Q450" s="13"/>
    </row>
    <row r="451" spans="1:17" x14ac:dyDescent="0.35">
      <c r="A451" s="34">
        <f>'Disease Burden Data'!A459</f>
        <v>0</v>
      </c>
      <c r="B451" s="34">
        <f>'Disease Burden Data'!B459</f>
        <v>0</v>
      </c>
      <c r="C451" s="29"/>
      <c r="D451" s="13"/>
      <c r="E451" s="13"/>
      <c r="F451" s="13"/>
      <c r="G451" s="13"/>
      <c r="H451" s="13"/>
      <c r="I451" s="13"/>
      <c r="J451" s="29"/>
      <c r="K451" s="29"/>
      <c r="L451" s="13"/>
      <c r="M451" s="29"/>
      <c r="N451" s="13"/>
      <c r="O451" s="13"/>
      <c r="P451" s="13"/>
      <c r="Q451" s="13"/>
    </row>
    <row r="452" spans="1:17" x14ac:dyDescent="0.35">
      <c r="A452" s="34">
        <f>'Disease Burden Data'!A460</f>
        <v>0</v>
      </c>
      <c r="B452" s="34">
        <f>'Disease Burden Data'!B460</f>
        <v>0</v>
      </c>
      <c r="C452" s="29"/>
      <c r="D452" s="13"/>
      <c r="E452" s="13"/>
      <c r="F452" s="13"/>
      <c r="G452" s="13"/>
      <c r="H452" s="13"/>
      <c r="I452" s="13"/>
      <c r="J452" s="29"/>
      <c r="K452" s="29"/>
      <c r="L452" s="13"/>
      <c r="M452" s="29"/>
      <c r="N452" s="13"/>
      <c r="O452" s="13"/>
      <c r="P452" s="13"/>
      <c r="Q452" s="13"/>
    </row>
    <row r="453" spans="1:17" x14ac:dyDescent="0.35">
      <c r="A453" s="34">
        <f>'Disease Burden Data'!A461</f>
        <v>0</v>
      </c>
      <c r="B453" s="34">
        <f>'Disease Burden Data'!B461</f>
        <v>0</v>
      </c>
      <c r="C453" s="29"/>
      <c r="D453" s="13"/>
      <c r="E453" s="13"/>
      <c r="F453" s="13"/>
      <c r="G453" s="13"/>
      <c r="H453" s="13"/>
      <c r="I453" s="13"/>
      <c r="J453" s="29"/>
      <c r="K453" s="29"/>
      <c r="L453" s="13"/>
      <c r="M453" s="29"/>
      <c r="N453" s="13"/>
      <c r="O453" s="13"/>
      <c r="P453" s="13"/>
      <c r="Q453" s="13"/>
    </row>
    <row r="454" spans="1:17" x14ac:dyDescent="0.35">
      <c r="A454" s="34">
        <f>'Disease Burden Data'!A462</f>
        <v>0</v>
      </c>
      <c r="B454" s="34">
        <f>'Disease Burden Data'!B462</f>
        <v>0</v>
      </c>
      <c r="C454" s="29"/>
      <c r="D454" s="13"/>
      <c r="E454" s="13"/>
      <c r="F454" s="13"/>
      <c r="G454" s="13"/>
      <c r="H454" s="13"/>
      <c r="I454" s="13"/>
      <c r="J454" s="29"/>
      <c r="K454" s="29"/>
      <c r="L454" s="13"/>
      <c r="M454" s="29"/>
      <c r="N454" s="13"/>
      <c r="O454" s="13"/>
      <c r="P454" s="13"/>
      <c r="Q454" s="13"/>
    </row>
    <row r="455" spans="1:17" x14ac:dyDescent="0.35">
      <c r="A455" s="34">
        <f>'Disease Burden Data'!A463</f>
        <v>0</v>
      </c>
      <c r="B455" s="34">
        <f>'Disease Burden Data'!B463</f>
        <v>0</v>
      </c>
      <c r="C455" s="29"/>
      <c r="D455" s="13"/>
      <c r="E455" s="13"/>
      <c r="F455" s="13"/>
      <c r="G455" s="13"/>
      <c r="H455" s="13"/>
      <c r="I455" s="13"/>
      <c r="J455" s="29"/>
      <c r="K455" s="29"/>
      <c r="L455" s="13"/>
      <c r="M455" s="29"/>
      <c r="N455" s="13"/>
      <c r="O455" s="13"/>
      <c r="P455" s="13"/>
      <c r="Q455" s="13"/>
    </row>
    <row r="456" spans="1:17" x14ac:dyDescent="0.35">
      <c r="A456" s="34">
        <f>'Disease Burden Data'!A464</f>
        <v>0</v>
      </c>
      <c r="B456" s="34">
        <f>'Disease Burden Data'!B464</f>
        <v>0</v>
      </c>
      <c r="C456" s="29"/>
      <c r="D456" s="13"/>
      <c r="E456" s="13"/>
      <c r="F456" s="13"/>
      <c r="G456" s="13"/>
      <c r="H456" s="13"/>
      <c r="I456" s="13"/>
      <c r="J456" s="29"/>
      <c r="K456" s="29"/>
      <c r="L456" s="13"/>
      <c r="M456" s="29"/>
      <c r="N456" s="13"/>
      <c r="O456" s="13"/>
      <c r="P456" s="13"/>
      <c r="Q456" s="13"/>
    </row>
    <row r="457" spans="1:17" x14ac:dyDescent="0.35">
      <c r="A457" s="34">
        <f>'Disease Burden Data'!A465</f>
        <v>0</v>
      </c>
      <c r="B457" s="34">
        <f>'Disease Burden Data'!B465</f>
        <v>0</v>
      </c>
      <c r="C457" s="29"/>
      <c r="D457" s="13"/>
      <c r="E457" s="13"/>
      <c r="F457" s="13"/>
      <c r="G457" s="13"/>
      <c r="H457" s="13"/>
      <c r="I457" s="13"/>
      <c r="J457" s="29"/>
      <c r="K457" s="29"/>
      <c r="L457" s="13"/>
      <c r="M457" s="29"/>
      <c r="N457" s="13"/>
      <c r="O457" s="13"/>
      <c r="P457" s="13"/>
      <c r="Q457" s="13"/>
    </row>
    <row r="458" spans="1:17" x14ac:dyDescent="0.35">
      <c r="A458" s="34">
        <f>'Disease Burden Data'!A466</f>
        <v>0</v>
      </c>
      <c r="B458" s="34">
        <f>'Disease Burden Data'!B466</f>
        <v>0</v>
      </c>
      <c r="C458" s="29"/>
      <c r="D458" s="13"/>
      <c r="E458" s="13"/>
      <c r="F458" s="13"/>
      <c r="G458" s="13"/>
      <c r="H458" s="13"/>
      <c r="I458" s="13"/>
      <c r="J458" s="29"/>
      <c r="K458" s="29"/>
      <c r="L458" s="13"/>
      <c r="M458" s="29"/>
      <c r="N458" s="13"/>
      <c r="O458" s="13"/>
      <c r="P458" s="13"/>
      <c r="Q458" s="13"/>
    </row>
    <row r="459" spans="1:17" x14ac:dyDescent="0.35">
      <c r="A459" s="34">
        <f>'Disease Burden Data'!A467</f>
        <v>0</v>
      </c>
      <c r="B459" s="34">
        <f>'Disease Burden Data'!B467</f>
        <v>0</v>
      </c>
      <c r="C459" s="29"/>
      <c r="D459" s="13"/>
      <c r="E459" s="13"/>
      <c r="F459" s="13"/>
      <c r="G459" s="13"/>
      <c r="H459" s="13"/>
      <c r="I459" s="13"/>
      <c r="J459" s="29"/>
      <c r="K459" s="29"/>
      <c r="L459" s="13"/>
      <c r="M459" s="29"/>
      <c r="N459" s="13"/>
      <c r="O459" s="13"/>
      <c r="P459" s="13"/>
      <c r="Q459" s="13"/>
    </row>
    <row r="460" spans="1:17" x14ac:dyDescent="0.35">
      <c r="A460" s="34">
        <f>'Disease Burden Data'!A468</f>
        <v>0</v>
      </c>
      <c r="B460" s="34">
        <f>'Disease Burden Data'!B468</f>
        <v>0</v>
      </c>
      <c r="C460" s="29"/>
      <c r="D460" s="13"/>
      <c r="E460" s="13"/>
      <c r="F460" s="13"/>
      <c r="G460" s="13"/>
      <c r="H460" s="13"/>
      <c r="I460" s="13"/>
      <c r="J460" s="29"/>
      <c r="K460" s="29"/>
      <c r="L460" s="13"/>
      <c r="M460" s="29"/>
      <c r="N460" s="13"/>
      <c r="O460" s="13"/>
      <c r="P460" s="13"/>
      <c r="Q460" s="13"/>
    </row>
    <row r="461" spans="1:17" x14ac:dyDescent="0.35">
      <c r="A461" s="34">
        <f>'Disease Burden Data'!A469</f>
        <v>0</v>
      </c>
      <c r="B461" s="34">
        <f>'Disease Burden Data'!B469</f>
        <v>0</v>
      </c>
      <c r="C461" s="29"/>
      <c r="D461" s="13"/>
      <c r="E461" s="13"/>
      <c r="F461" s="13"/>
      <c r="G461" s="13"/>
      <c r="H461" s="13"/>
      <c r="I461" s="13"/>
      <c r="J461" s="29"/>
      <c r="K461" s="29"/>
      <c r="L461" s="13"/>
      <c r="M461" s="29"/>
      <c r="N461" s="13"/>
      <c r="O461" s="13"/>
      <c r="P461" s="13"/>
      <c r="Q461" s="13"/>
    </row>
    <row r="462" spans="1:17" x14ac:dyDescent="0.35">
      <c r="A462" s="34">
        <f>'Disease Burden Data'!A470</f>
        <v>0</v>
      </c>
      <c r="B462" s="34">
        <f>'Disease Burden Data'!B470</f>
        <v>0</v>
      </c>
      <c r="C462" s="29"/>
      <c r="D462" s="13"/>
      <c r="E462" s="13"/>
      <c r="F462" s="13"/>
      <c r="G462" s="13"/>
      <c r="H462" s="13"/>
      <c r="I462" s="13"/>
      <c r="J462" s="29"/>
      <c r="K462" s="29"/>
      <c r="L462" s="13"/>
      <c r="M462" s="29"/>
      <c r="N462" s="13"/>
      <c r="O462" s="13"/>
      <c r="P462" s="13"/>
      <c r="Q462" s="13"/>
    </row>
    <row r="463" spans="1:17" x14ac:dyDescent="0.35">
      <c r="A463" s="34">
        <f>'Disease Burden Data'!A471</f>
        <v>0</v>
      </c>
      <c r="B463" s="34">
        <f>'Disease Burden Data'!B471</f>
        <v>0</v>
      </c>
      <c r="C463" s="29"/>
      <c r="D463" s="13"/>
      <c r="E463" s="13"/>
      <c r="F463" s="13"/>
      <c r="G463" s="13"/>
      <c r="H463" s="13"/>
      <c r="I463" s="13"/>
      <c r="J463" s="29"/>
      <c r="K463" s="29"/>
      <c r="L463" s="13"/>
      <c r="M463" s="29"/>
      <c r="N463" s="13"/>
      <c r="O463" s="13"/>
      <c r="P463" s="13"/>
      <c r="Q463" s="13"/>
    </row>
    <row r="464" spans="1:17" x14ac:dyDescent="0.35">
      <c r="A464" s="34">
        <f>'Disease Burden Data'!A472</f>
        <v>0</v>
      </c>
      <c r="B464" s="34">
        <f>'Disease Burden Data'!B472</f>
        <v>0</v>
      </c>
      <c r="C464" s="29"/>
      <c r="D464" s="13"/>
      <c r="E464" s="13"/>
      <c r="F464" s="13"/>
      <c r="G464" s="13"/>
      <c r="H464" s="13"/>
      <c r="I464" s="13"/>
      <c r="J464" s="29"/>
      <c r="K464" s="29"/>
      <c r="L464" s="13"/>
      <c r="M464" s="29"/>
      <c r="N464" s="13"/>
      <c r="O464" s="13"/>
      <c r="P464" s="13"/>
      <c r="Q464" s="13"/>
    </row>
    <row r="465" spans="1:17" x14ac:dyDescent="0.35">
      <c r="A465" s="34">
        <f>'Disease Burden Data'!A473</f>
        <v>0</v>
      </c>
      <c r="B465" s="34">
        <f>'Disease Burden Data'!B473</f>
        <v>0</v>
      </c>
      <c r="C465" s="29"/>
      <c r="D465" s="13"/>
      <c r="E465" s="13"/>
      <c r="F465" s="13"/>
      <c r="G465" s="13"/>
      <c r="H465" s="13"/>
      <c r="I465" s="13"/>
      <c r="J465" s="29"/>
      <c r="K465" s="29"/>
      <c r="L465" s="13"/>
      <c r="M465" s="29"/>
      <c r="N465" s="13"/>
      <c r="O465" s="13"/>
      <c r="P465" s="13"/>
      <c r="Q465" s="13"/>
    </row>
    <row r="466" spans="1:17" x14ac:dyDescent="0.35">
      <c r="A466" s="34">
        <f>'Disease Burden Data'!A474</f>
        <v>0</v>
      </c>
      <c r="B466" s="34">
        <f>'Disease Burden Data'!B474</f>
        <v>0</v>
      </c>
      <c r="C466" s="29"/>
      <c r="D466" s="13"/>
      <c r="E466" s="13"/>
      <c r="F466" s="13"/>
      <c r="G466" s="13"/>
      <c r="H466" s="13"/>
      <c r="I466" s="13"/>
      <c r="J466" s="29"/>
      <c r="K466" s="29"/>
      <c r="L466" s="13"/>
      <c r="M466" s="29"/>
      <c r="N466" s="13"/>
      <c r="O466" s="13"/>
      <c r="P466" s="13"/>
      <c r="Q466" s="13"/>
    </row>
    <row r="467" spans="1:17" x14ac:dyDescent="0.35">
      <c r="A467" s="34">
        <f>'Disease Burden Data'!A475</f>
        <v>0</v>
      </c>
      <c r="B467" s="34">
        <f>'Disease Burden Data'!B475</f>
        <v>0</v>
      </c>
      <c r="C467" s="29"/>
      <c r="D467" s="13"/>
      <c r="E467" s="13"/>
      <c r="F467" s="13"/>
      <c r="G467" s="13"/>
      <c r="H467" s="13"/>
      <c r="I467" s="13"/>
      <c r="J467" s="29"/>
      <c r="K467" s="29"/>
      <c r="L467" s="13"/>
      <c r="M467" s="29"/>
      <c r="N467" s="13"/>
      <c r="O467" s="13"/>
      <c r="P467" s="13"/>
      <c r="Q467" s="13"/>
    </row>
    <row r="468" spans="1:17" x14ac:dyDescent="0.35">
      <c r="A468" s="34">
        <f>'Disease Burden Data'!A476</f>
        <v>0</v>
      </c>
      <c r="B468" s="34">
        <f>'Disease Burden Data'!B476</f>
        <v>0</v>
      </c>
      <c r="C468" s="29"/>
      <c r="D468" s="13"/>
      <c r="E468" s="13"/>
      <c r="F468" s="13"/>
      <c r="G468" s="13"/>
      <c r="H468" s="13"/>
      <c r="I468" s="13"/>
      <c r="J468" s="29"/>
      <c r="K468" s="29"/>
      <c r="L468" s="13"/>
      <c r="M468" s="29"/>
      <c r="N468" s="13"/>
      <c r="O468" s="13"/>
      <c r="P468" s="13"/>
      <c r="Q468" s="13"/>
    </row>
    <row r="469" spans="1:17" x14ac:dyDescent="0.35">
      <c r="A469" s="34">
        <f>'Disease Burden Data'!A477</f>
        <v>0</v>
      </c>
      <c r="B469" s="34">
        <f>'Disease Burden Data'!B477</f>
        <v>0</v>
      </c>
      <c r="C469" s="29"/>
      <c r="D469" s="13"/>
      <c r="E469" s="13"/>
      <c r="F469" s="13"/>
      <c r="G469" s="13"/>
      <c r="H469" s="13"/>
      <c r="I469" s="13"/>
      <c r="J469" s="29"/>
      <c r="K469" s="29"/>
      <c r="L469" s="13"/>
      <c r="M469" s="29"/>
      <c r="N469" s="13"/>
      <c r="O469" s="13"/>
      <c r="P469" s="13"/>
      <c r="Q469" s="13"/>
    </row>
    <row r="470" spans="1:17" x14ac:dyDescent="0.35">
      <c r="A470" s="34">
        <f>'Disease Burden Data'!A478</f>
        <v>0</v>
      </c>
      <c r="B470" s="34">
        <f>'Disease Burden Data'!B478</f>
        <v>0</v>
      </c>
      <c r="C470" s="29"/>
      <c r="D470" s="13"/>
      <c r="E470" s="13"/>
      <c r="F470" s="13"/>
      <c r="G470" s="13"/>
      <c r="H470" s="13"/>
      <c r="I470" s="13"/>
      <c r="J470" s="29"/>
      <c r="K470" s="29"/>
      <c r="L470" s="13"/>
      <c r="M470" s="29"/>
      <c r="N470" s="13"/>
      <c r="O470" s="13"/>
      <c r="P470" s="13"/>
      <c r="Q470" s="13"/>
    </row>
    <row r="471" spans="1:17" x14ac:dyDescent="0.35">
      <c r="A471" s="34">
        <f>'Disease Burden Data'!A479</f>
        <v>0</v>
      </c>
      <c r="B471" s="34">
        <f>'Disease Burden Data'!B479</f>
        <v>0</v>
      </c>
      <c r="C471" s="29"/>
      <c r="D471" s="13"/>
      <c r="E471" s="13"/>
      <c r="F471" s="13"/>
      <c r="G471" s="13"/>
      <c r="H471" s="13"/>
      <c r="I471" s="13"/>
      <c r="J471" s="29"/>
      <c r="K471" s="29"/>
      <c r="L471" s="13"/>
      <c r="M471" s="29"/>
      <c r="N471" s="13"/>
      <c r="O471" s="13"/>
      <c r="P471" s="13"/>
      <c r="Q471" s="13"/>
    </row>
    <row r="472" spans="1:17" x14ac:dyDescent="0.35">
      <c r="A472" s="34">
        <f>'Disease Burden Data'!A480</f>
        <v>0</v>
      </c>
      <c r="B472" s="34">
        <f>'Disease Burden Data'!B480</f>
        <v>0</v>
      </c>
      <c r="C472" s="29"/>
      <c r="D472" s="13"/>
      <c r="E472" s="13"/>
      <c r="F472" s="13"/>
      <c r="G472" s="13"/>
      <c r="H472" s="13"/>
      <c r="I472" s="13"/>
      <c r="J472" s="29"/>
      <c r="K472" s="29"/>
      <c r="L472" s="13"/>
      <c r="M472" s="29"/>
      <c r="N472" s="13"/>
      <c r="O472" s="13"/>
      <c r="P472" s="13"/>
      <c r="Q472" s="13"/>
    </row>
    <row r="473" spans="1:17" x14ac:dyDescent="0.35">
      <c r="A473" s="34">
        <f>'Disease Burden Data'!A481</f>
        <v>0</v>
      </c>
      <c r="B473" s="34">
        <f>'Disease Burden Data'!B481</f>
        <v>0</v>
      </c>
      <c r="C473" s="29"/>
      <c r="D473" s="13"/>
      <c r="E473" s="13"/>
      <c r="F473" s="13"/>
      <c r="G473" s="13"/>
      <c r="H473" s="13"/>
      <c r="I473" s="13"/>
      <c r="J473" s="29"/>
      <c r="K473" s="29"/>
      <c r="L473" s="13"/>
      <c r="M473" s="29"/>
      <c r="N473" s="13"/>
      <c r="O473" s="13"/>
      <c r="P473" s="13"/>
      <c r="Q473" s="13"/>
    </row>
    <row r="474" spans="1:17" x14ac:dyDescent="0.35">
      <c r="A474" s="34">
        <f>'Disease Burden Data'!A482</f>
        <v>0</v>
      </c>
      <c r="B474" s="34">
        <f>'Disease Burden Data'!B482</f>
        <v>0</v>
      </c>
      <c r="C474" s="29"/>
      <c r="D474" s="13"/>
      <c r="E474" s="13"/>
      <c r="F474" s="13"/>
      <c r="G474" s="13"/>
      <c r="H474" s="13"/>
      <c r="I474" s="13"/>
      <c r="J474" s="29"/>
      <c r="K474" s="29"/>
      <c r="L474" s="13"/>
      <c r="M474" s="29"/>
      <c r="N474" s="13"/>
      <c r="O474" s="13"/>
      <c r="P474" s="13"/>
      <c r="Q474" s="13"/>
    </row>
    <row r="475" spans="1:17" x14ac:dyDescent="0.35">
      <c r="A475" s="34">
        <f>'Disease Burden Data'!A483</f>
        <v>0</v>
      </c>
      <c r="B475" s="34">
        <f>'Disease Burden Data'!B483</f>
        <v>0</v>
      </c>
      <c r="C475" s="29"/>
      <c r="D475" s="13"/>
      <c r="E475" s="13"/>
      <c r="F475" s="13"/>
      <c r="G475" s="13"/>
      <c r="H475" s="13"/>
      <c r="I475" s="13"/>
      <c r="J475" s="29"/>
      <c r="K475" s="29"/>
      <c r="L475" s="13"/>
      <c r="M475" s="29"/>
      <c r="N475" s="13"/>
      <c r="O475" s="13"/>
      <c r="P475" s="13"/>
      <c r="Q475" s="13"/>
    </row>
    <row r="476" spans="1:17" x14ac:dyDescent="0.35">
      <c r="A476" s="34">
        <f>'Disease Burden Data'!A484</f>
        <v>0</v>
      </c>
      <c r="B476" s="34">
        <f>'Disease Burden Data'!B484</f>
        <v>0</v>
      </c>
      <c r="C476" s="29"/>
      <c r="D476" s="13"/>
      <c r="E476" s="13"/>
      <c r="F476" s="13"/>
      <c r="G476" s="13"/>
      <c r="H476" s="13"/>
      <c r="I476" s="13"/>
      <c r="J476" s="29"/>
      <c r="K476" s="29"/>
      <c r="L476" s="13"/>
      <c r="M476" s="29"/>
      <c r="N476" s="13"/>
      <c r="O476" s="13"/>
      <c r="P476" s="13"/>
      <c r="Q476" s="13"/>
    </row>
    <row r="477" spans="1:17" x14ac:dyDescent="0.35">
      <c r="A477" s="34">
        <f>'Disease Burden Data'!A485</f>
        <v>0</v>
      </c>
      <c r="B477" s="34">
        <f>'Disease Burden Data'!B485</f>
        <v>0</v>
      </c>
      <c r="C477" s="29"/>
      <c r="D477" s="13"/>
      <c r="E477" s="13"/>
      <c r="F477" s="13"/>
      <c r="G477" s="13"/>
      <c r="H477" s="13"/>
      <c r="I477" s="13"/>
      <c r="J477" s="29"/>
      <c r="K477" s="29"/>
      <c r="L477" s="13"/>
      <c r="M477" s="29"/>
      <c r="N477" s="13"/>
      <c r="O477" s="13"/>
      <c r="P477" s="13"/>
      <c r="Q477" s="13"/>
    </row>
    <row r="478" spans="1:17" x14ac:dyDescent="0.35">
      <c r="A478" s="34">
        <f>'Disease Burden Data'!A486</f>
        <v>0</v>
      </c>
      <c r="B478" s="34">
        <f>'Disease Burden Data'!B486</f>
        <v>0</v>
      </c>
      <c r="C478" s="29"/>
      <c r="D478" s="13"/>
      <c r="E478" s="13"/>
      <c r="F478" s="13"/>
      <c r="G478" s="13"/>
      <c r="H478" s="13"/>
      <c r="I478" s="13"/>
      <c r="J478" s="29"/>
      <c r="K478" s="29"/>
      <c r="L478" s="13"/>
      <c r="M478" s="29"/>
      <c r="N478" s="13"/>
      <c r="O478" s="13"/>
      <c r="P478" s="13"/>
      <c r="Q478" s="13"/>
    </row>
    <row r="479" spans="1:17" x14ac:dyDescent="0.35">
      <c r="A479" s="34">
        <f>'Disease Burden Data'!A487</f>
        <v>0</v>
      </c>
      <c r="B479" s="34">
        <f>'Disease Burden Data'!B487</f>
        <v>0</v>
      </c>
      <c r="C479" s="29"/>
      <c r="D479" s="13"/>
      <c r="E479" s="13"/>
      <c r="F479" s="13"/>
      <c r="G479" s="13"/>
      <c r="H479" s="13"/>
      <c r="I479" s="13"/>
      <c r="J479" s="29"/>
      <c r="K479" s="29"/>
      <c r="L479" s="13"/>
      <c r="M479" s="29"/>
      <c r="N479" s="13"/>
      <c r="O479" s="13"/>
      <c r="P479" s="13"/>
      <c r="Q479" s="13"/>
    </row>
    <row r="480" spans="1:17" x14ac:dyDescent="0.35">
      <c r="A480" s="34">
        <f>'Disease Burden Data'!A488</f>
        <v>0</v>
      </c>
      <c r="B480" s="34">
        <f>'Disease Burden Data'!B488</f>
        <v>0</v>
      </c>
      <c r="C480" s="29"/>
      <c r="D480" s="13"/>
      <c r="E480" s="13"/>
      <c r="F480" s="13"/>
      <c r="G480" s="13"/>
      <c r="H480" s="13"/>
      <c r="I480" s="13"/>
      <c r="J480" s="29"/>
      <c r="K480" s="29"/>
      <c r="L480" s="13"/>
      <c r="M480" s="29"/>
      <c r="N480" s="13"/>
      <c r="O480" s="13"/>
      <c r="P480" s="13"/>
      <c r="Q480" s="13"/>
    </row>
    <row r="481" spans="1:17" x14ac:dyDescent="0.35">
      <c r="A481" s="34">
        <f>'Disease Burden Data'!A489</f>
        <v>0</v>
      </c>
      <c r="B481" s="34">
        <f>'Disease Burden Data'!B489</f>
        <v>0</v>
      </c>
      <c r="C481" s="29"/>
      <c r="D481" s="13"/>
      <c r="E481" s="13"/>
      <c r="F481" s="13"/>
      <c r="G481" s="13"/>
      <c r="H481" s="13"/>
      <c r="I481" s="13"/>
      <c r="J481" s="29"/>
      <c r="K481" s="29"/>
      <c r="L481" s="13"/>
      <c r="M481" s="29"/>
      <c r="N481" s="13"/>
      <c r="O481" s="13"/>
      <c r="P481" s="13"/>
      <c r="Q481" s="13"/>
    </row>
    <row r="482" spans="1:17" x14ac:dyDescent="0.35">
      <c r="A482" s="34">
        <f>'Disease Burden Data'!A490</f>
        <v>0</v>
      </c>
      <c r="B482" s="34">
        <f>'Disease Burden Data'!B490</f>
        <v>0</v>
      </c>
      <c r="C482" s="29"/>
      <c r="D482" s="13"/>
      <c r="E482" s="13"/>
      <c r="F482" s="13"/>
      <c r="G482" s="13"/>
      <c r="H482" s="13"/>
      <c r="I482" s="13"/>
      <c r="J482" s="29"/>
      <c r="K482" s="29"/>
      <c r="L482" s="13"/>
      <c r="M482" s="29"/>
      <c r="N482" s="13"/>
      <c r="O482" s="13"/>
      <c r="P482" s="13"/>
      <c r="Q482" s="13"/>
    </row>
    <row r="483" spans="1:17" x14ac:dyDescent="0.35">
      <c r="A483" s="34">
        <f>'Disease Burden Data'!A491</f>
        <v>0</v>
      </c>
      <c r="B483" s="34">
        <f>'Disease Burden Data'!B491</f>
        <v>0</v>
      </c>
      <c r="C483" s="29"/>
      <c r="D483" s="13"/>
      <c r="E483" s="13"/>
      <c r="F483" s="13"/>
      <c r="G483" s="13"/>
      <c r="H483" s="13"/>
      <c r="I483" s="13"/>
      <c r="J483" s="29"/>
      <c r="K483" s="29"/>
      <c r="L483" s="13"/>
      <c r="M483" s="29"/>
      <c r="N483" s="13"/>
      <c r="O483" s="13"/>
      <c r="P483" s="13"/>
      <c r="Q483" s="13"/>
    </row>
    <row r="484" spans="1:17" x14ac:dyDescent="0.35">
      <c r="A484" s="34">
        <f>'Disease Burden Data'!A492</f>
        <v>0</v>
      </c>
      <c r="B484" s="34">
        <f>'Disease Burden Data'!B492</f>
        <v>0</v>
      </c>
      <c r="C484" s="29"/>
      <c r="D484" s="13"/>
      <c r="E484" s="13"/>
      <c r="F484" s="13"/>
      <c r="G484" s="13"/>
      <c r="H484" s="13"/>
      <c r="I484" s="13"/>
      <c r="J484" s="29"/>
      <c r="K484" s="29"/>
      <c r="L484" s="13"/>
      <c r="M484" s="29"/>
      <c r="N484" s="13"/>
      <c r="O484" s="13"/>
      <c r="P484" s="13"/>
      <c r="Q484" s="13"/>
    </row>
    <row r="485" spans="1:17" x14ac:dyDescent="0.35">
      <c r="A485" s="34">
        <f>'Disease Burden Data'!A493</f>
        <v>0</v>
      </c>
      <c r="B485" s="34">
        <f>'Disease Burden Data'!B493</f>
        <v>0</v>
      </c>
      <c r="C485" s="29"/>
      <c r="D485" s="13"/>
      <c r="E485" s="13"/>
      <c r="F485" s="13"/>
      <c r="G485" s="13"/>
      <c r="H485" s="13"/>
      <c r="I485" s="13"/>
      <c r="J485" s="29"/>
      <c r="K485" s="29"/>
      <c r="L485" s="13"/>
      <c r="M485" s="29"/>
      <c r="N485" s="13"/>
      <c r="O485" s="13"/>
      <c r="P485" s="13"/>
      <c r="Q485" s="13"/>
    </row>
    <row r="486" spans="1:17" x14ac:dyDescent="0.35">
      <c r="A486" s="34">
        <f>'Disease Burden Data'!A494</f>
        <v>0</v>
      </c>
      <c r="B486" s="34">
        <f>'Disease Burden Data'!B494</f>
        <v>0</v>
      </c>
      <c r="C486" s="29"/>
      <c r="D486" s="13"/>
      <c r="E486" s="13"/>
      <c r="F486" s="13"/>
      <c r="G486" s="13"/>
      <c r="H486" s="13"/>
      <c r="I486" s="13"/>
      <c r="J486" s="29"/>
      <c r="K486" s="29"/>
      <c r="L486" s="13"/>
      <c r="M486" s="29"/>
      <c r="N486" s="13"/>
      <c r="O486" s="13"/>
      <c r="P486" s="13"/>
      <c r="Q486" s="13"/>
    </row>
    <row r="487" spans="1:17" x14ac:dyDescent="0.35">
      <c r="A487" s="34">
        <f>'Disease Burden Data'!A495</f>
        <v>0</v>
      </c>
      <c r="B487" s="34">
        <f>'Disease Burden Data'!B495</f>
        <v>0</v>
      </c>
      <c r="C487" s="29"/>
      <c r="D487" s="13"/>
      <c r="E487" s="13"/>
      <c r="F487" s="13"/>
      <c r="G487" s="13"/>
      <c r="H487" s="13"/>
      <c r="I487" s="13"/>
      <c r="J487" s="29"/>
      <c r="K487" s="29"/>
      <c r="L487" s="13"/>
      <c r="M487" s="29"/>
      <c r="N487" s="13"/>
      <c r="O487" s="13"/>
      <c r="P487" s="13"/>
      <c r="Q487" s="13"/>
    </row>
    <row r="488" spans="1:17" x14ac:dyDescent="0.35">
      <c r="A488" s="34">
        <f>'Disease Burden Data'!A496</f>
        <v>0</v>
      </c>
      <c r="B488" s="34">
        <f>'Disease Burden Data'!B496</f>
        <v>0</v>
      </c>
      <c r="C488" s="29"/>
      <c r="D488" s="13"/>
      <c r="E488" s="13"/>
      <c r="F488" s="13"/>
      <c r="G488" s="13"/>
      <c r="H488" s="13"/>
      <c r="I488" s="13"/>
      <c r="J488" s="29"/>
      <c r="K488" s="29"/>
      <c r="L488" s="13"/>
      <c r="M488" s="29"/>
      <c r="N488" s="13"/>
      <c r="O488" s="13"/>
      <c r="P488" s="13"/>
      <c r="Q488" s="13"/>
    </row>
    <row r="489" spans="1:17" x14ac:dyDescent="0.35">
      <c r="A489" s="34">
        <f>'Disease Burden Data'!A497</f>
        <v>0</v>
      </c>
      <c r="B489" s="34">
        <f>'Disease Burden Data'!B497</f>
        <v>0</v>
      </c>
      <c r="C489" s="29"/>
      <c r="D489" s="13"/>
      <c r="E489" s="13"/>
      <c r="F489" s="13"/>
      <c r="G489" s="13"/>
      <c r="H489" s="13"/>
      <c r="I489" s="13"/>
      <c r="J489" s="29"/>
      <c r="K489" s="29"/>
      <c r="L489" s="13"/>
      <c r="M489" s="29"/>
      <c r="N489" s="13"/>
      <c r="O489" s="13"/>
      <c r="P489" s="13"/>
      <c r="Q489" s="13"/>
    </row>
    <row r="490" spans="1:17" x14ac:dyDescent="0.35">
      <c r="A490" s="34">
        <f>'Disease Burden Data'!A498</f>
        <v>0</v>
      </c>
      <c r="B490" s="34">
        <f>'Disease Burden Data'!B498</f>
        <v>0</v>
      </c>
      <c r="C490" s="29"/>
      <c r="D490" s="13"/>
      <c r="E490" s="13"/>
      <c r="F490" s="13"/>
      <c r="G490" s="13"/>
      <c r="H490" s="13"/>
      <c r="I490" s="13"/>
      <c r="J490" s="29"/>
      <c r="K490" s="29"/>
      <c r="L490" s="13"/>
      <c r="M490" s="29"/>
      <c r="N490" s="13"/>
      <c r="O490" s="13"/>
      <c r="P490" s="13"/>
      <c r="Q490" s="13"/>
    </row>
    <row r="491" spans="1:17" x14ac:dyDescent="0.35">
      <c r="A491" s="34">
        <f>'Disease Burden Data'!A499</f>
        <v>0</v>
      </c>
      <c r="B491" s="34">
        <f>'Disease Burden Data'!B499</f>
        <v>0</v>
      </c>
      <c r="C491" s="29"/>
      <c r="D491" s="13"/>
      <c r="E491" s="13"/>
      <c r="F491" s="13"/>
      <c r="G491" s="13"/>
      <c r="H491" s="13"/>
      <c r="I491" s="13"/>
      <c r="J491" s="29"/>
      <c r="K491" s="29"/>
      <c r="L491" s="13"/>
      <c r="M491" s="29"/>
      <c r="N491" s="13"/>
      <c r="O491" s="13"/>
      <c r="P491" s="13"/>
      <c r="Q491" s="13"/>
    </row>
    <row r="492" spans="1:17" x14ac:dyDescent="0.35">
      <c r="A492" s="34">
        <f>'Disease Burden Data'!A500</f>
        <v>0</v>
      </c>
      <c r="B492" s="34">
        <f>'Disease Burden Data'!B500</f>
        <v>0</v>
      </c>
      <c r="C492" s="29"/>
      <c r="D492" s="13"/>
      <c r="E492" s="13"/>
      <c r="F492" s="13"/>
      <c r="G492" s="13"/>
      <c r="H492" s="13"/>
      <c r="I492" s="13"/>
      <c r="J492" s="29"/>
      <c r="K492" s="29"/>
      <c r="L492" s="13"/>
      <c r="M492" s="29"/>
      <c r="N492" s="13"/>
      <c r="O492" s="13"/>
      <c r="P492" s="13"/>
      <c r="Q492" s="13"/>
    </row>
    <row r="493" spans="1:17" x14ac:dyDescent="0.35">
      <c r="A493" s="34">
        <f>'Disease Burden Data'!A501</f>
        <v>0</v>
      </c>
      <c r="B493" s="34">
        <f>'Disease Burden Data'!B501</f>
        <v>0</v>
      </c>
      <c r="C493" s="29"/>
      <c r="D493" s="13"/>
      <c r="E493" s="13"/>
      <c r="F493" s="13"/>
      <c r="G493" s="13"/>
      <c r="H493" s="13"/>
      <c r="I493" s="13"/>
      <c r="J493" s="29"/>
      <c r="K493" s="29"/>
      <c r="L493" s="13"/>
      <c r="M493" s="29"/>
      <c r="N493" s="13"/>
      <c r="O493" s="13"/>
      <c r="P493" s="13"/>
      <c r="Q493" s="13"/>
    </row>
    <row r="494" spans="1:17" x14ac:dyDescent="0.35">
      <c r="A494" s="34">
        <f>'Disease Burden Data'!A502</f>
        <v>0</v>
      </c>
      <c r="B494" s="34">
        <f>'Disease Burden Data'!B502</f>
        <v>0</v>
      </c>
      <c r="C494" s="29"/>
      <c r="D494" s="13"/>
      <c r="E494" s="13"/>
      <c r="F494" s="13"/>
      <c r="G494" s="13"/>
      <c r="H494" s="13"/>
      <c r="I494" s="13"/>
      <c r="J494" s="29"/>
      <c r="K494" s="29"/>
      <c r="L494" s="13"/>
      <c r="M494" s="29"/>
      <c r="N494" s="13"/>
      <c r="O494" s="13"/>
      <c r="P494" s="13"/>
      <c r="Q494" s="13"/>
    </row>
    <row r="495" spans="1:17" x14ac:dyDescent="0.35">
      <c r="A495" s="34">
        <f>'Disease Burden Data'!A503</f>
        <v>0</v>
      </c>
      <c r="B495" s="34">
        <f>'Disease Burden Data'!B503</f>
        <v>0</v>
      </c>
      <c r="C495" s="29"/>
      <c r="D495" s="13"/>
      <c r="E495" s="13"/>
      <c r="F495" s="13"/>
      <c r="G495" s="13"/>
      <c r="H495" s="13"/>
      <c r="I495" s="13"/>
      <c r="J495" s="29"/>
      <c r="K495" s="29"/>
      <c r="L495" s="13"/>
      <c r="M495" s="29"/>
      <c r="N495" s="13"/>
      <c r="O495" s="13"/>
      <c r="P495" s="13"/>
      <c r="Q495" s="13"/>
    </row>
    <row r="496" spans="1:17" x14ac:dyDescent="0.35">
      <c r="A496" s="34">
        <f>'Disease Burden Data'!A504</f>
        <v>0</v>
      </c>
      <c r="B496" s="34">
        <f>'Disease Burden Data'!B504</f>
        <v>0</v>
      </c>
      <c r="C496" s="29"/>
      <c r="D496" s="13"/>
      <c r="E496" s="13"/>
      <c r="F496" s="13"/>
      <c r="G496" s="13"/>
      <c r="H496" s="13"/>
      <c r="I496" s="13"/>
      <c r="J496" s="29"/>
      <c r="K496" s="29"/>
      <c r="L496" s="13"/>
      <c r="M496" s="29"/>
      <c r="N496" s="13"/>
      <c r="O496" s="13"/>
      <c r="P496" s="13"/>
      <c r="Q496" s="13"/>
    </row>
    <row r="497" spans="1:17" x14ac:dyDescent="0.35">
      <c r="A497" s="34">
        <f>'Disease Burden Data'!A505</f>
        <v>0</v>
      </c>
      <c r="B497" s="34">
        <f>'Disease Burden Data'!B505</f>
        <v>0</v>
      </c>
      <c r="C497" s="29"/>
      <c r="D497" s="13"/>
      <c r="E497" s="13"/>
      <c r="F497" s="13"/>
      <c r="G497" s="13"/>
      <c r="H497" s="13"/>
      <c r="I497" s="13"/>
      <c r="J497" s="29"/>
      <c r="K497" s="29"/>
      <c r="L497" s="13"/>
      <c r="M497" s="29"/>
      <c r="N497" s="13"/>
      <c r="O497" s="13"/>
      <c r="P497" s="13"/>
      <c r="Q497" s="13"/>
    </row>
    <row r="498" spans="1:17" x14ac:dyDescent="0.35">
      <c r="A498" s="34">
        <f>'Disease Burden Data'!A506</f>
        <v>0</v>
      </c>
      <c r="B498" s="34">
        <f>'Disease Burden Data'!B506</f>
        <v>0</v>
      </c>
      <c r="C498" s="29"/>
      <c r="D498" s="13"/>
      <c r="E498" s="13"/>
      <c r="F498" s="13"/>
      <c r="G498" s="13"/>
      <c r="H498" s="13"/>
      <c r="I498" s="13"/>
      <c r="J498" s="29"/>
      <c r="K498" s="29"/>
      <c r="L498" s="13"/>
      <c r="M498" s="29"/>
      <c r="N498" s="13"/>
      <c r="O498" s="13"/>
      <c r="P498" s="13"/>
      <c r="Q498" s="13"/>
    </row>
    <row r="499" spans="1:17" x14ac:dyDescent="0.35">
      <c r="A499" s="34">
        <f>'Disease Burden Data'!A507</f>
        <v>0</v>
      </c>
      <c r="B499" s="34">
        <f>'Disease Burden Data'!B507</f>
        <v>0</v>
      </c>
      <c r="C499" s="29"/>
      <c r="D499" s="13"/>
      <c r="E499" s="13"/>
      <c r="F499" s="13"/>
      <c r="G499" s="13"/>
      <c r="H499" s="13"/>
      <c r="I499" s="13"/>
      <c r="J499" s="29"/>
      <c r="K499" s="29"/>
      <c r="L499" s="13"/>
      <c r="M499" s="29"/>
      <c r="N499" s="13"/>
      <c r="O499" s="13"/>
      <c r="P499" s="13"/>
      <c r="Q499" s="13"/>
    </row>
    <row r="500" spans="1:17" x14ac:dyDescent="0.35">
      <c r="A500" s="34">
        <f>'Disease Burden Data'!A508</f>
        <v>0</v>
      </c>
      <c r="B500" s="34">
        <f>'Disease Burden Data'!B508</f>
        <v>0</v>
      </c>
      <c r="C500" s="29"/>
      <c r="D500" s="13"/>
      <c r="E500" s="13"/>
      <c r="F500" s="13"/>
      <c r="G500" s="13"/>
      <c r="H500" s="13"/>
      <c r="I500" s="13"/>
      <c r="J500" s="29"/>
      <c r="K500" s="29"/>
      <c r="L500" s="13"/>
      <c r="M500" s="29"/>
      <c r="N500" s="13"/>
      <c r="O500" s="13"/>
      <c r="P500" s="13"/>
      <c r="Q500" s="13"/>
    </row>
    <row r="501" spans="1:17" x14ac:dyDescent="0.35">
      <c r="A501" s="34">
        <f>'Disease Burden Data'!A509</f>
        <v>0</v>
      </c>
      <c r="B501" s="34">
        <f>'Disease Burden Data'!B509</f>
        <v>0</v>
      </c>
      <c r="C501" s="29"/>
      <c r="D501" s="13"/>
      <c r="E501" s="13"/>
      <c r="F501" s="13"/>
      <c r="G501" s="13"/>
      <c r="H501" s="13"/>
      <c r="I501" s="13"/>
      <c r="J501" s="29"/>
      <c r="K501" s="29"/>
      <c r="L501" s="13"/>
      <c r="M501" s="29"/>
      <c r="N501" s="13"/>
      <c r="O501" s="13"/>
      <c r="P501" s="13"/>
      <c r="Q501" s="13"/>
    </row>
    <row r="502" spans="1:17" x14ac:dyDescent="0.35">
      <c r="A502" s="34">
        <f>'Disease Burden Data'!A510</f>
        <v>0</v>
      </c>
      <c r="B502" s="34">
        <f>'Disease Burden Data'!B510</f>
        <v>0</v>
      </c>
      <c r="C502" s="29"/>
      <c r="D502" s="13"/>
      <c r="E502" s="13"/>
      <c r="F502" s="13"/>
      <c r="G502" s="13"/>
      <c r="H502" s="13"/>
      <c r="I502" s="13"/>
      <c r="J502" s="29"/>
      <c r="K502" s="29"/>
      <c r="L502" s="13"/>
      <c r="M502" s="29"/>
      <c r="N502" s="13"/>
      <c r="O502" s="13"/>
      <c r="P502" s="13"/>
      <c r="Q502" s="13"/>
    </row>
    <row r="503" spans="1:17" x14ac:dyDescent="0.35">
      <c r="A503" s="34">
        <f>'Disease Burden Data'!A511</f>
        <v>0</v>
      </c>
      <c r="B503" s="34">
        <f>'Disease Burden Data'!B511</f>
        <v>0</v>
      </c>
      <c r="C503" s="29"/>
      <c r="D503" s="13"/>
      <c r="E503" s="13"/>
      <c r="F503" s="13"/>
      <c r="G503" s="13"/>
      <c r="H503" s="13"/>
      <c r="I503" s="13"/>
      <c r="J503" s="29"/>
      <c r="K503" s="29"/>
      <c r="L503" s="13"/>
      <c r="M503" s="29"/>
      <c r="N503" s="13"/>
      <c r="O503" s="13"/>
      <c r="P503" s="13"/>
      <c r="Q503" s="13"/>
    </row>
    <row r="504" spans="1:17" x14ac:dyDescent="0.35">
      <c r="A504" s="34">
        <f>'Disease Burden Data'!A512</f>
        <v>0</v>
      </c>
      <c r="B504" s="34">
        <f>'Disease Burden Data'!B512</f>
        <v>0</v>
      </c>
      <c r="C504" s="29"/>
      <c r="D504" s="13"/>
      <c r="E504" s="13"/>
      <c r="F504" s="13"/>
      <c r="G504" s="13"/>
      <c r="H504" s="13"/>
      <c r="I504" s="13"/>
      <c r="J504" s="29"/>
      <c r="K504" s="29"/>
      <c r="L504" s="13"/>
      <c r="M504" s="29"/>
      <c r="N504" s="13"/>
      <c r="O504" s="13"/>
      <c r="P504" s="13"/>
      <c r="Q504" s="13"/>
    </row>
    <row r="505" spans="1:17" x14ac:dyDescent="0.35">
      <c r="A505" s="34">
        <f>'Disease Burden Data'!A513</f>
        <v>0</v>
      </c>
      <c r="B505" s="34">
        <f>'Disease Burden Data'!B513</f>
        <v>0</v>
      </c>
      <c r="C505" s="29"/>
      <c r="D505" s="13"/>
      <c r="E505" s="13"/>
      <c r="F505" s="13"/>
      <c r="G505" s="13"/>
      <c r="H505" s="13"/>
      <c r="I505" s="13"/>
      <c r="J505" s="29"/>
      <c r="K505" s="29"/>
      <c r="L505" s="13"/>
      <c r="M505" s="29"/>
      <c r="N505" s="13"/>
      <c r="O505" s="13"/>
      <c r="P505" s="13"/>
      <c r="Q505" s="13"/>
    </row>
    <row r="506" spans="1:17" x14ac:dyDescent="0.35">
      <c r="A506" s="34">
        <f>'Disease Burden Data'!A514</f>
        <v>0</v>
      </c>
      <c r="B506" s="34">
        <f>'Disease Burden Data'!B514</f>
        <v>0</v>
      </c>
      <c r="C506" s="29"/>
      <c r="D506" s="13"/>
      <c r="E506" s="13"/>
      <c r="F506" s="13"/>
      <c r="G506" s="13"/>
      <c r="H506" s="13"/>
      <c r="I506" s="13"/>
      <c r="J506" s="29"/>
      <c r="K506" s="29"/>
      <c r="L506" s="13"/>
      <c r="M506" s="29"/>
      <c r="N506" s="13"/>
      <c r="O506" s="13"/>
      <c r="P506" s="13"/>
      <c r="Q506" s="13"/>
    </row>
    <row r="507" spans="1:17" x14ac:dyDescent="0.35">
      <c r="A507" s="34">
        <f>'Disease Burden Data'!A515</f>
        <v>0</v>
      </c>
      <c r="B507" s="34">
        <f>'Disease Burden Data'!B515</f>
        <v>0</v>
      </c>
      <c r="C507" s="29"/>
      <c r="D507" s="13"/>
      <c r="E507" s="13"/>
      <c r="F507" s="13"/>
      <c r="G507" s="13"/>
      <c r="H507" s="13"/>
      <c r="I507" s="13"/>
      <c r="J507" s="29"/>
      <c r="K507" s="29"/>
      <c r="L507" s="13"/>
      <c r="M507" s="29"/>
      <c r="N507" s="13"/>
      <c r="O507" s="13"/>
      <c r="P507" s="13"/>
      <c r="Q507" s="13"/>
    </row>
    <row r="508" spans="1:17" x14ac:dyDescent="0.35">
      <c r="A508" s="34">
        <f>'Disease Burden Data'!A516</f>
        <v>0</v>
      </c>
      <c r="B508" s="34">
        <f>'Disease Burden Data'!B516</f>
        <v>0</v>
      </c>
      <c r="C508" s="29"/>
      <c r="D508" s="13"/>
      <c r="E508" s="13"/>
      <c r="F508" s="13"/>
      <c r="G508" s="13"/>
      <c r="H508" s="13"/>
      <c r="I508" s="13"/>
      <c r="J508" s="29"/>
      <c r="K508" s="29"/>
      <c r="L508" s="13"/>
      <c r="M508" s="29"/>
      <c r="N508" s="13"/>
      <c r="O508" s="13"/>
      <c r="P508" s="13"/>
      <c r="Q508" s="13"/>
    </row>
    <row r="509" spans="1:17" x14ac:dyDescent="0.35">
      <c r="A509" s="34">
        <f>'Disease Burden Data'!A517</f>
        <v>0</v>
      </c>
      <c r="B509" s="34">
        <f>'Disease Burden Data'!B517</f>
        <v>0</v>
      </c>
      <c r="C509" s="29"/>
      <c r="D509" s="13"/>
      <c r="E509" s="13"/>
      <c r="F509" s="13"/>
      <c r="G509" s="13"/>
      <c r="H509" s="13"/>
      <c r="I509" s="13"/>
      <c r="J509" s="29"/>
      <c r="K509" s="29"/>
      <c r="L509" s="13"/>
      <c r="M509" s="29"/>
      <c r="N509" s="13"/>
      <c r="O509" s="13"/>
      <c r="P509" s="13"/>
      <c r="Q509" s="13"/>
    </row>
    <row r="510" spans="1:17" x14ac:dyDescent="0.35">
      <c r="A510" s="34">
        <f>'Disease Burden Data'!A518</f>
        <v>0</v>
      </c>
      <c r="B510" s="34">
        <f>'Disease Burden Data'!B518</f>
        <v>0</v>
      </c>
      <c r="C510" s="29"/>
      <c r="D510" s="13"/>
      <c r="E510" s="13"/>
      <c r="F510" s="13"/>
      <c r="G510" s="13"/>
      <c r="H510" s="13"/>
      <c r="I510" s="13"/>
      <c r="J510" s="29"/>
      <c r="K510" s="29"/>
      <c r="L510" s="13"/>
      <c r="M510" s="29"/>
      <c r="N510" s="13"/>
      <c r="O510" s="13"/>
      <c r="P510" s="13"/>
      <c r="Q510" s="13"/>
    </row>
    <row r="511" spans="1:17" x14ac:dyDescent="0.35">
      <c r="A511" s="34">
        <f>'Disease Burden Data'!A519</f>
        <v>0</v>
      </c>
      <c r="B511" s="34">
        <f>'Disease Burden Data'!B519</f>
        <v>0</v>
      </c>
      <c r="C511" s="29"/>
      <c r="D511" s="13"/>
      <c r="E511" s="13"/>
      <c r="F511" s="13"/>
      <c r="G511" s="13"/>
      <c r="H511" s="13"/>
      <c r="I511" s="13"/>
      <c r="J511" s="29"/>
      <c r="K511" s="29"/>
      <c r="L511" s="13"/>
      <c r="M511" s="29"/>
      <c r="N511" s="13"/>
      <c r="O511" s="13"/>
      <c r="P511" s="13"/>
      <c r="Q511" s="13"/>
    </row>
    <row r="512" spans="1:17" x14ac:dyDescent="0.35">
      <c r="A512" s="34">
        <f>'Disease Burden Data'!A520</f>
        <v>0</v>
      </c>
      <c r="B512" s="34">
        <f>'Disease Burden Data'!B520</f>
        <v>0</v>
      </c>
      <c r="C512" s="29"/>
      <c r="D512" s="13"/>
      <c r="E512" s="13"/>
      <c r="F512" s="13"/>
      <c r="G512" s="13"/>
      <c r="H512" s="13"/>
      <c r="I512" s="13"/>
      <c r="J512" s="29"/>
      <c r="K512" s="29"/>
      <c r="L512" s="13"/>
      <c r="M512" s="29"/>
      <c r="N512" s="13"/>
      <c r="O512" s="13"/>
      <c r="P512" s="13"/>
      <c r="Q512" s="13"/>
    </row>
    <row r="513" spans="1:17" x14ac:dyDescent="0.35">
      <c r="A513" s="34">
        <f>'Disease Burden Data'!A521</f>
        <v>0</v>
      </c>
      <c r="B513" s="34">
        <f>'Disease Burden Data'!B521</f>
        <v>0</v>
      </c>
      <c r="C513" s="29"/>
      <c r="D513" s="13"/>
      <c r="E513" s="13"/>
      <c r="F513" s="13"/>
      <c r="G513" s="13"/>
      <c r="H513" s="13"/>
      <c r="I513" s="13"/>
      <c r="J513" s="29"/>
      <c r="K513" s="29"/>
      <c r="L513" s="13"/>
      <c r="M513" s="29"/>
      <c r="N513" s="13"/>
      <c r="O513" s="13"/>
      <c r="P513" s="13"/>
      <c r="Q513" s="13"/>
    </row>
    <row r="514" spans="1:17" x14ac:dyDescent="0.35">
      <c r="A514" s="34">
        <f>'Disease Burden Data'!A522</f>
        <v>0</v>
      </c>
      <c r="B514" s="34">
        <f>'Disease Burden Data'!B522</f>
        <v>0</v>
      </c>
      <c r="C514" s="29"/>
      <c r="D514" s="13"/>
      <c r="E514" s="13"/>
      <c r="F514" s="13"/>
      <c r="G514" s="13"/>
      <c r="H514" s="13"/>
      <c r="I514" s="13"/>
      <c r="J514" s="29"/>
      <c r="K514" s="29"/>
      <c r="L514" s="13"/>
      <c r="M514" s="29"/>
      <c r="N514" s="13"/>
      <c r="O514" s="13"/>
      <c r="P514" s="13"/>
      <c r="Q514" s="13"/>
    </row>
    <row r="515" spans="1:17" x14ac:dyDescent="0.35">
      <c r="A515" s="34">
        <f>'Disease Burden Data'!A523</f>
        <v>0</v>
      </c>
      <c r="B515" s="34">
        <f>'Disease Burden Data'!B523</f>
        <v>0</v>
      </c>
      <c r="C515" s="29"/>
      <c r="D515" s="13"/>
      <c r="E515" s="13"/>
      <c r="F515" s="13"/>
      <c r="G515" s="13"/>
      <c r="H515" s="13"/>
      <c r="I515" s="13"/>
      <c r="J515" s="29"/>
      <c r="K515" s="29"/>
      <c r="L515" s="13"/>
      <c r="M515" s="29"/>
      <c r="N515" s="13"/>
      <c r="O515" s="13"/>
      <c r="P515" s="13"/>
      <c r="Q515" s="13"/>
    </row>
    <row r="516" spans="1:17" x14ac:dyDescent="0.35">
      <c r="A516" s="34">
        <f>'Disease Burden Data'!A524</f>
        <v>0</v>
      </c>
      <c r="B516" s="34">
        <f>'Disease Burden Data'!B524</f>
        <v>0</v>
      </c>
      <c r="C516" s="29"/>
      <c r="D516" s="13"/>
      <c r="E516" s="13"/>
      <c r="F516" s="13"/>
      <c r="G516" s="13"/>
      <c r="H516" s="13"/>
      <c r="I516" s="13"/>
      <c r="J516" s="29"/>
      <c r="K516" s="29"/>
      <c r="L516" s="13"/>
      <c r="M516" s="29"/>
      <c r="N516" s="13"/>
      <c r="O516" s="13"/>
      <c r="P516" s="13"/>
      <c r="Q516" s="13"/>
    </row>
    <row r="517" spans="1:17" x14ac:dyDescent="0.35">
      <c r="A517" s="34">
        <f>'Disease Burden Data'!A525</f>
        <v>0</v>
      </c>
      <c r="B517" s="34">
        <f>'Disease Burden Data'!B525</f>
        <v>0</v>
      </c>
      <c r="C517" s="29"/>
      <c r="D517" s="13"/>
      <c r="E517" s="13"/>
      <c r="F517" s="13"/>
      <c r="G517" s="13"/>
      <c r="H517" s="13"/>
      <c r="I517" s="13"/>
      <c r="J517" s="29"/>
      <c r="K517" s="29"/>
      <c r="L517" s="13"/>
      <c r="M517" s="29"/>
      <c r="N517" s="13"/>
      <c r="O517" s="13"/>
      <c r="P517" s="13"/>
      <c r="Q517" s="13"/>
    </row>
    <row r="518" spans="1:17" x14ac:dyDescent="0.35">
      <c r="A518" s="34">
        <f>'Disease Burden Data'!A526</f>
        <v>0</v>
      </c>
      <c r="B518" s="34">
        <f>'Disease Burden Data'!B526</f>
        <v>0</v>
      </c>
      <c r="C518" s="29"/>
      <c r="D518" s="13"/>
      <c r="E518" s="13"/>
      <c r="F518" s="13"/>
      <c r="G518" s="13"/>
      <c r="H518" s="13"/>
      <c r="I518" s="13"/>
      <c r="J518" s="29"/>
      <c r="K518" s="29"/>
      <c r="L518" s="13"/>
      <c r="M518" s="29"/>
      <c r="N518" s="13"/>
      <c r="O518" s="13"/>
      <c r="P518" s="13"/>
      <c r="Q518" s="13"/>
    </row>
    <row r="519" spans="1:17" x14ac:dyDescent="0.35">
      <c r="A519" s="34">
        <f>'Disease Burden Data'!A527</f>
        <v>0</v>
      </c>
      <c r="B519" s="34">
        <f>'Disease Burden Data'!B527</f>
        <v>0</v>
      </c>
      <c r="C519" s="29"/>
      <c r="D519" s="13"/>
      <c r="E519" s="13"/>
      <c r="F519" s="13"/>
      <c r="G519" s="13"/>
      <c r="H519" s="13"/>
      <c r="I519" s="13"/>
      <c r="J519" s="29"/>
      <c r="K519" s="29"/>
      <c r="L519" s="13"/>
      <c r="M519" s="29"/>
      <c r="N519" s="13"/>
      <c r="O519" s="13"/>
      <c r="P519" s="13"/>
      <c r="Q519" s="13"/>
    </row>
    <row r="520" spans="1:17" x14ac:dyDescent="0.35">
      <c r="A520" s="34">
        <f>'Disease Burden Data'!A528</f>
        <v>0</v>
      </c>
      <c r="B520" s="34">
        <f>'Disease Burden Data'!B528</f>
        <v>0</v>
      </c>
      <c r="C520" s="29"/>
      <c r="D520" s="13"/>
      <c r="E520" s="13"/>
      <c r="F520" s="13"/>
      <c r="G520" s="13"/>
      <c r="H520" s="13"/>
      <c r="I520" s="13"/>
      <c r="J520" s="29"/>
      <c r="K520" s="29"/>
      <c r="L520" s="13"/>
      <c r="M520" s="29"/>
      <c r="N520" s="13"/>
      <c r="O520" s="13"/>
      <c r="P520" s="13"/>
      <c r="Q520" s="13"/>
    </row>
    <row r="521" spans="1:17" x14ac:dyDescent="0.35">
      <c r="A521" s="34">
        <f>'Disease Burden Data'!A529</f>
        <v>0</v>
      </c>
      <c r="B521" s="34">
        <f>'Disease Burden Data'!B529</f>
        <v>0</v>
      </c>
      <c r="C521" s="29"/>
      <c r="D521" s="13"/>
      <c r="E521" s="13"/>
      <c r="F521" s="13"/>
      <c r="G521" s="13"/>
      <c r="H521" s="13"/>
      <c r="I521" s="13"/>
      <c r="J521" s="29"/>
      <c r="K521" s="29"/>
      <c r="L521" s="13"/>
      <c r="M521" s="29"/>
      <c r="N521" s="13"/>
      <c r="O521" s="13"/>
      <c r="P521" s="13"/>
      <c r="Q521" s="13"/>
    </row>
    <row r="522" spans="1:17" x14ac:dyDescent="0.35">
      <c r="A522" s="34">
        <f>'Disease Burden Data'!A530</f>
        <v>0</v>
      </c>
      <c r="B522" s="34">
        <f>'Disease Burden Data'!B530</f>
        <v>0</v>
      </c>
      <c r="C522" s="29"/>
      <c r="D522" s="13"/>
      <c r="E522" s="13"/>
      <c r="F522" s="13"/>
      <c r="G522" s="13"/>
      <c r="H522" s="13"/>
      <c r="I522" s="13"/>
      <c r="J522" s="29"/>
      <c r="K522" s="29"/>
      <c r="L522" s="13"/>
      <c r="M522" s="29"/>
      <c r="N522" s="13"/>
      <c r="O522" s="13"/>
      <c r="P522" s="13"/>
      <c r="Q522" s="13"/>
    </row>
    <row r="523" spans="1:17" x14ac:dyDescent="0.35">
      <c r="A523" s="34">
        <f>'Disease Burden Data'!A531</f>
        <v>0</v>
      </c>
      <c r="B523" s="34">
        <f>'Disease Burden Data'!B531</f>
        <v>0</v>
      </c>
      <c r="C523" s="29"/>
      <c r="D523" s="13"/>
      <c r="E523" s="13"/>
      <c r="F523" s="13"/>
      <c r="G523" s="13"/>
      <c r="H523" s="13"/>
      <c r="I523" s="13"/>
      <c r="J523" s="29"/>
      <c r="K523" s="29"/>
      <c r="L523" s="13"/>
      <c r="M523" s="29"/>
      <c r="N523" s="13"/>
      <c r="O523" s="13"/>
      <c r="P523" s="13"/>
      <c r="Q523" s="13"/>
    </row>
    <row r="524" spans="1:17" x14ac:dyDescent="0.35">
      <c r="A524" s="34">
        <f>'Disease Burden Data'!A532</f>
        <v>0</v>
      </c>
      <c r="B524" s="34">
        <f>'Disease Burden Data'!B532</f>
        <v>0</v>
      </c>
      <c r="C524" s="29"/>
      <c r="D524" s="13"/>
      <c r="E524" s="13"/>
      <c r="F524" s="13"/>
      <c r="G524" s="13"/>
      <c r="H524" s="13"/>
      <c r="I524" s="13"/>
      <c r="J524" s="29"/>
      <c r="K524" s="29"/>
      <c r="L524" s="13"/>
      <c r="M524" s="29"/>
      <c r="N524" s="13"/>
      <c r="O524" s="13"/>
      <c r="P524" s="13"/>
      <c r="Q524" s="13"/>
    </row>
    <row r="525" spans="1:17" x14ac:dyDescent="0.35">
      <c r="A525" s="34">
        <f>'Disease Burden Data'!A533</f>
        <v>0</v>
      </c>
      <c r="B525" s="34">
        <f>'Disease Burden Data'!B533</f>
        <v>0</v>
      </c>
      <c r="C525" s="29"/>
      <c r="D525" s="13"/>
      <c r="E525" s="13"/>
      <c r="F525" s="13"/>
      <c r="G525" s="13"/>
      <c r="H525" s="13"/>
      <c r="I525" s="13"/>
      <c r="J525" s="29"/>
      <c r="K525" s="29"/>
      <c r="L525" s="13"/>
      <c r="M525" s="29"/>
      <c r="N525" s="13"/>
      <c r="O525" s="13"/>
      <c r="P525" s="13"/>
      <c r="Q525" s="13"/>
    </row>
    <row r="526" spans="1:17" x14ac:dyDescent="0.35">
      <c r="A526" s="34">
        <f>'Disease Burden Data'!A534</f>
        <v>0</v>
      </c>
      <c r="B526" s="34">
        <f>'Disease Burden Data'!B534</f>
        <v>0</v>
      </c>
      <c r="C526" s="29"/>
      <c r="D526" s="13"/>
      <c r="E526" s="13"/>
      <c r="F526" s="13"/>
      <c r="G526" s="13"/>
      <c r="H526" s="13"/>
      <c r="I526" s="13"/>
      <c r="J526" s="29"/>
      <c r="K526" s="29"/>
      <c r="L526" s="13"/>
      <c r="M526" s="29"/>
      <c r="N526" s="13"/>
      <c r="O526" s="13"/>
      <c r="P526" s="13"/>
      <c r="Q526" s="13"/>
    </row>
    <row r="527" spans="1:17" x14ac:dyDescent="0.35">
      <c r="A527" s="34">
        <f>'Disease Burden Data'!A535</f>
        <v>0</v>
      </c>
      <c r="B527" s="34">
        <f>'Disease Burden Data'!B535</f>
        <v>0</v>
      </c>
      <c r="C527" s="29"/>
      <c r="D527" s="13"/>
      <c r="E527" s="13"/>
      <c r="F527" s="13"/>
      <c r="G527" s="13"/>
      <c r="H527" s="13"/>
      <c r="I527" s="13"/>
      <c r="J527" s="29"/>
      <c r="K527" s="29"/>
      <c r="L527" s="13"/>
      <c r="M527" s="29"/>
      <c r="N527" s="13"/>
      <c r="O527" s="13"/>
      <c r="P527" s="13"/>
      <c r="Q527" s="13"/>
    </row>
    <row r="528" spans="1:17" x14ac:dyDescent="0.35">
      <c r="A528" s="34">
        <f>'Disease Burden Data'!A536</f>
        <v>0</v>
      </c>
      <c r="B528" s="34">
        <f>'Disease Burden Data'!B536</f>
        <v>0</v>
      </c>
      <c r="C528" s="29"/>
      <c r="D528" s="13"/>
      <c r="E528" s="13"/>
      <c r="F528" s="13"/>
      <c r="G528" s="13"/>
      <c r="H528" s="13"/>
      <c r="I528" s="13"/>
      <c r="J528" s="29"/>
      <c r="K528" s="29"/>
      <c r="L528" s="13"/>
      <c r="M528" s="29"/>
      <c r="N528" s="13"/>
      <c r="O528" s="13"/>
      <c r="P528" s="13"/>
      <c r="Q528" s="13"/>
    </row>
    <row r="529" spans="1:17" x14ac:dyDescent="0.35">
      <c r="A529" s="34">
        <f>'Disease Burden Data'!A537</f>
        <v>0</v>
      </c>
      <c r="B529" s="34">
        <f>'Disease Burden Data'!B537</f>
        <v>0</v>
      </c>
      <c r="C529" s="29"/>
      <c r="D529" s="13"/>
      <c r="E529" s="13"/>
      <c r="F529" s="13"/>
      <c r="G529" s="13"/>
      <c r="H529" s="13"/>
      <c r="I529" s="13"/>
      <c r="J529" s="29"/>
      <c r="K529" s="29"/>
      <c r="L529" s="13"/>
      <c r="M529" s="29"/>
      <c r="N529" s="13"/>
      <c r="O529" s="13"/>
      <c r="P529" s="13"/>
      <c r="Q529" s="13"/>
    </row>
    <row r="530" spans="1:17" x14ac:dyDescent="0.35">
      <c r="A530" s="34">
        <f>'Disease Burden Data'!A538</f>
        <v>0</v>
      </c>
      <c r="B530" s="34">
        <f>'Disease Burden Data'!B538</f>
        <v>0</v>
      </c>
      <c r="C530" s="29"/>
      <c r="D530" s="13"/>
      <c r="E530" s="13"/>
      <c r="F530" s="13"/>
      <c r="G530" s="13"/>
      <c r="H530" s="13"/>
      <c r="I530" s="13"/>
      <c r="J530" s="29"/>
      <c r="K530" s="29"/>
      <c r="L530" s="13"/>
      <c r="M530" s="29"/>
      <c r="N530" s="13"/>
      <c r="O530" s="13"/>
      <c r="P530" s="13"/>
      <c r="Q530" s="13"/>
    </row>
    <row r="531" spans="1:17" x14ac:dyDescent="0.35">
      <c r="A531" s="34">
        <f>'Disease Burden Data'!A539</f>
        <v>0</v>
      </c>
      <c r="B531" s="34">
        <f>'Disease Burden Data'!B539</f>
        <v>0</v>
      </c>
      <c r="C531" s="29"/>
      <c r="D531" s="13"/>
      <c r="E531" s="13"/>
      <c r="F531" s="13"/>
      <c r="G531" s="13"/>
      <c r="H531" s="13"/>
      <c r="I531" s="13"/>
      <c r="J531" s="29"/>
      <c r="K531" s="29"/>
      <c r="L531" s="13"/>
      <c r="M531" s="29"/>
      <c r="N531" s="13"/>
      <c r="O531" s="13"/>
      <c r="P531" s="13"/>
      <c r="Q531" s="13"/>
    </row>
    <row r="532" spans="1:17" x14ac:dyDescent="0.35">
      <c r="A532" s="34">
        <f>'Disease Burden Data'!A540</f>
        <v>0</v>
      </c>
      <c r="B532" s="34">
        <f>'Disease Burden Data'!B540</f>
        <v>0</v>
      </c>
      <c r="C532" s="29"/>
      <c r="D532" s="13"/>
      <c r="E532" s="13"/>
      <c r="F532" s="13"/>
      <c r="G532" s="13"/>
      <c r="H532" s="13"/>
      <c r="I532" s="13"/>
      <c r="J532" s="29"/>
      <c r="K532" s="29"/>
      <c r="L532" s="13"/>
      <c r="M532" s="29"/>
      <c r="N532" s="13"/>
      <c r="O532" s="13"/>
      <c r="P532" s="13"/>
      <c r="Q532" s="13"/>
    </row>
    <row r="533" spans="1:17" x14ac:dyDescent="0.35">
      <c r="A533" s="34">
        <f>'Disease Burden Data'!A541</f>
        <v>0</v>
      </c>
      <c r="B533" s="34">
        <f>'Disease Burden Data'!B541</f>
        <v>0</v>
      </c>
      <c r="C533" s="29"/>
      <c r="D533" s="13"/>
      <c r="E533" s="13"/>
      <c r="F533" s="13"/>
      <c r="G533" s="13"/>
      <c r="H533" s="13"/>
      <c r="I533" s="13"/>
      <c r="J533" s="29"/>
      <c r="K533" s="29"/>
      <c r="L533" s="13"/>
      <c r="M533" s="29"/>
      <c r="N533" s="13"/>
      <c r="O533" s="13"/>
      <c r="P533" s="13"/>
      <c r="Q533" s="13"/>
    </row>
    <row r="534" spans="1:17" x14ac:dyDescent="0.35">
      <c r="A534" s="34">
        <f>'Disease Burden Data'!A542</f>
        <v>0</v>
      </c>
      <c r="B534" s="34">
        <f>'Disease Burden Data'!B542</f>
        <v>0</v>
      </c>
      <c r="C534" s="29"/>
      <c r="D534" s="13"/>
      <c r="E534" s="13"/>
      <c r="F534" s="13"/>
      <c r="G534" s="13"/>
      <c r="H534" s="13"/>
      <c r="I534" s="13"/>
      <c r="J534" s="29"/>
      <c r="K534" s="29"/>
      <c r="L534" s="13"/>
      <c r="M534" s="29"/>
      <c r="N534" s="13"/>
      <c r="O534" s="13"/>
      <c r="P534" s="13"/>
      <c r="Q534" s="13"/>
    </row>
    <row r="535" spans="1:17" x14ac:dyDescent="0.35">
      <c r="A535" s="34">
        <f>'Disease Burden Data'!A543</f>
        <v>0</v>
      </c>
      <c r="B535" s="34">
        <f>'Disease Burden Data'!B543</f>
        <v>0</v>
      </c>
      <c r="C535" s="29"/>
      <c r="D535" s="13"/>
      <c r="E535" s="13"/>
      <c r="F535" s="13"/>
      <c r="G535" s="13"/>
      <c r="H535" s="13"/>
      <c r="I535" s="13"/>
      <c r="J535" s="29"/>
      <c r="K535" s="29"/>
      <c r="L535" s="13"/>
      <c r="M535" s="29"/>
      <c r="N535" s="13"/>
      <c r="O535" s="13"/>
      <c r="P535" s="13"/>
      <c r="Q535" s="13"/>
    </row>
    <row r="536" spans="1:17" x14ac:dyDescent="0.35">
      <c r="A536" s="34">
        <f>'Disease Burden Data'!A544</f>
        <v>0</v>
      </c>
      <c r="B536" s="34">
        <f>'Disease Burden Data'!B544</f>
        <v>0</v>
      </c>
      <c r="C536" s="29"/>
      <c r="D536" s="13"/>
      <c r="E536" s="13"/>
      <c r="F536" s="13"/>
      <c r="G536" s="13"/>
      <c r="H536" s="13"/>
      <c r="I536" s="13"/>
      <c r="J536" s="29"/>
      <c r="K536" s="29"/>
      <c r="L536" s="13"/>
      <c r="M536" s="29"/>
      <c r="N536" s="13"/>
      <c r="O536" s="13"/>
      <c r="P536" s="13"/>
      <c r="Q536" s="13"/>
    </row>
    <row r="537" spans="1:17" x14ac:dyDescent="0.35">
      <c r="A537" s="34">
        <f>'Disease Burden Data'!A545</f>
        <v>0</v>
      </c>
      <c r="B537" s="34">
        <f>'Disease Burden Data'!B545</f>
        <v>0</v>
      </c>
      <c r="C537" s="29"/>
      <c r="D537" s="13"/>
      <c r="E537" s="13"/>
      <c r="F537" s="13"/>
      <c r="G537" s="13"/>
      <c r="H537" s="13"/>
      <c r="I537" s="13"/>
      <c r="J537" s="29"/>
      <c r="K537" s="29"/>
      <c r="L537" s="13"/>
      <c r="M537" s="29"/>
      <c r="N537" s="13"/>
      <c r="O537" s="13"/>
      <c r="P537" s="13"/>
      <c r="Q537" s="13"/>
    </row>
    <row r="538" spans="1:17" x14ac:dyDescent="0.35">
      <c r="A538" s="34">
        <f>'Disease Burden Data'!A546</f>
        <v>0</v>
      </c>
      <c r="B538" s="34">
        <f>'Disease Burden Data'!B546</f>
        <v>0</v>
      </c>
      <c r="C538" s="29"/>
      <c r="D538" s="13"/>
      <c r="E538" s="13"/>
      <c r="F538" s="13"/>
      <c r="G538" s="13"/>
      <c r="H538" s="13"/>
      <c r="I538" s="13"/>
      <c r="J538" s="29"/>
      <c r="K538" s="29"/>
      <c r="L538" s="13"/>
      <c r="M538" s="29"/>
      <c r="N538" s="13"/>
      <c r="O538" s="13"/>
      <c r="P538" s="13"/>
      <c r="Q538" s="13"/>
    </row>
    <row r="539" spans="1:17" x14ac:dyDescent="0.35">
      <c r="A539" s="34">
        <f>'Disease Burden Data'!A547</f>
        <v>0</v>
      </c>
      <c r="B539" s="34">
        <f>'Disease Burden Data'!B547</f>
        <v>0</v>
      </c>
      <c r="C539" s="29"/>
      <c r="D539" s="13"/>
      <c r="E539" s="13"/>
      <c r="F539" s="13"/>
      <c r="G539" s="13"/>
      <c r="H539" s="13"/>
      <c r="I539" s="13"/>
      <c r="J539" s="29"/>
      <c r="K539" s="29"/>
      <c r="L539" s="13"/>
      <c r="M539" s="29"/>
      <c r="N539" s="13"/>
      <c r="O539" s="13"/>
      <c r="P539" s="13"/>
      <c r="Q539" s="13"/>
    </row>
    <row r="540" spans="1:17" x14ac:dyDescent="0.35">
      <c r="A540" s="34">
        <f>'Disease Burden Data'!A548</f>
        <v>0</v>
      </c>
      <c r="B540" s="34">
        <f>'Disease Burden Data'!B548</f>
        <v>0</v>
      </c>
      <c r="C540" s="29"/>
      <c r="D540" s="13"/>
      <c r="E540" s="13"/>
      <c r="F540" s="13"/>
      <c r="G540" s="13"/>
      <c r="H540" s="13"/>
      <c r="I540" s="13"/>
      <c r="J540" s="29"/>
      <c r="K540" s="29"/>
      <c r="L540" s="13"/>
      <c r="M540" s="29"/>
      <c r="N540" s="13"/>
      <c r="O540" s="13"/>
      <c r="P540" s="13"/>
      <c r="Q540" s="13"/>
    </row>
    <row r="541" spans="1:17" x14ac:dyDescent="0.35">
      <c r="A541" s="34">
        <f>'Disease Burden Data'!A549</f>
        <v>0</v>
      </c>
      <c r="B541" s="34">
        <f>'Disease Burden Data'!B549</f>
        <v>0</v>
      </c>
      <c r="C541" s="29"/>
      <c r="D541" s="13"/>
      <c r="E541" s="13"/>
      <c r="F541" s="13"/>
      <c r="G541" s="13"/>
      <c r="H541" s="13"/>
      <c r="I541" s="13"/>
      <c r="J541" s="29"/>
      <c r="K541" s="29"/>
      <c r="L541" s="13"/>
      <c r="M541" s="29"/>
      <c r="N541" s="13"/>
      <c r="O541" s="13"/>
      <c r="P541" s="13"/>
      <c r="Q541" s="13"/>
    </row>
    <row r="542" spans="1:17" x14ac:dyDescent="0.35">
      <c r="A542" s="34">
        <f>'Disease Burden Data'!A550</f>
        <v>0</v>
      </c>
      <c r="B542" s="34">
        <f>'Disease Burden Data'!B550</f>
        <v>0</v>
      </c>
      <c r="C542" s="29"/>
      <c r="D542" s="13"/>
      <c r="E542" s="13"/>
      <c r="F542" s="13"/>
      <c r="G542" s="13"/>
      <c r="H542" s="13"/>
      <c r="I542" s="13"/>
      <c r="J542" s="29"/>
      <c r="K542" s="29"/>
      <c r="L542" s="13"/>
      <c r="M542" s="29"/>
      <c r="N542" s="13"/>
      <c r="O542" s="13"/>
      <c r="P542" s="13"/>
      <c r="Q542" s="13"/>
    </row>
    <row r="543" spans="1:17" x14ac:dyDescent="0.35">
      <c r="A543" s="34">
        <f>'Disease Burden Data'!A551</f>
        <v>0</v>
      </c>
      <c r="B543" s="34">
        <f>'Disease Burden Data'!B551</f>
        <v>0</v>
      </c>
      <c r="C543" s="29"/>
      <c r="D543" s="13"/>
      <c r="E543" s="13"/>
      <c r="F543" s="13"/>
      <c r="G543" s="13"/>
      <c r="H543" s="13"/>
      <c r="I543" s="13"/>
      <c r="J543" s="29"/>
      <c r="K543" s="29"/>
      <c r="L543" s="13"/>
      <c r="M543" s="29"/>
      <c r="N543" s="13"/>
      <c r="O543" s="13"/>
      <c r="P543" s="13"/>
      <c r="Q543" s="13"/>
    </row>
    <row r="544" spans="1:17" x14ac:dyDescent="0.35">
      <c r="A544" s="34">
        <f>'Disease Burden Data'!A552</f>
        <v>0</v>
      </c>
      <c r="B544" s="34">
        <f>'Disease Burden Data'!B552</f>
        <v>0</v>
      </c>
      <c r="C544" s="29"/>
      <c r="D544" s="13"/>
      <c r="E544" s="13"/>
      <c r="F544" s="13"/>
      <c r="G544" s="13"/>
      <c r="H544" s="13"/>
      <c r="I544" s="13"/>
      <c r="J544" s="29"/>
      <c r="K544" s="29"/>
      <c r="L544" s="13"/>
      <c r="M544" s="29"/>
      <c r="N544" s="13"/>
      <c r="O544" s="13"/>
      <c r="P544" s="13"/>
      <c r="Q544" s="13"/>
    </row>
    <row r="545" spans="1:17" x14ac:dyDescent="0.35">
      <c r="A545" s="34">
        <f>'Disease Burden Data'!A553</f>
        <v>0</v>
      </c>
      <c r="B545" s="34">
        <f>'Disease Burden Data'!B553</f>
        <v>0</v>
      </c>
      <c r="C545" s="29"/>
      <c r="D545" s="13"/>
      <c r="E545" s="13"/>
      <c r="F545" s="13"/>
      <c r="G545" s="13"/>
      <c r="H545" s="13"/>
      <c r="I545" s="13"/>
      <c r="J545" s="29"/>
      <c r="K545" s="29"/>
      <c r="L545" s="13"/>
      <c r="M545" s="29"/>
      <c r="N545" s="13"/>
      <c r="O545" s="13"/>
      <c r="P545" s="13"/>
      <c r="Q545" s="13"/>
    </row>
    <row r="546" spans="1:17" x14ac:dyDescent="0.35">
      <c r="A546" s="34">
        <f>'Disease Burden Data'!A554</f>
        <v>0</v>
      </c>
      <c r="B546" s="34">
        <f>'Disease Burden Data'!B554</f>
        <v>0</v>
      </c>
      <c r="C546" s="29"/>
      <c r="D546" s="13"/>
      <c r="E546" s="13"/>
      <c r="F546" s="13"/>
      <c r="G546" s="13"/>
      <c r="H546" s="13"/>
      <c r="I546" s="13"/>
      <c r="J546" s="29"/>
      <c r="K546" s="29"/>
      <c r="L546" s="13"/>
      <c r="M546" s="29"/>
      <c r="N546" s="13"/>
      <c r="O546" s="13"/>
      <c r="P546" s="13"/>
      <c r="Q546" s="13"/>
    </row>
    <row r="547" spans="1:17" x14ac:dyDescent="0.35">
      <c r="A547" s="34">
        <f>'Disease Burden Data'!A555</f>
        <v>0</v>
      </c>
      <c r="B547" s="34">
        <f>'Disease Burden Data'!B555</f>
        <v>0</v>
      </c>
      <c r="C547" s="29"/>
      <c r="D547" s="13"/>
      <c r="E547" s="13"/>
      <c r="F547" s="13"/>
      <c r="G547" s="13"/>
      <c r="H547" s="13"/>
      <c r="I547" s="13"/>
      <c r="J547" s="29"/>
      <c r="K547" s="29"/>
      <c r="L547" s="13"/>
      <c r="M547" s="29"/>
      <c r="N547" s="13"/>
      <c r="O547" s="13"/>
      <c r="P547" s="13"/>
      <c r="Q547" s="13"/>
    </row>
    <row r="548" spans="1:17" x14ac:dyDescent="0.35">
      <c r="A548" s="34">
        <f>'Disease Burden Data'!A556</f>
        <v>0</v>
      </c>
      <c r="B548" s="34">
        <f>'Disease Burden Data'!B556</f>
        <v>0</v>
      </c>
      <c r="C548" s="29"/>
      <c r="D548" s="13"/>
      <c r="E548" s="13"/>
      <c r="F548" s="13"/>
      <c r="G548" s="13"/>
      <c r="H548" s="13"/>
      <c r="I548" s="13"/>
      <c r="J548" s="29"/>
      <c r="K548" s="29"/>
      <c r="L548" s="13"/>
      <c r="M548" s="29"/>
      <c r="N548" s="13"/>
      <c r="O548" s="13"/>
      <c r="P548" s="13"/>
      <c r="Q548" s="13"/>
    </row>
    <row r="549" spans="1:17" x14ac:dyDescent="0.35">
      <c r="A549" s="34">
        <f>'Disease Burden Data'!A557</f>
        <v>0</v>
      </c>
      <c r="B549" s="34">
        <f>'Disease Burden Data'!B557</f>
        <v>0</v>
      </c>
      <c r="C549" s="29"/>
      <c r="D549" s="13"/>
      <c r="E549" s="13"/>
      <c r="F549" s="13"/>
      <c r="G549" s="13"/>
      <c r="H549" s="13"/>
      <c r="I549" s="13"/>
      <c r="J549" s="29"/>
      <c r="K549" s="29"/>
      <c r="L549" s="13"/>
      <c r="M549" s="29"/>
      <c r="N549" s="13"/>
      <c r="O549" s="13"/>
      <c r="P549" s="13"/>
      <c r="Q549" s="13"/>
    </row>
    <row r="550" spans="1:17" x14ac:dyDescent="0.35">
      <c r="A550" s="34">
        <f>'Disease Burden Data'!A558</f>
        <v>0</v>
      </c>
      <c r="B550" s="34">
        <f>'Disease Burden Data'!B558</f>
        <v>0</v>
      </c>
      <c r="C550" s="29"/>
      <c r="D550" s="13"/>
      <c r="E550" s="13"/>
      <c r="F550" s="13"/>
      <c r="G550" s="13"/>
      <c r="H550" s="13"/>
      <c r="I550" s="13"/>
      <c r="J550" s="29"/>
      <c r="K550" s="29"/>
      <c r="L550" s="13"/>
      <c r="M550" s="29"/>
      <c r="N550" s="13"/>
      <c r="O550" s="13"/>
      <c r="P550" s="13"/>
      <c r="Q550" s="13"/>
    </row>
    <row r="551" spans="1:17" x14ac:dyDescent="0.35">
      <c r="A551" s="34">
        <f>'Disease Burden Data'!A559</f>
        <v>0</v>
      </c>
      <c r="B551" s="34">
        <f>'Disease Burden Data'!B559</f>
        <v>0</v>
      </c>
      <c r="C551" s="29"/>
      <c r="D551" s="13"/>
      <c r="E551" s="13"/>
      <c r="F551" s="13"/>
      <c r="G551" s="13"/>
      <c r="H551" s="13"/>
      <c r="I551" s="13"/>
      <c r="J551" s="29"/>
      <c r="K551" s="29"/>
      <c r="L551" s="13"/>
      <c r="M551" s="29"/>
      <c r="N551" s="13"/>
      <c r="O551" s="13"/>
      <c r="P551" s="13"/>
      <c r="Q551" s="13"/>
    </row>
    <row r="552" spans="1:17" x14ac:dyDescent="0.35">
      <c r="A552" s="34">
        <f>'Disease Burden Data'!A560</f>
        <v>0</v>
      </c>
      <c r="B552" s="34">
        <f>'Disease Burden Data'!B560</f>
        <v>0</v>
      </c>
      <c r="C552" s="29"/>
      <c r="D552" s="13"/>
      <c r="E552" s="13"/>
      <c r="F552" s="13"/>
      <c r="G552" s="13"/>
      <c r="H552" s="13"/>
      <c r="I552" s="13"/>
      <c r="J552" s="29"/>
      <c r="K552" s="29"/>
      <c r="L552" s="13"/>
      <c r="M552" s="29"/>
      <c r="N552" s="13"/>
      <c r="O552" s="13"/>
      <c r="P552" s="13"/>
      <c r="Q552" s="13"/>
    </row>
    <row r="553" spans="1:17" x14ac:dyDescent="0.35">
      <c r="A553" s="34">
        <f>'Disease Burden Data'!A561</f>
        <v>0</v>
      </c>
      <c r="B553" s="34">
        <f>'Disease Burden Data'!B561</f>
        <v>0</v>
      </c>
      <c r="C553" s="29"/>
      <c r="D553" s="13"/>
      <c r="E553" s="13"/>
      <c r="F553" s="13"/>
      <c r="G553" s="13"/>
      <c r="H553" s="13"/>
      <c r="I553" s="13"/>
      <c r="J553" s="29"/>
      <c r="K553" s="29"/>
      <c r="L553" s="13"/>
      <c r="M553" s="29"/>
      <c r="N553" s="13"/>
      <c r="O553" s="13"/>
      <c r="P553" s="13"/>
      <c r="Q553" s="13"/>
    </row>
    <row r="554" spans="1:17" x14ac:dyDescent="0.35">
      <c r="A554" s="34">
        <f>'Disease Burden Data'!A562</f>
        <v>0</v>
      </c>
      <c r="B554" s="34">
        <f>'Disease Burden Data'!B562</f>
        <v>0</v>
      </c>
      <c r="C554" s="29"/>
      <c r="D554" s="13"/>
      <c r="E554" s="13"/>
      <c r="F554" s="13"/>
      <c r="G554" s="13"/>
      <c r="H554" s="13"/>
      <c r="I554" s="13"/>
      <c r="J554" s="29"/>
      <c r="K554" s="29"/>
      <c r="L554" s="13"/>
      <c r="M554" s="29"/>
      <c r="N554" s="13"/>
      <c r="O554" s="13"/>
      <c r="P554" s="13"/>
      <c r="Q554" s="13"/>
    </row>
    <row r="555" spans="1:17" x14ac:dyDescent="0.35">
      <c r="A555" s="34">
        <f>'Disease Burden Data'!A563</f>
        <v>0</v>
      </c>
      <c r="B555" s="34">
        <f>'Disease Burden Data'!B563</f>
        <v>0</v>
      </c>
      <c r="C555" s="29"/>
      <c r="D555" s="13"/>
      <c r="E555" s="13"/>
      <c r="F555" s="13"/>
      <c r="G555" s="13"/>
      <c r="H555" s="13"/>
      <c r="I555" s="13"/>
      <c r="J555" s="29"/>
      <c r="K555" s="29"/>
      <c r="L555" s="13"/>
      <c r="M555" s="29"/>
      <c r="N555" s="13"/>
      <c r="O555" s="13"/>
      <c r="P555" s="13"/>
      <c r="Q555" s="13"/>
    </row>
    <row r="556" spans="1:17" x14ac:dyDescent="0.35">
      <c r="A556" s="34">
        <f>'Disease Burden Data'!A564</f>
        <v>0</v>
      </c>
      <c r="B556" s="34">
        <f>'Disease Burden Data'!B564</f>
        <v>0</v>
      </c>
      <c r="C556" s="29"/>
      <c r="D556" s="13"/>
      <c r="E556" s="13"/>
      <c r="F556" s="13"/>
      <c r="G556" s="13"/>
      <c r="H556" s="13"/>
      <c r="I556" s="13"/>
      <c r="J556" s="29"/>
      <c r="K556" s="29"/>
      <c r="L556" s="13"/>
      <c r="M556" s="29"/>
      <c r="N556" s="13"/>
      <c r="O556" s="13"/>
      <c r="P556" s="13"/>
      <c r="Q556" s="13"/>
    </row>
    <row r="557" spans="1:17" x14ac:dyDescent="0.35">
      <c r="A557" s="34">
        <f>'Disease Burden Data'!A565</f>
        <v>0</v>
      </c>
      <c r="B557" s="34">
        <f>'Disease Burden Data'!B565</f>
        <v>0</v>
      </c>
      <c r="C557" s="29"/>
      <c r="D557" s="13"/>
      <c r="E557" s="13"/>
      <c r="F557" s="13"/>
      <c r="G557" s="13"/>
      <c r="H557" s="13"/>
      <c r="I557" s="13"/>
      <c r="J557" s="29"/>
      <c r="K557" s="29"/>
      <c r="L557" s="13"/>
      <c r="M557" s="29"/>
      <c r="N557" s="13"/>
      <c r="O557" s="13"/>
      <c r="P557" s="13"/>
      <c r="Q557" s="13"/>
    </row>
    <row r="558" spans="1:17" x14ac:dyDescent="0.35">
      <c r="A558" s="34">
        <f>'Disease Burden Data'!A566</f>
        <v>0</v>
      </c>
      <c r="B558" s="34">
        <f>'Disease Burden Data'!B566</f>
        <v>0</v>
      </c>
      <c r="C558" s="29"/>
      <c r="D558" s="13"/>
      <c r="E558" s="13"/>
      <c r="F558" s="13"/>
      <c r="G558" s="13"/>
      <c r="H558" s="13"/>
      <c r="I558" s="13"/>
      <c r="J558" s="29"/>
      <c r="K558" s="29"/>
      <c r="L558" s="13"/>
      <c r="M558" s="29"/>
      <c r="N558" s="13"/>
      <c r="O558" s="13"/>
      <c r="P558" s="13"/>
      <c r="Q558" s="13"/>
    </row>
    <row r="559" spans="1:17" x14ac:dyDescent="0.35">
      <c r="A559" s="34">
        <f>'Disease Burden Data'!A567</f>
        <v>0</v>
      </c>
      <c r="B559" s="34">
        <f>'Disease Burden Data'!B567</f>
        <v>0</v>
      </c>
      <c r="C559" s="29"/>
      <c r="D559" s="13"/>
      <c r="E559" s="13"/>
      <c r="F559" s="13"/>
      <c r="G559" s="13"/>
      <c r="H559" s="13"/>
      <c r="I559" s="13"/>
      <c r="J559" s="29"/>
      <c r="K559" s="29"/>
      <c r="L559" s="13"/>
      <c r="M559" s="29"/>
      <c r="N559" s="13"/>
      <c r="O559" s="13"/>
      <c r="P559" s="13"/>
      <c r="Q559" s="13"/>
    </row>
    <row r="560" spans="1:17" x14ac:dyDescent="0.35">
      <c r="A560" s="34">
        <f>'Disease Burden Data'!A568</f>
        <v>0</v>
      </c>
      <c r="B560" s="34">
        <f>'Disease Burden Data'!B568</f>
        <v>0</v>
      </c>
      <c r="C560" s="29"/>
      <c r="D560" s="13"/>
      <c r="E560" s="13"/>
      <c r="F560" s="13"/>
      <c r="G560" s="13"/>
      <c r="H560" s="13"/>
      <c r="I560" s="13"/>
      <c r="J560" s="29"/>
      <c r="K560" s="29"/>
      <c r="L560" s="13"/>
      <c r="M560" s="29"/>
      <c r="N560" s="13"/>
      <c r="O560" s="13"/>
      <c r="P560" s="13"/>
      <c r="Q560" s="13"/>
    </row>
    <row r="561" spans="1:17" x14ac:dyDescent="0.35">
      <c r="A561" s="34">
        <f>'Disease Burden Data'!A569</f>
        <v>0</v>
      </c>
      <c r="B561" s="34">
        <f>'Disease Burden Data'!B569</f>
        <v>0</v>
      </c>
      <c r="C561" s="29"/>
      <c r="D561" s="13"/>
      <c r="E561" s="13"/>
      <c r="F561" s="13"/>
      <c r="G561" s="13"/>
      <c r="H561" s="13"/>
      <c r="I561" s="13"/>
      <c r="J561" s="29"/>
      <c r="K561" s="29"/>
      <c r="L561" s="13"/>
      <c r="M561" s="29"/>
      <c r="N561" s="13"/>
      <c r="O561" s="13"/>
      <c r="P561" s="13"/>
      <c r="Q561" s="13"/>
    </row>
    <row r="562" spans="1:17" x14ac:dyDescent="0.35">
      <c r="A562" s="34">
        <f>'Disease Burden Data'!A570</f>
        <v>0</v>
      </c>
      <c r="B562" s="34">
        <f>'Disease Burden Data'!B570</f>
        <v>0</v>
      </c>
      <c r="C562" s="29"/>
      <c r="D562" s="13"/>
      <c r="E562" s="13"/>
      <c r="F562" s="13"/>
      <c r="G562" s="13"/>
      <c r="H562" s="13"/>
      <c r="I562" s="13"/>
      <c r="J562" s="29"/>
      <c r="K562" s="29"/>
      <c r="L562" s="13"/>
      <c r="M562" s="29"/>
      <c r="N562" s="13"/>
      <c r="O562" s="13"/>
      <c r="P562" s="13"/>
      <c r="Q562" s="13"/>
    </row>
    <row r="563" spans="1:17" x14ac:dyDescent="0.35">
      <c r="A563" s="34">
        <f>'Disease Burden Data'!A571</f>
        <v>0</v>
      </c>
      <c r="B563" s="34">
        <f>'Disease Burden Data'!B571</f>
        <v>0</v>
      </c>
      <c r="C563" s="29"/>
      <c r="D563" s="13"/>
      <c r="E563" s="13"/>
      <c r="F563" s="13"/>
      <c r="G563" s="13"/>
      <c r="H563" s="13"/>
      <c r="I563" s="13"/>
      <c r="J563" s="29"/>
      <c r="K563" s="29"/>
      <c r="L563" s="13"/>
      <c r="M563" s="29"/>
      <c r="N563" s="13"/>
      <c r="O563" s="13"/>
      <c r="P563" s="13"/>
      <c r="Q563" s="13"/>
    </row>
    <row r="564" spans="1:17" x14ac:dyDescent="0.35">
      <c r="A564" s="34">
        <f>'Disease Burden Data'!A572</f>
        <v>0</v>
      </c>
      <c r="B564" s="34">
        <f>'Disease Burden Data'!B572</f>
        <v>0</v>
      </c>
      <c r="C564" s="29"/>
      <c r="D564" s="13"/>
      <c r="E564" s="13"/>
      <c r="F564" s="13"/>
      <c r="G564" s="13"/>
      <c r="H564" s="13"/>
      <c r="I564" s="13"/>
      <c r="J564" s="29"/>
      <c r="K564" s="29"/>
      <c r="L564" s="13"/>
      <c r="M564" s="29"/>
      <c r="N564" s="13"/>
      <c r="O564" s="13"/>
      <c r="P564" s="13"/>
      <c r="Q564" s="13"/>
    </row>
    <row r="565" spans="1:17" x14ac:dyDescent="0.35">
      <c r="A565" s="34">
        <f>'Disease Burden Data'!A573</f>
        <v>0</v>
      </c>
      <c r="B565" s="34">
        <f>'Disease Burden Data'!B573</f>
        <v>0</v>
      </c>
      <c r="C565" s="29"/>
      <c r="D565" s="13"/>
      <c r="E565" s="13"/>
      <c r="F565" s="13"/>
      <c r="G565" s="13"/>
      <c r="H565" s="13"/>
      <c r="I565" s="13"/>
      <c r="J565" s="29"/>
      <c r="K565" s="29"/>
      <c r="L565" s="13"/>
      <c r="M565" s="29"/>
      <c r="N565" s="13"/>
      <c r="O565" s="13"/>
      <c r="P565" s="13"/>
      <c r="Q565" s="13"/>
    </row>
    <row r="566" spans="1:17" x14ac:dyDescent="0.35">
      <c r="A566" s="34">
        <f>'Disease Burden Data'!A574</f>
        <v>0</v>
      </c>
      <c r="B566" s="34">
        <f>'Disease Burden Data'!B574</f>
        <v>0</v>
      </c>
      <c r="C566" s="29"/>
      <c r="D566" s="13"/>
      <c r="E566" s="13"/>
      <c r="F566" s="13"/>
      <c r="G566" s="13"/>
      <c r="H566" s="13"/>
      <c r="I566" s="13"/>
      <c r="J566" s="29"/>
      <c r="K566" s="29"/>
      <c r="L566" s="13"/>
      <c r="M566" s="29"/>
      <c r="N566" s="13"/>
      <c r="O566" s="13"/>
      <c r="P566" s="13"/>
      <c r="Q566" s="13"/>
    </row>
    <row r="567" spans="1:17" x14ac:dyDescent="0.35">
      <c r="A567" s="34">
        <f>'Disease Burden Data'!A575</f>
        <v>0</v>
      </c>
      <c r="B567" s="34">
        <f>'Disease Burden Data'!B575</f>
        <v>0</v>
      </c>
      <c r="C567" s="29"/>
      <c r="D567" s="13"/>
      <c r="E567" s="13"/>
      <c r="F567" s="13"/>
      <c r="G567" s="13"/>
      <c r="H567" s="13"/>
      <c r="I567" s="13"/>
      <c r="J567" s="29"/>
      <c r="K567" s="29"/>
      <c r="L567" s="13"/>
      <c r="M567" s="29"/>
      <c r="N567" s="13"/>
      <c r="O567" s="13"/>
      <c r="P567" s="13"/>
      <c r="Q567" s="13"/>
    </row>
    <row r="568" spans="1:17" x14ac:dyDescent="0.35">
      <c r="A568" s="34">
        <f>'Disease Burden Data'!A576</f>
        <v>0</v>
      </c>
      <c r="B568" s="34">
        <f>'Disease Burden Data'!B576</f>
        <v>0</v>
      </c>
      <c r="C568" s="29"/>
      <c r="D568" s="13"/>
      <c r="E568" s="13"/>
      <c r="F568" s="13"/>
      <c r="G568" s="13"/>
      <c r="H568" s="13"/>
      <c r="I568" s="13"/>
      <c r="J568" s="29"/>
      <c r="K568" s="29"/>
      <c r="L568" s="13"/>
      <c r="M568" s="29"/>
      <c r="N568" s="13"/>
      <c r="O568" s="13"/>
      <c r="P568" s="13"/>
      <c r="Q568" s="13"/>
    </row>
    <row r="569" spans="1:17" x14ac:dyDescent="0.35">
      <c r="A569" s="34">
        <f>'Disease Burden Data'!A577</f>
        <v>0</v>
      </c>
      <c r="B569" s="34">
        <f>'Disease Burden Data'!B577</f>
        <v>0</v>
      </c>
      <c r="C569" s="29"/>
      <c r="D569" s="13"/>
      <c r="E569" s="13"/>
      <c r="F569" s="13"/>
      <c r="G569" s="13"/>
      <c r="H569" s="13"/>
      <c r="I569" s="13"/>
      <c r="J569" s="29"/>
      <c r="K569" s="29"/>
      <c r="L569" s="13"/>
      <c r="M569" s="29"/>
      <c r="N569" s="13"/>
      <c r="O569" s="13"/>
      <c r="P569" s="13"/>
      <c r="Q569" s="13"/>
    </row>
    <row r="570" spans="1:17" x14ac:dyDescent="0.35">
      <c r="A570" s="34">
        <f>'Disease Burden Data'!A578</f>
        <v>0</v>
      </c>
      <c r="B570" s="34">
        <f>'Disease Burden Data'!B578</f>
        <v>0</v>
      </c>
      <c r="C570" s="29"/>
      <c r="D570" s="13"/>
      <c r="E570" s="13"/>
      <c r="F570" s="13"/>
      <c r="G570" s="13"/>
      <c r="H570" s="13"/>
      <c r="I570" s="13"/>
      <c r="J570" s="29"/>
      <c r="K570" s="29"/>
      <c r="L570" s="13"/>
      <c r="M570" s="29"/>
      <c r="N570" s="13"/>
      <c r="O570" s="13"/>
      <c r="P570" s="13"/>
      <c r="Q570" s="13"/>
    </row>
    <row r="571" spans="1:17" x14ac:dyDescent="0.35">
      <c r="A571" s="34">
        <f>'Disease Burden Data'!A579</f>
        <v>0</v>
      </c>
      <c r="B571" s="34">
        <f>'Disease Burden Data'!B579</f>
        <v>0</v>
      </c>
      <c r="C571" s="29"/>
      <c r="D571" s="13"/>
      <c r="E571" s="13"/>
      <c r="F571" s="13"/>
      <c r="G571" s="13"/>
      <c r="H571" s="13"/>
      <c r="I571" s="13"/>
      <c r="J571" s="29"/>
      <c r="K571" s="29"/>
      <c r="L571" s="13"/>
      <c r="M571" s="29"/>
      <c r="N571" s="13"/>
      <c r="O571" s="13"/>
      <c r="P571" s="13"/>
      <c r="Q571" s="13"/>
    </row>
    <row r="572" spans="1:17" x14ac:dyDescent="0.35">
      <c r="A572" s="34">
        <f>'Disease Burden Data'!A580</f>
        <v>0</v>
      </c>
      <c r="B572" s="34">
        <f>'Disease Burden Data'!B580</f>
        <v>0</v>
      </c>
      <c r="C572" s="29"/>
      <c r="D572" s="13"/>
      <c r="E572" s="13"/>
      <c r="F572" s="13"/>
      <c r="G572" s="13"/>
      <c r="H572" s="13"/>
      <c r="I572" s="13"/>
      <c r="J572" s="29"/>
      <c r="K572" s="29"/>
      <c r="L572" s="13"/>
      <c r="M572" s="29"/>
      <c r="N572" s="13"/>
      <c r="O572" s="13"/>
      <c r="P572" s="13"/>
      <c r="Q572" s="13"/>
    </row>
    <row r="573" spans="1:17" x14ac:dyDescent="0.35">
      <c r="A573" s="34">
        <f>'Disease Burden Data'!A581</f>
        <v>0</v>
      </c>
      <c r="B573" s="34">
        <f>'Disease Burden Data'!B581</f>
        <v>0</v>
      </c>
      <c r="C573" s="29"/>
      <c r="D573" s="13"/>
      <c r="E573" s="13"/>
      <c r="F573" s="13"/>
      <c r="G573" s="13"/>
      <c r="H573" s="13"/>
      <c r="I573" s="13"/>
      <c r="J573" s="29"/>
      <c r="K573" s="29"/>
      <c r="L573" s="13"/>
      <c r="M573" s="29"/>
      <c r="N573" s="13"/>
      <c r="O573" s="13"/>
      <c r="P573" s="13"/>
      <c r="Q573" s="13"/>
    </row>
    <row r="574" spans="1:17" x14ac:dyDescent="0.35">
      <c r="A574" s="34">
        <f>'Disease Burden Data'!A582</f>
        <v>0</v>
      </c>
      <c r="B574" s="34">
        <f>'Disease Burden Data'!B582</f>
        <v>0</v>
      </c>
      <c r="C574" s="29"/>
      <c r="D574" s="13"/>
      <c r="E574" s="13"/>
      <c r="F574" s="13"/>
      <c r="G574" s="13"/>
      <c r="H574" s="13"/>
      <c r="I574" s="13"/>
      <c r="J574" s="29"/>
      <c r="K574" s="29"/>
      <c r="L574" s="13"/>
      <c r="M574" s="29"/>
      <c r="N574" s="13"/>
      <c r="O574" s="13"/>
      <c r="P574" s="13"/>
      <c r="Q574" s="13"/>
    </row>
    <row r="575" spans="1:17" x14ac:dyDescent="0.35">
      <c r="A575" s="34">
        <f>'Disease Burden Data'!A583</f>
        <v>0</v>
      </c>
      <c r="B575" s="34">
        <f>'Disease Burden Data'!B583</f>
        <v>0</v>
      </c>
      <c r="C575" s="29"/>
      <c r="D575" s="13"/>
      <c r="E575" s="13"/>
      <c r="F575" s="13"/>
      <c r="G575" s="13"/>
      <c r="H575" s="13"/>
      <c r="I575" s="13"/>
      <c r="J575" s="29"/>
      <c r="K575" s="29"/>
      <c r="L575" s="13"/>
      <c r="M575" s="29"/>
      <c r="N575" s="13"/>
      <c r="O575" s="13"/>
      <c r="P575" s="13"/>
      <c r="Q575" s="13"/>
    </row>
    <row r="576" spans="1:17" x14ac:dyDescent="0.35">
      <c r="A576" s="34">
        <f>'Disease Burden Data'!A584</f>
        <v>0</v>
      </c>
      <c r="B576" s="34">
        <f>'Disease Burden Data'!B584</f>
        <v>0</v>
      </c>
      <c r="C576" s="29"/>
      <c r="D576" s="13"/>
      <c r="E576" s="13"/>
      <c r="F576" s="13"/>
      <c r="G576" s="13"/>
      <c r="H576" s="13"/>
      <c r="I576" s="13"/>
      <c r="J576" s="29"/>
      <c r="K576" s="29"/>
      <c r="L576" s="13"/>
      <c r="M576" s="29"/>
      <c r="N576" s="13"/>
      <c r="O576" s="13"/>
      <c r="P576" s="13"/>
      <c r="Q576" s="13"/>
    </row>
    <row r="577" spans="1:17" x14ac:dyDescent="0.35">
      <c r="A577" s="34">
        <f>'Disease Burden Data'!A585</f>
        <v>0</v>
      </c>
      <c r="B577" s="34">
        <f>'Disease Burden Data'!B585</f>
        <v>0</v>
      </c>
      <c r="C577" s="29"/>
      <c r="D577" s="13"/>
      <c r="E577" s="13"/>
      <c r="F577" s="13"/>
      <c r="G577" s="13"/>
      <c r="H577" s="13"/>
      <c r="I577" s="13"/>
      <c r="J577" s="29"/>
      <c r="K577" s="29"/>
      <c r="L577" s="13"/>
      <c r="M577" s="29"/>
      <c r="N577" s="13"/>
      <c r="O577" s="13"/>
      <c r="P577" s="13"/>
      <c r="Q577" s="13"/>
    </row>
    <row r="578" spans="1:17" x14ac:dyDescent="0.35">
      <c r="A578" s="34">
        <f>'Disease Burden Data'!A586</f>
        <v>0</v>
      </c>
      <c r="B578" s="34">
        <f>'Disease Burden Data'!B586</f>
        <v>0</v>
      </c>
      <c r="C578" s="29"/>
      <c r="D578" s="13"/>
      <c r="E578" s="13"/>
      <c r="F578" s="13"/>
      <c r="G578" s="13"/>
      <c r="H578" s="13"/>
      <c r="I578" s="13"/>
      <c r="J578" s="29"/>
      <c r="K578" s="29"/>
      <c r="L578" s="13"/>
      <c r="M578" s="29"/>
      <c r="N578" s="13"/>
      <c r="O578" s="13"/>
      <c r="P578" s="13"/>
      <c r="Q578" s="13"/>
    </row>
    <row r="579" spans="1:17" x14ac:dyDescent="0.35">
      <c r="A579" s="34">
        <f>'Disease Burden Data'!A587</f>
        <v>0</v>
      </c>
      <c r="B579" s="34">
        <f>'Disease Burden Data'!B587</f>
        <v>0</v>
      </c>
      <c r="C579" s="29"/>
      <c r="D579" s="13"/>
      <c r="E579" s="13"/>
      <c r="F579" s="13"/>
      <c r="G579" s="13"/>
      <c r="H579" s="13"/>
      <c r="I579" s="13"/>
      <c r="J579" s="29"/>
      <c r="K579" s="29"/>
      <c r="L579" s="13"/>
      <c r="M579" s="29"/>
      <c r="N579" s="13"/>
      <c r="O579" s="13"/>
      <c r="P579" s="13"/>
      <c r="Q579" s="13"/>
    </row>
    <row r="580" spans="1:17" x14ac:dyDescent="0.35">
      <c r="A580" s="34">
        <f>'Disease Burden Data'!A588</f>
        <v>0</v>
      </c>
      <c r="B580" s="34">
        <f>'Disease Burden Data'!B588</f>
        <v>0</v>
      </c>
      <c r="C580" s="29"/>
      <c r="D580" s="13"/>
      <c r="E580" s="13"/>
      <c r="F580" s="13"/>
      <c r="G580" s="13"/>
      <c r="H580" s="13"/>
      <c r="I580" s="13"/>
      <c r="J580" s="29"/>
      <c r="K580" s="29"/>
      <c r="L580" s="13"/>
      <c r="M580" s="29"/>
      <c r="N580" s="13"/>
      <c r="O580" s="13"/>
      <c r="P580" s="13"/>
      <c r="Q580" s="13"/>
    </row>
    <row r="581" spans="1:17" x14ac:dyDescent="0.35">
      <c r="A581" s="34">
        <f>'Disease Burden Data'!A589</f>
        <v>0</v>
      </c>
      <c r="B581" s="34">
        <f>'Disease Burden Data'!B589</f>
        <v>0</v>
      </c>
      <c r="C581" s="29"/>
      <c r="D581" s="13"/>
      <c r="E581" s="13"/>
      <c r="F581" s="13"/>
      <c r="G581" s="13"/>
      <c r="H581" s="13"/>
      <c r="I581" s="13"/>
      <c r="J581" s="29"/>
      <c r="K581" s="29"/>
      <c r="L581" s="13"/>
      <c r="M581" s="29"/>
      <c r="N581" s="13"/>
      <c r="O581" s="13"/>
      <c r="P581" s="13"/>
      <c r="Q581" s="13"/>
    </row>
    <row r="582" spans="1:17" x14ac:dyDescent="0.35">
      <c r="A582" s="34">
        <f>'Disease Burden Data'!A590</f>
        <v>0</v>
      </c>
      <c r="B582" s="34">
        <f>'Disease Burden Data'!B590</f>
        <v>0</v>
      </c>
      <c r="C582" s="29"/>
      <c r="D582" s="13"/>
      <c r="E582" s="13"/>
      <c r="F582" s="13"/>
      <c r="G582" s="13"/>
      <c r="H582" s="13"/>
      <c r="I582" s="13"/>
      <c r="J582" s="29"/>
      <c r="K582" s="29"/>
      <c r="L582" s="13"/>
      <c r="M582" s="29"/>
      <c r="N582" s="13"/>
      <c r="O582" s="13"/>
      <c r="P582" s="13"/>
      <c r="Q582" s="13"/>
    </row>
    <row r="583" spans="1:17" x14ac:dyDescent="0.35">
      <c r="A583" s="34">
        <f>'Disease Burden Data'!A591</f>
        <v>0</v>
      </c>
      <c r="B583" s="34">
        <f>'Disease Burden Data'!B591</f>
        <v>0</v>
      </c>
      <c r="C583" s="29"/>
      <c r="D583" s="13"/>
      <c r="E583" s="13"/>
      <c r="F583" s="13"/>
      <c r="G583" s="13"/>
      <c r="H583" s="13"/>
      <c r="I583" s="13"/>
      <c r="J583" s="29"/>
      <c r="K583" s="29"/>
      <c r="L583" s="13"/>
      <c r="M583" s="29"/>
      <c r="N583" s="13"/>
      <c r="O583" s="13"/>
      <c r="P583" s="13"/>
      <c r="Q583" s="13"/>
    </row>
    <row r="584" spans="1:17" x14ac:dyDescent="0.35">
      <c r="A584" s="34">
        <f>'Disease Burden Data'!A592</f>
        <v>0</v>
      </c>
      <c r="B584" s="34">
        <f>'Disease Burden Data'!B592</f>
        <v>0</v>
      </c>
      <c r="C584" s="29"/>
      <c r="D584" s="13"/>
      <c r="E584" s="13"/>
      <c r="F584" s="13"/>
      <c r="G584" s="13"/>
      <c r="H584" s="13"/>
      <c r="I584" s="13"/>
      <c r="J584" s="29"/>
      <c r="K584" s="29"/>
      <c r="L584" s="13"/>
      <c r="M584" s="29"/>
      <c r="N584" s="13"/>
      <c r="O584" s="13"/>
      <c r="P584" s="13"/>
      <c r="Q584" s="13"/>
    </row>
    <row r="585" spans="1:17" x14ac:dyDescent="0.35">
      <c r="A585" s="34">
        <f>'Disease Burden Data'!A593</f>
        <v>0</v>
      </c>
      <c r="B585" s="34">
        <f>'Disease Burden Data'!B593</f>
        <v>0</v>
      </c>
      <c r="C585" s="29"/>
      <c r="D585" s="13"/>
      <c r="E585" s="13"/>
      <c r="F585" s="13"/>
      <c r="G585" s="13"/>
      <c r="H585" s="13"/>
      <c r="I585" s="13"/>
      <c r="J585" s="29"/>
      <c r="K585" s="29"/>
      <c r="L585" s="13"/>
      <c r="M585" s="29"/>
      <c r="N585" s="13"/>
      <c r="O585" s="13"/>
      <c r="P585" s="13"/>
      <c r="Q585" s="13"/>
    </row>
    <row r="586" spans="1:17" x14ac:dyDescent="0.35">
      <c r="A586" s="34">
        <f>'Disease Burden Data'!A594</f>
        <v>0</v>
      </c>
      <c r="B586" s="34">
        <f>'Disease Burden Data'!B594</f>
        <v>0</v>
      </c>
      <c r="C586" s="29"/>
      <c r="D586" s="13"/>
      <c r="E586" s="13"/>
      <c r="F586" s="13"/>
      <c r="G586" s="13"/>
      <c r="H586" s="13"/>
      <c r="I586" s="13"/>
      <c r="J586" s="29"/>
      <c r="K586" s="29"/>
      <c r="L586" s="13"/>
      <c r="M586" s="29"/>
      <c r="N586" s="13"/>
      <c r="O586" s="13"/>
      <c r="P586" s="13"/>
      <c r="Q586" s="13"/>
    </row>
    <row r="587" spans="1:17" x14ac:dyDescent="0.35">
      <c r="A587" s="34">
        <f>'Disease Burden Data'!A595</f>
        <v>0</v>
      </c>
      <c r="B587" s="34">
        <f>'Disease Burden Data'!B595</f>
        <v>0</v>
      </c>
      <c r="C587" s="29"/>
      <c r="D587" s="13"/>
      <c r="E587" s="13"/>
      <c r="F587" s="13"/>
      <c r="G587" s="13"/>
      <c r="H587" s="13"/>
      <c r="I587" s="13"/>
      <c r="J587" s="29"/>
      <c r="K587" s="29"/>
      <c r="L587" s="13"/>
      <c r="M587" s="29"/>
      <c r="N587" s="13"/>
      <c r="O587" s="13"/>
      <c r="P587" s="13"/>
      <c r="Q587" s="13"/>
    </row>
    <row r="588" spans="1:17" x14ac:dyDescent="0.35">
      <c r="A588" s="34">
        <f>'Disease Burden Data'!A596</f>
        <v>0</v>
      </c>
      <c r="B588" s="34">
        <f>'Disease Burden Data'!B596</f>
        <v>0</v>
      </c>
      <c r="C588" s="29"/>
      <c r="D588" s="13"/>
      <c r="E588" s="13"/>
      <c r="F588" s="13"/>
      <c r="G588" s="13"/>
      <c r="H588" s="13"/>
      <c r="I588" s="13"/>
      <c r="J588" s="29"/>
      <c r="K588" s="29"/>
      <c r="L588" s="13"/>
      <c r="M588" s="29"/>
      <c r="N588" s="13"/>
      <c r="O588" s="13"/>
      <c r="P588" s="13"/>
      <c r="Q588" s="13"/>
    </row>
    <row r="589" spans="1:17" x14ac:dyDescent="0.35">
      <c r="A589" s="34">
        <f>'Disease Burden Data'!A597</f>
        <v>0</v>
      </c>
      <c r="B589" s="34">
        <f>'Disease Burden Data'!B597</f>
        <v>0</v>
      </c>
      <c r="C589" s="29"/>
      <c r="D589" s="13"/>
      <c r="E589" s="13"/>
      <c r="F589" s="13"/>
      <c r="G589" s="13"/>
      <c r="H589" s="13"/>
      <c r="I589" s="13"/>
      <c r="J589" s="29"/>
      <c r="K589" s="29"/>
      <c r="L589" s="13"/>
      <c r="M589" s="29"/>
      <c r="N589" s="13"/>
      <c r="O589" s="13"/>
      <c r="P589" s="13"/>
      <c r="Q589" s="13"/>
    </row>
    <row r="590" spans="1:17" x14ac:dyDescent="0.35">
      <c r="A590" s="34">
        <f>'Disease Burden Data'!A598</f>
        <v>0</v>
      </c>
      <c r="B590" s="34">
        <f>'Disease Burden Data'!B598</f>
        <v>0</v>
      </c>
      <c r="C590" s="29"/>
      <c r="D590" s="13"/>
      <c r="E590" s="13"/>
      <c r="F590" s="13"/>
      <c r="G590" s="13"/>
      <c r="H590" s="13"/>
      <c r="I590" s="13"/>
      <c r="J590" s="29"/>
      <c r="K590" s="29"/>
      <c r="L590" s="13"/>
      <c r="M590" s="29"/>
      <c r="N590" s="13"/>
      <c r="O590" s="13"/>
      <c r="P590" s="13"/>
      <c r="Q590" s="13"/>
    </row>
    <row r="591" spans="1:17" x14ac:dyDescent="0.35">
      <c r="A591" s="34">
        <f>'Disease Burden Data'!A599</f>
        <v>0</v>
      </c>
      <c r="B591" s="34">
        <f>'Disease Burden Data'!B599</f>
        <v>0</v>
      </c>
      <c r="C591" s="29"/>
      <c r="D591" s="13"/>
      <c r="E591" s="13"/>
      <c r="F591" s="13"/>
      <c r="G591" s="13"/>
      <c r="H591" s="13"/>
      <c r="I591" s="13"/>
      <c r="J591" s="29"/>
      <c r="K591" s="29"/>
      <c r="L591" s="13"/>
      <c r="M591" s="29"/>
      <c r="N591" s="13"/>
      <c r="O591" s="13"/>
      <c r="P591" s="13"/>
      <c r="Q591" s="13"/>
    </row>
    <row r="592" spans="1:17" x14ac:dyDescent="0.35">
      <c r="A592" s="34">
        <f>'Disease Burden Data'!A600</f>
        <v>0</v>
      </c>
      <c r="B592" s="34">
        <f>'Disease Burden Data'!B600</f>
        <v>0</v>
      </c>
      <c r="C592" s="29"/>
      <c r="D592" s="13"/>
      <c r="E592" s="13"/>
      <c r="F592" s="13"/>
      <c r="G592" s="13"/>
      <c r="H592" s="13"/>
      <c r="I592" s="13"/>
      <c r="J592" s="29"/>
      <c r="K592" s="29"/>
      <c r="L592" s="13"/>
      <c r="M592" s="29"/>
      <c r="N592" s="13"/>
      <c r="O592" s="13"/>
      <c r="P592" s="13"/>
      <c r="Q592" s="13"/>
    </row>
    <row r="593" spans="1:17" x14ac:dyDescent="0.35">
      <c r="A593" s="34">
        <f>'Disease Burden Data'!A601</f>
        <v>0</v>
      </c>
      <c r="B593" s="34">
        <f>'Disease Burden Data'!B601</f>
        <v>0</v>
      </c>
      <c r="C593" s="29"/>
      <c r="D593" s="13"/>
      <c r="E593" s="13"/>
      <c r="F593" s="13"/>
      <c r="G593" s="13"/>
      <c r="H593" s="13"/>
      <c r="I593" s="13"/>
      <c r="J593" s="29"/>
      <c r="K593" s="29"/>
      <c r="L593" s="13"/>
      <c r="M593" s="29"/>
      <c r="N593" s="13"/>
      <c r="O593" s="13"/>
      <c r="P593" s="13"/>
      <c r="Q593" s="13"/>
    </row>
    <row r="594" spans="1:17" x14ac:dyDescent="0.35">
      <c r="A594" s="34">
        <f>'Disease Burden Data'!A602</f>
        <v>0</v>
      </c>
      <c r="B594" s="34">
        <f>'Disease Burden Data'!B602</f>
        <v>0</v>
      </c>
      <c r="C594" s="29"/>
      <c r="D594" s="13"/>
      <c r="E594" s="13"/>
      <c r="F594" s="13"/>
      <c r="G594" s="13"/>
      <c r="H594" s="13"/>
      <c r="I594" s="13"/>
      <c r="J594" s="29"/>
      <c r="K594" s="29"/>
      <c r="L594" s="13"/>
      <c r="M594" s="29"/>
      <c r="N594" s="13"/>
      <c r="O594" s="13"/>
      <c r="P594" s="13"/>
      <c r="Q594" s="13"/>
    </row>
    <row r="595" spans="1:17" x14ac:dyDescent="0.35">
      <c r="A595" s="34">
        <f>'Disease Burden Data'!A603</f>
        <v>0</v>
      </c>
      <c r="B595" s="34">
        <f>'Disease Burden Data'!B603</f>
        <v>0</v>
      </c>
      <c r="C595" s="29"/>
      <c r="D595" s="13"/>
      <c r="E595" s="13"/>
      <c r="F595" s="13"/>
      <c r="G595" s="13"/>
      <c r="H595" s="13"/>
      <c r="I595" s="13"/>
      <c r="J595" s="29"/>
      <c r="K595" s="29"/>
      <c r="L595" s="13"/>
      <c r="M595" s="29"/>
      <c r="N595" s="13"/>
      <c r="O595" s="13"/>
      <c r="P595" s="13"/>
      <c r="Q595" s="13"/>
    </row>
    <row r="596" spans="1:17" x14ac:dyDescent="0.35">
      <c r="A596" s="34">
        <f>'Disease Burden Data'!A604</f>
        <v>0</v>
      </c>
      <c r="B596" s="34">
        <f>'Disease Burden Data'!B604</f>
        <v>0</v>
      </c>
      <c r="C596" s="29"/>
      <c r="D596" s="13"/>
      <c r="E596" s="13"/>
      <c r="F596" s="13"/>
      <c r="G596" s="13"/>
      <c r="H596" s="13"/>
      <c r="I596" s="13"/>
      <c r="J596" s="29"/>
      <c r="K596" s="29"/>
      <c r="L596" s="13"/>
      <c r="M596" s="29"/>
      <c r="N596" s="13"/>
      <c r="O596" s="13"/>
      <c r="P596" s="13"/>
      <c r="Q596" s="13"/>
    </row>
    <row r="597" spans="1:17" x14ac:dyDescent="0.35">
      <c r="A597" s="34">
        <f>'Disease Burden Data'!A605</f>
        <v>0</v>
      </c>
      <c r="B597" s="34">
        <f>'Disease Burden Data'!B605</f>
        <v>0</v>
      </c>
      <c r="C597" s="29"/>
      <c r="D597" s="13"/>
      <c r="E597" s="13"/>
      <c r="F597" s="13"/>
      <c r="G597" s="13"/>
      <c r="H597" s="13"/>
      <c r="I597" s="13"/>
      <c r="J597" s="29"/>
      <c r="K597" s="29"/>
      <c r="L597" s="13"/>
      <c r="M597" s="29"/>
      <c r="N597" s="13"/>
      <c r="O597" s="13"/>
      <c r="P597" s="13"/>
      <c r="Q597" s="13"/>
    </row>
    <row r="598" spans="1:17" x14ac:dyDescent="0.35">
      <c r="A598" s="34">
        <f>'Disease Burden Data'!A606</f>
        <v>0</v>
      </c>
      <c r="B598" s="34">
        <f>'Disease Burden Data'!B606</f>
        <v>0</v>
      </c>
      <c r="C598" s="29"/>
      <c r="D598" s="13"/>
      <c r="E598" s="13"/>
      <c r="F598" s="13"/>
      <c r="G598" s="13"/>
      <c r="H598" s="13"/>
      <c r="I598" s="13"/>
      <c r="J598" s="29"/>
      <c r="K598" s="29"/>
      <c r="L598" s="13"/>
      <c r="M598" s="29"/>
      <c r="N598" s="13"/>
      <c r="O598" s="13"/>
      <c r="P598" s="13"/>
      <c r="Q598" s="13"/>
    </row>
    <row r="599" spans="1:17" x14ac:dyDescent="0.35">
      <c r="A599" s="34">
        <f>'Disease Burden Data'!A607</f>
        <v>0</v>
      </c>
      <c r="B599" s="34">
        <f>'Disease Burden Data'!B607</f>
        <v>0</v>
      </c>
      <c r="C599" s="29"/>
      <c r="D599" s="13"/>
      <c r="E599" s="13"/>
      <c r="F599" s="13"/>
      <c r="G599" s="13"/>
      <c r="H599" s="13"/>
      <c r="I599" s="13"/>
      <c r="J599" s="29"/>
      <c r="K599" s="29"/>
      <c r="L599" s="13"/>
      <c r="M599" s="29"/>
      <c r="N599" s="13"/>
      <c r="O599" s="13"/>
      <c r="P599" s="13"/>
      <c r="Q599" s="13"/>
    </row>
    <row r="600" spans="1:17" x14ac:dyDescent="0.35">
      <c r="A600" s="34">
        <f>'Disease Burden Data'!A608</f>
        <v>0</v>
      </c>
      <c r="B600" s="34">
        <f>'Disease Burden Data'!B608</f>
        <v>0</v>
      </c>
      <c r="C600" s="29"/>
      <c r="D600" s="13"/>
      <c r="E600" s="13"/>
      <c r="F600" s="13"/>
      <c r="G600" s="13"/>
      <c r="H600" s="13"/>
      <c r="I600" s="13"/>
      <c r="J600" s="29"/>
      <c r="K600" s="29"/>
      <c r="L600" s="13"/>
      <c r="M600" s="29"/>
      <c r="N600" s="13"/>
      <c r="O600" s="13"/>
      <c r="P600" s="13"/>
      <c r="Q600" s="13"/>
    </row>
    <row r="601" spans="1:17" x14ac:dyDescent="0.35">
      <c r="A601" s="34">
        <f>'Disease Burden Data'!A609</f>
        <v>0</v>
      </c>
      <c r="B601" s="34">
        <f>'Disease Burden Data'!B609</f>
        <v>0</v>
      </c>
      <c r="C601" s="29"/>
      <c r="D601" s="13"/>
      <c r="E601" s="13"/>
      <c r="F601" s="13"/>
      <c r="G601" s="13"/>
      <c r="H601" s="13"/>
      <c r="I601" s="13"/>
      <c r="J601" s="29"/>
      <c r="K601" s="29"/>
      <c r="L601" s="13"/>
      <c r="M601" s="29"/>
      <c r="N601" s="13"/>
      <c r="O601" s="13"/>
      <c r="P601" s="13"/>
      <c r="Q601" s="13"/>
    </row>
    <row r="602" spans="1:17" x14ac:dyDescent="0.35">
      <c r="A602" s="34">
        <f>'Disease Burden Data'!A610</f>
        <v>0</v>
      </c>
      <c r="B602" s="34">
        <f>'Disease Burden Data'!B610</f>
        <v>0</v>
      </c>
      <c r="C602" s="29"/>
      <c r="D602" s="13"/>
      <c r="E602" s="13"/>
      <c r="F602" s="13"/>
      <c r="G602" s="13"/>
      <c r="H602" s="13"/>
      <c r="I602" s="13"/>
      <c r="J602" s="29"/>
      <c r="K602" s="29"/>
      <c r="L602" s="13"/>
      <c r="M602" s="29"/>
      <c r="N602" s="13"/>
      <c r="O602" s="13"/>
      <c r="P602" s="13"/>
      <c r="Q602" s="13"/>
    </row>
    <row r="603" spans="1:17" x14ac:dyDescent="0.35">
      <c r="A603" s="34">
        <f>'Disease Burden Data'!A611</f>
        <v>0</v>
      </c>
      <c r="B603" s="34">
        <f>'Disease Burden Data'!B611</f>
        <v>0</v>
      </c>
      <c r="C603" s="29"/>
      <c r="D603" s="13"/>
      <c r="E603" s="13"/>
      <c r="F603" s="13"/>
      <c r="G603" s="13"/>
      <c r="H603" s="13"/>
      <c r="I603" s="13"/>
      <c r="J603" s="29"/>
      <c r="K603" s="29"/>
      <c r="L603" s="13"/>
      <c r="M603" s="29"/>
      <c r="N603" s="13"/>
      <c r="O603" s="13"/>
      <c r="P603" s="13"/>
      <c r="Q603" s="13"/>
    </row>
    <row r="604" spans="1:17" x14ac:dyDescent="0.35">
      <c r="A604" s="34">
        <f>'Disease Burden Data'!A612</f>
        <v>0</v>
      </c>
      <c r="B604" s="34">
        <f>'Disease Burden Data'!B612</f>
        <v>0</v>
      </c>
      <c r="C604" s="29"/>
      <c r="D604" s="13"/>
      <c r="E604" s="13"/>
      <c r="F604" s="13"/>
      <c r="G604" s="13"/>
      <c r="H604" s="13"/>
      <c r="I604" s="13"/>
      <c r="J604" s="29"/>
      <c r="K604" s="29"/>
      <c r="L604" s="13"/>
      <c r="M604" s="29"/>
      <c r="N604" s="13"/>
      <c r="O604" s="13"/>
      <c r="P604" s="13"/>
      <c r="Q604" s="13"/>
    </row>
    <row r="605" spans="1:17" x14ac:dyDescent="0.35">
      <c r="A605" s="34">
        <f>'Disease Burden Data'!A613</f>
        <v>0</v>
      </c>
      <c r="B605" s="34">
        <f>'Disease Burden Data'!B613</f>
        <v>0</v>
      </c>
      <c r="C605" s="29"/>
      <c r="D605" s="13"/>
      <c r="E605" s="13"/>
      <c r="F605" s="13"/>
      <c r="G605" s="13"/>
      <c r="H605" s="13"/>
      <c r="I605" s="13"/>
      <c r="J605" s="29"/>
      <c r="K605" s="29"/>
      <c r="L605" s="13"/>
      <c r="M605" s="29"/>
      <c r="N605" s="13"/>
      <c r="O605" s="13"/>
      <c r="P605" s="13"/>
      <c r="Q605" s="13"/>
    </row>
    <row r="606" spans="1:17" x14ac:dyDescent="0.35">
      <c r="A606" s="34">
        <f>'Disease Burden Data'!A614</f>
        <v>0</v>
      </c>
      <c r="B606" s="34">
        <f>'Disease Burden Data'!B614</f>
        <v>0</v>
      </c>
      <c r="C606" s="29"/>
      <c r="D606" s="13"/>
      <c r="E606" s="13"/>
      <c r="F606" s="13"/>
      <c r="G606" s="13"/>
      <c r="H606" s="13"/>
      <c r="I606" s="13"/>
      <c r="J606" s="29"/>
      <c r="K606" s="29"/>
      <c r="L606" s="13"/>
      <c r="M606" s="29"/>
      <c r="N606" s="13"/>
      <c r="O606" s="13"/>
      <c r="P606" s="13"/>
      <c r="Q606" s="13"/>
    </row>
    <row r="607" spans="1:17" x14ac:dyDescent="0.35">
      <c r="A607" s="34">
        <f>'Disease Burden Data'!A615</f>
        <v>0</v>
      </c>
      <c r="B607" s="34">
        <f>'Disease Burden Data'!B615</f>
        <v>0</v>
      </c>
      <c r="C607" s="29"/>
      <c r="D607" s="13"/>
      <c r="E607" s="13"/>
      <c r="F607" s="13"/>
      <c r="G607" s="13"/>
      <c r="H607" s="13"/>
      <c r="I607" s="13"/>
      <c r="J607" s="29"/>
      <c r="K607" s="29"/>
      <c r="L607" s="13"/>
      <c r="M607" s="29"/>
      <c r="N607" s="13"/>
      <c r="O607" s="13"/>
      <c r="P607" s="13"/>
      <c r="Q607" s="13"/>
    </row>
    <row r="608" spans="1:17" x14ac:dyDescent="0.35">
      <c r="A608" s="34">
        <f>'Disease Burden Data'!A616</f>
        <v>0</v>
      </c>
      <c r="B608" s="34">
        <f>'Disease Burden Data'!B616</f>
        <v>0</v>
      </c>
      <c r="C608" s="29"/>
      <c r="D608" s="13"/>
      <c r="E608" s="13"/>
      <c r="F608" s="13"/>
      <c r="G608" s="13"/>
      <c r="H608" s="13"/>
      <c r="I608" s="13"/>
      <c r="J608" s="29"/>
      <c r="K608" s="29"/>
      <c r="L608" s="13"/>
      <c r="M608" s="29"/>
      <c r="N608" s="13"/>
      <c r="O608" s="13"/>
      <c r="P608" s="13"/>
      <c r="Q608" s="13"/>
    </row>
    <row r="609" spans="1:17" x14ac:dyDescent="0.35">
      <c r="A609" s="34">
        <f>'Disease Burden Data'!A617</f>
        <v>0</v>
      </c>
      <c r="B609" s="34">
        <f>'Disease Burden Data'!B617</f>
        <v>0</v>
      </c>
      <c r="C609" s="29"/>
      <c r="D609" s="13"/>
      <c r="E609" s="13"/>
      <c r="F609" s="13"/>
      <c r="G609" s="13"/>
      <c r="H609" s="13"/>
      <c r="I609" s="13"/>
      <c r="J609" s="29"/>
      <c r="K609" s="29"/>
      <c r="L609" s="13"/>
      <c r="M609" s="29"/>
      <c r="N609" s="13"/>
      <c r="O609" s="13"/>
      <c r="P609" s="13"/>
      <c r="Q609" s="13"/>
    </row>
    <row r="610" spans="1:17" x14ac:dyDescent="0.35">
      <c r="A610" s="34">
        <f>'Disease Burden Data'!A618</f>
        <v>0</v>
      </c>
      <c r="B610" s="34">
        <f>'Disease Burden Data'!B618</f>
        <v>0</v>
      </c>
      <c r="C610" s="29"/>
      <c r="D610" s="13"/>
      <c r="E610" s="13"/>
      <c r="F610" s="13"/>
      <c r="G610" s="13"/>
      <c r="H610" s="13"/>
      <c r="I610" s="13"/>
      <c r="J610" s="29"/>
      <c r="K610" s="29"/>
      <c r="L610" s="13"/>
      <c r="M610" s="29"/>
      <c r="N610" s="13"/>
      <c r="O610" s="13"/>
      <c r="P610" s="13"/>
      <c r="Q610" s="13"/>
    </row>
    <row r="611" spans="1:17" x14ac:dyDescent="0.35">
      <c r="A611" s="34">
        <f>'Disease Burden Data'!A619</f>
        <v>0</v>
      </c>
      <c r="B611" s="34">
        <f>'Disease Burden Data'!B619</f>
        <v>0</v>
      </c>
      <c r="C611" s="29"/>
      <c r="D611" s="13"/>
      <c r="E611" s="13"/>
      <c r="F611" s="13"/>
      <c r="G611" s="13"/>
      <c r="H611" s="13"/>
      <c r="I611" s="13"/>
      <c r="J611" s="29"/>
      <c r="K611" s="29"/>
      <c r="L611" s="13"/>
      <c r="M611" s="29"/>
      <c r="N611" s="13"/>
      <c r="O611" s="13"/>
      <c r="P611" s="13"/>
      <c r="Q611" s="13"/>
    </row>
    <row r="612" spans="1:17" x14ac:dyDescent="0.35">
      <c r="A612" s="34">
        <f>'Disease Burden Data'!A620</f>
        <v>0</v>
      </c>
      <c r="B612" s="34">
        <f>'Disease Burden Data'!B620</f>
        <v>0</v>
      </c>
      <c r="C612" s="29"/>
      <c r="D612" s="13"/>
      <c r="E612" s="13"/>
      <c r="F612" s="13"/>
      <c r="G612" s="13"/>
      <c r="H612" s="13"/>
      <c r="I612" s="13"/>
      <c r="J612" s="29"/>
      <c r="K612" s="29"/>
      <c r="L612" s="13"/>
      <c r="M612" s="29"/>
      <c r="N612" s="13"/>
      <c r="O612" s="13"/>
      <c r="P612" s="13"/>
      <c r="Q612" s="13"/>
    </row>
    <row r="613" spans="1:17" x14ac:dyDescent="0.35">
      <c r="A613" s="34">
        <f>'Disease Burden Data'!A621</f>
        <v>0</v>
      </c>
      <c r="B613" s="34">
        <f>'Disease Burden Data'!B621</f>
        <v>0</v>
      </c>
      <c r="C613" s="29"/>
      <c r="D613" s="13"/>
      <c r="E613" s="13"/>
      <c r="F613" s="13"/>
      <c r="G613" s="13"/>
      <c r="H613" s="13"/>
      <c r="I613" s="13"/>
      <c r="J613" s="29"/>
      <c r="K613" s="29"/>
      <c r="L613" s="13"/>
      <c r="M613" s="29"/>
      <c r="N613" s="13"/>
      <c r="O613" s="13"/>
      <c r="P613" s="13"/>
      <c r="Q613" s="13"/>
    </row>
    <row r="614" spans="1:17" x14ac:dyDescent="0.35">
      <c r="A614" s="34">
        <f>'Disease Burden Data'!A622</f>
        <v>0</v>
      </c>
      <c r="B614" s="34">
        <f>'Disease Burden Data'!B622</f>
        <v>0</v>
      </c>
      <c r="C614" s="29"/>
      <c r="D614" s="13"/>
      <c r="E614" s="13"/>
      <c r="F614" s="13"/>
      <c r="G614" s="13"/>
      <c r="H614" s="13"/>
      <c r="I614" s="13"/>
      <c r="J614" s="29"/>
      <c r="K614" s="29"/>
      <c r="L614" s="13"/>
      <c r="M614" s="29"/>
      <c r="N614" s="13"/>
      <c r="O614" s="13"/>
      <c r="P614" s="13"/>
      <c r="Q614" s="13"/>
    </row>
    <row r="615" spans="1:17" x14ac:dyDescent="0.35">
      <c r="A615" s="34">
        <f>'Disease Burden Data'!A623</f>
        <v>0</v>
      </c>
      <c r="B615" s="34">
        <f>'Disease Burden Data'!B623</f>
        <v>0</v>
      </c>
      <c r="C615" s="29"/>
      <c r="D615" s="13"/>
      <c r="E615" s="13"/>
      <c r="F615" s="13"/>
      <c r="G615" s="13"/>
      <c r="H615" s="13"/>
      <c r="I615" s="13"/>
      <c r="J615" s="29"/>
      <c r="K615" s="29"/>
      <c r="L615" s="13"/>
      <c r="M615" s="29"/>
      <c r="N615" s="13"/>
      <c r="O615" s="13"/>
      <c r="P615" s="13"/>
      <c r="Q615" s="13"/>
    </row>
    <row r="616" spans="1:17" x14ac:dyDescent="0.35">
      <c r="A616" s="34">
        <f>'Disease Burden Data'!A624</f>
        <v>0</v>
      </c>
      <c r="B616" s="34">
        <f>'Disease Burden Data'!B624</f>
        <v>0</v>
      </c>
      <c r="C616" s="29"/>
      <c r="D616" s="13"/>
      <c r="E616" s="13"/>
      <c r="F616" s="13"/>
      <c r="G616" s="13"/>
      <c r="H616" s="13"/>
      <c r="I616" s="13"/>
      <c r="J616" s="29"/>
      <c r="K616" s="29"/>
      <c r="L616" s="13"/>
      <c r="M616" s="29"/>
      <c r="N616" s="13"/>
      <c r="O616" s="13"/>
      <c r="P616" s="13"/>
      <c r="Q616" s="13"/>
    </row>
    <row r="617" spans="1:17" x14ac:dyDescent="0.35">
      <c r="A617" s="34">
        <f>'Disease Burden Data'!A625</f>
        <v>0</v>
      </c>
      <c r="B617" s="34">
        <f>'Disease Burden Data'!B625</f>
        <v>0</v>
      </c>
      <c r="C617" s="29"/>
      <c r="D617" s="13"/>
      <c r="E617" s="13"/>
      <c r="F617" s="13"/>
      <c r="G617" s="13"/>
      <c r="H617" s="13"/>
      <c r="I617" s="13"/>
      <c r="J617" s="29"/>
      <c r="K617" s="29"/>
      <c r="L617" s="13"/>
      <c r="M617" s="29"/>
      <c r="N617" s="13"/>
      <c r="O617" s="13"/>
      <c r="P617" s="13"/>
      <c r="Q617" s="13"/>
    </row>
    <row r="618" spans="1:17" x14ac:dyDescent="0.35">
      <c r="A618" s="34">
        <f>'Disease Burden Data'!A626</f>
        <v>0</v>
      </c>
      <c r="B618" s="34">
        <f>'Disease Burden Data'!B626</f>
        <v>0</v>
      </c>
      <c r="C618" s="29"/>
      <c r="D618" s="13"/>
      <c r="E618" s="13"/>
      <c r="F618" s="13"/>
      <c r="G618" s="13"/>
      <c r="H618" s="13"/>
      <c r="I618" s="13"/>
      <c r="J618" s="29"/>
      <c r="K618" s="29"/>
      <c r="L618" s="13"/>
      <c r="M618" s="29"/>
      <c r="N618" s="13"/>
      <c r="O618" s="13"/>
      <c r="P618" s="13"/>
      <c r="Q618" s="13"/>
    </row>
    <row r="619" spans="1:17" x14ac:dyDescent="0.35">
      <c r="A619" s="34">
        <f>'Disease Burden Data'!A627</f>
        <v>0</v>
      </c>
      <c r="B619" s="34">
        <f>'Disease Burden Data'!B627</f>
        <v>0</v>
      </c>
      <c r="C619" s="29"/>
      <c r="D619" s="13"/>
      <c r="E619" s="13"/>
      <c r="F619" s="13"/>
      <c r="G619" s="13"/>
      <c r="H619" s="13"/>
      <c r="I619" s="13"/>
      <c r="J619" s="29"/>
      <c r="K619" s="29"/>
      <c r="L619" s="13"/>
      <c r="M619" s="29"/>
      <c r="N619" s="13"/>
      <c r="O619" s="13"/>
      <c r="P619" s="13"/>
      <c r="Q619" s="13"/>
    </row>
    <row r="620" spans="1:17" x14ac:dyDescent="0.35">
      <c r="A620" s="34">
        <f>'Disease Burden Data'!A628</f>
        <v>0</v>
      </c>
      <c r="B620" s="34">
        <f>'Disease Burden Data'!B628</f>
        <v>0</v>
      </c>
      <c r="C620" s="29"/>
      <c r="D620" s="13"/>
      <c r="E620" s="13"/>
      <c r="F620" s="13"/>
      <c r="G620" s="13"/>
      <c r="H620" s="13"/>
      <c r="I620" s="13"/>
      <c r="J620" s="29"/>
      <c r="K620" s="29"/>
      <c r="L620" s="13"/>
      <c r="M620" s="29"/>
      <c r="N620" s="13"/>
      <c r="O620" s="13"/>
      <c r="P620" s="13"/>
      <c r="Q620" s="13"/>
    </row>
    <row r="621" spans="1:17" x14ac:dyDescent="0.35">
      <c r="A621" s="34">
        <f>'Disease Burden Data'!A629</f>
        <v>0</v>
      </c>
      <c r="B621" s="34">
        <f>'Disease Burden Data'!B629</f>
        <v>0</v>
      </c>
      <c r="C621" s="29"/>
      <c r="D621" s="13"/>
      <c r="E621" s="13"/>
      <c r="F621" s="13"/>
      <c r="G621" s="13"/>
      <c r="H621" s="13"/>
      <c r="I621" s="13"/>
      <c r="J621" s="29"/>
      <c r="K621" s="29"/>
      <c r="L621" s="13"/>
      <c r="M621" s="29"/>
      <c r="N621" s="13"/>
      <c r="O621" s="13"/>
      <c r="P621" s="13"/>
      <c r="Q621" s="13"/>
    </row>
    <row r="622" spans="1:17" x14ac:dyDescent="0.35">
      <c r="A622" s="34">
        <f>'Disease Burden Data'!A630</f>
        <v>0</v>
      </c>
      <c r="B622" s="34">
        <f>'Disease Burden Data'!B630</f>
        <v>0</v>
      </c>
      <c r="C622" s="29"/>
      <c r="D622" s="13"/>
      <c r="E622" s="13"/>
      <c r="F622" s="13"/>
      <c r="G622" s="13"/>
      <c r="H622" s="13"/>
      <c r="I622" s="13"/>
      <c r="J622" s="29"/>
      <c r="K622" s="29"/>
      <c r="L622" s="13"/>
      <c r="M622" s="29"/>
      <c r="N622" s="13"/>
      <c r="O622" s="13"/>
      <c r="P622" s="13"/>
      <c r="Q622" s="13"/>
    </row>
    <row r="623" spans="1:17" x14ac:dyDescent="0.35">
      <c r="A623" s="34">
        <f>'Disease Burden Data'!A631</f>
        <v>0</v>
      </c>
      <c r="B623" s="34">
        <f>'Disease Burden Data'!B631</f>
        <v>0</v>
      </c>
      <c r="C623" s="29"/>
      <c r="D623" s="13"/>
      <c r="E623" s="13"/>
      <c r="F623" s="13"/>
      <c r="G623" s="13"/>
      <c r="H623" s="13"/>
      <c r="I623" s="13"/>
      <c r="J623" s="29"/>
      <c r="K623" s="29"/>
      <c r="L623" s="13"/>
      <c r="M623" s="29"/>
      <c r="N623" s="13"/>
      <c r="O623" s="13"/>
      <c r="P623" s="13"/>
      <c r="Q623" s="13"/>
    </row>
    <row r="624" spans="1:17" x14ac:dyDescent="0.35">
      <c r="A624" s="34">
        <f>'Disease Burden Data'!A632</f>
        <v>0</v>
      </c>
      <c r="B624" s="34">
        <f>'Disease Burden Data'!B632</f>
        <v>0</v>
      </c>
      <c r="C624" s="29"/>
      <c r="D624" s="13"/>
      <c r="E624" s="13"/>
      <c r="F624" s="13"/>
      <c r="G624" s="13"/>
      <c r="H624" s="13"/>
      <c r="I624" s="13"/>
      <c r="J624" s="29"/>
      <c r="K624" s="29"/>
      <c r="L624" s="13"/>
      <c r="M624" s="29"/>
      <c r="N624" s="13"/>
      <c r="O624" s="13"/>
      <c r="P624" s="13"/>
      <c r="Q624" s="13"/>
    </row>
    <row r="625" spans="1:17" x14ac:dyDescent="0.35">
      <c r="A625" s="34">
        <f>'Disease Burden Data'!A633</f>
        <v>0</v>
      </c>
      <c r="B625" s="34">
        <f>'Disease Burden Data'!B633</f>
        <v>0</v>
      </c>
      <c r="C625" s="29"/>
      <c r="D625" s="13"/>
      <c r="E625" s="13"/>
      <c r="F625" s="13"/>
      <c r="G625" s="13"/>
      <c r="H625" s="13"/>
      <c r="I625" s="13"/>
      <c r="J625" s="29"/>
      <c r="K625" s="29"/>
      <c r="L625" s="13"/>
      <c r="M625" s="29"/>
      <c r="N625" s="13"/>
      <c r="O625" s="13"/>
      <c r="P625" s="13"/>
      <c r="Q625" s="13"/>
    </row>
    <row r="626" spans="1:17" x14ac:dyDescent="0.35">
      <c r="A626" s="34">
        <f>'Disease Burden Data'!A634</f>
        <v>0</v>
      </c>
      <c r="B626" s="34">
        <f>'Disease Burden Data'!B634</f>
        <v>0</v>
      </c>
      <c r="C626" s="29"/>
      <c r="D626" s="13"/>
      <c r="E626" s="13"/>
      <c r="F626" s="13"/>
      <c r="G626" s="13"/>
      <c r="H626" s="13"/>
      <c r="I626" s="13"/>
      <c r="J626" s="29"/>
      <c r="K626" s="29"/>
      <c r="L626" s="13"/>
      <c r="M626" s="29"/>
      <c r="N626" s="13"/>
      <c r="O626" s="13"/>
      <c r="P626" s="13"/>
      <c r="Q626" s="13"/>
    </row>
    <row r="627" spans="1:17" x14ac:dyDescent="0.35">
      <c r="A627" s="34">
        <f>'Disease Burden Data'!A635</f>
        <v>0</v>
      </c>
      <c r="B627" s="34">
        <f>'Disease Burden Data'!B635</f>
        <v>0</v>
      </c>
      <c r="C627" s="29"/>
      <c r="D627" s="13"/>
      <c r="E627" s="13"/>
      <c r="F627" s="13"/>
      <c r="G627" s="13"/>
      <c r="H627" s="13"/>
      <c r="I627" s="13"/>
      <c r="J627" s="29"/>
      <c r="K627" s="29"/>
      <c r="L627" s="13"/>
      <c r="M627" s="29"/>
      <c r="N627" s="13"/>
      <c r="O627" s="13"/>
      <c r="P627" s="13"/>
      <c r="Q627" s="13"/>
    </row>
    <row r="628" spans="1:17" x14ac:dyDescent="0.35">
      <c r="A628" s="34">
        <f>'Disease Burden Data'!A636</f>
        <v>0</v>
      </c>
      <c r="B628" s="34">
        <f>'Disease Burden Data'!B636</f>
        <v>0</v>
      </c>
      <c r="C628" s="29"/>
      <c r="D628" s="13"/>
      <c r="E628" s="13"/>
      <c r="F628" s="13"/>
      <c r="G628" s="13"/>
      <c r="H628" s="13"/>
      <c r="I628" s="13"/>
      <c r="J628" s="29"/>
      <c r="K628" s="29"/>
      <c r="L628" s="13"/>
      <c r="M628" s="29"/>
      <c r="N628" s="13"/>
      <c r="O628" s="13"/>
      <c r="P628" s="13"/>
      <c r="Q628" s="13"/>
    </row>
    <row r="629" spans="1:17" x14ac:dyDescent="0.35">
      <c r="A629" s="34">
        <f>'Disease Burden Data'!A637</f>
        <v>0</v>
      </c>
      <c r="B629" s="34">
        <f>'Disease Burden Data'!B637</f>
        <v>0</v>
      </c>
      <c r="C629" s="29"/>
      <c r="D629" s="13"/>
      <c r="E629" s="13"/>
      <c r="F629" s="13"/>
      <c r="G629" s="13"/>
      <c r="H629" s="13"/>
      <c r="I629" s="13"/>
      <c r="J629" s="29"/>
      <c r="K629" s="29"/>
      <c r="L629" s="13"/>
      <c r="M629" s="29"/>
      <c r="N629" s="13"/>
      <c r="O629" s="13"/>
      <c r="P629" s="13"/>
      <c r="Q629" s="13"/>
    </row>
    <row r="630" spans="1:17" x14ac:dyDescent="0.35">
      <c r="A630" s="34">
        <f>'Disease Burden Data'!A638</f>
        <v>0</v>
      </c>
      <c r="B630" s="34">
        <f>'Disease Burden Data'!B638</f>
        <v>0</v>
      </c>
      <c r="C630" s="29"/>
      <c r="D630" s="13"/>
      <c r="E630" s="13"/>
      <c r="F630" s="13"/>
      <c r="G630" s="13"/>
      <c r="H630" s="13"/>
      <c r="I630" s="13"/>
      <c r="J630" s="29"/>
      <c r="K630" s="29"/>
      <c r="L630" s="13"/>
      <c r="M630" s="29"/>
      <c r="N630" s="13"/>
      <c r="O630" s="13"/>
      <c r="P630" s="13"/>
      <c r="Q630" s="13"/>
    </row>
    <row r="631" spans="1:17" x14ac:dyDescent="0.35">
      <c r="A631" s="34">
        <f>'Disease Burden Data'!A639</f>
        <v>0</v>
      </c>
      <c r="B631" s="34">
        <f>'Disease Burden Data'!B639</f>
        <v>0</v>
      </c>
      <c r="C631" s="29"/>
      <c r="D631" s="13"/>
      <c r="E631" s="13"/>
      <c r="F631" s="13"/>
      <c r="G631" s="13"/>
      <c r="H631" s="13"/>
      <c r="I631" s="13"/>
      <c r="J631" s="29"/>
      <c r="K631" s="29"/>
      <c r="L631" s="13"/>
      <c r="M631" s="29"/>
      <c r="N631" s="13"/>
      <c r="O631" s="13"/>
      <c r="P631" s="13"/>
      <c r="Q631" s="13"/>
    </row>
    <row r="632" spans="1:17" x14ac:dyDescent="0.35">
      <c r="A632" s="34">
        <f>'Disease Burden Data'!A640</f>
        <v>0</v>
      </c>
      <c r="B632" s="34">
        <f>'Disease Burden Data'!B640</f>
        <v>0</v>
      </c>
      <c r="C632" s="29"/>
      <c r="D632" s="13"/>
      <c r="E632" s="13"/>
      <c r="F632" s="13"/>
      <c r="G632" s="13"/>
      <c r="H632" s="13"/>
      <c r="I632" s="13"/>
      <c r="J632" s="29"/>
      <c r="K632" s="29"/>
      <c r="L632" s="13"/>
      <c r="M632" s="29"/>
      <c r="N632" s="13"/>
      <c r="O632" s="13"/>
      <c r="P632" s="13"/>
      <c r="Q632" s="13"/>
    </row>
    <row r="633" spans="1:17" x14ac:dyDescent="0.35">
      <c r="A633" s="34">
        <f>'Disease Burden Data'!A641</f>
        <v>0</v>
      </c>
      <c r="B633" s="34">
        <f>'Disease Burden Data'!B641</f>
        <v>0</v>
      </c>
      <c r="C633" s="29"/>
      <c r="D633" s="13"/>
      <c r="E633" s="13"/>
      <c r="F633" s="13"/>
      <c r="G633" s="13"/>
      <c r="H633" s="13"/>
      <c r="I633" s="13"/>
      <c r="J633" s="29"/>
      <c r="K633" s="29"/>
      <c r="L633" s="13"/>
      <c r="M633" s="29"/>
      <c r="N633" s="13"/>
      <c r="O633" s="13"/>
      <c r="P633" s="13"/>
      <c r="Q633" s="13"/>
    </row>
    <row r="634" spans="1:17" x14ac:dyDescent="0.35">
      <c r="A634" s="34">
        <f>'Disease Burden Data'!A642</f>
        <v>0</v>
      </c>
      <c r="B634" s="34">
        <f>'Disease Burden Data'!B642</f>
        <v>0</v>
      </c>
      <c r="C634" s="29"/>
      <c r="D634" s="13"/>
      <c r="E634" s="13"/>
      <c r="F634" s="13"/>
      <c r="G634" s="13"/>
      <c r="H634" s="13"/>
      <c r="I634" s="13"/>
      <c r="J634" s="29"/>
      <c r="K634" s="29"/>
      <c r="L634" s="13"/>
      <c r="M634" s="29"/>
      <c r="N634" s="13"/>
      <c r="O634" s="13"/>
      <c r="P634" s="13"/>
      <c r="Q634" s="13"/>
    </row>
    <row r="635" spans="1:17" x14ac:dyDescent="0.35">
      <c r="A635" s="34">
        <f>'Disease Burden Data'!A643</f>
        <v>0</v>
      </c>
      <c r="B635" s="34">
        <f>'Disease Burden Data'!B643</f>
        <v>0</v>
      </c>
      <c r="C635" s="29"/>
      <c r="D635" s="13"/>
      <c r="E635" s="13"/>
      <c r="F635" s="13"/>
      <c r="G635" s="13"/>
      <c r="H635" s="13"/>
      <c r="I635" s="13"/>
      <c r="J635" s="29"/>
      <c r="K635" s="29"/>
      <c r="L635" s="13"/>
      <c r="M635" s="29"/>
      <c r="N635" s="13"/>
      <c r="O635" s="13"/>
      <c r="P635" s="13"/>
      <c r="Q635" s="13"/>
    </row>
    <row r="636" spans="1:17" x14ac:dyDescent="0.35">
      <c r="A636" s="34">
        <f>'Disease Burden Data'!A644</f>
        <v>0</v>
      </c>
      <c r="B636" s="34">
        <f>'Disease Burden Data'!B644</f>
        <v>0</v>
      </c>
      <c r="C636" s="29"/>
      <c r="D636" s="13"/>
      <c r="E636" s="13"/>
      <c r="F636" s="13"/>
      <c r="G636" s="13"/>
      <c r="H636" s="13"/>
      <c r="I636" s="13"/>
      <c r="J636" s="29"/>
      <c r="K636" s="29"/>
      <c r="L636" s="13"/>
      <c r="M636" s="29"/>
      <c r="N636" s="13"/>
      <c r="O636" s="13"/>
      <c r="P636" s="13"/>
      <c r="Q636" s="13"/>
    </row>
    <row r="637" spans="1:17" x14ac:dyDescent="0.35">
      <c r="A637" s="34">
        <f>'Disease Burden Data'!A645</f>
        <v>0</v>
      </c>
      <c r="B637" s="34">
        <f>'Disease Burden Data'!B645</f>
        <v>0</v>
      </c>
      <c r="C637" s="29"/>
      <c r="D637" s="13"/>
      <c r="E637" s="13"/>
      <c r="F637" s="13"/>
      <c r="G637" s="13"/>
      <c r="H637" s="13"/>
      <c r="I637" s="13"/>
      <c r="J637" s="29"/>
      <c r="K637" s="29"/>
      <c r="L637" s="13"/>
      <c r="M637" s="29"/>
      <c r="N637" s="13"/>
      <c r="O637" s="13"/>
      <c r="P637" s="13"/>
      <c r="Q637" s="13"/>
    </row>
    <row r="638" spans="1:17" x14ac:dyDescent="0.35">
      <c r="A638" s="34">
        <f>'Disease Burden Data'!A646</f>
        <v>0</v>
      </c>
      <c r="B638" s="34">
        <f>'Disease Burden Data'!B646</f>
        <v>0</v>
      </c>
      <c r="C638" s="29"/>
      <c r="D638" s="13"/>
      <c r="E638" s="13"/>
      <c r="F638" s="13"/>
      <c r="G638" s="13"/>
      <c r="H638" s="13"/>
      <c r="I638" s="13"/>
      <c r="J638" s="29"/>
      <c r="K638" s="29"/>
      <c r="L638" s="13"/>
      <c r="M638" s="29"/>
      <c r="N638" s="13"/>
      <c r="O638" s="13"/>
      <c r="P638" s="13"/>
      <c r="Q638" s="13"/>
    </row>
    <row r="639" spans="1:17" x14ac:dyDescent="0.35">
      <c r="A639" s="34">
        <f>'Disease Burden Data'!A647</f>
        <v>0</v>
      </c>
      <c r="B639" s="34">
        <f>'Disease Burden Data'!B647</f>
        <v>0</v>
      </c>
      <c r="C639" s="29"/>
      <c r="D639" s="13"/>
      <c r="E639" s="13"/>
      <c r="F639" s="13"/>
      <c r="G639" s="13"/>
      <c r="H639" s="13"/>
      <c r="I639" s="13"/>
      <c r="J639" s="29"/>
      <c r="K639" s="29"/>
      <c r="L639" s="13"/>
      <c r="M639" s="29"/>
      <c r="N639" s="13"/>
      <c r="O639" s="13"/>
      <c r="P639" s="13"/>
      <c r="Q639" s="13"/>
    </row>
    <row r="640" spans="1:17" x14ac:dyDescent="0.35">
      <c r="A640" s="34">
        <f>'Disease Burden Data'!A648</f>
        <v>0</v>
      </c>
      <c r="B640" s="34">
        <f>'Disease Burden Data'!B648</f>
        <v>0</v>
      </c>
      <c r="C640" s="29"/>
      <c r="D640" s="13"/>
      <c r="E640" s="13"/>
      <c r="F640" s="13"/>
      <c r="G640" s="13"/>
      <c r="H640" s="13"/>
      <c r="I640" s="13"/>
      <c r="J640" s="29"/>
      <c r="K640" s="29"/>
      <c r="L640" s="13"/>
      <c r="M640" s="29"/>
      <c r="N640" s="13"/>
      <c r="O640" s="13"/>
      <c r="P640" s="13"/>
      <c r="Q640" s="13"/>
    </row>
    <row r="641" spans="1:17" x14ac:dyDescent="0.35">
      <c r="A641" s="34">
        <f>'Disease Burden Data'!A649</f>
        <v>0</v>
      </c>
      <c r="B641" s="34">
        <f>'Disease Burden Data'!B649</f>
        <v>0</v>
      </c>
      <c r="C641" s="29"/>
      <c r="D641" s="13"/>
      <c r="E641" s="13"/>
      <c r="F641" s="13"/>
      <c r="G641" s="13"/>
      <c r="H641" s="13"/>
      <c r="I641" s="13"/>
      <c r="J641" s="29"/>
      <c r="K641" s="29"/>
      <c r="L641" s="13"/>
      <c r="M641" s="29"/>
      <c r="N641" s="13"/>
      <c r="O641" s="13"/>
      <c r="P641" s="13"/>
      <c r="Q641" s="13"/>
    </row>
    <row r="642" spans="1:17" x14ac:dyDescent="0.35">
      <c r="A642" s="34">
        <f>'Disease Burden Data'!A650</f>
        <v>0</v>
      </c>
      <c r="B642" s="34">
        <f>'Disease Burden Data'!B650</f>
        <v>0</v>
      </c>
      <c r="C642" s="29"/>
      <c r="D642" s="13"/>
      <c r="E642" s="13"/>
      <c r="F642" s="13"/>
      <c r="G642" s="13"/>
      <c r="H642" s="13"/>
      <c r="I642" s="13"/>
      <c r="J642" s="29"/>
      <c r="K642" s="29"/>
      <c r="L642" s="13"/>
      <c r="M642" s="29"/>
      <c r="N642" s="13"/>
      <c r="O642" s="13"/>
      <c r="P642" s="13"/>
      <c r="Q642" s="13"/>
    </row>
    <row r="643" spans="1:17" x14ac:dyDescent="0.35">
      <c r="A643" s="34">
        <f>'Disease Burden Data'!A651</f>
        <v>0</v>
      </c>
      <c r="B643" s="34">
        <f>'Disease Burden Data'!B651</f>
        <v>0</v>
      </c>
      <c r="C643" s="29"/>
      <c r="D643" s="13"/>
      <c r="E643" s="13"/>
      <c r="F643" s="13"/>
      <c r="G643" s="13"/>
      <c r="H643" s="13"/>
      <c r="I643" s="13"/>
      <c r="J643" s="29"/>
      <c r="K643" s="29"/>
      <c r="L643" s="13"/>
      <c r="M643" s="29"/>
      <c r="N643" s="13"/>
      <c r="O643" s="13"/>
      <c r="P643" s="13"/>
      <c r="Q643" s="13"/>
    </row>
    <row r="644" spans="1:17" x14ac:dyDescent="0.35">
      <c r="A644" s="34">
        <f>'Disease Burden Data'!A652</f>
        <v>0</v>
      </c>
      <c r="B644" s="34">
        <f>'Disease Burden Data'!B652</f>
        <v>0</v>
      </c>
      <c r="C644" s="29"/>
      <c r="D644" s="13"/>
      <c r="E644" s="13"/>
      <c r="F644" s="13"/>
      <c r="G644" s="13"/>
      <c r="H644" s="13"/>
      <c r="I644" s="13"/>
      <c r="J644" s="29"/>
      <c r="K644" s="29"/>
      <c r="L644" s="13"/>
      <c r="M644" s="29"/>
      <c r="N644" s="13"/>
      <c r="O644" s="13"/>
      <c r="P644" s="13"/>
      <c r="Q644" s="13"/>
    </row>
    <row r="645" spans="1:17" x14ac:dyDescent="0.35">
      <c r="A645" s="34">
        <f>'Disease Burden Data'!A653</f>
        <v>0</v>
      </c>
      <c r="B645" s="34">
        <f>'Disease Burden Data'!B653</f>
        <v>0</v>
      </c>
      <c r="C645" s="29"/>
      <c r="D645" s="13"/>
      <c r="E645" s="13"/>
      <c r="F645" s="13"/>
      <c r="G645" s="13"/>
      <c r="H645" s="13"/>
      <c r="I645" s="13"/>
      <c r="J645" s="29"/>
      <c r="K645" s="29"/>
      <c r="L645" s="13"/>
      <c r="M645" s="29"/>
      <c r="N645" s="13"/>
      <c r="O645" s="13"/>
      <c r="P645" s="13"/>
      <c r="Q645" s="13"/>
    </row>
    <row r="646" spans="1:17" x14ac:dyDescent="0.35">
      <c r="A646" s="34">
        <f>'Disease Burden Data'!A654</f>
        <v>0</v>
      </c>
      <c r="B646" s="34">
        <f>'Disease Burden Data'!B654</f>
        <v>0</v>
      </c>
      <c r="C646" s="29"/>
      <c r="D646" s="13"/>
      <c r="E646" s="13"/>
      <c r="F646" s="13"/>
      <c r="G646" s="13"/>
      <c r="H646" s="13"/>
      <c r="I646" s="13"/>
      <c r="J646" s="29"/>
      <c r="K646" s="29"/>
      <c r="L646" s="13"/>
      <c r="M646" s="29"/>
      <c r="N646" s="13"/>
      <c r="O646" s="13"/>
      <c r="P646" s="13"/>
      <c r="Q646" s="13"/>
    </row>
    <row r="647" spans="1:17" x14ac:dyDescent="0.35">
      <c r="A647" s="34">
        <f>'Disease Burden Data'!A655</f>
        <v>0</v>
      </c>
      <c r="B647" s="34">
        <f>'Disease Burden Data'!B655</f>
        <v>0</v>
      </c>
      <c r="C647" s="29"/>
      <c r="D647" s="13"/>
      <c r="E647" s="13"/>
      <c r="F647" s="13"/>
      <c r="G647" s="13"/>
      <c r="H647" s="13"/>
      <c r="I647" s="13"/>
      <c r="J647" s="29"/>
      <c r="K647" s="29"/>
      <c r="L647" s="13"/>
      <c r="M647" s="29"/>
      <c r="N647" s="13"/>
      <c r="O647" s="13"/>
      <c r="P647" s="13"/>
      <c r="Q647" s="13"/>
    </row>
    <row r="648" spans="1:17" x14ac:dyDescent="0.35">
      <c r="A648" s="34">
        <f>'Disease Burden Data'!A656</f>
        <v>0</v>
      </c>
      <c r="B648" s="34">
        <f>'Disease Burden Data'!B656</f>
        <v>0</v>
      </c>
      <c r="C648" s="29"/>
      <c r="D648" s="13"/>
      <c r="E648" s="13"/>
      <c r="F648" s="13"/>
      <c r="G648" s="13"/>
      <c r="H648" s="13"/>
      <c r="I648" s="13"/>
      <c r="J648" s="29"/>
      <c r="K648" s="29"/>
      <c r="L648" s="13"/>
      <c r="M648" s="29"/>
      <c r="N648" s="13"/>
      <c r="O648" s="13"/>
      <c r="P648" s="13"/>
      <c r="Q648" s="13"/>
    </row>
    <row r="649" spans="1:17" x14ac:dyDescent="0.35">
      <c r="A649" s="34">
        <f>'Disease Burden Data'!A657</f>
        <v>0</v>
      </c>
      <c r="B649" s="34">
        <f>'Disease Burden Data'!B657</f>
        <v>0</v>
      </c>
      <c r="C649" s="29"/>
      <c r="D649" s="13"/>
      <c r="E649" s="13"/>
      <c r="F649" s="13"/>
      <c r="G649" s="13"/>
      <c r="H649" s="13"/>
      <c r="I649" s="13"/>
      <c r="J649" s="29"/>
      <c r="K649" s="29"/>
      <c r="L649" s="13"/>
      <c r="M649" s="29"/>
      <c r="N649" s="13"/>
      <c r="O649" s="13"/>
      <c r="P649" s="13"/>
      <c r="Q649" s="13"/>
    </row>
    <row r="650" spans="1:17" x14ac:dyDescent="0.35">
      <c r="A650" s="34">
        <f>'Disease Burden Data'!A658</f>
        <v>0</v>
      </c>
      <c r="B650" s="34">
        <f>'Disease Burden Data'!B658</f>
        <v>0</v>
      </c>
      <c r="C650" s="29"/>
      <c r="D650" s="13"/>
      <c r="E650" s="13"/>
      <c r="F650" s="13"/>
      <c r="G650" s="13"/>
      <c r="H650" s="13"/>
      <c r="I650" s="13"/>
      <c r="J650" s="29"/>
      <c r="K650" s="29"/>
      <c r="L650" s="13"/>
      <c r="M650" s="29"/>
      <c r="N650" s="13"/>
      <c r="O650" s="13"/>
      <c r="P650" s="13"/>
      <c r="Q650" s="13"/>
    </row>
    <row r="651" spans="1:17" x14ac:dyDescent="0.35">
      <c r="A651" s="34">
        <f>'Disease Burden Data'!A659</f>
        <v>0</v>
      </c>
      <c r="B651" s="34">
        <f>'Disease Burden Data'!B659</f>
        <v>0</v>
      </c>
      <c r="C651" s="29"/>
      <c r="D651" s="13"/>
      <c r="E651" s="13"/>
      <c r="F651" s="13"/>
      <c r="G651" s="13"/>
      <c r="H651" s="13"/>
      <c r="I651" s="13"/>
      <c r="J651" s="29"/>
      <c r="K651" s="29"/>
      <c r="L651" s="13"/>
      <c r="M651" s="29"/>
      <c r="N651" s="13"/>
      <c r="O651" s="13"/>
      <c r="P651" s="13"/>
      <c r="Q651" s="13"/>
    </row>
    <row r="652" spans="1:17" x14ac:dyDescent="0.35">
      <c r="A652" s="34">
        <f>'Disease Burden Data'!A660</f>
        <v>0</v>
      </c>
      <c r="B652" s="34">
        <f>'Disease Burden Data'!B660</f>
        <v>0</v>
      </c>
      <c r="C652" s="29"/>
      <c r="D652" s="13"/>
      <c r="E652" s="13"/>
      <c r="F652" s="13"/>
      <c r="G652" s="13"/>
      <c r="H652" s="13"/>
      <c r="I652" s="13"/>
      <c r="J652" s="29"/>
      <c r="K652" s="29"/>
      <c r="L652" s="13"/>
      <c r="M652" s="29"/>
      <c r="N652" s="13"/>
      <c r="O652" s="13"/>
      <c r="P652" s="13"/>
      <c r="Q652" s="13"/>
    </row>
    <row r="653" spans="1:17" x14ac:dyDescent="0.35">
      <c r="A653" s="34">
        <f>'Disease Burden Data'!A661</f>
        <v>0</v>
      </c>
      <c r="B653" s="34">
        <f>'Disease Burden Data'!B661</f>
        <v>0</v>
      </c>
      <c r="C653" s="29"/>
      <c r="D653" s="13"/>
      <c r="E653" s="13"/>
      <c r="F653" s="13"/>
      <c r="G653" s="13"/>
      <c r="H653" s="13"/>
      <c r="I653" s="13"/>
      <c r="J653" s="29"/>
      <c r="K653" s="29"/>
      <c r="L653" s="13"/>
      <c r="M653" s="29"/>
      <c r="N653" s="13"/>
      <c r="O653" s="13"/>
      <c r="P653" s="13"/>
      <c r="Q653" s="13"/>
    </row>
    <row r="654" spans="1:17" x14ac:dyDescent="0.35">
      <c r="A654" s="34">
        <f>'Disease Burden Data'!A662</f>
        <v>0</v>
      </c>
      <c r="B654" s="34">
        <f>'Disease Burden Data'!B662</f>
        <v>0</v>
      </c>
      <c r="C654" s="29"/>
      <c r="D654" s="13"/>
      <c r="E654" s="13"/>
      <c r="F654" s="13"/>
      <c r="G654" s="13"/>
      <c r="H654" s="13"/>
      <c r="I654" s="13"/>
      <c r="J654" s="29"/>
      <c r="K654" s="29"/>
      <c r="L654" s="13"/>
      <c r="M654" s="29"/>
      <c r="N654" s="13"/>
      <c r="O654" s="13"/>
      <c r="P654" s="13"/>
      <c r="Q654" s="13"/>
    </row>
    <row r="655" spans="1:17" x14ac:dyDescent="0.35">
      <c r="A655" s="34">
        <f>'Disease Burden Data'!A663</f>
        <v>0</v>
      </c>
      <c r="B655" s="34">
        <f>'Disease Burden Data'!B663</f>
        <v>0</v>
      </c>
      <c r="C655" s="29"/>
      <c r="D655" s="13"/>
      <c r="E655" s="13"/>
      <c r="F655" s="13"/>
      <c r="G655" s="13"/>
      <c r="H655" s="13"/>
      <c r="I655" s="13"/>
      <c r="J655" s="29"/>
      <c r="K655" s="29"/>
      <c r="L655" s="13"/>
      <c r="M655" s="29"/>
      <c r="N655" s="13"/>
      <c r="O655" s="13"/>
      <c r="P655" s="13"/>
      <c r="Q655" s="13"/>
    </row>
    <row r="656" spans="1:17" x14ac:dyDescent="0.35">
      <c r="A656" s="34">
        <f>'Disease Burden Data'!A664</f>
        <v>0</v>
      </c>
      <c r="B656" s="34">
        <f>'Disease Burden Data'!B664</f>
        <v>0</v>
      </c>
      <c r="C656" s="29"/>
      <c r="D656" s="13"/>
      <c r="E656" s="13"/>
      <c r="F656" s="13"/>
      <c r="G656" s="13"/>
      <c r="H656" s="13"/>
      <c r="I656" s="13"/>
      <c r="J656" s="29"/>
      <c r="K656" s="29"/>
      <c r="L656" s="13"/>
      <c r="M656" s="29"/>
      <c r="N656" s="13"/>
      <c r="O656" s="13"/>
      <c r="P656" s="13"/>
      <c r="Q656" s="13"/>
    </row>
    <row r="657" spans="1:17" x14ac:dyDescent="0.35">
      <c r="A657" s="34">
        <f>'Disease Burden Data'!A665</f>
        <v>0</v>
      </c>
      <c r="B657" s="34">
        <f>'Disease Burden Data'!B665</f>
        <v>0</v>
      </c>
      <c r="C657" s="29"/>
      <c r="D657" s="13"/>
      <c r="E657" s="13"/>
      <c r="F657" s="13"/>
      <c r="G657" s="13"/>
      <c r="H657" s="13"/>
      <c r="I657" s="13"/>
      <c r="J657" s="29"/>
      <c r="K657" s="29"/>
      <c r="L657" s="13"/>
      <c r="M657" s="29"/>
      <c r="N657" s="13"/>
      <c r="O657" s="13"/>
      <c r="P657" s="13"/>
      <c r="Q657" s="13"/>
    </row>
    <row r="658" spans="1:17" x14ac:dyDescent="0.35">
      <c r="A658" s="34">
        <f>'Disease Burden Data'!A666</f>
        <v>0</v>
      </c>
      <c r="B658" s="34">
        <f>'Disease Burden Data'!B666</f>
        <v>0</v>
      </c>
      <c r="C658" s="29"/>
      <c r="D658" s="13"/>
      <c r="E658" s="13"/>
      <c r="F658" s="13"/>
      <c r="G658" s="13"/>
      <c r="H658" s="13"/>
      <c r="I658" s="13"/>
      <c r="J658" s="29"/>
      <c r="K658" s="29"/>
      <c r="L658" s="13"/>
      <c r="M658" s="29"/>
      <c r="N658" s="13"/>
      <c r="O658" s="13"/>
      <c r="P658" s="13"/>
      <c r="Q658" s="13"/>
    </row>
    <row r="659" spans="1:17" x14ac:dyDescent="0.35">
      <c r="A659" s="34">
        <f>'Disease Burden Data'!A667</f>
        <v>0</v>
      </c>
      <c r="B659" s="34">
        <f>'Disease Burden Data'!B667</f>
        <v>0</v>
      </c>
      <c r="C659" s="29"/>
      <c r="D659" s="13"/>
      <c r="E659" s="13"/>
      <c r="F659" s="13"/>
      <c r="G659" s="13"/>
      <c r="H659" s="13"/>
      <c r="I659" s="13"/>
      <c r="J659" s="29"/>
      <c r="K659" s="29"/>
      <c r="L659" s="13"/>
      <c r="M659" s="29"/>
      <c r="N659" s="13"/>
      <c r="O659" s="13"/>
      <c r="P659" s="13"/>
      <c r="Q659" s="13"/>
    </row>
    <row r="660" spans="1:17" x14ac:dyDescent="0.35">
      <c r="A660" s="34">
        <f>'Disease Burden Data'!A668</f>
        <v>0</v>
      </c>
      <c r="B660" s="34">
        <f>'Disease Burden Data'!B668</f>
        <v>0</v>
      </c>
      <c r="C660" s="29"/>
      <c r="D660" s="13"/>
      <c r="E660" s="13"/>
      <c r="F660" s="13"/>
      <c r="G660" s="13"/>
      <c r="H660" s="13"/>
      <c r="I660" s="13"/>
      <c r="J660" s="29"/>
      <c r="K660" s="29"/>
      <c r="L660" s="13"/>
      <c r="M660" s="29"/>
      <c r="N660" s="13"/>
      <c r="O660" s="13"/>
      <c r="P660" s="13"/>
      <c r="Q660" s="13"/>
    </row>
    <row r="661" spans="1:17" x14ac:dyDescent="0.35">
      <c r="A661" s="34">
        <f>'Disease Burden Data'!A669</f>
        <v>0</v>
      </c>
      <c r="B661" s="34">
        <f>'Disease Burden Data'!B669</f>
        <v>0</v>
      </c>
      <c r="C661" s="29"/>
      <c r="D661" s="13"/>
      <c r="E661" s="13"/>
      <c r="F661" s="13"/>
      <c r="G661" s="13"/>
      <c r="H661" s="13"/>
      <c r="I661" s="13"/>
      <c r="J661" s="29"/>
      <c r="K661" s="29"/>
      <c r="L661" s="13"/>
      <c r="M661" s="29"/>
      <c r="N661" s="13"/>
      <c r="O661" s="13"/>
      <c r="P661" s="13"/>
      <c r="Q661" s="13"/>
    </row>
    <row r="662" spans="1:17" x14ac:dyDescent="0.35">
      <c r="A662" s="34">
        <f>'Disease Burden Data'!A670</f>
        <v>0</v>
      </c>
      <c r="B662" s="34">
        <f>'Disease Burden Data'!B670</f>
        <v>0</v>
      </c>
      <c r="C662" s="29"/>
      <c r="D662" s="13"/>
      <c r="E662" s="13"/>
      <c r="F662" s="13"/>
      <c r="G662" s="13"/>
      <c r="H662" s="13"/>
      <c r="I662" s="13"/>
      <c r="J662" s="29"/>
      <c r="K662" s="29"/>
      <c r="L662" s="13"/>
      <c r="M662" s="29"/>
      <c r="N662" s="13"/>
      <c r="O662" s="13"/>
      <c r="P662" s="13"/>
      <c r="Q662" s="13"/>
    </row>
    <row r="663" spans="1:17" x14ac:dyDescent="0.35">
      <c r="A663" s="34">
        <f>'Disease Burden Data'!A671</f>
        <v>0</v>
      </c>
      <c r="B663" s="34">
        <f>'Disease Burden Data'!B671</f>
        <v>0</v>
      </c>
      <c r="C663" s="29"/>
      <c r="D663" s="13"/>
      <c r="E663" s="13"/>
      <c r="F663" s="13"/>
      <c r="G663" s="13"/>
      <c r="H663" s="13"/>
      <c r="I663" s="13"/>
      <c r="J663" s="29"/>
      <c r="K663" s="29"/>
      <c r="L663" s="13"/>
      <c r="M663" s="29"/>
      <c r="N663" s="13"/>
      <c r="O663" s="13"/>
      <c r="P663" s="13"/>
      <c r="Q663" s="13"/>
    </row>
    <row r="664" spans="1:17" x14ac:dyDescent="0.35">
      <c r="A664" s="34">
        <f>'Disease Burden Data'!A672</f>
        <v>0</v>
      </c>
      <c r="B664" s="34">
        <f>'Disease Burden Data'!B672</f>
        <v>0</v>
      </c>
      <c r="C664" s="29"/>
      <c r="D664" s="13"/>
      <c r="E664" s="13"/>
      <c r="F664" s="13"/>
      <c r="G664" s="13"/>
      <c r="H664" s="13"/>
      <c r="I664" s="13"/>
      <c r="J664" s="29"/>
      <c r="K664" s="29"/>
      <c r="L664" s="13"/>
      <c r="M664" s="29"/>
      <c r="N664" s="13"/>
      <c r="O664" s="13"/>
      <c r="P664" s="13"/>
      <c r="Q664" s="13"/>
    </row>
    <row r="665" spans="1:17" x14ac:dyDescent="0.35">
      <c r="A665" s="34">
        <f>'Disease Burden Data'!A673</f>
        <v>0</v>
      </c>
      <c r="B665" s="34">
        <f>'Disease Burden Data'!B673</f>
        <v>0</v>
      </c>
      <c r="C665" s="29"/>
      <c r="D665" s="13"/>
      <c r="E665" s="13"/>
      <c r="F665" s="13"/>
      <c r="G665" s="13"/>
      <c r="H665" s="13"/>
      <c r="I665" s="13"/>
      <c r="J665" s="29"/>
      <c r="K665" s="29"/>
      <c r="L665" s="13"/>
      <c r="M665" s="29"/>
      <c r="N665" s="13"/>
      <c r="O665" s="13"/>
      <c r="P665" s="13"/>
      <c r="Q665" s="13"/>
    </row>
    <row r="666" spans="1:17" x14ac:dyDescent="0.35">
      <c r="A666" s="34">
        <f>'Disease Burden Data'!A674</f>
        <v>0</v>
      </c>
      <c r="B666" s="34">
        <f>'Disease Burden Data'!B674</f>
        <v>0</v>
      </c>
      <c r="C666" s="29"/>
      <c r="D666" s="13"/>
      <c r="E666" s="13"/>
      <c r="F666" s="13"/>
      <c r="G666" s="13"/>
      <c r="H666" s="13"/>
      <c r="I666" s="13"/>
      <c r="J666" s="29"/>
      <c r="K666" s="29"/>
      <c r="L666" s="13"/>
      <c r="M666" s="29"/>
      <c r="N666" s="13"/>
      <c r="O666" s="13"/>
      <c r="P666" s="13"/>
      <c r="Q666" s="13"/>
    </row>
    <row r="667" spans="1:17" x14ac:dyDescent="0.35">
      <c r="A667" s="34">
        <f>'Disease Burden Data'!A675</f>
        <v>0</v>
      </c>
      <c r="B667" s="34">
        <f>'Disease Burden Data'!B675</f>
        <v>0</v>
      </c>
      <c r="C667" s="29"/>
      <c r="D667" s="13"/>
      <c r="E667" s="13"/>
      <c r="F667" s="13"/>
      <c r="G667" s="13"/>
      <c r="H667" s="13"/>
      <c r="I667" s="13"/>
      <c r="J667" s="29"/>
      <c r="K667" s="29"/>
      <c r="L667" s="13"/>
      <c r="M667" s="29"/>
      <c r="N667" s="13"/>
      <c r="O667" s="13"/>
      <c r="P667" s="13"/>
      <c r="Q667" s="13"/>
    </row>
    <row r="668" spans="1:17" x14ac:dyDescent="0.35">
      <c r="A668" s="34">
        <f>'Disease Burden Data'!A676</f>
        <v>0</v>
      </c>
      <c r="B668" s="34">
        <f>'Disease Burden Data'!B676</f>
        <v>0</v>
      </c>
      <c r="C668" s="29"/>
      <c r="D668" s="13"/>
      <c r="E668" s="13"/>
      <c r="F668" s="13"/>
      <c r="G668" s="13"/>
      <c r="H668" s="13"/>
      <c r="I668" s="13"/>
      <c r="J668" s="29"/>
      <c r="K668" s="29"/>
      <c r="L668" s="13"/>
      <c r="M668" s="29"/>
      <c r="N668" s="13"/>
      <c r="O668" s="13"/>
      <c r="P668" s="13"/>
      <c r="Q668" s="13"/>
    </row>
    <row r="669" spans="1:17" x14ac:dyDescent="0.35">
      <c r="A669" s="34">
        <f>'Disease Burden Data'!A677</f>
        <v>0</v>
      </c>
      <c r="B669" s="34">
        <f>'Disease Burden Data'!B677</f>
        <v>0</v>
      </c>
      <c r="C669" s="29"/>
      <c r="D669" s="13"/>
      <c r="E669" s="13"/>
      <c r="F669" s="13"/>
      <c r="G669" s="13"/>
      <c r="H669" s="13"/>
      <c r="I669" s="13"/>
      <c r="J669" s="29"/>
      <c r="K669" s="29"/>
      <c r="L669" s="13"/>
      <c r="M669" s="29"/>
      <c r="N669" s="13"/>
      <c r="O669" s="13"/>
      <c r="P669" s="13"/>
      <c r="Q669" s="13"/>
    </row>
    <row r="670" spans="1:17" x14ac:dyDescent="0.35">
      <c r="A670" s="34">
        <f>'Disease Burden Data'!A678</f>
        <v>0</v>
      </c>
      <c r="B670" s="34">
        <f>'Disease Burden Data'!B678</f>
        <v>0</v>
      </c>
      <c r="C670" s="29"/>
      <c r="D670" s="13"/>
      <c r="E670" s="13"/>
      <c r="F670" s="13"/>
      <c r="G670" s="13"/>
      <c r="H670" s="13"/>
      <c r="I670" s="13"/>
      <c r="J670" s="29"/>
      <c r="K670" s="29"/>
      <c r="L670" s="13"/>
      <c r="M670" s="29"/>
      <c r="N670" s="13"/>
      <c r="O670" s="13"/>
      <c r="P670" s="13"/>
      <c r="Q670" s="13"/>
    </row>
    <row r="671" spans="1:17" x14ac:dyDescent="0.35">
      <c r="A671" s="34">
        <f>'Disease Burden Data'!A679</f>
        <v>0</v>
      </c>
      <c r="B671" s="34">
        <f>'Disease Burden Data'!B679</f>
        <v>0</v>
      </c>
      <c r="C671" s="29"/>
      <c r="D671" s="13"/>
      <c r="E671" s="13"/>
      <c r="F671" s="13"/>
      <c r="G671" s="13"/>
      <c r="H671" s="13"/>
      <c r="I671" s="13"/>
      <c r="J671" s="29"/>
      <c r="K671" s="29"/>
      <c r="L671" s="13"/>
      <c r="M671" s="29"/>
      <c r="N671" s="13"/>
      <c r="O671" s="13"/>
      <c r="P671" s="13"/>
      <c r="Q671" s="13"/>
    </row>
    <row r="672" spans="1:17" x14ac:dyDescent="0.35">
      <c r="A672" s="34">
        <f>'Disease Burden Data'!A680</f>
        <v>0</v>
      </c>
      <c r="B672" s="34">
        <f>'Disease Burden Data'!B680</f>
        <v>0</v>
      </c>
      <c r="C672" s="29"/>
      <c r="D672" s="13"/>
      <c r="E672" s="13"/>
      <c r="F672" s="13"/>
      <c r="G672" s="13"/>
      <c r="H672" s="13"/>
      <c r="I672" s="13"/>
      <c r="J672" s="29"/>
      <c r="K672" s="29"/>
      <c r="L672" s="13"/>
      <c r="M672" s="29"/>
      <c r="N672" s="13"/>
      <c r="O672" s="13"/>
      <c r="P672" s="13"/>
      <c r="Q672" s="13"/>
    </row>
    <row r="673" spans="1:17" x14ac:dyDescent="0.35">
      <c r="A673" s="34">
        <f>'Disease Burden Data'!A681</f>
        <v>0</v>
      </c>
      <c r="B673" s="34">
        <f>'Disease Burden Data'!B681</f>
        <v>0</v>
      </c>
      <c r="C673" s="29"/>
      <c r="D673" s="13"/>
      <c r="E673" s="13"/>
      <c r="F673" s="13"/>
      <c r="G673" s="13"/>
      <c r="H673" s="13"/>
      <c r="I673" s="13"/>
      <c r="J673" s="29"/>
      <c r="K673" s="29"/>
      <c r="L673" s="13"/>
      <c r="M673" s="29"/>
      <c r="N673" s="13"/>
      <c r="O673" s="13"/>
      <c r="P673" s="13"/>
      <c r="Q673" s="13"/>
    </row>
    <row r="674" spans="1:17" x14ac:dyDescent="0.35">
      <c r="A674" s="34">
        <f>'Disease Burden Data'!A682</f>
        <v>0</v>
      </c>
      <c r="B674" s="34">
        <f>'Disease Burden Data'!B682</f>
        <v>0</v>
      </c>
      <c r="C674" s="29"/>
      <c r="D674" s="13"/>
      <c r="E674" s="13"/>
      <c r="F674" s="13"/>
      <c r="G674" s="13"/>
      <c r="H674" s="13"/>
      <c r="I674" s="13"/>
      <c r="J674" s="29"/>
      <c r="K674" s="29"/>
      <c r="L674" s="13"/>
      <c r="M674" s="29"/>
      <c r="N674" s="13"/>
      <c r="O674" s="13"/>
      <c r="P674" s="13"/>
      <c r="Q674" s="13"/>
    </row>
    <row r="675" spans="1:17" x14ac:dyDescent="0.35">
      <c r="A675" s="34">
        <f>'Disease Burden Data'!A683</f>
        <v>0</v>
      </c>
      <c r="B675" s="34">
        <f>'Disease Burden Data'!B683</f>
        <v>0</v>
      </c>
      <c r="C675" s="29"/>
      <c r="D675" s="13"/>
      <c r="E675" s="13"/>
      <c r="F675" s="13"/>
      <c r="G675" s="13"/>
      <c r="H675" s="13"/>
      <c r="I675" s="13"/>
      <c r="J675" s="29"/>
      <c r="K675" s="29"/>
      <c r="L675" s="13"/>
      <c r="M675" s="29"/>
      <c r="N675" s="13"/>
      <c r="O675" s="13"/>
      <c r="P675" s="13"/>
      <c r="Q675" s="13"/>
    </row>
    <row r="676" spans="1:17" x14ac:dyDescent="0.35">
      <c r="A676" s="34">
        <f>'Disease Burden Data'!A684</f>
        <v>0</v>
      </c>
      <c r="B676" s="34">
        <f>'Disease Burden Data'!B684</f>
        <v>0</v>
      </c>
      <c r="C676" s="29"/>
      <c r="D676" s="13"/>
      <c r="E676" s="13"/>
      <c r="F676" s="13"/>
      <c r="G676" s="13"/>
      <c r="H676" s="13"/>
      <c r="I676" s="13"/>
      <c r="J676" s="29"/>
      <c r="K676" s="29"/>
      <c r="L676" s="13"/>
      <c r="M676" s="29"/>
      <c r="N676" s="13"/>
      <c r="O676" s="13"/>
      <c r="P676" s="13"/>
      <c r="Q676" s="13"/>
    </row>
    <row r="677" spans="1:17" x14ac:dyDescent="0.35">
      <c r="A677" s="34">
        <f>'Disease Burden Data'!A685</f>
        <v>0</v>
      </c>
      <c r="B677" s="34">
        <f>'Disease Burden Data'!B685</f>
        <v>0</v>
      </c>
      <c r="C677" s="29"/>
      <c r="D677" s="13"/>
      <c r="E677" s="13"/>
      <c r="F677" s="13"/>
      <c r="G677" s="13"/>
      <c r="H677" s="13"/>
      <c r="I677" s="13"/>
      <c r="J677" s="29"/>
      <c r="K677" s="29"/>
      <c r="L677" s="13"/>
      <c r="M677" s="29"/>
      <c r="N677" s="13"/>
      <c r="O677" s="13"/>
      <c r="P677" s="13"/>
      <c r="Q677" s="13"/>
    </row>
    <row r="678" spans="1:17" x14ac:dyDescent="0.35">
      <c r="A678" s="34">
        <f>'Disease Burden Data'!A686</f>
        <v>0</v>
      </c>
      <c r="B678" s="34">
        <f>'Disease Burden Data'!B686</f>
        <v>0</v>
      </c>
      <c r="C678" s="29"/>
      <c r="D678" s="13"/>
      <c r="E678" s="13"/>
      <c r="F678" s="13"/>
      <c r="G678" s="13"/>
      <c r="H678" s="13"/>
      <c r="I678" s="13"/>
      <c r="J678" s="29"/>
      <c r="K678" s="29"/>
      <c r="L678" s="13"/>
      <c r="M678" s="29"/>
      <c r="N678" s="13"/>
      <c r="O678" s="13"/>
      <c r="P678" s="13"/>
      <c r="Q678" s="13"/>
    </row>
    <row r="679" spans="1:17" x14ac:dyDescent="0.35">
      <c r="A679" s="34">
        <f>'Disease Burden Data'!A687</f>
        <v>0</v>
      </c>
      <c r="B679" s="34">
        <f>'Disease Burden Data'!B687</f>
        <v>0</v>
      </c>
      <c r="C679" s="29"/>
      <c r="D679" s="13"/>
      <c r="E679" s="13"/>
      <c r="F679" s="13"/>
      <c r="G679" s="13"/>
      <c r="H679" s="13"/>
      <c r="I679" s="13"/>
      <c r="J679" s="29"/>
      <c r="K679" s="29"/>
      <c r="L679" s="13"/>
      <c r="M679" s="29"/>
      <c r="N679" s="13"/>
      <c r="O679" s="13"/>
      <c r="P679" s="13"/>
      <c r="Q679" s="13"/>
    </row>
    <row r="680" spans="1:17" x14ac:dyDescent="0.35">
      <c r="A680" s="34">
        <f>'Disease Burden Data'!A688</f>
        <v>0</v>
      </c>
      <c r="B680" s="34">
        <f>'Disease Burden Data'!B688</f>
        <v>0</v>
      </c>
      <c r="C680" s="29"/>
      <c r="D680" s="13"/>
      <c r="E680" s="13"/>
      <c r="F680" s="13"/>
      <c r="G680" s="13"/>
      <c r="H680" s="13"/>
      <c r="I680" s="13"/>
      <c r="J680" s="29"/>
      <c r="K680" s="29"/>
      <c r="L680" s="13"/>
      <c r="M680" s="29"/>
      <c r="N680" s="13"/>
      <c r="O680" s="13"/>
      <c r="P680" s="13"/>
      <c r="Q680" s="13"/>
    </row>
    <row r="681" spans="1:17" x14ac:dyDescent="0.35">
      <c r="A681" s="34">
        <f>'Disease Burden Data'!A689</f>
        <v>0</v>
      </c>
      <c r="B681" s="34">
        <f>'Disease Burden Data'!B689</f>
        <v>0</v>
      </c>
      <c r="C681" s="29"/>
      <c r="D681" s="13"/>
      <c r="E681" s="13"/>
      <c r="F681" s="13"/>
      <c r="G681" s="13"/>
      <c r="H681" s="13"/>
      <c r="I681" s="13"/>
      <c r="J681" s="29"/>
      <c r="K681" s="29"/>
      <c r="L681" s="13"/>
      <c r="M681" s="29"/>
      <c r="N681" s="13"/>
      <c r="O681" s="13"/>
      <c r="P681" s="13"/>
      <c r="Q681" s="13"/>
    </row>
    <row r="682" spans="1:17" x14ac:dyDescent="0.35">
      <c r="A682" s="34">
        <f>'Disease Burden Data'!A690</f>
        <v>0</v>
      </c>
      <c r="B682" s="34">
        <f>'Disease Burden Data'!B690</f>
        <v>0</v>
      </c>
      <c r="C682" s="29"/>
      <c r="D682" s="13"/>
      <c r="E682" s="13"/>
      <c r="F682" s="13"/>
      <c r="G682" s="13"/>
      <c r="H682" s="13"/>
      <c r="I682" s="13"/>
      <c r="J682" s="29"/>
      <c r="K682" s="29"/>
      <c r="L682" s="13"/>
      <c r="M682" s="29"/>
      <c r="N682" s="13"/>
      <c r="O682" s="13"/>
      <c r="P682" s="13"/>
      <c r="Q682" s="13"/>
    </row>
    <row r="683" spans="1:17" x14ac:dyDescent="0.35">
      <c r="A683" s="34">
        <f>'Disease Burden Data'!A691</f>
        <v>0</v>
      </c>
      <c r="B683" s="34">
        <f>'Disease Burden Data'!B691</f>
        <v>0</v>
      </c>
      <c r="C683" s="29"/>
      <c r="D683" s="13"/>
      <c r="E683" s="13"/>
      <c r="F683" s="13"/>
      <c r="G683" s="13"/>
      <c r="H683" s="13"/>
      <c r="I683" s="13"/>
      <c r="J683" s="29"/>
      <c r="K683" s="29"/>
      <c r="L683" s="13"/>
      <c r="M683" s="29"/>
      <c r="N683" s="13"/>
      <c r="O683" s="13"/>
      <c r="P683" s="13"/>
      <c r="Q683" s="13"/>
    </row>
    <row r="684" spans="1:17" x14ac:dyDescent="0.35">
      <c r="A684" s="34">
        <f>'Disease Burden Data'!A692</f>
        <v>0</v>
      </c>
      <c r="B684" s="34">
        <f>'Disease Burden Data'!B692</f>
        <v>0</v>
      </c>
      <c r="C684" s="29"/>
      <c r="D684" s="13"/>
      <c r="E684" s="13"/>
      <c r="F684" s="13"/>
      <c r="G684" s="13"/>
      <c r="H684" s="13"/>
      <c r="I684" s="13"/>
      <c r="J684" s="29"/>
      <c r="K684" s="29"/>
      <c r="L684" s="13"/>
      <c r="M684" s="29"/>
      <c r="N684" s="13"/>
      <c r="O684" s="13"/>
      <c r="P684" s="13"/>
      <c r="Q684" s="13"/>
    </row>
    <row r="685" spans="1:17" x14ac:dyDescent="0.35">
      <c r="A685" s="34">
        <f>'Disease Burden Data'!A693</f>
        <v>0</v>
      </c>
      <c r="B685" s="34">
        <f>'Disease Burden Data'!B693</f>
        <v>0</v>
      </c>
      <c r="C685" s="29"/>
      <c r="D685" s="13"/>
      <c r="E685" s="13"/>
      <c r="F685" s="13"/>
      <c r="G685" s="13"/>
      <c r="H685" s="13"/>
      <c r="I685" s="13"/>
      <c r="J685" s="29"/>
      <c r="K685" s="29"/>
      <c r="L685" s="13"/>
      <c r="M685" s="29"/>
      <c r="N685" s="13"/>
      <c r="O685" s="13"/>
      <c r="P685" s="13"/>
      <c r="Q685" s="13"/>
    </row>
    <row r="686" spans="1:17" x14ac:dyDescent="0.35">
      <c r="A686" s="34">
        <f>'Disease Burden Data'!A694</f>
        <v>0</v>
      </c>
      <c r="B686" s="34">
        <f>'Disease Burden Data'!B694</f>
        <v>0</v>
      </c>
      <c r="C686" s="29"/>
      <c r="D686" s="13"/>
      <c r="E686" s="13"/>
      <c r="F686" s="13"/>
      <c r="G686" s="13"/>
      <c r="H686" s="13"/>
      <c r="I686" s="13"/>
      <c r="J686" s="29"/>
      <c r="K686" s="29"/>
      <c r="L686" s="13"/>
      <c r="M686" s="29"/>
      <c r="N686" s="13"/>
      <c r="O686" s="13"/>
      <c r="P686" s="13"/>
      <c r="Q686" s="13"/>
    </row>
    <row r="687" spans="1:17" x14ac:dyDescent="0.35">
      <c r="A687" s="34">
        <f>'Disease Burden Data'!A695</f>
        <v>0</v>
      </c>
      <c r="B687" s="34">
        <f>'Disease Burden Data'!B695</f>
        <v>0</v>
      </c>
      <c r="C687" s="29"/>
      <c r="D687" s="13"/>
      <c r="E687" s="13"/>
      <c r="F687" s="13"/>
      <c r="G687" s="13"/>
      <c r="H687" s="13"/>
      <c r="I687" s="13"/>
      <c r="J687" s="29"/>
      <c r="K687" s="29"/>
      <c r="L687" s="13"/>
      <c r="M687" s="29"/>
      <c r="N687" s="13"/>
      <c r="O687" s="13"/>
      <c r="P687" s="13"/>
      <c r="Q687" s="13"/>
    </row>
    <row r="688" spans="1:17" x14ac:dyDescent="0.35">
      <c r="A688" s="34">
        <f>'Disease Burden Data'!A696</f>
        <v>0</v>
      </c>
      <c r="B688" s="34">
        <f>'Disease Burden Data'!B696</f>
        <v>0</v>
      </c>
      <c r="C688" s="29"/>
      <c r="D688" s="13"/>
      <c r="E688" s="13"/>
      <c r="F688" s="13"/>
      <c r="G688" s="13"/>
      <c r="H688" s="13"/>
      <c r="I688" s="13"/>
      <c r="J688" s="29"/>
      <c r="K688" s="29"/>
      <c r="L688" s="13"/>
      <c r="M688" s="29"/>
      <c r="N688" s="13"/>
      <c r="O688" s="13"/>
      <c r="P688" s="13"/>
      <c r="Q688" s="13"/>
    </row>
    <row r="689" spans="1:17" x14ac:dyDescent="0.35">
      <c r="A689" s="34">
        <f>'Disease Burden Data'!A697</f>
        <v>0</v>
      </c>
      <c r="B689" s="34">
        <f>'Disease Burden Data'!B697</f>
        <v>0</v>
      </c>
      <c r="C689" s="29"/>
      <c r="D689" s="13"/>
      <c r="E689" s="13"/>
      <c r="F689" s="13"/>
      <c r="G689" s="13"/>
      <c r="H689" s="13"/>
      <c r="I689" s="13"/>
      <c r="J689" s="29"/>
      <c r="K689" s="29"/>
      <c r="L689" s="13"/>
      <c r="M689" s="29"/>
      <c r="N689" s="13"/>
      <c r="O689" s="13"/>
      <c r="P689" s="13"/>
      <c r="Q689" s="13"/>
    </row>
    <row r="690" spans="1:17" x14ac:dyDescent="0.35">
      <c r="A690" s="34">
        <f>'Disease Burden Data'!A698</f>
        <v>0</v>
      </c>
      <c r="B690" s="34">
        <f>'Disease Burden Data'!B698</f>
        <v>0</v>
      </c>
      <c r="C690" s="29"/>
      <c r="D690" s="13"/>
      <c r="E690" s="13"/>
      <c r="F690" s="13"/>
      <c r="G690" s="13"/>
      <c r="H690" s="13"/>
      <c r="I690" s="13"/>
      <c r="J690" s="29"/>
      <c r="K690" s="29"/>
      <c r="L690" s="13"/>
      <c r="M690" s="29"/>
      <c r="N690" s="13"/>
      <c r="O690" s="13"/>
      <c r="P690" s="13"/>
      <c r="Q690" s="13"/>
    </row>
    <row r="691" spans="1:17" x14ac:dyDescent="0.35">
      <c r="A691" s="34">
        <f>'Disease Burden Data'!A699</f>
        <v>0</v>
      </c>
      <c r="B691" s="34">
        <f>'Disease Burden Data'!B699</f>
        <v>0</v>
      </c>
      <c r="C691" s="29"/>
      <c r="D691" s="13"/>
      <c r="E691" s="13"/>
      <c r="F691" s="13"/>
      <c r="G691" s="13"/>
      <c r="H691" s="13"/>
      <c r="I691" s="13"/>
      <c r="J691" s="29"/>
      <c r="K691" s="29"/>
      <c r="L691" s="13"/>
      <c r="M691" s="29"/>
      <c r="N691" s="13"/>
      <c r="O691" s="13"/>
      <c r="P691" s="13"/>
      <c r="Q691" s="13"/>
    </row>
    <row r="692" spans="1:17" x14ac:dyDescent="0.35">
      <c r="A692" s="34">
        <f>'Disease Burden Data'!A700</f>
        <v>0</v>
      </c>
      <c r="B692" s="34">
        <f>'Disease Burden Data'!B700</f>
        <v>0</v>
      </c>
      <c r="C692" s="29"/>
      <c r="D692" s="13"/>
      <c r="E692" s="13"/>
      <c r="F692" s="13"/>
      <c r="G692" s="13"/>
      <c r="H692" s="13"/>
      <c r="I692" s="13"/>
      <c r="J692" s="29"/>
      <c r="K692" s="29"/>
      <c r="L692" s="13"/>
      <c r="M692" s="29"/>
      <c r="N692" s="13"/>
      <c r="O692" s="13"/>
      <c r="P692" s="13"/>
      <c r="Q692" s="13"/>
    </row>
    <row r="693" spans="1:17" x14ac:dyDescent="0.35">
      <c r="A693" s="34">
        <f>'Disease Burden Data'!A701</f>
        <v>0</v>
      </c>
      <c r="B693" s="34">
        <f>'Disease Burden Data'!B701</f>
        <v>0</v>
      </c>
      <c r="C693" s="29"/>
      <c r="D693" s="13"/>
      <c r="E693" s="13"/>
      <c r="F693" s="13"/>
      <c r="G693" s="13"/>
      <c r="H693" s="13"/>
      <c r="I693" s="13"/>
      <c r="J693" s="29"/>
      <c r="K693" s="29"/>
      <c r="L693" s="13"/>
      <c r="M693" s="29"/>
      <c r="N693" s="13"/>
      <c r="O693" s="13"/>
      <c r="P693" s="13"/>
      <c r="Q693" s="13"/>
    </row>
    <row r="694" spans="1:17" x14ac:dyDescent="0.35">
      <c r="A694" s="34">
        <f>'Disease Burden Data'!A702</f>
        <v>0</v>
      </c>
      <c r="B694" s="34">
        <f>'Disease Burden Data'!B702</f>
        <v>0</v>
      </c>
      <c r="C694" s="29"/>
      <c r="D694" s="13"/>
      <c r="E694" s="13"/>
      <c r="F694" s="13"/>
      <c r="G694" s="13"/>
      <c r="H694" s="13"/>
      <c r="I694" s="13"/>
      <c r="J694" s="29"/>
      <c r="K694" s="29"/>
      <c r="L694" s="13"/>
      <c r="M694" s="29"/>
      <c r="N694" s="13"/>
      <c r="O694" s="13"/>
      <c r="P694" s="13"/>
      <c r="Q694" s="13"/>
    </row>
    <row r="695" spans="1:17" x14ac:dyDescent="0.35">
      <c r="A695" s="34">
        <f>'Disease Burden Data'!A703</f>
        <v>0</v>
      </c>
      <c r="B695" s="34">
        <f>'Disease Burden Data'!B703</f>
        <v>0</v>
      </c>
      <c r="C695" s="29"/>
      <c r="D695" s="13"/>
      <c r="E695" s="13"/>
      <c r="F695" s="13"/>
      <c r="G695" s="13"/>
      <c r="H695" s="13"/>
      <c r="I695" s="13"/>
      <c r="J695" s="29"/>
      <c r="K695" s="29"/>
      <c r="L695" s="13"/>
      <c r="M695" s="29"/>
      <c r="N695" s="13"/>
      <c r="O695" s="13"/>
      <c r="P695" s="13"/>
      <c r="Q695" s="13"/>
    </row>
    <row r="696" spans="1:17" x14ac:dyDescent="0.35">
      <c r="A696" s="34">
        <f>'Disease Burden Data'!A704</f>
        <v>0</v>
      </c>
      <c r="B696" s="34">
        <f>'Disease Burden Data'!B704</f>
        <v>0</v>
      </c>
      <c r="C696" s="29"/>
      <c r="D696" s="13"/>
      <c r="E696" s="13"/>
      <c r="F696" s="13"/>
      <c r="G696" s="13"/>
      <c r="H696" s="13"/>
      <c r="I696" s="13"/>
      <c r="J696" s="29"/>
      <c r="K696" s="29"/>
      <c r="L696" s="13"/>
      <c r="M696" s="29"/>
      <c r="N696" s="13"/>
      <c r="O696" s="13"/>
      <c r="P696" s="13"/>
      <c r="Q696" s="13"/>
    </row>
    <row r="697" spans="1:17" x14ac:dyDescent="0.35">
      <c r="A697" s="34">
        <f>'Disease Burden Data'!A705</f>
        <v>0</v>
      </c>
      <c r="B697" s="34">
        <f>'Disease Burden Data'!B705</f>
        <v>0</v>
      </c>
      <c r="C697" s="29"/>
      <c r="D697" s="13"/>
      <c r="E697" s="13"/>
      <c r="F697" s="13"/>
      <c r="G697" s="13"/>
      <c r="H697" s="13"/>
      <c r="I697" s="13"/>
      <c r="J697" s="29"/>
      <c r="K697" s="29"/>
      <c r="L697" s="13"/>
      <c r="M697" s="29"/>
      <c r="N697" s="13"/>
      <c r="O697" s="13"/>
      <c r="P697" s="13"/>
      <c r="Q697" s="13"/>
    </row>
    <row r="698" spans="1:17" x14ac:dyDescent="0.35">
      <c r="A698" s="34">
        <f>'Disease Burden Data'!A706</f>
        <v>0</v>
      </c>
      <c r="B698" s="34">
        <f>'Disease Burden Data'!B706</f>
        <v>0</v>
      </c>
      <c r="C698" s="29"/>
      <c r="D698" s="13"/>
      <c r="E698" s="13"/>
      <c r="F698" s="13"/>
      <c r="G698" s="13"/>
      <c r="H698" s="13"/>
      <c r="I698" s="13"/>
      <c r="J698" s="29"/>
      <c r="K698" s="29"/>
      <c r="L698" s="13"/>
      <c r="M698" s="29"/>
      <c r="N698" s="13"/>
      <c r="O698" s="13"/>
      <c r="P698" s="13"/>
      <c r="Q698" s="13"/>
    </row>
    <row r="699" spans="1:17" x14ac:dyDescent="0.35">
      <c r="A699" s="34">
        <f>'Disease Burden Data'!A707</f>
        <v>0</v>
      </c>
      <c r="B699" s="34">
        <f>'Disease Burden Data'!B707</f>
        <v>0</v>
      </c>
      <c r="C699" s="29"/>
      <c r="D699" s="13"/>
      <c r="E699" s="13"/>
      <c r="F699" s="13"/>
      <c r="G699" s="13"/>
      <c r="H699" s="13"/>
      <c r="I699" s="13"/>
      <c r="J699" s="29"/>
      <c r="K699" s="29"/>
      <c r="L699" s="13"/>
      <c r="M699" s="29"/>
      <c r="N699" s="13"/>
      <c r="O699" s="13"/>
      <c r="P699" s="13"/>
      <c r="Q699" s="13"/>
    </row>
    <row r="700" spans="1:17" x14ac:dyDescent="0.35">
      <c r="A700" s="34">
        <f>'Disease Burden Data'!A708</f>
        <v>0</v>
      </c>
      <c r="B700" s="34">
        <f>'Disease Burden Data'!B708</f>
        <v>0</v>
      </c>
      <c r="C700" s="29"/>
      <c r="D700" s="13"/>
      <c r="E700" s="13"/>
      <c r="F700" s="13"/>
      <c r="G700" s="13"/>
      <c r="H700" s="13"/>
      <c r="I700" s="13"/>
      <c r="J700" s="29"/>
      <c r="K700" s="29"/>
      <c r="L700" s="13"/>
      <c r="M700" s="29"/>
      <c r="N700" s="13"/>
      <c r="O700" s="13"/>
      <c r="P700" s="13"/>
      <c r="Q700" s="13"/>
    </row>
    <row r="701" spans="1:17" x14ac:dyDescent="0.35">
      <c r="A701" s="34">
        <f>'Disease Burden Data'!A709</f>
        <v>0</v>
      </c>
      <c r="B701" s="34">
        <f>'Disease Burden Data'!B709</f>
        <v>0</v>
      </c>
      <c r="C701" s="29"/>
      <c r="D701" s="13"/>
      <c r="E701" s="13"/>
      <c r="F701" s="13"/>
      <c r="G701" s="13"/>
      <c r="H701" s="13"/>
      <c r="I701" s="13"/>
      <c r="J701" s="29"/>
      <c r="K701" s="29"/>
      <c r="L701" s="13"/>
      <c r="M701" s="29"/>
      <c r="N701" s="13"/>
      <c r="O701" s="13"/>
      <c r="P701" s="13"/>
      <c r="Q701" s="13"/>
    </row>
    <row r="702" spans="1:17" x14ac:dyDescent="0.35">
      <c r="A702" s="34">
        <f>'Disease Burden Data'!A710</f>
        <v>0</v>
      </c>
      <c r="B702" s="34">
        <f>'Disease Burden Data'!B710</f>
        <v>0</v>
      </c>
      <c r="C702" s="29"/>
      <c r="D702" s="13"/>
      <c r="E702" s="13"/>
      <c r="F702" s="13"/>
      <c r="G702" s="13"/>
      <c r="H702" s="13"/>
      <c r="I702" s="13"/>
      <c r="J702" s="29"/>
      <c r="K702" s="29"/>
      <c r="L702" s="13"/>
      <c r="M702" s="29"/>
      <c r="N702" s="13"/>
      <c r="O702" s="13"/>
      <c r="P702" s="13"/>
      <c r="Q702" s="13"/>
    </row>
    <row r="703" spans="1:17" x14ac:dyDescent="0.35">
      <c r="A703" s="34">
        <f>'Disease Burden Data'!A711</f>
        <v>0</v>
      </c>
      <c r="B703" s="34">
        <f>'Disease Burden Data'!B711</f>
        <v>0</v>
      </c>
      <c r="C703" s="29"/>
      <c r="D703" s="13"/>
      <c r="E703" s="13"/>
      <c r="F703" s="13"/>
      <c r="G703" s="13"/>
      <c r="H703" s="13"/>
      <c r="I703" s="13"/>
      <c r="J703" s="29"/>
      <c r="K703" s="29"/>
      <c r="L703" s="13"/>
      <c r="M703" s="29"/>
      <c r="N703" s="13"/>
      <c r="O703" s="13"/>
      <c r="P703" s="13"/>
      <c r="Q703" s="13"/>
    </row>
    <row r="704" spans="1:17" x14ac:dyDescent="0.35">
      <c r="A704" s="34">
        <f>'Disease Burden Data'!A712</f>
        <v>0</v>
      </c>
      <c r="B704" s="34">
        <f>'Disease Burden Data'!B712</f>
        <v>0</v>
      </c>
      <c r="C704" s="29"/>
      <c r="D704" s="13"/>
      <c r="E704" s="13"/>
      <c r="F704" s="13"/>
      <c r="G704" s="13"/>
      <c r="H704" s="13"/>
      <c r="I704" s="13"/>
      <c r="J704" s="29"/>
      <c r="K704" s="29"/>
      <c r="L704" s="13"/>
      <c r="M704" s="29"/>
      <c r="N704" s="13"/>
      <c r="O704" s="13"/>
      <c r="P704" s="13"/>
      <c r="Q704" s="13"/>
    </row>
    <row r="705" spans="1:17" x14ac:dyDescent="0.35">
      <c r="A705" s="34">
        <f>'Disease Burden Data'!A713</f>
        <v>0</v>
      </c>
      <c r="B705" s="34">
        <f>'Disease Burden Data'!B713</f>
        <v>0</v>
      </c>
      <c r="C705" s="29"/>
      <c r="D705" s="13"/>
      <c r="E705" s="13"/>
      <c r="F705" s="13"/>
      <c r="G705" s="13"/>
      <c r="H705" s="13"/>
      <c r="I705" s="13"/>
      <c r="J705" s="29"/>
      <c r="K705" s="29"/>
      <c r="L705" s="13"/>
      <c r="M705" s="29"/>
      <c r="N705" s="13"/>
      <c r="O705" s="13"/>
      <c r="P705" s="13"/>
      <c r="Q705" s="13"/>
    </row>
    <row r="706" spans="1:17" x14ac:dyDescent="0.35">
      <c r="A706" s="34">
        <f>'Disease Burden Data'!A714</f>
        <v>0</v>
      </c>
      <c r="B706" s="34">
        <f>'Disease Burden Data'!B714</f>
        <v>0</v>
      </c>
      <c r="C706" s="29"/>
      <c r="D706" s="13"/>
      <c r="E706" s="13"/>
      <c r="F706" s="13"/>
      <c r="G706" s="13"/>
      <c r="H706" s="13"/>
      <c r="I706" s="13"/>
      <c r="J706" s="29"/>
      <c r="K706" s="29"/>
      <c r="L706" s="13"/>
      <c r="M706" s="29"/>
      <c r="N706" s="13"/>
      <c r="O706" s="13"/>
      <c r="P706" s="13"/>
      <c r="Q706" s="13"/>
    </row>
    <row r="707" spans="1:17" x14ac:dyDescent="0.35">
      <c r="A707" s="34">
        <f>'Disease Burden Data'!A715</f>
        <v>0</v>
      </c>
      <c r="B707" s="34">
        <f>'Disease Burden Data'!B715</f>
        <v>0</v>
      </c>
      <c r="C707" s="29"/>
      <c r="D707" s="13"/>
      <c r="E707" s="13"/>
      <c r="F707" s="13"/>
      <c r="G707" s="13"/>
      <c r="H707" s="13"/>
      <c r="I707" s="13"/>
      <c r="J707" s="29"/>
      <c r="K707" s="29"/>
      <c r="L707" s="13"/>
      <c r="M707" s="29"/>
      <c r="N707" s="13"/>
      <c r="O707" s="13"/>
      <c r="P707" s="13"/>
      <c r="Q707" s="13"/>
    </row>
    <row r="708" spans="1:17" x14ac:dyDescent="0.35">
      <c r="A708" s="34">
        <f>'Disease Burden Data'!A716</f>
        <v>0</v>
      </c>
      <c r="B708" s="34">
        <f>'Disease Burden Data'!B716</f>
        <v>0</v>
      </c>
      <c r="C708" s="29"/>
      <c r="D708" s="13"/>
      <c r="E708" s="13"/>
      <c r="F708" s="13"/>
      <c r="G708" s="13"/>
      <c r="H708" s="13"/>
      <c r="I708" s="13"/>
      <c r="J708" s="29"/>
      <c r="K708" s="29"/>
      <c r="L708" s="13"/>
      <c r="M708" s="29"/>
      <c r="N708" s="13"/>
      <c r="O708" s="13"/>
      <c r="P708" s="13"/>
      <c r="Q708" s="13"/>
    </row>
    <row r="709" spans="1:17" x14ac:dyDescent="0.35">
      <c r="A709" s="34">
        <f>'Disease Burden Data'!A717</f>
        <v>0</v>
      </c>
      <c r="B709" s="34">
        <f>'Disease Burden Data'!B717</f>
        <v>0</v>
      </c>
      <c r="C709" s="29"/>
      <c r="D709" s="13"/>
      <c r="E709" s="13"/>
      <c r="F709" s="13"/>
      <c r="G709" s="13"/>
      <c r="H709" s="13"/>
      <c r="I709" s="13"/>
      <c r="J709" s="29"/>
      <c r="K709" s="29"/>
      <c r="L709" s="13"/>
      <c r="M709" s="29"/>
      <c r="N709" s="13"/>
      <c r="O709" s="13"/>
      <c r="P709" s="13"/>
      <c r="Q709" s="13"/>
    </row>
    <row r="710" spans="1:17" x14ac:dyDescent="0.35">
      <c r="A710" s="34">
        <f>'Disease Burden Data'!A718</f>
        <v>0</v>
      </c>
      <c r="B710" s="34">
        <f>'Disease Burden Data'!B718</f>
        <v>0</v>
      </c>
      <c r="C710" s="29"/>
      <c r="D710" s="13"/>
      <c r="E710" s="13"/>
      <c r="F710" s="13"/>
      <c r="G710" s="13"/>
      <c r="H710" s="13"/>
      <c r="I710" s="13"/>
      <c r="J710" s="29"/>
      <c r="K710" s="29"/>
      <c r="L710" s="13"/>
      <c r="M710" s="29"/>
      <c r="N710" s="13"/>
      <c r="O710" s="13"/>
      <c r="P710" s="13"/>
      <c r="Q710" s="13"/>
    </row>
    <row r="711" spans="1:17" x14ac:dyDescent="0.35">
      <c r="A711" s="34">
        <f>'Disease Burden Data'!A719</f>
        <v>0</v>
      </c>
      <c r="B711" s="34">
        <f>'Disease Burden Data'!B719</f>
        <v>0</v>
      </c>
      <c r="C711" s="29"/>
      <c r="D711" s="13"/>
      <c r="E711" s="13"/>
      <c r="F711" s="13"/>
      <c r="G711" s="13"/>
      <c r="H711" s="13"/>
      <c r="I711" s="13"/>
      <c r="J711" s="29"/>
      <c r="K711" s="29"/>
      <c r="L711" s="13"/>
      <c r="M711" s="29"/>
      <c r="N711" s="13"/>
      <c r="O711" s="13"/>
      <c r="P711" s="13"/>
      <c r="Q711" s="13"/>
    </row>
    <row r="712" spans="1:17" x14ac:dyDescent="0.35">
      <c r="A712" s="34">
        <f>'Disease Burden Data'!A720</f>
        <v>0</v>
      </c>
      <c r="B712" s="34">
        <f>'Disease Burden Data'!B720</f>
        <v>0</v>
      </c>
      <c r="C712" s="29"/>
      <c r="D712" s="13"/>
      <c r="E712" s="13"/>
      <c r="F712" s="13"/>
      <c r="G712" s="13"/>
      <c r="H712" s="13"/>
      <c r="I712" s="13"/>
      <c r="J712" s="29"/>
      <c r="K712" s="29"/>
      <c r="L712" s="13"/>
      <c r="M712" s="29"/>
      <c r="N712" s="13"/>
      <c r="O712" s="13"/>
      <c r="P712" s="13"/>
      <c r="Q712" s="13"/>
    </row>
    <row r="713" spans="1:17" x14ac:dyDescent="0.35">
      <c r="A713" s="34">
        <f>'Disease Burden Data'!A721</f>
        <v>0</v>
      </c>
      <c r="B713" s="34">
        <f>'Disease Burden Data'!B721</f>
        <v>0</v>
      </c>
      <c r="C713" s="29"/>
      <c r="D713" s="13"/>
      <c r="E713" s="13"/>
      <c r="F713" s="13"/>
      <c r="G713" s="13"/>
      <c r="H713" s="13"/>
      <c r="I713" s="13"/>
      <c r="J713" s="29"/>
      <c r="K713" s="29"/>
      <c r="L713" s="13"/>
      <c r="M713" s="29"/>
      <c r="N713" s="13"/>
      <c r="O713" s="13"/>
      <c r="P713" s="13"/>
      <c r="Q713" s="13"/>
    </row>
    <row r="714" spans="1:17" x14ac:dyDescent="0.35">
      <c r="A714" s="34">
        <f>'Disease Burden Data'!A722</f>
        <v>0</v>
      </c>
      <c r="B714" s="34">
        <f>'Disease Burden Data'!B722</f>
        <v>0</v>
      </c>
      <c r="C714" s="29"/>
      <c r="D714" s="13"/>
      <c r="E714" s="13"/>
      <c r="F714" s="13"/>
      <c r="G714" s="13"/>
      <c r="H714" s="13"/>
      <c r="I714" s="13"/>
      <c r="J714" s="29"/>
      <c r="K714" s="29"/>
      <c r="L714" s="13"/>
      <c r="M714" s="29"/>
      <c r="N714" s="13"/>
      <c r="O714" s="13"/>
      <c r="P714" s="13"/>
      <c r="Q714" s="13"/>
    </row>
    <row r="715" spans="1:17" x14ac:dyDescent="0.35">
      <c r="A715" s="34">
        <f>'Disease Burden Data'!A723</f>
        <v>0</v>
      </c>
      <c r="B715" s="34">
        <f>'Disease Burden Data'!B723</f>
        <v>0</v>
      </c>
      <c r="C715" s="29"/>
      <c r="D715" s="13"/>
      <c r="E715" s="13"/>
      <c r="F715" s="13"/>
      <c r="G715" s="13"/>
      <c r="H715" s="13"/>
      <c r="I715" s="13"/>
      <c r="J715" s="29"/>
      <c r="K715" s="29"/>
      <c r="L715" s="13"/>
      <c r="M715" s="29"/>
      <c r="N715" s="13"/>
      <c r="O715" s="13"/>
      <c r="P715" s="13"/>
      <c r="Q715" s="13"/>
    </row>
    <row r="716" spans="1:17" x14ac:dyDescent="0.35">
      <c r="A716" s="34">
        <f>'Disease Burden Data'!A724</f>
        <v>0</v>
      </c>
      <c r="B716" s="34">
        <f>'Disease Burden Data'!B724</f>
        <v>0</v>
      </c>
      <c r="C716" s="29"/>
      <c r="D716" s="13"/>
      <c r="E716" s="13"/>
      <c r="F716" s="13"/>
      <c r="G716" s="13"/>
      <c r="H716" s="13"/>
      <c r="I716" s="13"/>
      <c r="J716" s="29"/>
      <c r="K716" s="29"/>
      <c r="L716" s="13"/>
      <c r="M716" s="29"/>
      <c r="N716" s="13"/>
      <c r="O716" s="13"/>
      <c r="P716" s="13"/>
      <c r="Q716" s="13"/>
    </row>
    <row r="717" spans="1:17" x14ac:dyDescent="0.35">
      <c r="A717" s="34">
        <f>'Disease Burden Data'!A725</f>
        <v>0</v>
      </c>
      <c r="B717" s="34">
        <f>'Disease Burden Data'!B725</f>
        <v>0</v>
      </c>
      <c r="C717" s="29"/>
      <c r="D717" s="13"/>
      <c r="E717" s="13"/>
      <c r="F717" s="13"/>
      <c r="G717" s="13"/>
      <c r="H717" s="13"/>
      <c r="I717" s="13"/>
      <c r="J717" s="29"/>
      <c r="K717" s="29"/>
      <c r="L717" s="13"/>
      <c r="M717" s="29"/>
      <c r="N717" s="13"/>
      <c r="O717" s="13"/>
      <c r="P717" s="13"/>
      <c r="Q717" s="13"/>
    </row>
    <row r="718" spans="1:17" x14ac:dyDescent="0.35">
      <c r="A718" s="34">
        <f>'Disease Burden Data'!A726</f>
        <v>0</v>
      </c>
      <c r="B718" s="34">
        <f>'Disease Burden Data'!B726</f>
        <v>0</v>
      </c>
      <c r="C718" s="29"/>
      <c r="D718" s="13"/>
      <c r="E718" s="13"/>
      <c r="F718" s="13"/>
      <c r="G718" s="13"/>
      <c r="H718" s="13"/>
      <c r="I718" s="13"/>
      <c r="J718" s="29"/>
      <c r="K718" s="29"/>
      <c r="L718" s="13"/>
      <c r="M718" s="29"/>
      <c r="N718" s="13"/>
      <c r="O718" s="13"/>
      <c r="P718" s="13"/>
      <c r="Q718" s="13"/>
    </row>
    <row r="719" spans="1:17" x14ac:dyDescent="0.35">
      <c r="A719" s="34">
        <f>'Disease Burden Data'!A727</f>
        <v>0</v>
      </c>
      <c r="B719" s="34">
        <f>'Disease Burden Data'!B727</f>
        <v>0</v>
      </c>
      <c r="C719" s="29"/>
      <c r="D719" s="13"/>
      <c r="E719" s="13"/>
      <c r="F719" s="13"/>
      <c r="G719" s="13"/>
      <c r="H719" s="13"/>
      <c r="I719" s="13"/>
      <c r="J719" s="29"/>
      <c r="K719" s="29"/>
      <c r="L719" s="13"/>
      <c r="M719" s="29"/>
      <c r="N719" s="13"/>
      <c r="O719" s="13"/>
      <c r="P719" s="13"/>
      <c r="Q719" s="13"/>
    </row>
    <row r="720" spans="1:17" x14ac:dyDescent="0.35">
      <c r="A720" s="34">
        <f>'Disease Burden Data'!A728</f>
        <v>0</v>
      </c>
      <c r="B720" s="34">
        <f>'Disease Burden Data'!B728</f>
        <v>0</v>
      </c>
      <c r="C720" s="29"/>
      <c r="D720" s="13"/>
      <c r="E720" s="13"/>
      <c r="F720" s="13"/>
      <c r="G720" s="13"/>
      <c r="H720" s="13"/>
      <c r="I720" s="13"/>
      <c r="J720" s="29"/>
      <c r="K720" s="29"/>
      <c r="L720" s="13"/>
      <c r="M720" s="29"/>
      <c r="N720" s="13"/>
      <c r="O720" s="13"/>
      <c r="P720" s="13"/>
      <c r="Q720" s="13"/>
    </row>
    <row r="721" spans="1:17" x14ac:dyDescent="0.35">
      <c r="A721" s="34">
        <f>'Disease Burden Data'!A729</f>
        <v>0</v>
      </c>
      <c r="B721" s="34">
        <f>'Disease Burden Data'!B729</f>
        <v>0</v>
      </c>
      <c r="C721" s="29"/>
      <c r="D721" s="13"/>
      <c r="E721" s="13"/>
      <c r="F721" s="13"/>
      <c r="G721" s="13"/>
      <c r="H721" s="13"/>
      <c r="I721" s="13"/>
      <c r="J721" s="29"/>
      <c r="K721" s="29"/>
      <c r="L721" s="13"/>
      <c r="M721" s="29"/>
      <c r="N721" s="13"/>
      <c r="O721" s="13"/>
      <c r="P721" s="13"/>
      <c r="Q721" s="13"/>
    </row>
    <row r="722" spans="1:17" x14ac:dyDescent="0.35">
      <c r="A722" s="34">
        <f>'Disease Burden Data'!A730</f>
        <v>0</v>
      </c>
      <c r="B722" s="34">
        <f>'Disease Burden Data'!B730</f>
        <v>0</v>
      </c>
      <c r="C722" s="29"/>
      <c r="D722" s="13"/>
      <c r="E722" s="13"/>
      <c r="F722" s="13"/>
      <c r="G722" s="13"/>
      <c r="H722" s="13"/>
      <c r="I722" s="13"/>
      <c r="J722" s="29"/>
      <c r="K722" s="29"/>
      <c r="L722" s="13"/>
      <c r="M722" s="29"/>
      <c r="N722" s="13"/>
      <c r="O722" s="13"/>
      <c r="P722" s="13"/>
      <c r="Q722" s="13"/>
    </row>
    <row r="723" spans="1:17" x14ac:dyDescent="0.35">
      <c r="A723" s="34">
        <f>'Disease Burden Data'!A731</f>
        <v>0</v>
      </c>
      <c r="B723" s="34">
        <f>'Disease Burden Data'!B731</f>
        <v>0</v>
      </c>
      <c r="C723" s="29"/>
      <c r="D723" s="13"/>
      <c r="E723" s="13"/>
      <c r="F723" s="13"/>
      <c r="G723" s="13"/>
      <c r="H723" s="13"/>
      <c r="I723" s="13"/>
      <c r="J723" s="29"/>
      <c r="K723" s="29"/>
      <c r="L723" s="13"/>
      <c r="M723" s="29"/>
      <c r="N723" s="13"/>
      <c r="O723" s="13"/>
      <c r="P723" s="13"/>
      <c r="Q723" s="13"/>
    </row>
    <row r="724" spans="1:17" x14ac:dyDescent="0.35">
      <c r="A724" s="34">
        <f>'Disease Burden Data'!A732</f>
        <v>0</v>
      </c>
      <c r="B724" s="34">
        <f>'Disease Burden Data'!B732</f>
        <v>0</v>
      </c>
      <c r="C724" s="29"/>
      <c r="D724" s="13"/>
      <c r="E724" s="13"/>
      <c r="F724" s="13"/>
      <c r="G724" s="13"/>
      <c r="H724" s="13"/>
      <c r="I724" s="13"/>
      <c r="J724" s="29"/>
      <c r="K724" s="29"/>
      <c r="L724" s="13"/>
      <c r="M724" s="29"/>
      <c r="N724" s="13"/>
      <c r="O724" s="13"/>
      <c r="P724" s="13"/>
      <c r="Q724" s="13"/>
    </row>
    <row r="725" spans="1:17" x14ac:dyDescent="0.35">
      <c r="A725" s="34">
        <f>'Disease Burden Data'!A733</f>
        <v>0</v>
      </c>
      <c r="B725" s="34">
        <f>'Disease Burden Data'!B733</f>
        <v>0</v>
      </c>
      <c r="C725" s="29"/>
      <c r="D725" s="13"/>
      <c r="E725" s="13"/>
      <c r="F725" s="13"/>
      <c r="G725" s="13"/>
      <c r="H725" s="13"/>
      <c r="I725" s="13"/>
      <c r="J725" s="29"/>
      <c r="K725" s="29"/>
      <c r="L725" s="13"/>
      <c r="M725" s="29"/>
      <c r="N725" s="13"/>
      <c r="O725" s="13"/>
      <c r="P725" s="13"/>
      <c r="Q725" s="13"/>
    </row>
    <row r="726" spans="1:17" x14ac:dyDescent="0.35">
      <c r="A726" s="34">
        <f>'Disease Burden Data'!A734</f>
        <v>0</v>
      </c>
      <c r="B726" s="34">
        <f>'Disease Burden Data'!B734</f>
        <v>0</v>
      </c>
      <c r="C726" s="29"/>
      <c r="D726" s="13"/>
      <c r="E726" s="13"/>
      <c r="F726" s="13"/>
      <c r="G726" s="13"/>
      <c r="H726" s="13"/>
      <c r="I726" s="13"/>
      <c r="J726" s="29"/>
      <c r="K726" s="29"/>
      <c r="L726" s="13"/>
      <c r="M726" s="29"/>
      <c r="N726" s="13"/>
      <c r="O726" s="13"/>
      <c r="P726" s="13"/>
      <c r="Q726" s="13"/>
    </row>
    <row r="727" spans="1:17" x14ac:dyDescent="0.35">
      <c r="A727" s="34">
        <f>'Disease Burden Data'!A735</f>
        <v>0</v>
      </c>
      <c r="B727" s="34">
        <f>'Disease Burden Data'!B735</f>
        <v>0</v>
      </c>
      <c r="C727" s="29"/>
      <c r="D727" s="13"/>
      <c r="E727" s="13"/>
      <c r="F727" s="13"/>
      <c r="G727" s="13"/>
      <c r="H727" s="13"/>
      <c r="I727" s="13"/>
      <c r="J727" s="29"/>
      <c r="K727" s="29"/>
      <c r="L727" s="13"/>
      <c r="M727" s="29"/>
      <c r="N727" s="13"/>
      <c r="O727" s="13"/>
      <c r="P727" s="13"/>
      <c r="Q727" s="13"/>
    </row>
    <row r="728" spans="1:17" x14ac:dyDescent="0.35">
      <c r="A728" s="34">
        <f>'Disease Burden Data'!A736</f>
        <v>0</v>
      </c>
      <c r="B728" s="34">
        <f>'Disease Burden Data'!B736</f>
        <v>0</v>
      </c>
      <c r="C728" s="29"/>
      <c r="D728" s="13"/>
      <c r="E728" s="13"/>
      <c r="F728" s="13"/>
      <c r="G728" s="13"/>
      <c r="H728" s="13"/>
      <c r="I728" s="13"/>
      <c r="J728" s="29"/>
      <c r="K728" s="29"/>
      <c r="L728" s="13"/>
      <c r="M728" s="29"/>
      <c r="N728" s="13"/>
      <c r="O728" s="13"/>
      <c r="P728" s="13"/>
      <c r="Q728" s="13"/>
    </row>
    <row r="729" spans="1:17" x14ac:dyDescent="0.35">
      <c r="A729" s="34">
        <f>'Disease Burden Data'!A737</f>
        <v>0</v>
      </c>
      <c r="B729" s="34">
        <f>'Disease Burden Data'!B737</f>
        <v>0</v>
      </c>
      <c r="C729" s="29"/>
      <c r="D729" s="13"/>
      <c r="E729" s="13"/>
      <c r="F729" s="13"/>
      <c r="G729" s="13"/>
      <c r="H729" s="13"/>
      <c r="I729" s="13"/>
      <c r="J729" s="29"/>
      <c r="K729" s="29"/>
      <c r="L729" s="13"/>
      <c r="M729" s="29"/>
      <c r="N729" s="13"/>
      <c r="O729" s="13"/>
      <c r="P729" s="13"/>
      <c r="Q729" s="13"/>
    </row>
    <row r="730" spans="1:17" x14ac:dyDescent="0.35">
      <c r="A730" s="34">
        <f>'Disease Burden Data'!A738</f>
        <v>0</v>
      </c>
      <c r="B730" s="34">
        <f>'Disease Burden Data'!B738</f>
        <v>0</v>
      </c>
      <c r="C730" s="29"/>
      <c r="D730" s="13"/>
      <c r="E730" s="13"/>
      <c r="F730" s="13"/>
      <c r="G730" s="13"/>
      <c r="H730" s="13"/>
      <c r="I730" s="13"/>
      <c r="J730" s="29"/>
      <c r="K730" s="29"/>
      <c r="L730" s="13"/>
      <c r="M730" s="29"/>
      <c r="N730" s="13"/>
      <c r="O730" s="13"/>
      <c r="P730" s="13"/>
      <c r="Q730" s="13"/>
    </row>
    <row r="731" spans="1:17" x14ac:dyDescent="0.35">
      <c r="A731" s="34">
        <f>'Disease Burden Data'!A739</f>
        <v>0</v>
      </c>
      <c r="B731" s="34">
        <f>'Disease Burden Data'!B739</f>
        <v>0</v>
      </c>
      <c r="C731" s="29"/>
      <c r="D731" s="13"/>
      <c r="E731" s="13"/>
      <c r="F731" s="13"/>
      <c r="G731" s="13"/>
      <c r="H731" s="13"/>
      <c r="I731" s="13"/>
      <c r="J731" s="29"/>
      <c r="K731" s="29"/>
      <c r="L731" s="13"/>
      <c r="M731" s="29"/>
      <c r="N731" s="13"/>
      <c r="O731" s="13"/>
      <c r="P731" s="13"/>
      <c r="Q731" s="13"/>
    </row>
    <row r="732" spans="1:17" x14ac:dyDescent="0.35">
      <c r="A732" s="34">
        <f>'Disease Burden Data'!A740</f>
        <v>0</v>
      </c>
      <c r="B732" s="34">
        <f>'Disease Burden Data'!B740</f>
        <v>0</v>
      </c>
      <c r="C732" s="29"/>
      <c r="D732" s="13"/>
      <c r="E732" s="13"/>
      <c r="F732" s="13"/>
      <c r="G732" s="13"/>
      <c r="H732" s="13"/>
      <c r="I732" s="13"/>
      <c r="J732" s="29"/>
      <c r="K732" s="29"/>
      <c r="L732" s="13"/>
      <c r="M732" s="29"/>
      <c r="N732" s="13"/>
      <c r="O732" s="13"/>
      <c r="P732" s="13"/>
      <c r="Q732" s="13"/>
    </row>
    <row r="733" spans="1:17" x14ac:dyDescent="0.35">
      <c r="A733" s="34">
        <f>'Disease Burden Data'!A741</f>
        <v>0</v>
      </c>
      <c r="B733" s="34">
        <f>'Disease Burden Data'!B741</f>
        <v>0</v>
      </c>
      <c r="C733" s="29"/>
      <c r="D733" s="13"/>
      <c r="E733" s="13"/>
      <c r="F733" s="13"/>
      <c r="G733" s="13"/>
      <c r="H733" s="13"/>
      <c r="I733" s="13"/>
      <c r="J733" s="29"/>
      <c r="K733" s="29"/>
      <c r="L733" s="13"/>
      <c r="M733" s="29"/>
      <c r="N733" s="13"/>
      <c r="O733" s="13"/>
      <c r="P733" s="13"/>
      <c r="Q733" s="13"/>
    </row>
    <row r="734" spans="1:17" x14ac:dyDescent="0.35">
      <c r="A734" s="34">
        <f>'Disease Burden Data'!A742</f>
        <v>0</v>
      </c>
      <c r="B734" s="34">
        <f>'Disease Burden Data'!B742</f>
        <v>0</v>
      </c>
      <c r="C734" s="29"/>
      <c r="D734" s="13"/>
      <c r="E734" s="13"/>
      <c r="F734" s="13"/>
      <c r="G734" s="13"/>
      <c r="H734" s="13"/>
      <c r="I734" s="13"/>
      <c r="J734" s="29"/>
      <c r="K734" s="29"/>
      <c r="L734" s="13"/>
      <c r="M734" s="29"/>
      <c r="N734" s="13"/>
      <c r="O734" s="13"/>
      <c r="P734" s="13"/>
      <c r="Q734" s="13"/>
    </row>
    <row r="735" spans="1:17" x14ac:dyDescent="0.35">
      <c r="A735" s="34">
        <f>'Disease Burden Data'!A743</f>
        <v>0</v>
      </c>
      <c r="B735" s="34">
        <f>'Disease Burden Data'!B743</f>
        <v>0</v>
      </c>
      <c r="C735" s="29"/>
      <c r="D735" s="13"/>
      <c r="E735" s="13"/>
      <c r="F735" s="13"/>
      <c r="G735" s="13"/>
      <c r="H735" s="13"/>
      <c r="I735" s="13"/>
      <c r="J735" s="29"/>
      <c r="K735" s="29"/>
      <c r="L735" s="13"/>
      <c r="M735" s="29"/>
      <c r="N735" s="13"/>
      <c r="O735" s="13"/>
      <c r="P735" s="13"/>
      <c r="Q735" s="13"/>
    </row>
    <row r="736" spans="1:17" x14ac:dyDescent="0.35">
      <c r="A736" s="34">
        <f>'Disease Burden Data'!A744</f>
        <v>0</v>
      </c>
      <c r="B736" s="34">
        <f>'Disease Burden Data'!B744</f>
        <v>0</v>
      </c>
      <c r="C736" s="29"/>
      <c r="D736" s="13"/>
      <c r="E736" s="13"/>
      <c r="F736" s="13"/>
      <c r="G736" s="13"/>
      <c r="H736" s="13"/>
      <c r="I736" s="13"/>
      <c r="J736" s="29"/>
      <c r="K736" s="29"/>
      <c r="L736" s="13"/>
      <c r="M736" s="29"/>
      <c r="N736" s="13"/>
      <c r="O736" s="13"/>
      <c r="P736" s="13"/>
      <c r="Q736" s="13"/>
    </row>
    <row r="737" spans="1:17" x14ac:dyDescent="0.35">
      <c r="A737" s="34">
        <f>'Disease Burden Data'!A745</f>
        <v>0</v>
      </c>
      <c r="B737" s="34">
        <f>'Disease Burden Data'!B745</f>
        <v>0</v>
      </c>
      <c r="C737" s="29"/>
      <c r="D737" s="13"/>
      <c r="E737" s="13"/>
      <c r="F737" s="13"/>
      <c r="G737" s="13"/>
      <c r="H737" s="13"/>
      <c r="I737" s="13"/>
      <c r="J737" s="29"/>
      <c r="K737" s="29"/>
      <c r="L737" s="13"/>
      <c r="M737" s="29"/>
      <c r="N737" s="13"/>
      <c r="O737" s="13"/>
      <c r="P737" s="13"/>
      <c r="Q737" s="13"/>
    </row>
    <row r="738" spans="1:17" x14ac:dyDescent="0.35">
      <c r="A738" s="34">
        <f>'Disease Burden Data'!A746</f>
        <v>0</v>
      </c>
      <c r="B738" s="34">
        <f>'Disease Burden Data'!B746</f>
        <v>0</v>
      </c>
      <c r="C738" s="29"/>
      <c r="D738" s="13"/>
      <c r="E738" s="13"/>
      <c r="F738" s="13"/>
      <c r="G738" s="13"/>
      <c r="H738" s="13"/>
      <c r="I738" s="13"/>
      <c r="J738" s="29"/>
      <c r="K738" s="29"/>
      <c r="L738" s="13"/>
      <c r="M738" s="29"/>
      <c r="N738" s="13"/>
      <c r="O738" s="13"/>
      <c r="P738" s="13"/>
      <c r="Q738" s="13"/>
    </row>
    <row r="739" spans="1:17" x14ac:dyDescent="0.35">
      <c r="A739" s="34">
        <f>'Disease Burden Data'!A747</f>
        <v>0</v>
      </c>
      <c r="B739" s="34">
        <f>'Disease Burden Data'!B747</f>
        <v>0</v>
      </c>
      <c r="C739" s="29"/>
      <c r="D739" s="13"/>
      <c r="E739" s="13"/>
      <c r="F739" s="13"/>
      <c r="G739" s="13"/>
      <c r="H739" s="13"/>
      <c r="I739" s="13"/>
      <c r="J739" s="29"/>
      <c r="K739" s="29"/>
      <c r="L739" s="13"/>
      <c r="M739" s="29"/>
      <c r="N739" s="13"/>
      <c r="O739" s="13"/>
      <c r="P739" s="13"/>
      <c r="Q739" s="13"/>
    </row>
    <row r="740" spans="1:17" x14ac:dyDescent="0.35">
      <c r="A740" s="34">
        <f>'Disease Burden Data'!A748</f>
        <v>0</v>
      </c>
      <c r="B740" s="34">
        <f>'Disease Burden Data'!B748</f>
        <v>0</v>
      </c>
      <c r="C740" s="29"/>
      <c r="D740" s="13"/>
      <c r="E740" s="13"/>
      <c r="F740" s="13"/>
      <c r="G740" s="13"/>
      <c r="H740" s="13"/>
      <c r="I740" s="13"/>
      <c r="J740" s="29"/>
      <c r="K740" s="29"/>
      <c r="L740" s="13"/>
      <c r="M740" s="29"/>
      <c r="N740" s="13"/>
      <c r="O740" s="13"/>
      <c r="P740" s="13"/>
      <c r="Q740" s="13"/>
    </row>
    <row r="741" spans="1:17" x14ac:dyDescent="0.35">
      <c r="A741" s="34">
        <f>'Disease Burden Data'!A749</f>
        <v>0</v>
      </c>
      <c r="B741" s="34">
        <f>'Disease Burden Data'!B749</f>
        <v>0</v>
      </c>
      <c r="C741" s="29"/>
      <c r="D741" s="13"/>
      <c r="E741" s="13"/>
      <c r="F741" s="13"/>
      <c r="G741" s="13"/>
      <c r="H741" s="13"/>
      <c r="I741" s="13"/>
      <c r="J741" s="29"/>
      <c r="K741" s="29"/>
      <c r="L741" s="13"/>
      <c r="M741" s="29"/>
      <c r="N741" s="13"/>
      <c r="O741" s="13"/>
      <c r="P741" s="13"/>
      <c r="Q741" s="13"/>
    </row>
    <row r="742" spans="1:17" x14ac:dyDescent="0.35">
      <c r="A742" s="34">
        <f>'Disease Burden Data'!A750</f>
        <v>0</v>
      </c>
      <c r="B742" s="34">
        <f>'Disease Burden Data'!B750</f>
        <v>0</v>
      </c>
      <c r="C742" s="29"/>
      <c r="D742" s="13"/>
      <c r="E742" s="13"/>
      <c r="F742" s="13"/>
      <c r="G742" s="13"/>
      <c r="H742" s="13"/>
      <c r="I742" s="13"/>
      <c r="J742" s="29"/>
      <c r="K742" s="29"/>
      <c r="L742" s="13"/>
      <c r="M742" s="29"/>
      <c r="N742" s="13"/>
      <c r="O742" s="13"/>
      <c r="P742" s="13"/>
      <c r="Q742" s="13"/>
    </row>
    <row r="743" spans="1:17" x14ac:dyDescent="0.35">
      <c r="A743" s="34">
        <f>'Disease Burden Data'!A751</f>
        <v>0</v>
      </c>
      <c r="B743" s="34">
        <f>'Disease Burden Data'!B751</f>
        <v>0</v>
      </c>
      <c r="C743" s="29"/>
      <c r="D743" s="13"/>
      <c r="E743" s="13"/>
      <c r="F743" s="13"/>
      <c r="G743" s="13"/>
      <c r="H743" s="13"/>
      <c r="I743" s="13"/>
      <c r="J743" s="29"/>
      <c r="K743" s="29"/>
      <c r="L743" s="13"/>
      <c r="M743" s="29"/>
      <c r="N743" s="13"/>
      <c r="O743" s="13"/>
      <c r="P743" s="13"/>
      <c r="Q743" s="13"/>
    </row>
    <row r="744" spans="1:17" x14ac:dyDescent="0.35">
      <c r="A744" s="34">
        <f>'Disease Burden Data'!A752</f>
        <v>0</v>
      </c>
      <c r="B744" s="34">
        <f>'Disease Burden Data'!B752</f>
        <v>0</v>
      </c>
      <c r="C744" s="29"/>
      <c r="D744" s="13"/>
      <c r="E744" s="13"/>
      <c r="F744" s="13"/>
      <c r="G744" s="13"/>
      <c r="H744" s="13"/>
      <c r="I744" s="13"/>
      <c r="J744" s="29"/>
      <c r="K744" s="29"/>
      <c r="L744" s="13"/>
      <c r="M744" s="29"/>
      <c r="N744" s="13"/>
      <c r="O744" s="13"/>
      <c r="P744" s="13"/>
      <c r="Q744" s="13"/>
    </row>
    <row r="745" spans="1:17" x14ac:dyDescent="0.35">
      <c r="A745" s="34">
        <f>'Disease Burden Data'!A753</f>
        <v>0</v>
      </c>
      <c r="B745" s="34">
        <f>'Disease Burden Data'!B753</f>
        <v>0</v>
      </c>
      <c r="C745" s="29"/>
      <c r="D745" s="13"/>
      <c r="E745" s="13"/>
      <c r="F745" s="13"/>
      <c r="G745" s="13"/>
      <c r="H745" s="13"/>
      <c r="I745" s="13"/>
      <c r="J745" s="29"/>
      <c r="K745" s="29"/>
      <c r="L745" s="13"/>
      <c r="M745" s="29"/>
      <c r="N745" s="13"/>
      <c r="O745" s="13"/>
      <c r="P745" s="13"/>
      <c r="Q745" s="13"/>
    </row>
    <row r="746" spans="1:17" x14ac:dyDescent="0.35">
      <c r="A746" s="34">
        <f>'Disease Burden Data'!A754</f>
        <v>0</v>
      </c>
      <c r="B746" s="34">
        <f>'Disease Burden Data'!B754</f>
        <v>0</v>
      </c>
      <c r="C746" s="29"/>
      <c r="D746" s="13"/>
      <c r="E746" s="13"/>
      <c r="F746" s="13"/>
      <c r="G746" s="13"/>
      <c r="H746" s="13"/>
      <c r="I746" s="13"/>
      <c r="J746" s="29"/>
      <c r="K746" s="29"/>
      <c r="L746" s="13"/>
      <c r="M746" s="29"/>
      <c r="N746" s="13"/>
      <c r="O746" s="13"/>
      <c r="P746" s="13"/>
      <c r="Q746" s="13"/>
    </row>
    <row r="747" spans="1:17" x14ac:dyDescent="0.35">
      <c r="A747" s="34">
        <f>'Disease Burden Data'!A755</f>
        <v>0</v>
      </c>
      <c r="B747" s="34">
        <f>'Disease Burden Data'!B755</f>
        <v>0</v>
      </c>
      <c r="C747" s="29"/>
      <c r="D747" s="13"/>
      <c r="E747" s="13"/>
      <c r="F747" s="13"/>
      <c r="G747" s="13"/>
      <c r="H747" s="13"/>
      <c r="I747" s="13"/>
      <c r="J747" s="29"/>
      <c r="K747" s="29"/>
      <c r="L747" s="13"/>
      <c r="M747" s="29"/>
      <c r="N747" s="13"/>
      <c r="O747" s="13"/>
      <c r="P747" s="13"/>
      <c r="Q747" s="13"/>
    </row>
    <row r="748" spans="1:17" x14ac:dyDescent="0.35">
      <c r="A748" s="34">
        <f>'Disease Burden Data'!A756</f>
        <v>0</v>
      </c>
      <c r="B748" s="34">
        <f>'Disease Burden Data'!B756</f>
        <v>0</v>
      </c>
      <c r="C748" s="29"/>
      <c r="D748" s="13"/>
      <c r="E748" s="13"/>
      <c r="F748" s="13"/>
      <c r="G748" s="13"/>
      <c r="H748" s="13"/>
      <c r="I748" s="13"/>
      <c r="J748" s="29"/>
      <c r="K748" s="29"/>
      <c r="L748" s="13"/>
      <c r="M748" s="29"/>
      <c r="N748" s="13"/>
      <c r="O748" s="13"/>
      <c r="P748" s="13"/>
      <c r="Q748" s="13"/>
    </row>
    <row r="749" spans="1:17" x14ac:dyDescent="0.35">
      <c r="A749" s="34">
        <f>'Disease Burden Data'!A757</f>
        <v>0</v>
      </c>
      <c r="B749" s="34">
        <f>'Disease Burden Data'!B757</f>
        <v>0</v>
      </c>
      <c r="C749" s="29"/>
      <c r="D749" s="13"/>
      <c r="E749" s="13"/>
      <c r="F749" s="13"/>
      <c r="G749" s="13"/>
      <c r="H749" s="13"/>
      <c r="I749" s="13"/>
      <c r="J749" s="29"/>
      <c r="K749" s="29"/>
      <c r="L749" s="13"/>
      <c r="M749" s="29"/>
      <c r="N749" s="13"/>
      <c r="O749" s="13"/>
      <c r="P749" s="13"/>
      <c r="Q749" s="13"/>
    </row>
    <row r="750" spans="1:17" x14ac:dyDescent="0.35">
      <c r="A750" s="34">
        <f>'Disease Burden Data'!A758</f>
        <v>0</v>
      </c>
      <c r="B750" s="34">
        <f>'Disease Burden Data'!B758</f>
        <v>0</v>
      </c>
      <c r="C750" s="29"/>
      <c r="D750" s="13"/>
      <c r="E750" s="13"/>
      <c r="F750" s="13"/>
      <c r="G750" s="13"/>
      <c r="H750" s="13"/>
      <c r="I750" s="13"/>
      <c r="J750" s="29"/>
      <c r="K750" s="29"/>
      <c r="L750" s="13"/>
      <c r="M750" s="29"/>
      <c r="N750" s="13"/>
      <c r="O750" s="13"/>
      <c r="P750" s="13"/>
      <c r="Q750" s="13"/>
    </row>
    <row r="751" spans="1:17" x14ac:dyDescent="0.35">
      <c r="A751" s="34">
        <f>'Disease Burden Data'!A759</f>
        <v>0</v>
      </c>
      <c r="B751" s="34">
        <f>'Disease Burden Data'!B759</f>
        <v>0</v>
      </c>
      <c r="C751" s="29"/>
      <c r="D751" s="13"/>
      <c r="E751" s="13"/>
      <c r="F751" s="13"/>
      <c r="G751" s="13"/>
      <c r="H751" s="13"/>
      <c r="I751" s="13"/>
      <c r="J751" s="29"/>
      <c r="K751" s="29"/>
      <c r="L751" s="13"/>
      <c r="M751" s="29"/>
      <c r="N751" s="13"/>
      <c r="O751" s="13"/>
      <c r="P751" s="13"/>
      <c r="Q751" s="13"/>
    </row>
    <row r="752" spans="1:17" x14ac:dyDescent="0.35">
      <c r="A752" s="34">
        <f>'Disease Burden Data'!A760</f>
        <v>0</v>
      </c>
      <c r="B752" s="34">
        <f>'Disease Burden Data'!B760</f>
        <v>0</v>
      </c>
      <c r="C752" s="29"/>
      <c r="D752" s="13"/>
      <c r="E752" s="13"/>
      <c r="F752" s="13"/>
      <c r="G752" s="13"/>
      <c r="H752" s="13"/>
      <c r="I752" s="13"/>
      <c r="J752" s="29"/>
      <c r="K752" s="29"/>
      <c r="L752" s="13"/>
      <c r="M752" s="29"/>
      <c r="N752" s="13"/>
      <c r="O752" s="13"/>
      <c r="P752" s="13"/>
      <c r="Q752" s="13"/>
    </row>
    <row r="753" spans="1:17" x14ac:dyDescent="0.35">
      <c r="A753" s="34">
        <f>'Disease Burden Data'!A761</f>
        <v>0</v>
      </c>
      <c r="B753" s="34">
        <f>'Disease Burden Data'!B761</f>
        <v>0</v>
      </c>
      <c r="C753" s="29"/>
      <c r="D753" s="13"/>
      <c r="E753" s="13"/>
      <c r="F753" s="13"/>
      <c r="G753" s="13"/>
      <c r="H753" s="13"/>
      <c r="I753" s="13"/>
      <c r="J753" s="29"/>
      <c r="K753" s="29"/>
      <c r="L753" s="13"/>
      <c r="M753" s="29"/>
      <c r="N753" s="13"/>
      <c r="O753" s="13"/>
      <c r="P753" s="13"/>
      <c r="Q753" s="13"/>
    </row>
    <row r="754" spans="1:17" x14ac:dyDescent="0.35">
      <c r="A754" s="34">
        <f>'Disease Burden Data'!A762</f>
        <v>0</v>
      </c>
      <c r="B754" s="34">
        <f>'Disease Burden Data'!B762</f>
        <v>0</v>
      </c>
      <c r="C754" s="29"/>
      <c r="D754" s="13"/>
      <c r="E754" s="13"/>
      <c r="F754" s="13"/>
      <c r="G754" s="13"/>
      <c r="H754" s="13"/>
      <c r="I754" s="13"/>
      <c r="J754" s="29"/>
      <c r="K754" s="29"/>
      <c r="L754" s="13"/>
      <c r="M754" s="29"/>
      <c r="N754" s="13"/>
      <c r="O754" s="13"/>
      <c r="P754" s="13"/>
      <c r="Q754" s="13"/>
    </row>
    <row r="755" spans="1:17" x14ac:dyDescent="0.35">
      <c r="A755" s="34">
        <f>'Disease Burden Data'!A763</f>
        <v>0</v>
      </c>
      <c r="B755" s="34">
        <f>'Disease Burden Data'!B763</f>
        <v>0</v>
      </c>
      <c r="C755" s="29"/>
      <c r="D755" s="13"/>
      <c r="E755" s="13"/>
      <c r="F755" s="13"/>
      <c r="G755" s="13"/>
      <c r="H755" s="13"/>
      <c r="I755" s="13"/>
      <c r="J755" s="29"/>
      <c r="K755" s="29"/>
      <c r="L755" s="13"/>
      <c r="M755" s="29"/>
      <c r="N755" s="13"/>
      <c r="O755" s="13"/>
      <c r="P755" s="13"/>
      <c r="Q755" s="13"/>
    </row>
    <row r="756" spans="1:17" x14ac:dyDescent="0.35">
      <c r="A756" s="34">
        <f>'Disease Burden Data'!A764</f>
        <v>0</v>
      </c>
      <c r="B756" s="34">
        <f>'Disease Burden Data'!B764</f>
        <v>0</v>
      </c>
      <c r="C756" s="29"/>
      <c r="D756" s="13"/>
      <c r="E756" s="13"/>
      <c r="F756" s="13"/>
      <c r="G756" s="13"/>
      <c r="H756" s="13"/>
      <c r="I756" s="13"/>
      <c r="J756" s="29"/>
      <c r="K756" s="29"/>
      <c r="L756" s="13"/>
      <c r="M756" s="29"/>
      <c r="N756" s="13"/>
      <c r="O756" s="13"/>
      <c r="P756" s="13"/>
      <c r="Q756" s="13"/>
    </row>
    <row r="757" spans="1:17" x14ac:dyDescent="0.35">
      <c r="A757" s="34">
        <f>'Disease Burden Data'!A765</f>
        <v>0</v>
      </c>
      <c r="B757" s="34">
        <f>'Disease Burden Data'!B765</f>
        <v>0</v>
      </c>
      <c r="C757" s="29"/>
      <c r="D757" s="13"/>
      <c r="E757" s="13"/>
      <c r="F757" s="13"/>
      <c r="G757" s="13"/>
      <c r="H757" s="13"/>
      <c r="I757" s="13"/>
      <c r="J757" s="29"/>
      <c r="K757" s="29"/>
      <c r="L757" s="13"/>
      <c r="M757" s="29"/>
      <c r="N757" s="13"/>
      <c r="O757" s="13"/>
      <c r="P757" s="13"/>
      <c r="Q757" s="13"/>
    </row>
    <row r="758" spans="1:17" x14ac:dyDescent="0.35">
      <c r="A758" s="34">
        <f>'Disease Burden Data'!A766</f>
        <v>0</v>
      </c>
      <c r="B758" s="34">
        <f>'Disease Burden Data'!B766</f>
        <v>0</v>
      </c>
      <c r="C758" s="29"/>
      <c r="D758" s="13"/>
      <c r="E758" s="13"/>
      <c r="F758" s="13"/>
      <c r="G758" s="13"/>
      <c r="H758" s="13"/>
      <c r="I758" s="13"/>
      <c r="J758" s="29"/>
      <c r="K758" s="29"/>
      <c r="L758" s="13"/>
      <c r="M758" s="29"/>
      <c r="N758" s="13"/>
      <c r="O758" s="13"/>
      <c r="P758" s="13"/>
      <c r="Q758" s="13"/>
    </row>
    <row r="759" spans="1:17" x14ac:dyDescent="0.35">
      <c r="A759" s="34">
        <f>'Disease Burden Data'!A767</f>
        <v>0</v>
      </c>
      <c r="B759" s="34">
        <f>'Disease Burden Data'!B767</f>
        <v>0</v>
      </c>
      <c r="C759" s="29"/>
      <c r="D759" s="13"/>
      <c r="E759" s="13"/>
      <c r="F759" s="13"/>
      <c r="G759" s="13"/>
      <c r="H759" s="13"/>
      <c r="I759" s="13"/>
      <c r="J759" s="29"/>
      <c r="K759" s="29"/>
      <c r="L759" s="13"/>
      <c r="M759" s="29"/>
      <c r="N759" s="13"/>
      <c r="O759" s="13"/>
      <c r="P759" s="13"/>
      <c r="Q759" s="13"/>
    </row>
    <row r="760" spans="1:17" x14ac:dyDescent="0.35">
      <c r="A760" s="34">
        <f>'Disease Burden Data'!A768</f>
        <v>0</v>
      </c>
      <c r="B760" s="34">
        <f>'Disease Burden Data'!B768</f>
        <v>0</v>
      </c>
      <c r="C760" s="29"/>
      <c r="D760" s="13"/>
      <c r="E760" s="13"/>
      <c r="F760" s="13"/>
      <c r="G760" s="13"/>
      <c r="H760" s="13"/>
      <c r="I760" s="13"/>
      <c r="J760" s="29"/>
      <c r="K760" s="29"/>
      <c r="L760" s="13"/>
      <c r="M760" s="29"/>
      <c r="N760" s="13"/>
      <c r="O760" s="13"/>
      <c r="P760" s="13"/>
      <c r="Q760" s="13"/>
    </row>
    <row r="761" spans="1:17" x14ac:dyDescent="0.35">
      <c r="A761" s="34">
        <f>'Disease Burden Data'!A769</f>
        <v>0</v>
      </c>
      <c r="B761" s="34">
        <f>'Disease Burden Data'!B769</f>
        <v>0</v>
      </c>
      <c r="C761" s="29"/>
      <c r="D761" s="13"/>
      <c r="E761" s="13"/>
      <c r="F761" s="13"/>
      <c r="G761" s="13"/>
      <c r="H761" s="13"/>
      <c r="I761" s="13"/>
      <c r="J761" s="29"/>
      <c r="K761" s="29"/>
      <c r="L761" s="13"/>
      <c r="M761" s="29"/>
      <c r="N761" s="13"/>
      <c r="O761" s="13"/>
      <c r="P761" s="13"/>
      <c r="Q761" s="13"/>
    </row>
    <row r="762" spans="1:17" x14ac:dyDescent="0.35">
      <c r="A762" s="34">
        <f>'Disease Burden Data'!A770</f>
        <v>0</v>
      </c>
      <c r="B762" s="34">
        <f>'Disease Burden Data'!B770</f>
        <v>0</v>
      </c>
      <c r="C762" s="29"/>
      <c r="D762" s="13"/>
      <c r="E762" s="13"/>
      <c r="F762" s="13"/>
      <c r="G762" s="13"/>
      <c r="H762" s="13"/>
      <c r="I762" s="13"/>
      <c r="J762" s="29"/>
      <c r="K762" s="29"/>
      <c r="L762" s="13"/>
      <c r="M762" s="29"/>
      <c r="N762" s="13"/>
      <c r="O762" s="13"/>
      <c r="P762" s="13"/>
      <c r="Q762" s="13"/>
    </row>
    <row r="763" spans="1:17" x14ac:dyDescent="0.35">
      <c r="A763" s="34">
        <f>'Disease Burden Data'!A771</f>
        <v>0</v>
      </c>
      <c r="B763" s="34">
        <f>'Disease Burden Data'!B771</f>
        <v>0</v>
      </c>
      <c r="C763" s="29"/>
      <c r="D763" s="13"/>
      <c r="E763" s="13"/>
      <c r="F763" s="13"/>
      <c r="G763" s="13"/>
      <c r="H763" s="13"/>
      <c r="I763" s="13"/>
      <c r="J763" s="29"/>
      <c r="K763" s="29"/>
      <c r="L763" s="13"/>
      <c r="M763" s="29"/>
      <c r="N763" s="13"/>
      <c r="O763" s="13"/>
      <c r="P763" s="13"/>
      <c r="Q763" s="13"/>
    </row>
    <row r="764" spans="1:17" x14ac:dyDescent="0.35">
      <c r="A764" s="34">
        <f>'Disease Burden Data'!A772</f>
        <v>0</v>
      </c>
      <c r="B764" s="34">
        <f>'Disease Burden Data'!B772</f>
        <v>0</v>
      </c>
      <c r="C764" s="29"/>
      <c r="D764" s="13"/>
      <c r="E764" s="13"/>
      <c r="F764" s="13"/>
      <c r="G764" s="13"/>
      <c r="H764" s="13"/>
      <c r="I764" s="13"/>
      <c r="J764" s="29"/>
      <c r="K764" s="29"/>
      <c r="L764" s="13"/>
      <c r="M764" s="29"/>
      <c r="N764" s="13"/>
      <c r="O764" s="13"/>
      <c r="P764" s="13"/>
      <c r="Q764" s="13"/>
    </row>
    <row r="765" spans="1:17" x14ac:dyDescent="0.35">
      <c r="A765" s="34">
        <f>'Disease Burden Data'!A773</f>
        <v>0</v>
      </c>
      <c r="B765" s="34">
        <f>'Disease Burden Data'!B773</f>
        <v>0</v>
      </c>
      <c r="C765" s="29"/>
      <c r="D765" s="13"/>
      <c r="E765" s="13"/>
      <c r="F765" s="13"/>
      <c r="G765" s="13"/>
      <c r="H765" s="13"/>
      <c r="I765" s="13"/>
      <c r="J765" s="29"/>
      <c r="K765" s="29"/>
      <c r="L765" s="13"/>
      <c r="M765" s="29"/>
      <c r="N765" s="13"/>
      <c r="O765" s="13"/>
      <c r="P765" s="13"/>
      <c r="Q765" s="13"/>
    </row>
    <row r="766" spans="1:17" x14ac:dyDescent="0.35">
      <c r="A766" s="34">
        <f>'Disease Burden Data'!A774</f>
        <v>0</v>
      </c>
      <c r="B766" s="34">
        <f>'Disease Burden Data'!B774</f>
        <v>0</v>
      </c>
      <c r="C766" s="29"/>
      <c r="D766" s="13"/>
      <c r="E766" s="13"/>
      <c r="F766" s="13"/>
      <c r="G766" s="13"/>
      <c r="H766" s="13"/>
      <c r="I766" s="13"/>
      <c r="J766" s="29"/>
      <c r="K766" s="29"/>
      <c r="L766" s="13"/>
      <c r="M766" s="29"/>
      <c r="N766" s="13"/>
      <c r="O766" s="13"/>
      <c r="P766" s="13"/>
      <c r="Q766" s="13"/>
    </row>
    <row r="767" spans="1:17" x14ac:dyDescent="0.35">
      <c r="A767" s="34">
        <f>'Disease Burden Data'!A775</f>
        <v>0</v>
      </c>
      <c r="B767" s="34">
        <f>'Disease Burden Data'!B775</f>
        <v>0</v>
      </c>
      <c r="C767" s="29"/>
      <c r="D767" s="13"/>
      <c r="E767" s="13"/>
      <c r="F767" s="13"/>
      <c r="G767" s="13"/>
      <c r="H767" s="13"/>
      <c r="I767" s="13"/>
      <c r="J767" s="29"/>
      <c r="K767" s="29"/>
      <c r="L767" s="13"/>
      <c r="M767" s="29"/>
      <c r="N767" s="13"/>
      <c r="O767" s="13"/>
      <c r="P767" s="13"/>
      <c r="Q767" s="13"/>
    </row>
    <row r="768" spans="1:17" x14ac:dyDescent="0.35">
      <c r="A768" s="34">
        <f>'Disease Burden Data'!A776</f>
        <v>0</v>
      </c>
      <c r="B768" s="34">
        <f>'Disease Burden Data'!B776</f>
        <v>0</v>
      </c>
      <c r="C768" s="29"/>
      <c r="D768" s="13"/>
      <c r="E768" s="13"/>
      <c r="F768" s="13"/>
      <c r="G768" s="13"/>
      <c r="H768" s="13"/>
      <c r="I768" s="13"/>
      <c r="J768" s="29"/>
      <c r="K768" s="29"/>
      <c r="L768" s="13"/>
      <c r="M768" s="29"/>
      <c r="N768" s="13"/>
      <c r="O768" s="13"/>
      <c r="P768" s="13"/>
      <c r="Q768" s="13"/>
    </row>
    <row r="769" spans="1:17" x14ac:dyDescent="0.35">
      <c r="A769" s="34">
        <f>'Disease Burden Data'!A777</f>
        <v>0</v>
      </c>
      <c r="B769" s="34">
        <f>'Disease Burden Data'!B777</f>
        <v>0</v>
      </c>
      <c r="C769" s="29"/>
      <c r="D769" s="13"/>
      <c r="E769" s="13"/>
      <c r="F769" s="13"/>
      <c r="G769" s="13"/>
      <c r="H769" s="13"/>
      <c r="I769" s="13"/>
      <c r="J769" s="29"/>
      <c r="K769" s="29"/>
      <c r="L769" s="13"/>
      <c r="M769" s="29"/>
      <c r="N769" s="13"/>
      <c r="O769" s="13"/>
      <c r="P769" s="13"/>
      <c r="Q769" s="13"/>
    </row>
    <row r="770" spans="1:17" x14ac:dyDescent="0.35">
      <c r="A770" s="34">
        <f>'Disease Burden Data'!A778</f>
        <v>0</v>
      </c>
      <c r="B770" s="34">
        <f>'Disease Burden Data'!B778</f>
        <v>0</v>
      </c>
      <c r="C770" s="29"/>
      <c r="D770" s="13"/>
      <c r="E770" s="13"/>
      <c r="F770" s="13"/>
      <c r="G770" s="13"/>
      <c r="H770" s="13"/>
      <c r="I770" s="13"/>
      <c r="J770" s="29"/>
      <c r="K770" s="29"/>
      <c r="L770" s="13"/>
      <c r="M770" s="29"/>
      <c r="N770" s="13"/>
      <c r="O770" s="13"/>
      <c r="P770" s="13"/>
      <c r="Q770" s="13"/>
    </row>
    <row r="771" spans="1:17" x14ac:dyDescent="0.35">
      <c r="A771" s="34">
        <f>'Disease Burden Data'!A779</f>
        <v>0</v>
      </c>
      <c r="B771" s="34">
        <f>'Disease Burden Data'!B779</f>
        <v>0</v>
      </c>
      <c r="C771" s="29"/>
      <c r="D771" s="13"/>
      <c r="E771" s="13"/>
      <c r="F771" s="13"/>
      <c r="G771" s="13"/>
      <c r="H771" s="13"/>
      <c r="I771" s="13"/>
      <c r="J771" s="29"/>
      <c r="K771" s="29"/>
      <c r="L771" s="13"/>
      <c r="M771" s="29"/>
      <c r="N771" s="13"/>
      <c r="O771" s="13"/>
      <c r="P771" s="13"/>
      <c r="Q771" s="13"/>
    </row>
    <row r="772" spans="1:17" x14ac:dyDescent="0.35">
      <c r="A772" s="34">
        <f>'Disease Burden Data'!A780</f>
        <v>0</v>
      </c>
      <c r="B772" s="34">
        <f>'Disease Burden Data'!B780</f>
        <v>0</v>
      </c>
      <c r="C772" s="29"/>
      <c r="D772" s="13"/>
      <c r="E772" s="13"/>
      <c r="F772" s="13"/>
      <c r="G772" s="13"/>
      <c r="H772" s="13"/>
      <c r="I772" s="13"/>
      <c r="J772" s="29"/>
      <c r="K772" s="29"/>
      <c r="L772" s="13"/>
      <c r="M772" s="29"/>
      <c r="N772" s="13"/>
      <c r="O772" s="13"/>
      <c r="P772" s="13"/>
      <c r="Q772" s="13"/>
    </row>
    <row r="773" spans="1:17" x14ac:dyDescent="0.35">
      <c r="A773" s="34">
        <f>'Disease Burden Data'!A781</f>
        <v>0</v>
      </c>
      <c r="B773" s="34">
        <f>'Disease Burden Data'!B781</f>
        <v>0</v>
      </c>
      <c r="C773" s="29"/>
      <c r="D773" s="13"/>
      <c r="E773" s="13"/>
      <c r="F773" s="13"/>
      <c r="G773" s="13"/>
      <c r="H773" s="13"/>
      <c r="I773" s="13"/>
      <c r="J773" s="29"/>
      <c r="K773" s="29"/>
      <c r="L773" s="13"/>
      <c r="M773" s="29"/>
      <c r="N773" s="13"/>
      <c r="O773" s="13"/>
      <c r="P773" s="13"/>
      <c r="Q773" s="13"/>
    </row>
    <row r="774" spans="1:17" x14ac:dyDescent="0.35">
      <c r="A774" s="34">
        <f>'Disease Burden Data'!A782</f>
        <v>0</v>
      </c>
      <c r="B774" s="34">
        <f>'Disease Burden Data'!B782</f>
        <v>0</v>
      </c>
      <c r="C774" s="29"/>
      <c r="D774" s="13"/>
      <c r="E774" s="13"/>
      <c r="F774" s="13"/>
      <c r="G774" s="13"/>
      <c r="H774" s="13"/>
      <c r="I774" s="13"/>
      <c r="J774" s="29"/>
      <c r="K774" s="29"/>
      <c r="L774" s="13"/>
      <c r="M774" s="29"/>
      <c r="N774" s="13"/>
      <c r="O774" s="13"/>
      <c r="P774" s="13"/>
      <c r="Q774" s="13"/>
    </row>
    <row r="775" spans="1:17" x14ac:dyDescent="0.35">
      <c r="A775" s="34">
        <f>'Disease Burden Data'!A783</f>
        <v>0</v>
      </c>
      <c r="B775" s="34">
        <f>'Disease Burden Data'!B783</f>
        <v>0</v>
      </c>
      <c r="C775" s="29"/>
      <c r="D775" s="13"/>
      <c r="E775" s="13"/>
      <c r="F775" s="13"/>
      <c r="G775" s="13"/>
      <c r="H775" s="13"/>
      <c r="I775" s="13"/>
      <c r="J775" s="29"/>
      <c r="K775" s="29"/>
      <c r="L775" s="13"/>
      <c r="M775" s="29"/>
      <c r="N775" s="13"/>
      <c r="O775" s="13"/>
      <c r="P775" s="13"/>
      <c r="Q775" s="13"/>
    </row>
    <row r="776" spans="1:17" x14ac:dyDescent="0.35">
      <c r="A776" s="34">
        <f>'Disease Burden Data'!A784</f>
        <v>0</v>
      </c>
      <c r="B776" s="34">
        <f>'Disease Burden Data'!B784</f>
        <v>0</v>
      </c>
      <c r="C776" s="29"/>
      <c r="D776" s="13"/>
      <c r="E776" s="13"/>
      <c r="F776" s="13"/>
      <c r="G776" s="13"/>
      <c r="H776" s="13"/>
      <c r="I776" s="13"/>
      <c r="J776" s="29"/>
      <c r="K776" s="29"/>
      <c r="L776" s="13"/>
      <c r="M776" s="29"/>
      <c r="N776" s="13"/>
      <c r="O776" s="13"/>
      <c r="P776" s="13"/>
      <c r="Q776" s="13"/>
    </row>
    <row r="777" spans="1:17" x14ac:dyDescent="0.35">
      <c r="A777" s="34">
        <f>'Disease Burden Data'!A785</f>
        <v>0</v>
      </c>
      <c r="B777" s="34">
        <f>'Disease Burden Data'!B785</f>
        <v>0</v>
      </c>
      <c r="C777" s="29"/>
      <c r="D777" s="13"/>
      <c r="E777" s="13"/>
      <c r="F777" s="13"/>
      <c r="G777" s="13"/>
      <c r="H777" s="13"/>
      <c r="I777" s="13"/>
      <c r="J777" s="29"/>
      <c r="K777" s="29"/>
      <c r="L777" s="13"/>
      <c r="M777" s="29"/>
      <c r="N777" s="13"/>
      <c r="O777" s="13"/>
      <c r="P777" s="13"/>
      <c r="Q777" s="13"/>
    </row>
    <row r="778" spans="1:17" x14ac:dyDescent="0.35">
      <c r="A778" s="34">
        <f>'Disease Burden Data'!A786</f>
        <v>0</v>
      </c>
      <c r="B778" s="34">
        <f>'Disease Burden Data'!B786</f>
        <v>0</v>
      </c>
      <c r="C778" s="29"/>
      <c r="D778" s="13"/>
      <c r="E778" s="13"/>
      <c r="F778" s="13"/>
      <c r="G778" s="13"/>
      <c r="H778" s="13"/>
      <c r="I778" s="13"/>
      <c r="J778" s="29"/>
      <c r="K778" s="29"/>
      <c r="L778" s="13"/>
      <c r="M778" s="29"/>
      <c r="N778" s="13"/>
      <c r="O778" s="13"/>
      <c r="P778" s="13"/>
      <c r="Q778" s="13"/>
    </row>
    <row r="779" spans="1:17" x14ac:dyDescent="0.35">
      <c r="A779" s="34">
        <f>'Disease Burden Data'!A787</f>
        <v>0</v>
      </c>
      <c r="B779" s="34">
        <f>'Disease Burden Data'!B787</f>
        <v>0</v>
      </c>
      <c r="C779" s="29"/>
      <c r="D779" s="13"/>
      <c r="E779" s="13"/>
      <c r="F779" s="13"/>
      <c r="G779" s="13"/>
      <c r="H779" s="13"/>
      <c r="I779" s="13"/>
      <c r="J779" s="29"/>
      <c r="K779" s="29"/>
      <c r="L779" s="13"/>
      <c r="M779" s="29"/>
      <c r="N779" s="13"/>
      <c r="O779" s="13"/>
      <c r="P779" s="13"/>
      <c r="Q779" s="13"/>
    </row>
    <row r="780" spans="1:17" x14ac:dyDescent="0.35">
      <c r="A780" s="34">
        <f>'Disease Burden Data'!A788</f>
        <v>0</v>
      </c>
      <c r="B780" s="34">
        <f>'Disease Burden Data'!B788</f>
        <v>0</v>
      </c>
      <c r="C780" s="29"/>
      <c r="D780" s="13"/>
      <c r="E780" s="13"/>
      <c r="F780" s="13"/>
      <c r="G780" s="13"/>
      <c r="H780" s="13"/>
      <c r="I780" s="13"/>
      <c r="J780" s="29"/>
      <c r="K780" s="29"/>
      <c r="L780" s="13"/>
      <c r="M780" s="29"/>
      <c r="N780" s="13"/>
      <c r="O780" s="13"/>
      <c r="P780" s="13"/>
      <c r="Q780" s="13"/>
    </row>
    <row r="781" spans="1:17" x14ac:dyDescent="0.35">
      <c r="A781" s="34">
        <f>'Disease Burden Data'!A789</f>
        <v>0</v>
      </c>
      <c r="B781" s="34">
        <f>'Disease Burden Data'!B789</f>
        <v>0</v>
      </c>
      <c r="C781" s="29"/>
      <c r="D781" s="13"/>
      <c r="E781" s="13"/>
      <c r="F781" s="13"/>
      <c r="G781" s="13"/>
      <c r="H781" s="13"/>
      <c r="I781" s="13"/>
      <c r="J781" s="29"/>
      <c r="K781" s="29"/>
      <c r="L781" s="13"/>
      <c r="M781" s="29"/>
      <c r="N781" s="13"/>
      <c r="O781" s="13"/>
      <c r="P781" s="13"/>
      <c r="Q781" s="13"/>
    </row>
    <row r="782" spans="1:17" x14ac:dyDescent="0.35">
      <c r="A782" s="34">
        <f>'Disease Burden Data'!A790</f>
        <v>0</v>
      </c>
      <c r="B782" s="34">
        <f>'Disease Burden Data'!B790</f>
        <v>0</v>
      </c>
      <c r="C782" s="29"/>
      <c r="D782" s="13"/>
      <c r="E782" s="13"/>
      <c r="F782" s="13"/>
      <c r="G782" s="13"/>
      <c r="H782" s="13"/>
      <c r="I782" s="13"/>
      <c r="J782" s="29"/>
      <c r="K782" s="29"/>
      <c r="L782" s="13"/>
      <c r="M782" s="29"/>
      <c r="N782" s="13"/>
      <c r="O782" s="13"/>
      <c r="P782" s="13"/>
      <c r="Q782" s="13"/>
    </row>
    <row r="783" spans="1:17" x14ac:dyDescent="0.35">
      <c r="A783" s="34">
        <f>'Disease Burden Data'!A791</f>
        <v>0</v>
      </c>
      <c r="B783" s="34">
        <f>'Disease Burden Data'!B791</f>
        <v>0</v>
      </c>
      <c r="C783" s="29"/>
      <c r="D783" s="13"/>
      <c r="E783" s="13"/>
      <c r="F783" s="13"/>
      <c r="G783" s="13"/>
      <c r="H783" s="13"/>
      <c r="I783" s="13"/>
      <c r="J783" s="29"/>
      <c r="K783" s="29"/>
      <c r="L783" s="13"/>
      <c r="M783" s="29"/>
      <c r="N783" s="13"/>
      <c r="O783" s="13"/>
      <c r="P783" s="13"/>
      <c r="Q783" s="13"/>
    </row>
    <row r="784" spans="1:17" x14ac:dyDescent="0.35">
      <c r="A784" s="34">
        <f>'Disease Burden Data'!A792</f>
        <v>0</v>
      </c>
      <c r="B784" s="34">
        <f>'Disease Burden Data'!B792</f>
        <v>0</v>
      </c>
      <c r="C784" s="29"/>
      <c r="D784" s="13"/>
      <c r="E784" s="13"/>
      <c r="F784" s="13"/>
      <c r="G784" s="13"/>
      <c r="H784" s="13"/>
      <c r="I784" s="13"/>
      <c r="J784" s="29"/>
      <c r="K784" s="29"/>
      <c r="L784" s="13"/>
      <c r="M784" s="29"/>
      <c r="N784" s="13"/>
      <c r="O784" s="13"/>
      <c r="P784" s="13"/>
      <c r="Q784" s="13"/>
    </row>
    <row r="785" spans="1:17" x14ac:dyDescent="0.35">
      <c r="A785" s="34">
        <f>'Disease Burden Data'!A793</f>
        <v>0</v>
      </c>
      <c r="B785" s="34">
        <f>'Disease Burden Data'!B793</f>
        <v>0</v>
      </c>
      <c r="C785" s="29"/>
      <c r="D785" s="13"/>
      <c r="E785" s="13"/>
      <c r="F785" s="13"/>
      <c r="G785" s="13"/>
      <c r="H785" s="13"/>
      <c r="I785" s="13"/>
      <c r="J785" s="29"/>
      <c r="K785" s="29"/>
      <c r="L785" s="13"/>
      <c r="M785" s="29"/>
      <c r="N785" s="13"/>
      <c r="O785" s="13"/>
      <c r="P785" s="13"/>
      <c r="Q785" s="13"/>
    </row>
    <row r="786" spans="1:17" x14ac:dyDescent="0.35">
      <c r="A786" s="34">
        <f>'Disease Burden Data'!A794</f>
        <v>0</v>
      </c>
      <c r="B786" s="34">
        <f>'Disease Burden Data'!B794</f>
        <v>0</v>
      </c>
      <c r="C786" s="29"/>
      <c r="D786" s="13"/>
      <c r="E786" s="13"/>
      <c r="F786" s="13"/>
      <c r="G786" s="13"/>
      <c r="H786" s="13"/>
      <c r="I786" s="13"/>
      <c r="J786" s="29"/>
      <c r="K786" s="29"/>
      <c r="L786" s="13"/>
      <c r="M786" s="29"/>
      <c r="N786" s="13"/>
      <c r="O786" s="13"/>
      <c r="P786" s="13"/>
      <c r="Q786" s="13"/>
    </row>
    <row r="787" spans="1:17" x14ac:dyDescent="0.35">
      <c r="A787" s="34">
        <f>'Disease Burden Data'!A795</f>
        <v>0</v>
      </c>
      <c r="B787" s="34">
        <f>'Disease Burden Data'!B795</f>
        <v>0</v>
      </c>
      <c r="C787" s="29"/>
      <c r="D787" s="13"/>
      <c r="E787" s="13"/>
      <c r="F787" s="13"/>
      <c r="G787" s="13"/>
      <c r="H787" s="13"/>
      <c r="I787" s="13"/>
      <c r="J787" s="29"/>
      <c r="K787" s="29"/>
      <c r="L787" s="13"/>
      <c r="M787" s="29"/>
      <c r="N787" s="13"/>
      <c r="O787" s="13"/>
      <c r="P787" s="13"/>
      <c r="Q787" s="13"/>
    </row>
    <row r="788" spans="1:17" x14ac:dyDescent="0.35">
      <c r="A788" s="34">
        <f>'Disease Burden Data'!A796</f>
        <v>0</v>
      </c>
      <c r="B788" s="34">
        <f>'Disease Burden Data'!B796</f>
        <v>0</v>
      </c>
      <c r="C788" s="29"/>
      <c r="D788" s="13"/>
      <c r="E788" s="13"/>
      <c r="F788" s="13"/>
      <c r="G788" s="13"/>
      <c r="H788" s="13"/>
      <c r="I788" s="13"/>
      <c r="J788" s="29"/>
      <c r="K788" s="29"/>
      <c r="L788" s="13"/>
      <c r="M788" s="29"/>
      <c r="N788" s="13"/>
      <c r="O788" s="13"/>
      <c r="P788" s="13"/>
      <c r="Q788" s="13"/>
    </row>
    <row r="789" spans="1:17" x14ac:dyDescent="0.35">
      <c r="A789" s="34">
        <f>'Disease Burden Data'!A797</f>
        <v>0</v>
      </c>
      <c r="B789" s="34">
        <f>'Disease Burden Data'!B797</f>
        <v>0</v>
      </c>
      <c r="C789" s="29"/>
      <c r="D789" s="13"/>
      <c r="E789" s="13"/>
      <c r="F789" s="13"/>
      <c r="G789" s="13"/>
      <c r="H789" s="13"/>
      <c r="I789" s="13"/>
      <c r="J789" s="29"/>
      <c r="K789" s="29"/>
      <c r="L789" s="13"/>
      <c r="M789" s="29"/>
      <c r="N789" s="13"/>
      <c r="O789" s="13"/>
      <c r="P789" s="13"/>
      <c r="Q789" s="13"/>
    </row>
    <row r="790" spans="1:17" x14ac:dyDescent="0.35">
      <c r="A790" s="34">
        <f>'Disease Burden Data'!A798</f>
        <v>0</v>
      </c>
      <c r="B790" s="34">
        <f>'Disease Burden Data'!B798</f>
        <v>0</v>
      </c>
      <c r="C790" s="29"/>
      <c r="D790" s="13"/>
      <c r="E790" s="13"/>
      <c r="F790" s="13"/>
      <c r="G790" s="13"/>
      <c r="H790" s="13"/>
      <c r="I790" s="13"/>
      <c r="J790" s="29"/>
      <c r="K790" s="29"/>
      <c r="L790" s="13"/>
      <c r="M790" s="29"/>
      <c r="N790" s="13"/>
      <c r="O790" s="13"/>
      <c r="P790" s="13"/>
      <c r="Q790" s="13"/>
    </row>
    <row r="791" spans="1:17" x14ac:dyDescent="0.35">
      <c r="A791" s="34">
        <f>'Disease Burden Data'!A799</f>
        <v>0</v>
      </c>
      <c r="B791" s="34">
        <f>'Disease Burden Data'!B799</f>
        <v>0</v>
      </c>
      <c r="C791" s="29"/>
      <c r="D791" s="13"/>
      <c r="E791" s="13"/>
      <c r="F791" s="13"/>
      <c r="G791" s="13"/>
      <c r="H791" s="13"/>
      <c r="I791" s="13"/>
      <c r="J791" s="29"/>
      <c r="K791" s="29"/>
      <c r="L791" s="13"/>
      <c r="M791" s="29"/>
      <c r="N791" s="13"/>
      <c r="O791" s="13"/>
      <c r="P791" s="13"/>
      <c r="Q791" s="13"/>
    </row>
    <row r="792" spans="1:17" x14ac:dyDescent="0.35">
      <c r="A792" s="34">
        <f>'Disease Burden Data'!A800</f>
        <v>0</v>
      </c>
      <c r="B792" s="34">
        <f>'Disease Burden Data'!B800</f>
        <v>0</v>
      </c>
      <c r="C792" s="29"/>
      <c r="D792" s="13"/>
      <c r="E792" s="13"/>
      <c r="F792" s="13"/>
      <c r="G792" s="13"/>
      <c r="H792" s="13"/>
      <c r="I792" s="13"/>
      <c r="J792" s="29"/>
      <c r="K792" s="29"/>
      <c r="L792" s="13"/>
      <c r="M792" s="29"/>
      <c r="N792" s="13"/>
      <c r="O792" s="13"/>
      <c r="P792" s="13"/>
      <c r="Q792" s="13"/>
    </row>
    <row r="793" spans="1:17" x14ac:dyDescent="0.35">
      <c r="A793" s="34">
        <f>'Disease Burden Data'!A801</f>
        <v>0</v>
      </c>
      <c r="B793" s="34">
        <f>'Disease Burden Data'!B801</f>
        <v>0</v>
      </c>
      <c r="C793" s="29"/>
      <c r="D793" s="13"/>
      <c r="E793" s="13"/>
      <c r="F793" s="13"/>
      <c r="G793" s="13"/>
      <c r="H793" s="13"/>
      <c r="I793" s="13"/>
      <c r="J793" s="29"/>
      <c r="K793" s="29"/>
      <c r="L793" s="13"/>
      <c r="M793" s="29"/>
      <c r="N793" s="13"/>
      <c r="O793" s="13"/>
      <c r="P793" s="13"/>
      <c r="Q793" s="13"/>
    </row>
    <row r="794" spans="1:17" x14ac:dyDescent="0.35">
      <c r="A794" s="34">
        <f>'Disease Burden Data'!A802</f>
        <v>0</v>
      </c>
      <c r="B794" s="34">
        <f>'Disease Burden Data'!B802</f>
        <v>0</v>
      </c>
      <c r="C794" s="29"/>
      <c r="D794" s="13"/>
      <c r="E794" s="13"/>
      <c r="F794" s="13"/>
      <c r="G794" s="13"/>
      <c r="H794" s="13"/>
      <c r="I794" s="13"/>
      <c r="J794" s="29"/>
      <c r="K794" s="29"/>
      <c r="L794" s="13"/>
      <c r="M794" s="29"/>
      <c r="N794" s="13"/>
      <c r="O794" s="13"/>
      <c r="P794" s="13"/>
      <c r="Q794" s="13"/>
    </row>
    <row r="795" spans="1:17" x14ac:dyDescent="0.35">
      <c r="A795" s="34">
        <f>'Disease Burden Data'!A803</f>
        <v>0</v>
      </c>
      <c r="B795" s="34">
        <f>'Disease Burden Data'!B803</f>
        <v>0</v>
      </c>
      <c r="C795" s="29"/>
      <c r="D795" s="13"/>
      <c r="E795" s="13"/>
      <c r="F795" s="13"/>
      <c r="G795" s="13"/>
      <c r="H795" s="13"/>
      <c r="I795" s="13"/>
      <c r="J795" s="29"/>
      <c r="K795" s="29"/>
      <c r="L795" s="13"/>
      <c r="M795" s="29"/>
      <c r="N795" s="13"/>
      <c r="O795" s="13"/>
      <c r="P795" s="13"/>
      <c r="Q795" s="13"/>
    </row>
    <row r="796" spans="1:17" x14ac:dyDescent="0.35">
      <c r="A796" s="34">
        <f>'Disease Burden Data'!A804</f>
        <v>0</v>
      </c>
      <c r="B796" s="34">
        <f>'Disease Burden Data'!B804</f>
        <v>0</v>
      </c>
      <c r="C796" s="29"/>
      <c r="D796" s="13"/>
      <c r="E796" s="13"/>
      <c r="F796" s="13"/>
      <c r="G796" s="13"/>
      <c r="H796" s="13"/>
      <c r="I796" s="13"/>
      <c r="J796" s="29"/>
      <c r="K796" s="29"/>
      <c r="L796" s="13"/>
      <c r="M796" s="29"/>
      <c r="N796" s="13"/>
      <c r="O796" s="13"/>
      <c r="P796" s="13"/>
      <c r="Q796" s="13"/>
    </row>
    <row r="797" spans="1:17" x14ac:dyDescent="0.35">
      <c r="A797" s="34">
        <f>'Disease Burden Data'!A805</f>
        <v>0</v>
      </c>
      <c r="B797" s="34">
        <f>'Disease Burden Data'!B805</f>
        <v>0</v>
      </c>
      <c r="C797" s="29"/>
      <c r="D797" s="13"/>
      <c r="E797" s="13"/>
      <c r="F797" s="13"/>
      <c r="G797" s="13"/>
      <c r="H797" s="13"/>
      <c r="I797" s="13"/>
      <c r="J797" s="29"/>
      <c r="K797" s="29"/>
      <c r="L797" s="13"/>
      <c r="M797" s="29"/>
      <c r="N797" s="13"/>
      <c r="O797" s="13"/>
      <c r="P797" s="13"/>
      <c r="Q797" s="13"/>
    </row>
    <row r="798" spans="1:17" x14ac:dyDescent="0.35">
      <c r="A798" s="34">
        <f>'Disease Burden Data'!A806</f>
        <v>0</v>
      </c>
      <c r="B798" s="34">
        <f>'Disease Burden Data'!B806</f>
        <v>0</v>
      </c>
      <c r="C798" s="29"/>
      <c r="D798" s="13"/>
      <c r="E798" s="13"/>
      <c r="F798" s="13"/>
      <c r="G798" s="13"/>
      <c r="H798" s="13"/>
      <c r="I798" s="13"/>
      <c r="J798" s="29"/>
      <c r="K798" s="29"/>
      <c r="L798" s="13"/>
      <c r="M798" s="29"/>
      <c r="N798" s="13"/>
      <c r="O798" s="13"/>
      <c r="P798" s="13"/>
      <c r="Q798" s="13"/>
    </row>
    <row r="799" spans="1:17" x14ac:dyDescent="0.35">
      <c r="A799" s="34">
        <f>'Disease Burden Data'!A807</f>
        <v>0</v>
      </c>
      <c r="B799" s="34">
        <f>'Disease Burden Data'!B807</f>
        <v>0</v>
      </c>
      <c r="C799" s="29"/>
      <c r="D799" s="13"/>
      <c r="E799" s="13"/>
      <c r="F799" s="13"/>
      <c r="G799" s="13"/>
      <c r="H799" s="13"/>
      <c r="I799" s="13"/>
      <c r="J799" s="29"/>
      <c r="K799" s="29"/>
      <c r="L799" s="13"/>
      <c r="M799" s="29"/>
      <c r="N799" s="13"/>
      <c r="O799" s="13"/>
      <c r="P799" s="13"/>
      <c r="Q799" s="13"/>
    </row>
    <row r="800" spans="1:17" x14ac:dyDescent="0.35">
      <c r="A800" s="34">
        <f>'Disease Burden Data'!A808</f>
        <v>0</v>
      </c>
      <c r="B800" s="34">
        <f>'Disease Burden Data'!B808</f>
        <v>0</v>
      </c>
      <c r="C800" s="29"/>
      <c r="D800" s="13"/>
      <c r="E800" s="13"/>
      <c r="F800" s="13"/>
      <c r="G800" s="13"/>
      <c r="H800" s="13"/>
      <c r="I800" s="13"/>
      <c r="J800" s="29"/>
      <c r="K800" s="29"/>
      <c r="L800" s="13"/>
      <c r="M800" s="29"/>
      <c r="N800" s="13"/>
      <c r="O800" s="13"/>
      <c r="P800" s="13"/>
      <c r="Q800" s="13"/>
    </row>
    <row r="801" spans="1:17" x14ac:dyDescent="0.35">
      <c r="A801" s="34">
        <f>'Disease Burden Data'!A809</f>
        <v>0</v>
      </c>
      <c r="B801" s="34">
        <f>'Disease Burden Data'!B809</f>
        <v>0</v>
      </c>
      <c r="C801" s="29"/>
      <c r="D801" s="13"/>
      <c r="E801" s="13"/>
      <c r="F801" s="13"/>
      <c r="G801" s="13"/>
      <c r="H801" s="13"/>
      <c r="I801" s="13"/>
      <c r="J801" s="29"/>
      <c r="K801" s="29"/>
      <c r="L801" s="13"/>
      <c r="M801" s="29"/>
      <c r="N801" s="13"/>
      <c r="O801" s="13"/>
      <c r="P801" s="13"/>
      <c r="Q801" s="13"/>
    </row>
    <row r="802" spans="1:17" x14ac:dyDescent="0.35">
      <c r="A802" s="34">
        <f>'Disease Burden Data'!A810</f>
        <v>0</v>
      </c>
      <c r="B802" s="34">
        <f>'Disease Burden Data'!B810</f>
        <v>0</v>
      </c>
      <c r="C802" s="29"/>
      <c r="D802" s="13"/>
      <c r="E802" s="13"/>
      <c r="F802" s="13"/>
      <c r="G802" s="13"/>
      <c r="H802" s="13"/>
      <c r="I802" s="13"/>
      <c r="J802" s="29"/>
      <c r="K802" s="29"/>
      <c r="L802" s="13"/>
      <c r="M802" s="29"/>
      <c r="N802" s="13"/>
      <c r="O802" s="13"/>
      <c r="P802" s="13"/>
      <c r="Q802" s="13"/>
    </row>
    <row r="803" spans="1:17" x14ac:dyDescent="0.35">
      <c r="A803" s="34">
        <f>'Disease Burden Data'!A811</f>
        <v>0</v>
      </c>
      <c r="B803" s="34">
        <f>'Disease Burden Data'!B811</f>
        <v>0</v>
      </c>
      <c r="C803" s="29"/>
      <c r="D803" s="13"/>
      <c r="E803" s="13"/>
      <c r="F803" s="13"/>
      <c r="G803" s="13"/>
      <c r="H803" s="13"/>
      <c r="I803" s="13"/>
      <c r="J803" s="29"/>
      <c r="K803" s="29"/>
      <c r="L803" s="13"/>
      <c r="M803" s="29"/>
      <c r="N803" s="13"/>
      <c r="O803" s="13"/>
      <c r="P803" s="13"/>
      <c r="Q803" s="13"/>
    </row>
    <row r="804" spans="1:17" x14ac:dyDescent="0.35">
      <c r="A804" s="34">
        <f>'Disease Burden Data'!A812</f>
        <v>0</v>
      </c>
      <c r="B804" s="34">
        <f>'Disease Burden Data'!B812</f>
        <v>0</v>
      </c>
      <c r="C804" s="29"/>
      <c r="D804" s="13"/>
      <c r="E804" s="13"/>
      <c r="F804" s="13"/>
      <c r="G804" s="13"/>
      <c r="H804" s="13"/>
      <c r="I804" s="13"/>
      <c r="J804" s="29"/>
      <c r="K804" s="29"/>
      <c r="L804" s="13"/>
      <c r="M804" s="29"/>
      <c r="N804" s="13"/>
      <c r="O804" s="13"/>
      <c r="P804" s="13"/>
      <c r="Q804" s="13"/>
    </row>
    <row r="805" spans="1:17" x14ac:dyDescent="0.35">
      <c r="A805" s="34">
        <f>'Disease Burden Data'!A813</f>
        <v>0</v>
      </c>
      <c r="B805" s="34">
        <f>'Disease Burden Data'!B813</f>
        <v>0</v>
      </c>
      <c r="C805" s="29"/>
      <c r="D805" s="13"/>
      <c r="E805" s="13"/>
      <c r="F805" s="13"/>
      <c r="G805" s="13"/>
      <c r="H805" s="13"/>
      <c r="I805" s="13"/>
      <c r="J805" s="29"/>
      <c r="K805" s="29"/>
      <c r="L805" s="13"/>
      <c r="M805" s="29"/>
      <c r="N805" s="13"/>
      <c r="O805" s="13"/>
      <c r="P805" s="13"/>
      <c r="Q805" s="13"/>
    </row>
    <row r="806" spans="1:17" x14ac:dyDescent="0.35">
      <c r="A806" s="34">
        <f>'Disease Burden Data'!A814</f>
        <v>0</v>
      </c>
      <c r="B806" s="34">
        <f>'Disease Burden Data'!B814</f>
        <v>0</v>
      </c>
      <c r="C806" s="29"/>
      <c r="D806" s="13"/>
      <c r="E806" s="13"/>
      <c r="F806" s="13"/>
      <c r="G806" s="13"/>
      <c r="H806" s="13"/>
      <c r="I806" s="13"/>
      <c r="J806" s="29"/>
      <c r="K806" s="29"/>
      <c r="L806" s="13"/>
      <c r="M806" s="29"/>
      <c r="N806" s="13"/>
      <c r="O806" s="13"/>
      <c r="P806" s="13"/>
      <c r="Q806" s="13"/>
    </row>
    <row r="807" spans="1:17" x14ac:dyDescent="0.35">
      <c r="A807" s="34">
        <f>'Disease Burden Data'!A815</f>
        <v>0</v>
      </c>
      <c r="B807" s="34">
        <f>'Disease Burden Data'!B815</f>
        <v>0</v>
      </c>
      <c r="C807" s="29"/>
      <c r="D807" s="13"/>
      <c r="E807" s="13"/>
      <c r="F807" s="13"/>
      <c r="G807" s="13"/>
      <c r="H807" s="13"/>
      <c r="I807" s="13"/>
      <c r="J807" s="29"/>
      <c r="K807" s="29"/>
      <c r="L807" s="13"/>
      <c r="M807" s="29"/>
      <c r="N807" s="13"/>
      <c r="O807" s="13"/>
      <c r="P807" s="13"/>
      <c r="Q807" s="13"/>
    </row>
    <row r="808" spans="1:17" x14ac:dyDescent="0.35">
      <c r="A808" s="34">
        <f>'Disease Burden Data'!A816</f>
        <v>0</v>
      </c>
      <c r="B808" s="34">
        <f>'Disease Burden Data'!B816</f>
        <v>0</v>
      </c>
      <c r="C808" s="29"/>
      <c r="D808" s="13"/>
      <c r="E808" s="13"/>
      <c r="F808" s="13"/>
      <c r="G808" s="13"/>
      <c r="H808" s="13"/>
      <c r="I808" s="13"/>
      <c r="J808" s="29"/>
      <c r="K808" s="29"/>
      <c r="L808" s="13"/>
      <c r="M808" s="29"/>
      <c r="N808" s="13"/>
      <c r="O808" s="13"/>
      <c r="P808" s="13"/>
      <c r="Q808" s="13"/>
    </row>
    <row r="809" spans="1:17" x14ac:dyDescent="0.35">
      <c r="A809" s="34">
        <f>'Disease Burden Data'!A817</f>
        <v>0</v>
      </c>
      <c r="B809" s="34">
        <f>'Disease Burden Data'!B817</f>
        <v>0</v>
      </c>
      <c r="C809" s="29"/>
      <c r="D809" s="13"/>
      <c r="E809" s="13"/>
      <c r="F809" s="13"/>
      <c r="G809" s="13"/>
      <c r="H809" s="13"/>
      <c r="I809" s="13"/>
      <c r="J809" s="29"/>
      <c r="K809" s="29"/>
      <c r="L809" s="13"/>
      <c r="M809" s="29"/>
      <c r="N809" s="13"/>
      <c r="O809" s="13"/>
      <c r="P809" s="13"/>
      <c r="Q809" s="13"/>
    </row>
    <row r="810" spans="1:17" x14ac:dyDescent="0.35">
      <c r="A810" s="34">
        <f>'Disease Burden Data'!A818</f>
        <v>0</v>
      </c>
      <c r="B810" s="34">
        <f>'Disease Burden Data'!B818</f>
        <v>0</v>
      </c>
      <c r="C810" s="29"/>
      <c r="D810" s="13"/>
      <c r="E810" s="13"/>
      <c r="F810" s="13"/>
      <c r="G810" s="13"/>
      <c r="H810" s="13"/>
      <c r="I810" s="13"/>
      <c r="J810" s="29"/>
      <c r="K810" s="29"/>
      <c r="L810" s="13"/>
      <c r="M810" s="29"/>
      <c r="N810" s="13"/>
      <c r="O810" s="13"/>
      <c r="P810" s="13"/>
      <c r="Q810" s="13"/>
    </row>
    <row r="811" spans="1:17" x14ac:dyDescent="0.35">
      <c r="A811" s="34">
        <f>'Disease Burden Data'!A819</f>
        <v>0</v>
      </c>
      <c r="B811" s="34">
        <f>'Disease Burden Data'!B819</f>
        <v>0</v>
      </c>
      <c r="C811" s="29"/>
      <c r="D811" s="13"/>
      <c r="E811" s="13"/>
      <c r="F811" s="13"/>
      <c r="G811" s="13"/>
      <c r="H811" s="13"/>
      <c r="I811" s="13"/>
      <c r="J811" s="29"/>
      <c r="K811" s="29"/>
      <c r="L811" s="13"/>
      <c r="M811" s="29"/>
      <c r="N811" s="13"/>
      <c r="O811" s="13"/>
      <c r="P811" s="13"/>
      <c r="Q811" s="13"/>
    </row>
    <row r="812" spans="1:17" x14ac:dyDescent="0.35">
      <c r="A812" s="34">
        <f>'Disease Burden Data'!A820</f>
        <v>0</v>
      </c>
      <c r="B812" s="34">
        <f>'Disease Burden Data'!B820</f>
        <v>0</v>
      </c>
      <c r="C812" s="29"/>
      <c r="D812" s="13"/>
      <c r="E812" s="13"/>
      <c r="F812" s="13"/>
      <c r="G812" s="13"/>
      <c r="H812" s="13"/>
      <c r="I812" s="13"/>
      <c r="J812" s="29"/>
      <c r="K812" s="29"/>
      <c r="L812" s="13"/>
      <c r="M812" s="29"/>
      <c r="N812" s="13"/>
      <c r="O812" s="13"/>
      <c r="P812" s="13"/>
      <c r="Q812" s="13"/>
    </row>
    <row r="813" spans="1:17" x14ac:dyDescent="0.35">
      <c r="A813" s="34">
        <f>'Disease Burden Data'!A821</f>
        <v>0</v>
      </c>
      <c r="B813" s="34">
        <f>'Disease Burden Data'!B821</f>
        <v>0</v>
      </c>
      <c r="C813" s="29"/>
      <c r="D813" s="13"/>
      <c r="E813" s="13"/>
      <c r="F813" s="13"/>
      <c r="G813" s="13"/>
      <c r="H813" s="13"/>
      <c r="I813" s="13"/>
      <c r="J813" s="29"/>
      <c r="K813" s="29"/>
      <c r="L813" s="13"/>
      <c r="M813" s="29"/>
      <c r="N813" s="13"/>
      <c r="O813" s="13"/>
      <c r="P813" s="13"/>
      <c r="Q813" s="13"/>
    </row>
    <row r="814" spans="1:17" x14ac:dyDescent="0.35">
      <c r="A814" s="34">
        <f>'Disease Burden Data'!A822</f>
        <v>0</v>
      </c>
      <c r="B814" s="34">
        <f>'Disease Burden Data'!B822</f>
        <v>0</v>
      </c>
      <c r="C814" s="29"/>
      <c r="D814" s="13"/>
      <c r="E814" s="13"/>
      <c r="F814" s="13"/>
      <c r="G814" s="13"/>
      <c r="H814" s="13"/>
      <c r="I814" s="13"/>
      <c r="J814" s="29"/>
      <c r="K814" s="29"/>
      <c r="L814" s="13"/>
      <c r="M814" s="29"/>
      <c r="N814" s="13"/>
      <c r="O814" s="13"/>
      <c r="P814" s="13"/>
      <c r="Q814" s="13"/>
    </row>
    <row r="815" spans="1:17" x14ac:dyDescent="0.35">
      <c r="A815" s="34">
        <f>'Disease Burden Data'!A823</f>
        <v>0</v>
      </c>
      <c r="B815" s="34">
        <f>'Disease Burden Data'!B823</f>
        <v>0</v>
      </c>
      <c r="C815" s="29"/>
      <c r="D815" s="13"/>
      <c r="E815" s="13"/>
      <c r="F815" s="13"/>
      <c r="G815" s="13"/>
      <c r="H815" s="13"/>
      <c r="I815" s="13"/>
      <c r="J815" s="29"/>
      <c r="K815" s="29"/>
      <c r="L815" s="13"/>
      <c r="M815" s="29"/>
      <c r="N815" s="13"/>
      <c r="O815" s="13"/>
      <c r="P815" s="13"/>
      <c r="Q815" s="13"/>
    </row>
    <row r="816" spans="1:17" x14ac:dyDescent="0.35">
      <c r="A816" s="34">
        <f>'Disease Burden Data'!A824</f>
        <v>0</v>
      </c>
      <c r="B816" s="34">
        <f>'Disease Burden Data'!B824</f>
        <v>0</v>
      </c>
      <c r="C816" s="29"/>
      <c r="D816" s="13"/>
      <c r="E816" s="13"/>
      <c r="F816" s="13"/>
      <c r="G816" s="13"/>
      <c r="H816" s="13"/>
      <c r="I816" s="13"/>
      <c r="J816" s="29"/>
      <c r="K816" s="29"/>
      <c r="L816" s="13"/>
      <c r="M816" s="29"/>
      <c r="N816" s="13"/>
      <c r="O816" s="13"/>
      <c r="P816" s="13"/>
      <c r="Q816" s="13"/>
    </row>
    <row r="817" spans="1:17" x14ac:dyDescent="0.35">
      <c r="A817" s="34">
        <f>'Disease Burden Data'!A825</f>
        <v>0</v>
      </c>
      <c r="B817" s="34">
        <f>'Disease Burden Data'!B825</f>
        <v>0</v>
      </c>
      <c r="C817" s="29"/>
      <c r="D817" s="13"/>
      <c r="E817" s="13"/>
      <c r="F817" s="13"/>
      <c r="G817" s="13"/>
      <c r="H817" s="13"/>
      <c r="I817" s="13"/>
      <c r="J817" s="29"/>
      <c r="K817" s="29"/>
      <c r="L817" s="13"/>
      <c r="M817" s="29"/>
      <c r="N817" s="13"/>
      <c r="O817" s="13"/>
      <c r="P817" s="13"/>
      <c r="Q817" s="13"/>
    </row>
    <row r="818" spans="1:17" x14ac:dyDescent="0.35">
      <c r="A818" s="34">
        <f>'Disease Burden Data'!A826</f>
        <v>0</v>
      </c>
      <c r="B818" s="34">
        <f>'Disease Burden Data'!B826</f>
        <v>0</v>
      </c>
      <c r="C818" s="29"/>
      <c r="D818" s="13"/>
      <c r="E818" s="13"/>
      <c r="F818" s="13"/>
      <c r="G818" s="13"/>
      <c r="H818" s="13"/>
      <c r="I818" s="13"/>
      <c r="J818" s="29"/>
      <c r="K818" s="29"/>
      <c r="L818" s="13"/>
      <c r="M818" s="29"/>
      <c r="N818" s="13"/>
      <c r="O818" s="13"/>
      <c r="P818" s="13"/>
      <c r="Q818" s="13"/>
    </row>
    <row r="819" spans="1:17" x14ac:dyDescent="0.35">
      <c r="A819" s="34">
        <f>'Disease Burden Data'!A827</f>
        <v>0</v>
      </c>
      <c r="B819" s="34">
        <f>'Disease Burden Data'!B827</f>
        <v>0</v>
      </c>
      <c r="C819" s="29"/>
      <c r="D819" s="13"/>
      <c r="E819" s="13"/>
      <c r="F819" s="13"/>
      <c r="G819" s="13"/>
      <c r="H819" s="13"/>
      <c r="I819" s="13"/>
      <c r="J819" s="29"/>
      <c r="K819" s="29"/>
      <c r="L819" s="13"/>
      <c r="M819" s="29"/>
      <c r="N819" s="13"/>
      <c r="O819" s="13"/>
      <c r="P819" s="13"/>
      <c r="Q819" s="13"/>
    </row>
    <row r="820" spans="1:17" x14ac:dyDescent="0.35">
      <c r="A820" s="34">
        <f>'Disease Burden Data'!A828</f>
        <v>0</v>
      </c>
      <c r="B820" s="34">
        <f>'Disease Burden Data'!B828</f>
        <v>0</v>
      </c>
      <c r="C820" s="29"/>
      <c r="D820" s="13"/>
      <c r="E820" s="13"/>
      <c r="F820" s="13"/>
      <c r="G820" s="13"/>
      <c r="H820" s="13"/>
      <c r="I820" s="13"/>
      <c r="J820" s="29"/>
      <c r="K820" s="29"/>
      <c r="L820" s="13"/>
      <c r="M820" s="29"/>
      <c r="N820" s="13"/>
      <c r="O820" s="13"/>
      <c r="P820" s="13"/>
      <c r="Q820" s="13"/>
    </row>
    <row r="821" spans="1:17" x14ac:dyDescent="0.35">
      <c r="A821" s="34">
        <f>'Disease Burden Data'!A829</f>
        <v>0</v>
      </c>
      <c r="B821" s="34">
        <f>'Disease Burden Data'!B829</f>
        <v>0</v>
      </c>
      <c r="C821" s="29"/>
      <c r="D821" s="13"/>
      <c r="E821" s="13"/>
      <c r="F821" s="13"/>
      <c r="G821" s="13"/>
      <c r="H821" s="13"/>
      <c r="I821" s="13"/>
      <c r="J821" s="29"/>
      <c r="K821" s="29"/>
      <c r="L821" s="13"/>
      <c r="M821" s="29"/>
      <c r="N821" s="13"/>
      <c r="O821" s="13"/>
      <c r="P821" s="13"/>
      <c r="Q821" s="13"/>
    </row>
    <row r="822" spans="1:17" x14ac:dyDescent="0.35">
      <c r="A822" s="34">
        <f>'Disease Burden Data'!A830</f>
        <v>0</v>
      </c>
      <c r="B822" s="34">
        <f>'Disease Burden Data'!B830</f>
        <v>0</v>
      </c>
      <c r="C822" s="29"/>
      <c r="D822" s="13"/>
      <c r="E822" s="13"/>
      <c r="F822" s="13"/>
      <c r="G822" s="13"/>
      <c r="H822" s="13"/>
      <c r="I822" s="13"/>
      <c r="J822" s="29"/>
      <c r="K822" s="29"/>
      <c r="L822" s="13"/>
      <c r="M822" s="29"/>
      <c r="N822" s="13"/>
      <c r="O822" s="13"/>
      <c r="P822" s="13"/>
      <c r="Q822" s="13"/>
    </row>
    <row r="823" spans="1:17" x14ac:dyDescent="0.35">
      <c r="A823" s="34">
        <f>'Disease Burden Data'!A831</f>
        <v>0</v>
      </c>
      <c r="B823" s="34">
        <f>'Disease Burden Data'!B831</f>
        <v>0</v>
      </c>
      <c r="C823" s="29"/>
      <c r="D823" s="13"/>
      <c r="E823" s="13"/>
      <c r="F823" s="13"/>
      <c r="G823" s="13"/>
      <c r="H823" s="13"/>
      <c r="I823" s="13"/>
      <c r="J823" s="29"/>
      <c r="K823" s="29"/>
      <c r="L823" s="13"/>
      <c r="M823" s="29"/>
      <c r="N823" s="13"/>
      <c r="O823" s="13"/>
      <c r="P823" s="13"/>
      <c r="Q823" s="13"/>
    </row>
    <row r="824" spans="1:17" x14ac:dyDescent="0.35">
      <c r="A824" s="34">
        <f>'Disease Burden Data'!A832</f>
        <v>0</v>
      </c>
      <c r="B824" s="34">
        <f>'Disease Burden Data'!B832</f>
        <v>0</v>
      </c>
      <c r="C824" s="29"/>
      <c r="D824" s="13"/>
      <c r="E824" s="13"/>
      <c r="F824" s="13"/>
      <c r="G824" s="13"/>
      <c r="H824" s="13"/>
      <c r="I824" s="13"/>
      <c r="J824" s="29"/>
      <c r="K824" s="29"/>
      <c r="L824" s="13"/>
      <c r="M824" s="29"/>
      <c r="N824" s="13"/>
      <c r="O824" s="13"/>
      <c r="P824" s="13"/>
      <c r="Q824" s="13"/>
    </row>
    <row r="825" spans="1:17" x14ac:dyDescent="0.35">
      <c r="A825" s="34">
        <f>'Disease Burden Data'!A833</f>
        <v>0</v>
      </c>
      <c r="B825" s="34">
        <f>'Disease Burden Data'!B833</f>
        <v>0</v>
      </c>
      <c r="C825" s="29"/>
      <c r="D825" s="13"/>
      <c r="E825" s="13"/>
      <c r="F825" s="13"/>
      <c r="G825" s="13"/>
      <c r="H825" s="13"/>
      <c r="I825" s="13"/>
      <c r="J825" s="29"/>
      <c r="K825" s="29"/>
      <c r="L825" s="13"/>
      <c r="M825" s="29"/>
      <c r="N825" s="13"/>
      <c r="O825" s="13"/>
      <c r="P825" s="13"/>
      <c r="Q825" s="13"/>
    </row>
    <row r="826" spans="1:17" x14ac:dyDescent="0.35">
      <c r="A826" s="34">
        <f>'Disease Burden Data'!A834</f>
        <v>0</v>
      </c>
      <c r="B826" s="34">
        <f>'Disease Burden Data'!B834</f>
        <v>0</v>
      </c>
      <c r="C826" s="29"/>
      <c r="D826" s="13"/>
      <c r="E826" s="13"/>
      <c r="F826" s="13"/>
      <c r="G826" s="13"/>
      <c r="H826" s="13"/>
      <c r="I826" s="13"/>
      <c r="J826" s="29"/>
      <c r="K826" s="29"/>
      <c r="L826" s="13"/>
      <c r="M826" s="29"/>
      <c r="N826" s="13"/>
      <c r="O826" s="13"/>
      <c r="P826" s="13"/>
      <c r="Q826" s="13"/>
    </row>
    <row r="827" spans="1:17" x14ac:dyDescent="0.35">
      <c r="A827" s="34">
        <f>'Disease Burden Data'!A835</f>
        <v>0</v>
      </c>
      <c r="B827" s="34">
        <f>'Disease Burden Data'!B835</f>
        <v>0</v>
      </c>
      <c r="C827" s="29"/>
      <c r="D827" s="13"/>
      <c r="E827" s="13"/>
      <c r="F827" s="13"/>
      <c r="G827" s="13"/>
      <c r="H827" s="13"/>
      <c r="I827" s="13"/>
      <c r="J827" s="29"/>
      <c r="K827" s="29"/>
      <c r="L827" s="13"/>
      <c r="M827" s="29"/>
      <c r="N827" s="13"/>
      <c r="O827" s="13"/>
      <c r="P827" s="13"/>
      <c r="Q827" s="13"/>
    </row>
    <row r="828" spans="1:17" x14ac:dyDescent="0.35">
      <c r="A828" s="34">
        <f>'Disease Burden Data'!A836</f>
        <v>0</v>
      </c>
      <c r="B828" s="34">
        <f>'Disease Burden Data'!B836</f>
        <v>0</v>
      </c>
      <c r="C828" s="29"/>
      <c r="D828" s="13"/>
      <c r="E828" s="13"/>
      <c r="F828" s="13"/>
      <c r="G828" s="13"/>
      <c r="H828" s="13"/>
      <c r="I828" s="13"/>
      <c r="J828" s="29"/>
      <c r="K828" s="29"/>
      <c r="L828" s="13"/>
      <c r="M828" s="29"/>
      <c r="N828" s="13"/>
      <c r="O828" s="13"/>
      <c r="P828" s="13"/>
      <c r="Q828" s="13"/>
    </row>
    <row r="829" spans="1:17" x14ac:dyDescent="0.35">
      <c r="A829" s="34">
        <f>'Disease Burden Data'!A837</f>
        <v>0</v>
      </c>
      <c r="B829" s="34">
        <f>'Disease Burden Data'!B837</f>
        <v>0</v>
      </c>
      <c r="C829" s="29"/>
      <c r="D829" s="13"/>
      <c r="E829" s="13"/>
      <c r="F829" s="13"/>
      <c r="G829" s="13"/>
      <c r="H829" s="13"/>
      <c r="I829" s="13"/>
      <c r="J829" s="29"/>
      <c r="K829" s="29"/>
      <c r="L829" s="13"/>
      <c r="M829" s="29"/>
      <c r="N829" s="13"/>
      <c r="O829" s="13"/>
      <c r="P829" s="13"/>
      <c r="Q829" s="13"/>
    </row>
    <row r="830" spans="1:17" x14ac:dyDescent="0.35">
      <c r="A830" s="34">
        <f>'Disease Burden Data'!A838</f>
        <v>0</v>
      </c>
      <c r="B830" s="34">
        <f>'Disease Burden Data'!B838</f>
        <v>0</v>
      </c>
      <c r="C830" s="29"/>
      <c r="D830" s="13"/>
      <c r="E830" s="13"/>
      <c r="F830" s="13"/>
      <c r="G830" s="13"/>
      <c r="H830" s="13"/>
      <c r="I830" s="13"/>
      <c r="J830" s="29"/>
      <c r="K830" s="29"/>
      <c r="L830" s="13"/>
      <c r="M830" s="29"/>
      <c r="N830" s="13"/>
      <c r="O830" s="13"/>
      <c r="P830" s="13"/>
      <c r="Q830" s="13"/>
    </row>
    <row r="831" spans="1:17" x14ac:dyDescent="0.35">
      <c r="A831" s="34">
        <f>'Disease Burden Data'!A839</f>
        <v>0</v>
      </c>
      <c r="B831" s="34">
        <f>'Disease Burden Data'!B839</f>
        <v>0</v>
      </c>
      <c r="C831" s="29"/>
      <c r="D831" s="13"/>
      <c r="E831" s="13"/>
      <c r="F831" s="13"/>
      <c r="G831" s="13"/>
      <c r="H831" s="13"/>
      <c r="I831" s="13"/>
      <c r="J831" s="29"/>
      <c r="K831" s="29"/>
      <c r="L831" s="13"/>
      <c r="M831" s="29"/>
      <c r="N831" s="13"/>
      <c r="O831" s="13"/>
      <c r="P831" s="13"/>
      <c r="Q831" s="13"/>
    </row>
    <row r="832" spans="1:17" x14ac:dyDescent="0.35">
      <c r="A832" s="34">
        <f>'Disease Burden Data'!A840</f>
        <v>0</v>
      </c>
      <c r="B832" s="34">
        <f>'Disease Burden Data'!B840</f>
        <v>0</v>
      </c>
      <c r="C832" s="29"/>
      <c r="D832" s="13"/>
      <c r="E832" s="13"/>
      <c r="F832" s="13"/>
      <c r="G832" s="13"/>
      <c r="H832" s="13"/>
      <c r="I832" s="13"/>
      <c r="J832" s="29"/>
      <c r="K832" s="29"/>
      <c r="L832" s="13"/>
      <c r="M832" s="29"/>
      <c r="N832" s="13"/>
      <c r="O832" s="13"/>
      <c r="P832" s="13"/>
      <c r="Q832" s="13"/>
    </row>
    <row r="833" spans="1:17" x14ac:dyDescent="0.35">
      <c r="A833" s="34">
        <f>'Disease Burden Data'!A841</f>
        <v>0</v>
      </c>
      <c r="B833" s="34">
        <f>'Disease Burden Data'!B841</f>
        <v>0</v>
      </c>
      <c r="C833" s="29"/>
      <c r="D833" s="13"/>
      <c r="E833" s="13"/>
      <c r="F833" s="13"/>
      <c r="G833" s="13"/>
      <c r="H833" s="13"/>
      <c r="I833" s="13"/>
      <c r="J833" s="29"/>
      <c r="K833" s="29"/>
      <c r="L833" s="13"/>
      <c r="M833" s="29"/>
      <c r="N833" s="13"/>
      <c r="O833" s="13"/>
      <c r="P833" s="13"/>
      <c r="Q833" s="13"/>
    </row>
    <row r="834" spans="1:17" x14ac:dyDescent="0.35">
      <c r="A834" s="34">
        <f>'Disease Burden Data'!A842</f>
        <v>0</v>
      </c>
      <c r="B834" s="34">
        <f>'Disease Burden Data'!B842</f>
        <v>0</v>
      </c>
      <c r="C834" s="29"/>
      <c r="D834" s="13"/>
      <c r="E834" s="13"/>
      <c r="F834" s="13"/>
      <c r="G834" s="13"/>
      <c r="H834" s="13"/>
      <c r="I834" s="13"/>
      <c r="J834" s="29"/>
      <c r="K834" s="29"/>
      <c r="L834" s="13"/>
      <c r="M834" s="29"/>
      <c r="N834" s="13"/>
      <c r="O834" s="13"/>
      <c r="P834" s="13"/>
      <c r="Q834" s="13"/>
    </row>
    <row r="835" spans="1:17" x14ac:dyDescent="0.35">
      <c r="A835" s="34">
        <f>'Disease Burden Data'!A843</f>
        <v>0</v>
      </c>
      <c r="B835" s="34">
        <f>'Disease Burden Data'!B843</f>
        <v>0</v>
      </c>
      <c r="C835" s="29"/>
      <c r="D835" s="13"/>
      <c r="E835" s="13"/>
      <c r="F835" s="13"/>
      <c r="G835" s="13"/>
      <c r="H835" s="13"/>
      <c r="I835" s="13"/>
      <c r="J835" s="29"/>
      <c r="K835" s="29"/>
      <c r="L835" s="13"/>
      <c r="M835" s="29"/>
      <c r="N835" s="13"/>
      <c r="O835" s="13"/>
      <c r="P835" s="13"/>
      <c r="Q835" s="13"/>
    </row>
    <row r="836" spans="1:17" x14ac:dyDescent="0.35">
      <c r="A836" s="34">
        <f>'Disease Burden Data'!A844</f>
        <v>0</v>
      </c>
      <c r="B836" s="34">
        <f>'Disease Burden Data'!B844</f>
        <v>0</v>
      </c>
      <c r="C836" s="29"/>
      <c r="D836" s="13"/>
      <c r="E836" s="13"/>
      <c r="F836" s="13"/>
      <c r="G836" s="13"/>
      <c r="H836" s="13"/>
      <c r="I836" s="13"/>
      <c r="J836" s="29"/>
      <c r="K836" s="29"/>
      <c r="L836" s="13"/>
      <c r="M836" s="29"/>
      <c r="N836" s="13"/>
      <c r="O836" s="13"/>
      <c r="P836" s="13"/>
      <c r="Q836" s="13"/>
    </row>
    <row r="837" spans="1:17" x14ac:dyDescent="0.35">
      <c r="A837" s="34">
        <f>'Disease Burden Data'!A845</f>
        <v>0</v>
      </c>
      <c r="B837" s="34">
        <f>'Disease Burden Data'!B845</f>
        <v>0</v>
      </c>
      <c r="C837" s="29"/>
      <c r="D837" s="13"/>
      <c r="E837" s="13"/>
      <c r="F837" s="13"/>
      <c r="G837" s="13"/>
      <c r="H837" s="13"/>
      <c r="I837" s="13"/>
      <c r="J837" s="29"/>
      <c r="K837" s="29"/>
      <c r="L837" s="13"/>
      <c r="M837" s="29"/>
      <c r="N837" s="13"/>
      <c r="O837" s="13"/>
      <c r="P837" s="13"/>
      <c r="Q837" s="13"/>
    </row>
    <row r="838" spans="1:17" x14ac:dyDescent="0.35">
      <c r="A838" s="34">
        <f>'Disease Burden Data'!A846</f>
        <v>0</v>
      </c>
      <c r="B838" s="34">
        <f>'Disease Burden Data'!B846</f>
        <v>0</v>
      </c>
      <c r="C838" s="29"/>
      <c r="D838" s="13"/>
      <c r="E838" s="13"/>
      <c r="F838" s="13"/>
      <c r="G838" s="13"/>
      <c r="H838" s="13"/>
      <c r="I838" s="13"/>
      <c r="J838" s="29"/>
      <c r="K838" s="29"/>
      <c r="L838" s="13"/>
      <c r="M838" s="29"/>
      <c r="N838" s="13"/>
      <c r="O838" s="13"/>
      <c r="P838" s="13"/>
      <c r="Q838" s="13"/>
    </row>
    <row r="839" spans="1:17" x14ac:dyDescent="0.35">
      <c r="A839" s="34">
        <f>'Disease Burden Data'!A847</f>
        <v>0</v>
      </c>
      <c r="B839" s="34">
        <f>'Disease Burden Data'!B847</f>
        <v>0</v>
      </c>
      <c r="C839" s="29"/>
      <c r="D839" s="13"/>
      <c r="E839" s="13"/>
      <c r="F839" s="13"/>
      <c r="G839" s="13"/>
      <c r="H839" s="13"/>
      <c r="I839" s="13"/>
      <c r="J839" s="29"/>
      <c r="K839" s="29"/>
      <c r="L839" s="13"/>
      <c r="M839" s="29"/>
      <c r="N839" s="13"/>
      <c r="O839" s="13"/>
      <c r="P839" s="13"/>
      <c r="Q839" s="13"/>
    </row>
    <row r="840" spans="1:17" x14ac:dyDescent="0.35">
      <c r="A840" s="34">
        <f>'Disease Burden Data'!A848</f>
        <v>0</v>
      </c>
      <c r="B840" s="34">
        <f>'Disease Burden Data'!B848</f>
        <v>0</v>
      </c>
      <c r="C840" s="29"/>
      <c r="D840" s="13"/>
      <c r="E840" s="13"/>
      <c r="F840" s="13"/>
      <c r="G840" s="13"/>
      <c r="H840" s="13"/>
      <c r="I840" s="13"/>
      <c r="J840" s="29"/>
      <c r="K840" s="29"/>
      <c r="L840" s="13"/>
      <c r="M840" s="29"/>
      <c r="N840" s="13"/>
      <c r="O840" s="13"/>
      <c r="P840" s="13"/>
      <c r="Q840" s="13"/>
    </row>
    <row r="841" spans="1:17" x14ac:dyDescent="0.35">
      <c r="A841" s="34">
        <f>'Disease Burden Data'!A849</f>
        <v>0</v>
      </c>
      <c r="B841" s="34">
        <f>'Disease Burden Data'!B849</f>
        <v>0</v>
      </c>
      <c r="C841" s="29"/>
      <c r="D841" s="13"/>
      <c r="E841" s="13"/>
      <c r="F841" s="13"/>
      <c r="G841" s="13"/>
      <c r="H841" s="13"/>
      <c r="I841" s="13"/>
      <c r="J841" s="29"/>
      <c r="K841" s="29"/>
      <c r="L841" s="13"/>
      <c r="M841" s="29"/>
      <c r="N841" s="13"/>
      <c r="O841" s="13"/>
      <c r="P841" s="13"/>
      <c r="Q841" s="13"/>
    </row>
    <row r="842" spans="1:17" x14ac:dyDescent="0.35">
      <c r="A842" s="34">
        <f>'Disease Burden Data'!A850</f>
        <v>0</v>
      </c>
      <c r="B842" s="34">
        <f>'Disease Burden Data'!B850</f>
        <v>0</v>
      </c>
      <c r="C842" s="29"/>
      <c r="D842" s="13"/>
      <c r="E842" s="13"/>
      <c r="F842" s="13"/>
      <c r="G842" s="13"/>
      <c r="H842" s="13"/>
      <c r="I842" s="13"/>
      <c r="J842" s="29"/>
      <c r="K842" s="29"/>
      <c r="L842" s="13"/>
      <c r="M842" s="29"/>
      <c r="N842" s="13"/>
      <c r="O842" s="13"/>
      <c r="P842" s="13"/>
      <c r="Q842" s="13"/>
    </row>
    <row r="843" spans="1:17" x14ac:dyDescent="0.35">
      <c r="A843" s="34">
        <f>'Disease Burden Data'!A851</f>
        <v>0</v>
      </c>
      <c r="B843" s="34">
        <f>'Disease Burden Data'!B851</f>
        <v>0</v>
      </c>
      <c r="C843" s="29"/>
      <c r="D843" s="13"/>
      <c r="E843" s="13"/>
      <c r="F843" s="13"/>
      <c r="G843" s="13"/>
      <c r="H843" s="13"/>
      <c r="I843" s="13"/>
      <c r="J843" s="29"/>
      <c r="K843" s="29"/>
      <c r="L843" s="13"/>
      <c r="M843" s="29"/>
      <c r="N843" s="13"/>
      <c r="O843" s="13"/>
      <c r="P843" s="13"/>
      <c r="Q843" s="13"/>
    </row>
    <row r="844" spans="1:17" x14ac:dyDescent="0.35">
      <c r="A844" s="34">
        <f>'Disease Burden Data'!A852</f>
        <v>0</v>
      </c>
      <c r="B844" s="34">
        <f>'Disease Burden Data'!B852</f>
        <v>0</v>
      </c>
      <c r="C844" s="29"/>
      <c r="D844" s="13"/>
      <c r="E844" s="13"/>
      <c r="F844" s="13"/>
      <c r="G844" s="13"/>
      <c r="H844" s="13"/>
      <c r="I844" s="13"/>
      <c r="J844" s="29"/>
      <c r="K844" s="29"/>
      <c r="L844" s="13"/>
      <c r="M844" s="29"/>
      <c r="N844" s="13"/>
      <c r="O844" s="13"/>
      <c r="P844" s="13"/>
      <c r="Q844" s="13"/>
    </row>
    <row r="845" spans="1:17" x14ac:dyDescent="0.35">
      <c r="A845" s="34">
        <f>'Disease Burden Data'!A853</f>
        <v>0</v>
      </c>
      <c r="B845" s="34">
        <f>'Disease Burden Data'!B853</f>
        <v>0</v>
      </c>
      <c r="C845" s="29"/>
      <c r="D845" s="13"/>
      <c r="E845" s="13"/>
      <c r="F845" s="13"/>
      <c r="G845" s="13"/>
      <c r="H845" s="13"/>
      <c r="I845" s="13"/>
      <c r="J845" s="29"/>
      <c r="K845" s="29"/>
      <c r="L845" s="13"/>
      <c r="M845" s="29"/>
      <c r="N845" s="13"/>
      <c r="O845" s="13"/>
      <c r="P845" s="13"/>
      <c r="Q845" s="13"/>
    </row>
    <row r="846" spans="1:17" x14ac:dyDescent="0.35">
      <c r="A846" s="34">
        <f>'Disease Burden Data'!A854</f>
        <v>0</v>
      </c>
      <c r="B846" s="34">
        <f>'Disease Burden Data'!B854</f>
        <v>0</v>
      </c>
      <c r="C846" s="29"/>
      <c r="D846" s="13"/>
      <c r="E846" s="13"/>
      <c r="F846" s="13"/>
      <c r="G846" s="13"/>
      <c r="H846" s="13"/>
      <c r="I846" s="13"/>
      <c r="J846" s="29"/>
      <c r="K846" s="29"/>
      <c r="L846" s="13"/>
      <c r="M846" s="29"/>
      <c r="N846" s="13"/>
      <c r="O846" s="13"/>
      <c r="P846" s="13"/>
      <c r="Q846" s="13"/>
    </row>
    <row r="847" spans="1:17" x14ac:dyDescent="0.35">
      <c r="A847" s="34">
        <f>'Disease Burden Data'!A855</f>
        <v>0</v>
      </c>
      <c r="B847" s="34">
        <f>'Disease Burden Data'!B855</f>
        <v>0</v>
      </c>
      <c r="C847" s="29"/>
      <c r="D847" s="13"/>
      <c r="E847" s="13"/>
      <c r="F847" s="13"/>
      <c r="G847" s="13"/>
      <c r="H847" s="13"/>
      <c r="I847" s="13"/>
      <c r="J847" s="29"/>
      <c r="K847" s="29"/>
      <c r="L847" s="13"/>
      <c r="M847" s="29"/>
      <c r="N847" s="13"/>
      <c r="O847" s="13"/>
      <c r="P847" s="13"/>
      <c r="Q847" s="13"/>
    </row>
    <row r="848" spans="1:17" x14ac:dyDescent="0.35">
      <c r="A848" s="34">
        <f>'Disease Burden Data'!A856</f>
        <v>0</v>
      </c>
      <c r="B848" s="34">
        <f>'Disease Burden Data'!B856</f>
        <v>0</v>
      </c>
      <c r="C848" s="29"/>
      <c r="D848" s="13"/>
      <c r="E848" s="13"/>
      <c r="F848" s="13"/>
      <c r="G848" s="13"/>
      <c r="H848" s="13"/>
      <c r="I848" s="13"/>
      <c r="J848" s="29"/>
      <c r="K848" s="29"/>
      <c r="L848" s="13"/>
      <c r="M848" s="29"/>
      <c r="N848" s="13"/>
      <c r="O848" s="13"/>
      <c r="P848" s="13"/>
      <c r="Q848" s="13"/>
    </row>
    <row r="849" spans="1:17" x14ac:dyDescent="0.35">
      <c r="A849" s="34">
        <f>'Disease Burden Data'!A857</f>
        <v>0</v>
      </c>
      <c r="B849" s="34">
        <f>'Disease Burden Data'!B857</f>
        <v>0</v>
      </c>
      <c r="C849" s="29"/>
      <c r="D849" s="13"/>
      <c r="E849" s="13"/>
      <c r="F849" s="13"/>
      <c r="G849" s="13"/>
      <c r="H849" s="13"/>
      <c r="I849" s="13"/>
      <c r="J849" s="29"/>
      <c r="K849" s="29"/>
      <c r="L849" s="13"/>
      <c r="M849" s="29"/>
      <c r="N849" s="13"/>
      <c r="O849" s="13"/>
      <c r="P849" s="13"/>
      <c r="Q849" s="13"/>
    </row>
    <row r="850" spans="1:17" x14ac:dyDescent="0.35">
      <c r="A850" s="34">
        <f>'Disease Burden Data'!A858</f>
        <v>0</v>
      </c>
      <c r="B850" s="34">
        <f>'Disease Burden Data'!B858</f>
        <v>0</v>
      </c>
      <c r="C850" s="29"/>
      <c r="D850" s="13"/>
      <c r="E850" s="13"/>
      <c r="F850" s="13"/>
      <c r="G850" s="13"/>
      <c r="H850" s="13"/>
      <c r="I850" s="13"/>
      <c r="J850" s="29"/>
      <c r="K850" s="29"/>
      <c r="L850" s="13"/>
      <c r="M850" s="29"/>
      <c r="N850" s="13"/>
      <c r="O850" s="13"/>
      <c r="P850" s="13"/>
      <c r="Q850" s="13"/>
    </row>
    <row r="851" spans="1:17" x14ac:dyDescent="0.35">
      <c r="A851" s="34">
        <f>'Disease Burden Data'!A859</f>
        <v>0</v>
      </c>
      <c r="B851" s="34">
        <f>'Disease Burden Data'!B859</f>
        <v>0</v>
      </c>
      <c r="C851" s="29"/>
      <c r="D851" s="13"/>
      <c r="E851" s="13"/>
      <c r="F851" s="13"/>
      <c r="G851" s="13"/>
      <c r="H851" s="13"/>
      <c r="I851" s="13"/>
      <c r="J851" s="29"/>
      <c r="K851" s="29"/>
      <c r="L851" s="13"/>
      <c r="M851" s="29"/>
      <c r="N851" s="13"/>
      <c r="O851" s="13"/>
      <c r="P851" s="13"/>
      <c r="Q851" s="13"/>
    </row>
    <row r="852" spans="1:17" x14ac:dyDescent="0.35">
      <c r="A852" s="34">
        <f>'Disease Burden Data'!A860</f>
        <v>0</v>
      </c>
      <c r="B852" s="34">
        <f>'Disease Burden Data'!B860</f>
        <v>0</v>
      </c>
      <c r="C852" s="29"/>
      <c r="D852" s="13"/>
      <c r="E852" s="13"/>
      <c r="F852" s="13"/>
      <c r="G852" s="13"/>
      <c r="H852" s="13"/>
      <c r="I852" s="13"/>
      <c r="J852" s="29"/>
      <c r="K852" s="29"/>
      <c r="L852" s="13"/>
      <c r="M852" s="29"/>
      <c r="N852" s="13"/>
      <c r="O852" s="13"/>
      <c r="P852" s="13"/>
      <c r="Q852" s="13"/>
    </row>
    <row r="853" spans="1:17" x14ac:dyDescent="0.35">
      <c r="A853" s="34">
        <f>'Disease Burden Data'!A861</f>
        <v>0</v>
      </c>
      <c r="B853" s="34">
        <f>'Disease Burden Data'!B861</f>
        <v>0</v>
      </c>
      <c r="C853" s="29"/>
      <c r="D853" s="13"/>
      <c r="E853" s="13"/>
      <c r="F853" s="13"/>
      <c r="G853" s="13"/>
      <c r="H853" s="13"/>
      <c r="I853" s="13"/>
      <c r="J853" s="29"/>
      <c r="K853" s="29"/>
      <c r="L853" s="13"/>
      <c r="M853" s="29"/>
      <c r="N853" s="13"/>
      <c r="O853" s="13"/>
      <c r="P853" s="13"/>
      <c r="Q853" s="13"/>
    </row>
    <row r="854" spans="1:17" x14ac:dyDescent="0.35">
      <c r="A854" s="34">
        <f>'Disease Burden Data'!A862</f>
        <v>0</v>
      </c>
      <c r="B854" s="34">
        <f>'Disease Burden Data'!B862</f>
        <v>0</v>
      </c>
      <c r="C854" s="29"/>
      <c r="D854" s="13"/>
      <c r="E854" s="13"/>
      <c r="F854" s="13"/>
      <c r="G854" s="13"/>
      <c r="H854" s="13"/>
      <c r="I854" s="13"/>
      <c r="J854" s="29"/>
      <c r="K854" s="29"/>
      <c r="L854" s="13"/>
      <c r="M854" s="29"/>
      <c r="N854" s="13"/>
      <c r="O854" s="13"/>
      <c r="P854" s="13"/>
      <c r="Q854" s="13"/>
    </row>
    <row r="855" spans="1:17" x14ac:dyDescent="0.35">
      <c r="A855" s="34">
        <f>'Disease Burden Data'!A863</f>
        <v>0</v>
      </c>
      <c r="B855" s="34">
        <f>'Disease Burden Data'!B863</f>
        <v>0</v>
      </c>
      <c r="C855" s="29"/>
      <c r="D855" s="13"/>
      <c r="E855" s="13"/>
      <c r="F855" s="13"/>
      <c r="G855" s="13"/>
      <c r="H855" s="13"/>
      <c r="I855" s="13"/>
      <c r="J855" s="29"/>
      <c r="K855" s="29"/>
      <c r="L855" s="13"/>
      <c r="M855" s="29"/>
      <c r="N855" s="13"/>
      <c r="O855" s="13"/>
      <c r="P855" s="13"/>
      <c r="Q855" s="13"/>
    </row>
    <row r="856" spans="1:17" x14ac:dyDescent="0.35">
      <c r="A856" s="34">
        <f>'Disease Burden Data'!A864</f>
        <v>0</v>
      </c>
      <c r="B856" s="34">
        <f>'Disease Burden Data'!B864</f>
        <v>0</v>
      </c>
      <c r="C856" s="29"/>
      <c r="D856" s="13"/>
      <c r="E856" s="13"/>
      <c r="F856" s="13"/>
      <c r="G856" s="13"/>
      <c r="H856" s="13"/>
      <c r="I856" s="13"/>
      <c r="J856" s="29"/>
      <c r="K856" s="29"/>
      <c r="L856" s="13"/>
      <c r="M856" s="29"/>
      <c r="N856" s="13"/>
      <c r="O856" s="13"/>
      <c r="P856" s="13"/>
      <c r="Q856" s="13"/>
    </row>
    <row r="857" spans="1:17" x14ac:dyDescent="0.35">
      <c r="A857" s="34">
        <f>'Disease Burden Data'!A865</f>
        <v>0</v>
      </c>
      <c r="B857" s="34">
        <f>'Disease Burden Data'!B865</f>
        <v>0</v>
      </c>
      <c r="C857" s="29"/>
      <c r="D857" s="13"/>
      <c r="E857" s="13"/>
      <c r="F857" s="13"/>
      <c r="G857" s="13"/>
      <c r="H857" s="13"/>
      <c r="I857" s="13"/>
      <c r="J857" s="29"/>
      <c r="K857" s="29"/>
      <c r="L857" s="13"/>
      <c r="M857" s="29"/>
      <c r="N857" s="13"/>
      <c r="O857" s="13"/>
      <c r="P857" s="13"/>
      <c r="Q857" s="13"/>
    </row>
    <row r="858" spans="1:17" x14ac:dyDescent="0.35">
      <c r="A858" s="34">
        <f>'Disease Burden Data'!A866</f>
        <v>0</v>
      </c>
      <c r="B858" s="34">
        <f>'Disease Burden Data'!B866</f>
        <v>0</v>
      </c>
      <c r="C858" s="29"/>
      <c r="D858" s="13"/>
      <c r="E858" s="13"/>
      <c r="F858" s="13"/>
      <c r="G858" s="13"/>
      <c r="H858" s="13"/>
      <c r="I858" s="13"/>
      <c r="J858" s="29"/>
      <c r="K858" s="29"/>
      <c r="L858" s="13"/>
      <c r="M858" s="29"/>
      <c r="N858" s="13"/>
      <c r="O858" s="13"/>
      <c r="P858" s="13"/>
      <c r="Q858" s="13"/>
    </row>
    <row r="859" spans="1:17" x14ac:dyDescent="0.35">
      <c r="A859" s="34">
        <f>'Disease Burden Data'!A867</f>
        <v>0</v>
      </c>
      <c r="B859" s="34">
        <f>'Disease Burden Data'!B867</f>
        <v>0</v>
      </c>
      <c r="C859" s="29"/>
      <c r="D859" s="13"/>
      <c r="E859" s="13"/>
      <c r="F859" s="13"/>
      <c r="G859" s="13"/>
      <c r="H859" s="13"/>
      <c r="I859" s="13"/>
      <c r="J859" s="29"/>
      <c r="K859" s="29"/>
      <c r="L859" s="13"/>
      <c r="M859" s="29"/>
      <c r="N859" s="13"/>
      <c r="O859" s="13"/>
      <c r="P859" s="13"/>
      <c r="Q859" s="13"/>
    </row>
    <row r="860" spans="1:17" x14ac:dyDescent="0.35">
      <c r="A860" s="34">
        <f>'Disease Burden Data'!A868</f>
        <v>0</v>
      </c>
      <c r="B860" s="34">
        <f>'Disease Burden Data'!B868</f>
        <v>0</v>
      </c>
      <c r="C860" s="29"/>
      <c r="D860" s="13"/>
      <c r="E860" s="13"/>
      <c r="F860" s="13"/>
      <c r="G860" s="13"/>
      <c r="H860" s="13"/>
      <c r="I860" s="13"/>
      <c r="J860" s="29"/>
      <c r="K860" s="29"/>
      <c r="L860" s="13"/>
      <c r="M860" s="29"/>
      <c r="N860" s="13"/>
      <c r="O860" s="13"/>
      <c r="P860" s="13"/>
      <c r="Q860" s="13"/>
    </row>
    <row r="861" spans="1:17" x14ac:dyDescent="0.35">
      <c r="A861" s="34">
        <f>'Disease Burden Data'!A869</f>
        <v>0</v>
      </c>
      <c r="B861" s="34">
        <f>'Disease Burden Data'!B869</f>
        <v>0</v>
      </c>
      <c r="C861" s="29"/>
      <c r="D861" s="13"/>
      <c r="E861" s="13"/>
      <c r="F861" s="13"/>
      <c r="G861" s="13"/>
      <c r="H861" s="13"/>
      <c r="I861" s="13"/>
      <c r="J861" s="29"/>
      <c r="K861" s="29"/>
      <c r="L861" s="13"/>
      <c r="M861" s="29"/>
      <c r="N861" s="13"/>
      <c r="O861" s="13"/>
      <c r="P861" s="13"/>
      <c r="Q861" s="13"/>
    </row>
    <row r="862" spans="1:17" x14ac:dyDescent="0.35">
      <c r="A862" s="34">
        <f>'Disease Burden Data'!A870</f>
        <v>0</v>
      </c>
      <c r="B862" s="34">
        <f>'Disease Burden Data'!B870</f>
        <v>0</v>
      </c>
      <c r="C862" s="29"/>
      <c r="D862" s="13"/>
      <c r="E862" s="13"/>
      <c r="F862" s="13"/>
      <c r="G862" s="13"/>
      <c r="H862" s="13"/>
      <c r="I862" s="13"/>
      <c r="J862" s="29"/>
      <c r="K862" s="29"/>
      <c r="L862" s="13"/>
      <c r="M862" s="29"/>
      <c r="N862" s="13"/>
      <c r="O862" s="13"/>
      <c r="P862" s="13"/>
      <c r="Q862" s="13"/>
    </row>
    <row r="863" spans="1:17" x14ac:dyDescent="0.35">
      <c r="A863" s="34">
        <f>'Disease Burden Data'!A871</f>
        <v>0</v>
      </c>
      <c r="B863" s="34">
        <f>'Disease Burden Data'!B871</f>
        <v>0</v>
      </c>
      <c r="C863" s="29"/>
      <c r="D863" s="13"/>
      <c r="E863" s="13"/>
      <c r="F863" s="13"/>
      <c r="G863" s="13"/>
      <c r="H863" s="13"/>
      <c r="I863" s="13"/>
      <c r="J863" s="29"/>
      <c r="K863" s="29"/>
      <c r="L863" s="13"/>
      <c r="M863" s="29"/>
      <c r="N863" s="13"/>
      <c r="O863" s="13"/>
      <c r="P863" s="13"/>
      <c r="Q863" s="13"/>
    </row>
    <row r="864" spans="1:17" x14ac:dyDescent="0.35">
      <c r="A864" s="34">
        <f>'Disease Burden Data'!A872</f>
        <v>0</v>
      </c>
      <c r="B864" s="34">
        <f>'Disease Burden Data'!B872</f>
        <v>0</v>
      </c>
      <c r="C864" s="29"/>
      <c r="D864" s="13"/>
      <c r="E864" s="13"/>
      <c r="F864" s="13"/>
      <c r="G864" s="13"/>
      <c r="H864" s="13"/>
      <c r="I864" s="13"/>
      <c r="J864" s="29"/>
      <c r="K864" s="29"/>
      <c r="L864" s="13"/>
      <c r="M864" s="29"/>
      <c r="N864" s="13"/>
      <c r="O864" s="13"/>
      <c r="P864" s="13"/>
      <c r="Q864" s="13"/>
    </row>
    <row r="865" spans="1:17" x14ac:dyDescent="0.35">
      <c r="A865" s="34">
        <f>'Disease Burden Data'!A873</f>
        <v>0</v>
      </c>
      <c r="B865" s="34">
        <f>'Disease Burden Data'!B873</f>
        <v>0</v>
      </c>
      <c r="C865" s="29"/>
      <c r="D865" s="13"/>
      <c r="E865" s="13"/>
      <c r="F865" s="13"/>
      <c r="G865" s="13"/>
      <c r="H865" s="13"/>
      <c r="I865" s="13"/>
      <c r="J865" s="29"/>
      <c r="K865" s="29"/>
      <c r="L865" s="13"/>
      <c r="M865" s="29"/>
      <c r="N865" s="13"/>
      <c r="O865" s="13"/>
      <c r="P865" s="13"/>
      <c r="Q865" s="13"/>
    </row>
    <row r="866" spans="1:17" x14ac:dyDescent="0.35">
      <c r="A866" s="34">
        <f>'Disease Burden Data'!A874</f>
        <v>0</v>
      </c>
      <c r="B866" s="34">
        <f>'Disease Burden Data'!B874</f>
        <v>0</v>
      </c>
      <c r="C866" s="29"/>
      <c r="D866" s="13"/>
      <c r="E866" s="13"/>
      <c r="F866" s="13"/>
      <c r="G866" s="13"/>
      <c r="H866" s="13"/>
      <c r="I866" s="13"/>
      <c r="J866" s="29"/>
      <c r="K866" s="29"/>
      <c r="L866" s="13"/>
      <c r="M866" s="29"/>
      <c r="N866" s="13"/>
      <c r="O866" s="13"/>
      <c r="P866" s="13"/>
      <c r="Q866" s="13"/>
    </row>
    <row r="867" spans="1:17" x14ac:dyDescent="0.35">
      <c r="A867" s="34">
        <f>'Disease Burden Data'!A875</f>
        <v>0</v>
      </c>
      <c r="B867" s="34">
        <f>'Disease Burden Data'!B875</f>
        <v>0</v>
      </c>
      <c r="C867" s="29"/>
      <c r="D867" s="13"/>
      <c r="E867" s="13"/>
      <c r="F867" s="13"/>
      <c r="G867" s="13"/>
      <c r="H867" s="13"/>
      <c r="I867" s="13"/>
      <c r="J867" s="29"/>
      <c r="K867" s="29"/>
      <c r="L867" s="13"/>
      <c r="M867" s="29"/>
      <c r="N867" s="13"/>
      <c r="O867" s="13"/>
      <c r="P867" s="13"/>
      <c r="Q867" s="13"/>
    </row>
    <row r="868" spans="1:17" x14ac:dyDescent="0.35">
      <c r="A868" s="34">
        <f>'Disease Burden Data'!A876</f>
        <v>0</v>
      </c>
      <c r="B868" s="34">
        <f>'Disease Burden Data'!B876</f>
        <v>0</v>
      </c>
      <c r="C868" s="29"/>
      <c r="D868" s="13"/>
      <c r="E868" s="13"/>
      <c r="F868" s="13"/>
      <c r="G868" s="13"/>
      <c r="H868" s="13"/>
      <c r="I868" s="13"/>
      <c r="J868" s="29"/>
      <c r="K868" s="29"/>
      <c r="L868" s="13"/>
      <c r="M868" s="29"/>
      <c r="N868" s="13"/>
      <c r="O868" s="13"/>
      <c r="P868" s="13"/>
      <c r="Q868" s="13"/>
    </row>
    <row r="869" spans="1:17" x14ac:dyDescent="0.35">
      <c r="A869" s="34">
        <f>'Disease Burden Data'!A877</f>
        <v>0</v>
      </c>
      <c r="B869" s="34">
        <f>'Disease Burden Data'!B877</f>
        <v>0</v>
      </c>
      <c r="C869" s="29"/>
      <c r="D869" s="13"/>
      <c r="E869" s="13"/>
      <c r="F869" s="13"/>
      <c r="G869" s="13"/>
      <c r="H869" s="13"/>
      <c r="I869" s="13"/>
      <c r="J869" s="29"/>
      <c r="K869" s="29"/>
      <c r="L869" s="13"/>
      <c r="M869" s="29"/>
      <c r="N869" s="13"/>
      <c r="O869" s="13"/>
      <c r="P869" s="13"/>
      <c r="Q869" s="13"/>
    </row>
    <row r="870" spans="1:17" x14ac:dyDescent="0.35">
      <c r="A870" s="34">
        <f>'Disease Burden Data'!A878</f>
        <v>0</v>
      </c>
      <c r="B870" s="34">
        <f>'Disease Burden Data'!B878</f>
        <v>0</v>
      </c>
      <c r="C870" s="29"/>
      <c r="D870" s="13"/>
      <c r="E870" s="13"/>
      <c r="F870" s="13"/>
      <c r="G870" s="13"/>
      <c r="H870" s="13"/>
      <c r="I870" s="13"/>
      <c r="J870" s="29"/>
      <c r="K870" s="29"/>
      <c r="L870" s="13"/>
      <c r="M870" s="29"/>
      <c r="N870" s="13"/>
      <c r="O870" s="13"/>
      <c r="P870" s="13"/>
      <c r="Q870" s="13"/>
    </row>
    <row r="871" spans="1:17" x14ac:dyDescent="0.35">
      <c r="A871" s="34">
        <f>'Disease Burden Data'!A879</f>
        <v>0</v>
      </c>
      <c r="B871" s="34">
        <f>'Disease Burden Data'!B879</f>
        <v>0</v>
      </c>
      <c r="C871" s="29"/>
      <c r="D871" s="13"/>
      <c r="E871" s="13"/>
      <c r="F871" s="13"/>
      <c r="G871" s="13"/>
      <c r="H871" s="13"/>
      <c r="I871" s="13"/>
      <c r="J871" s="29"/>
      <c r="K871" s="29"/>
      <c r="L871" s="13"/>
      <c r="M871" s="29"/>
      <c r="N871" s="13"/>
      <c r="O871" s="13"/>
      <c r="P871" s="13"/>
      <c r="Q871" s="13"/>
    </row>
    <row r="872" spans="1:17" x14ac:dyDescent="0.35">
      <c r="A872" s="34">
        <f>'Disease Burden Data'!A880</f>
        <v>0</v>
      </c>
      <c r="B872" s="34">
        <f>'Disease Burden Data'!B880</f>
        <v>0</v>
      </c>
      <c r="C872" s="29"/>
      <c r="D872" s="13"/>
      <c r="E872" s="13"/>
      <c r="F872" s="13"/>
      <c r="G872" s="13"/>
      <c r="H872" s="13"/>
      <c r="I872" s="13"/>
      <c r="J872" s="29"/>
      <c r="K872" s="29"/>
      <c r="L872" s="13"/>
      <c r="M872" s="29"/>
      <c r="N872" s="13"/>
      <c r="O872" s="13"/>
      <c r="P872" s="13"/>
      <c r="Q872" s="13"/>
    </row>
    <row r="873" spans="1:17" x14ac:dyDescent="0.35">
      <c r="A873" s="34">
        <f>'Disease Burden Data'!A881</f>
        <v>0</v>
      </c>
      <c r="B873" s="34">
        <f>'Disease Burden Data'!B881</f>
        <v>0</v>
      </c>
      <c r="C873" s="29"/>
      <c r="D873" s="13"/>
      <c r="E873" s="13"/>
      <c r="F873" s="13"/>
      <c r="G873" s="13"/>
      <c r="H873" s="13"/>
      <c r="I873" s="13"/>
      <c r="J873" s="29"/>
      <c r="K873" s="29"/>
      <c r="L873" s="13"/>
      <c r="M873" s="29"/>
      <c r="N873" s="13"/>
      <c r="O873" s="13"/>
      <c r="P873" s="13"/>
      <c r="Q873" s="13"/>
    </row>
    <row r="874" spans="1:17" x14ac:dyDescent="0.35">
      <c r="A874" s="34">
        <f>'Disease Burden Data'!A882</f>
        <v>0</v>
      </c>
      <c r="B874" s="34">
        <f>'Disease Burden Data'!B882</f>
        <v>0</v>
      </c>
      <c r="C874" s="29"/>
      <c r="D874" s="13"/>
      <c r="E874" s="13"/>
      <c r="F874" s="13"/>
      <c r="G874" s="13"/>
      <c r="H874" s="13"/>
      <c r="I874" s="13"/>
      <c r="J874" s="29"/>
      <c r="K874" s="29"/>
      <c r="L874" s="13"/>
      <c r="M874" s="29"/>
      <c r="N874" s="13"/>
      <c r="O874" s="13"/>
      <c r="P874" s="13"/>
      <c r="Q874" s="13"/>
    </row>
    <row r="875" spans="1:17" x14ac:dyDescent="0.35">
      <c r="A875" s="34">
        <f>'Disease Burden Data'!A883</f>
        <v>0</v>
      </c>
      <c r="B875" s="34">
        <f>'Disease Burden Data'!B883</f>
        <v>0</v>
      </c>
      <c r="C875" s="29"/>
      <c r="D875" s="13"/>
      <c r="E875" s="13"/>
      <c r="F875" s="13"/>
      <c r="G875" s="13"/>
      <c r="H875" s="13"/>
      <c r="I875" s="13"/>
      <c r="J875" s="29"/>
      <c r="K875" s="29"/>
      <c r="L875" s="13"/>
      <c r="M875" s="29"/>
      <c r="N875" s="13"/>
      <c r="O875" s="13"/>
      <c r="P875" s="13"/>
      <c r="Q875" s="13"/>
    </row>
    <row r="876" spans="1:17" x14ac:dyDescent="0.35">
      <c r="A876" s="34">
        <f>'Disease Burden Data'!A884</f>
        <v>0</v>
      </c>
      <c r="B876" s="34">
        <f>'Disease Burden Data'!B884</f>
        <v>0</v>
      </c>
      <c r="C876" s="29"/>
      <c r="D876" s="13"/>
      <c r="E876" s="13"/>
      <c r="F876" s="13"/>
      <c r="G876" s="13"/>
      <c r="H876" s="13"/>
      <c r="I876" s="13"/>
      <c r="J876" s="29"/>
      <c r="K876" s="29"/>
      <c r="L876" s="13"/>
      <c r="M876" s="29"/>
      <c r="N876" s="13"/>
      <c r="O876" s="13"/>
      <c r="P876" s="13"/>
      <c r="Q876" s="13"/>
    </row>
    <row r="877" spans="1:17" x14ac:dyDescent="0.35">
      <c r="A877" s="34">
        <f>'Disease Burden Data'!A885</f>
        <v>0</v>
      </c>
      <c r="B877" s="34">
        <f>'Disease Burden Data'!B885</f>
        <v>0</v>
      </c>
      <c r="C877" s="29"/>
      <c r="D877" s="13"/>
      <c r="E877" s="13"/>
      <c r="F877" s="13"/>
      <c r="G877" s="13"/>
      <c r="H877" s="13"/>
      <c r="I877" s="13"/>
      <c r="J877" s="29"/>
      <c r="K877" s="29"/>
      <c r="L877" s="13"/>
      <c r="M877" s="29"/>
      <c r="N877" s="13"/>
      <c r="O877" s="13"/>
      <c r="P877" s="13"/>
      <c r="Q877" s="13"/>
    </row>
    <row r="878" spans="1:17" ht="15.75" customHeight="1" x14ac:dyDescent="0.35">
      <c r="A878" s="34">
        <f>'Disease Burden Data'!A886</f>
        <v>0</v>
      </c>
      <c r="B878" s="34">
        <f>'Disease Burden Data'!B886</f>
        <v>0</v>
      </c>
      <c r="C878" s="29"/>
      <c r="D878" s="13"/>
      <c r="E878" s="13"/>
      <c r="F878" s="13"/>
      <c r="G878" s="13"/>
      <c r="H878" s="13"/>
      <c r="I878" s="13"/>
      <c r="J878" s="29"/>
      <c r="K878" s="29"/>
      <c r="L878" s="13"/>
      <c r="M878" s="29"/>
      <c r="N878" s="13"/>
      <c r="O878" s="13"/>
      <c r="P878" s="13"/>
      <c r="Q878" s="13"/>
    </row>
  </sheetData>
  <sheetProtection password="C092" sheet="1" objects="1" scenarios="1"/>
  <mergeCells count="23">
    <mergeCell ref="A4:Q4"/>
    <mergeCell ref="A6:Q6"/>
    <mergeCell ref="A7:Q7"/>
    <mergeCell ref="A9:Q9"/>
    <mergeCell ref="A5:Q5"/>
    <mergeCell ref="A8:Q8"/>
    <mergeCell ref="L12:L14"/>
    <mergeCell ref="Q12:Q14"/>
    <mergeCell ref="J12:J14"/>
    <mergeCell ref="K12:K14"/>
    <mergeCell ref="M12:M14"/>
    <mergeCell ref="N12:N14"/>
    <mergeCell ref="O12:O14"/>
    <mergeCell ref="P12:P14"/>
    <mergeCell ref="A12:A14"/>
    <mergeCell ref="G12:G14"/>
    <mergeCell ref="I12:I14"/>
    <mergeCell ref="D12:D14"/>
    <mergeCell ref="E12:E14"/>
    <mergeCell ref="B12:B14"/>
    <mergeCell ref="C12:C14"/>
    <mergeCell ref="F12:F14"/>
    <mergeCell ref="H12:H1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I9" sqref="I9"/>
    </sheetView>
  </sheetViews>
  <sheetFormatPr defaultRowHeight="14.5" x14ac:dyDescent="0.35"/>
  <cols>
    <col min="1" max="1" width="36.1796875" customWidth="1"/>
    <col min="2" max="2" width="18.1796875" customWidth="1"/>
    <col min="3" max="3" width="18" customWidth="1"/>
  </cols>
  <sheetData>
    <row r="1" spans="1:2" x14ac:dyDescent="0.35">
      <c r="A1" s="14" t="s">
        <v>101</v>
      </c>
    </row>
    <row r="3" spans="1:2" x14ac:dyDescent="0.35">
      <c r="A3" s="15" t="s">
        <v>102</v>
      </c>
    </row>
    <row r="4" spans="1:2" x14ac:dyDescent="0.35">
      <c r="A4" t="s">
        <v>103</v>
      </c>
    </row>
    <row r="6" spans="1:2" x14ac:dyDescent="0.35">
      <c r="A6" s="30" t="s">
        <v>104</v>
      </c>
      <c r="B6" s="30" t="s">
        <v>105</v>
      </c>
    </row>
    <row r="7" spans="1:2" x14ac:dyDescent="0.35">
      <c r="A7" s="17" t="s">
        <v>106</v>
      </c>
      <c r="B7" s="36">
        <v>0.01</v>
      </c>
    </row>
    <row r="8" spans="1:2" x14ac:dyDescent="0.35">
      <c r="A8" s="25" t="s">
        <v>107</v>
      </c>
      <c r="B8" s="36">
        <v>0.03</v>
      </c>
    </row>
    <row r="9" spans="1:2" x14ac:dyDescent="0.35">
      <c r="A9" s="17" t="s">
        <v>108</v>
      </c>
      <c r="B9" s="36">
        <v>0.04</v>
      </c>
    </row>
    <row r="10" spans="1:2" x14ac:dyDescent="0.35">
      <c r="A10" s="17" t="s">
        <v>109</v>
      </c>
      <c r="B10" s="36">
        <v>0.12</v>
      </c>
    </row>
    <row r="11" spans="1:2" x14ac:dyDescent="0.35">
      <c r="A11" s="17" t="s">
        <v>110</v>
      </c>
      <c r="B11" s="36">
        <v>0.8</v>
      </c>
    </row>
    <row r="12" spans="1:2" x14ac:dyDescent="0.35">
      <c r="A12" s="23" t="s">
        <v>111</v>
      </c>
      <c r="B12" s="24">
        <v>0</v>
      </c>
    </row>
    <row r="13" spans="1:2" x14ac:dyDescent="0.35">
      <c r="A13" s="15"/>
      <c r="B13" s="26"/>
    </row>
    <row r="14" spans="1:2" x14ac:dyDescent="0.35">
      <c r="A14" s="15"/>
      <c r="B14" s="26"/>
    </row>
    <row r="15" spans="1:2" x14ac:dyDescent="0.35">
      <c r="A15" t="s">
        <v>112</v>
      </c>
      <c r="B15" s="26"/>
    </row>
    <row r="16" spans="1:2" x14ac:dyDescent="0.35">
      <c r="B16" s="26"/>
    </row>
    <row r="17" spans="1:3" x14ac:dyDescent="0.35">
      <c r="A17" s="30" t="s">
        <v>104</v>
      </c>
      <c r="B17" s="30" t="s">
        <v>113</v>
      </c>
      <c r="C17" s="30" t="s">
        <v>105</v>
      </c>
    </row>
    <row r="18" spans="1:3" x14ac:dyDescent="0.35">
      <c r="A18" s="17" t="s">
        <v>114</v>
      </c>
      <c r="B18" s="37" t="s">
        <v>115</v>
      </c>
      <c r="C18" s="36">
        <v>0.16</v>
      </c>
    </row>
    <row r="19" spans="1:3" x14ac:dyDescent="0.35">
      <c r="A19" s="17" t="s">
        <v>116</v>
      </c>
      <c r="B19" s="37" t="s">
        <v>117</v>
      </c>
      <c r="C19" s="36">
        <v>0.28000000000000003</v>
      </c>
    </row>
    <row r="20" spans="1:3" x14ac:dyDescent="0.35">
      <c r="A20" s="17" t="s">
        <v>118</v>
      </c>
      <c r="B20" s="37" t="s">
        <v>119</v>
      </c>
      <c r="C20" s="36">
        <v>0.52</v>
      </c>
    </row>
    <row r="21" spans="1:3" x14ac:dyDescent="0.35">
      <c r="A21" s="17" t="s">
        <v>120</v>
      </c>
      <c r="B21" s="27"/>
      <c r="C21" s="36">
        <v>0.04</v>
      </c>
    </row>
  </sheetData>
  <sheetProtection password="C092"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9"/>
  <sheetViews>
    <sheetView topLeftCell="A13" workbookViewId="0">
      <selection activeCell="D29" sqref="D29"/>
    </sheetView>
  </sheetViews>
  <sheetFormatPr defaultRowHeight="14.5" x14ac:dyDescent="0.35"/>
  <cols>
    <col min="1" max="1" width="31.453125" customWidth="1"/>
    <col min="2" max="5" width="18.1796875" customWidth="1"/>
    <col min="6" max="6" width="85.7265625" bestFit="1" customWidth="1"/>
  </cols>
  <sheetData>
    <row r="1" spans="1:6" x14ac:dyDescent="0.35">
      <c r="A1" s="14" t="s">
        <v>121</v>
      </c>
    </row>
    <row r="3" spans="1:6" x14ac:dyDescent="0.35">
      <c r="A3" s="15" t="s">
        <v>122</v>
      </c>
    </row>
    <row r="4" spans="1:6" x14ac:dyDescent="0.35">
      <c r="A4" t="s">
        <v>123</v>
      </c>
    </row>
    <row r="6" spans="1:6" x14ac:dyDescent="0.35">
      <c r="A6" s="16" t="s">
        <v>124</v>
      </c>
    </row>
    <row r="7" spans="1:6" x14ac:dyDescent="0.35">
      <c r="A7" t="s">
        <v>125</v>
      </c>
    </row>
    <row r="9" spans="1:6" ht="18" customHeight="1" x14ac:dyDescent="0.35"/>
    <row r="10" spans="1:6" ht="63" customHeight="1" x14ac:dyDescent="0.35">
      <c r="A10" s="31" t="s">
        <v>126</v>
      </c>
      <c r="B10" s="31" t="s">
        <v>127</v>
      </c>
      <c r="C10" s="31" t="s">
        <v>128</v>
      </c>
      <c r="D10" s="31" t="s">
        <v>129</v>
      </c>
      <c r="E10" s="31" t="s">
        <v>130</v>
      </c>
      <c r="F10" s="31" t="s">
        <v>131</v>
      </c>
    </row>
    <row r="11" spans="1:6" x14ac:dyDescent="0.35">
      <c r="A11" s="21" t="s">
        <v>132</v>
      </c>
      <c r="B11" s="22" t="s">
        <v>133</v>
      </c>
      <c r="C11" s="41">
        <v>322884413</v>
      </c>
      <c r="D11" s="18" t="s">
        <v>134</v>
      </c>
      <c r="E11" s="18">
        <v>1</v>
      </c>
      <c r="F11" s="18" t="s">
        <v>135</v>
      </c>
    </row>
    <row r="12" spans="1:6" x14ac:dyDescent="0.35">
      <c r="A12" s="21" t="s">
        <v>136</v>
      </c>
      <c r="B12" s="22" t="s">
        <v>133</v>
      </c>
      <c r="C12" s="41">
        <v>290252018</v>
      </c>
      <c r="D12" s="18" t="s">
        <v>134</v>
      </c>
      <c r="E12" s="18">
        <v>1</v>
      </c>
      <c r="F12" s="18" t="s">
        <v>135</v>
      </c>
    </row>
    <row r="13" spans="1:6" x14ac:dyDescent="0.35">
      <c r="A13" s="21" t="s">
        <v>137</v>
      </c>
      <c r="B13" s="22" t="s">
        <v>133</v>
      </c>
      <c r="C13" s="41">
        <v>162481999</v>
      </c>
      <c r="D13" s="18" t="s">
        <v>134</v>
      </c>
      <c r="E13" s="18">
        <v>1</v>
      </c>
      <c r="F13" s="18" t="s">
        <v>135</v>
      </c>
    </row>
    <row r="14" spans="1:6" x14ac:dyDescent="0.35">
      <c r="A14" s="21" t="s">
        <v>138</v>
      </c>
      <c r="B14" s="22" t="s">
        <v>133</v>
      </c>
      <c r="C14" s="41">
        <v>234076797</v>
      </c>
      <c r="D14" s="18" t="s">
        <v>134</v>
      </c>
      <c r="E14" s="18">
        <v>1</v>
      </c>
      <c r="F14" s="18" t="s">
        <v>135</v>
      </c>
    </row>
    <row r="15" spans="1:6" x14ac:dyDescent="0.35">
      <c r="A15" s="21" t="s">
        <v>139</v>
      </c>
      <c r="B15" s="22" t="s">
        <v>133</v>
      </c>
      <c r="C15" s="41">
        <v>214665108</v>
      </c>
      <c r="D15" s="18" t="s">
        <v>134</v>
      </c>
      <c r="E15" s="18">
        <v>1</v>
      </c>
      <c r="F15" s="18" t="s">
        <v>135</v>
      </c>
    </row>
    <row r="16" spans="1:6" x14ac:dyDescent="0.35">
      <c r="A16" s="21" t="s">
        <v>140</v>
      </c>
      <c r="B16" s="22" t="s">
        <v>133</v>
      </c>
      <c r="C16" s="41">
        <v>187570893</v>
      </c>
      <c r="D16" s="18" t="s">
        <v>134</v>
      </c>
      <c r="E16" s="18">
        <v>1</v>
      </c>
      <c r="F16" s="18" t="s">
        <v>135</v>
      </c>
    </row>
    <row r="17" spans="1:6" x14ac:dyDescent="0.35">
      <c r="A17" s="21" t="s">
        <v>141</v>
      </c>
      <c r="B17" s="22" t="s">
        <v>133</v>
      </c>
      <c r="C17" s="41">
        <v>167570893</v>
      </c>
      <c r="D17" s="18" t="s">
        <v>134</v>
      </c>
      <c r="E17" s="18">
        <v>1</v>
      </c>
      <c r="F17" s="18" t="s">
        <v>135</v>
      </c>
    </row>
    <row r="18" spans="1:6" x14ac:dyDescent="0.35">
      <c r="A18" s="21" t="s">
        <v>142</v>
      </c>
      <c r="B18" s="22" t="s">
        <v>133</v>
      </c>
      <c r="C18" s="41">
        <v>187570893</v>
      </c>
      <c r="D18" s="18" t="s">
        <v>134</v>
      </c>
      <c r="E18" s="18">
        <v>1</v>
      </c>
      <c r="F18" s="18" t="s">
        <v>135</v>
      </c>
    </row>
    <row r="19" spans="1:6" x14ac:dyDescent="0.35">
      <c r="A19" s="21" t="s">
        <v>143</v>
      </c>
      <c r="B19" s="22" t="s">
        <v>133</v>
      </c>
      <c r="C19" s="41">
        <v>167570893</v>
      </c>
      <c r="D19" s="18" t="s">
        <v>134</v>
      </c>
      <c r="E19" s="18">
        <v>1</v>
      </c>
      <c r="F19" s="18" t="s">
        <v>135</v>
      </c>
    </row>
    <row r="20" spans="1:6" x14ac:dyDescent="0.35">
      <c r="A20" s="21" t="s">
        <v>144</v>
      </c>
      <c r="B20" s="22" t="s">
        <v>133</v>
      </c>
      <c r="C20" s="41">
        <v>187570893</v>
      </c>
      <c r="D20" s="18" t="s">
        <v>134</v>
      </c>
      <c r="E20" s="18">
        <v>1</v>
      </c>
      <c r="F20" s="18" t="s">
        <v>135</v>
      </c>
    </row>
    <row r="21" spans="1:6" x14ac:dyDescent="0.35">
      <c r="A21" s="21" t="s">
        <v>145</v>
      </c>
      <c r="B21" s="22" t="s">
        <v>133</v>
      </c>
      <c r="C21" s="41">
        <v>156336241</v>
      </c>
      <c r="D21" s="18" t="s">
        <v>134</v>
      </c>
      <c r="E21" s="18">
        <v>5</v>
      </c>
      <c r="F21" s="18" t="s">
        <v>135</v>
      </c>
    </row>
    <row r="22" spans="1:6" x14ac:dyDescent="0.35">
      <c r="A22" s="21" t="s">
        <v>146</v>
      </c>
      <c r="B22" s="22" t="s">
        <v>133</v>
      </c>
      <c r="C22" s="41">
        <v>130501130</v>
      </c>
      <c r="D22" s="18" t="s">
        <v>147</v>
      </c>
      <c r="E22" s="18">
        <v>7</v>
      </c>
      <c r="F22" s="18" t="s">
        <v>148</v>
      </c>
    </row>
    <row r="23" spans="1:6" x14ac:dyDescent="0.35">
      <c r="A23" s="21" t="s">
        <v>149</v>
      </c>
      <c r="B23" s="22" t="s">
        <v>133</v>
      </c>
      <c r="C23" s="41">
        <v>130501130</v>
      </c>
      <c r="D23" s="18" t="s">
        <v>147</v>
      </c>
      <c r="E23" s="18">
        <v>7</v>
      </c>
      <c r="F23" s="18" t="s">
        <v>148</v>
      </c>
    </row>
    <row r="24" spans="1:6" x14ac:dyDescent="0.35">
      <c r="A24" s="21" t="s">
        <v>150</v>
      </c>
      <c r="B24" s="22" t="s">
        <v>133</v>
      </c>
      <c r="C24" s="41">
        <v>114229895</v>
      </c>
      <c r="D24" s="18" t="s">
        <v>147</v>
      </c>
      <c r="E24" s="18">
        <v>11</v>
      </c>
      <c r="F24" s="18" t="s">
        <v>151</v>
      </c>
    </row>
    <row r="25" spans="1:6" x14ac:dyDescent="0.35">
      <c r="A25" s="21" t="s">
        <v>152</v>
      </c>
      <c r="B25" s="22" t="s">
        <v>133</v>
      </c>
      <c r="C25" s="41">
        <v>104229895</v>
      </c>
      <c r="D25" s="18" t="s">
        <v>147</v>
      </c>
      <c r="E25" s="18">
        <v>11</v>
      </c>
      <c r="F25" s="18" t="s">
        <v>151</v>
      </c>
    </row>
    <row r="26" spans="1:6" x14ac:dyDescent="0.35">
      <c r="A26" s="21" t="s">
        <v>153</v>
      </c>
      <c r="B26" s="22" t="s">
        <v>133</v>
      </c>
      <c r="C26" s="41">
        <v>96025020</v>
      </c>
      <c r="D26" s="18" t="s">
        <v>147</v>
      </c>
      <c r="E26" s="18">
        <v>11</v>
      </c>
      <c r="F26" s="18" t="s">
        <v>151</v>
      </c>
    </row>
    <row r="27" spans="1:6" x14ac:dyDescent="0.35">
      <c r="A27" s="21" t="s">
        <v>154</v>
      </c>
      <c r="B27" s="22" t="s">
        <v>133</v>
      </c>
      <c r="C27" s="41">
        <v>76015010</v>
      </c>
      <c r="D27" s="18" t="s">
        <v>147</v>
      </c>
      <c r="E27" s="18">
        <v>11</v>
      </c>
      <c r="F27" s="18" t="s">
        <v>151</v>
      </c>
    </row>
    <row r="28" spans="1:6" x14ac:dyDescent="0.35">
      <c r="A28" s="21" t="s">
        <v>155</v>
      </c>
      <c r="B28" s="22" t="s">
        <v>133</v>
      </c>
      <c r="C28" s="41">
        <v>68095090</v>
      </c>
      <c r="D28" s="18" t="s">
        <v>147</v>
      </c>
      <c r="E28" s="18">
        <v>11</v>
      </c>
      <c r="F28" s="18" t="s">
        <v>151</v>
      </c>
    </row>
    <row r="29" spans="1:6" x14ac:dyDescent="0.35">
      <c r="A29" s="17"/>
      <c r="B29" s="18"/>
      <c r="C29" s="18"/>
      <c r="D29" s="18"/>
      <c r="E29" s="18"/>
      <c r="F29" s="40"/>
    </row>
    <row r="30" spans="1:6" x14ac:dyDescent="0.35">
      <c r="A30" s="17"/>
      <c r="B30" s="18"/>
      <c r="C30" s="18"/>
      <c r="D30" s="18"/>
      <c r="E30" s="18"/>
      <c r="F30" s="40"/>
    </row>
    <row r="31" spans="1:6" x14ac:dyDescent="0.35">
      <c r="A31" s="17"/>
      <c r="B31" s="18"/>
      <c r="C31" s="18"/>
      <c r="D31" s="18"/>
      <c r="E31" s="18"/>
      <c r="F31" s="40"/>
    </row>
    <row r="32" spans="1:6" x14ac:dyDescent="0.35">
      <c r="A32" s="17"/>
      <c r="B32" s="18"/>
      <c r="C32" s="18"/>
      <c r="D32" s="18"/>
      <c r="E32" s="18"/>
      <c r="F32" s="40"/>
    </row>
    <row r="33" spans="1:6" x14ac:dyDescent="0.35">
      <c r="A33" s="17"/>
      <c r="B33" s="18"/>
      <c r="C33" s="18"/>
      <c r="D33" s="18"/>
      <c r="E33" s="18"/>
      <c r="F33" s="40"/>
    </row>
    <row r="34" spans="1:6" x14ac:dyDescent="0.35">
      <c r="A34" s="17"/>
      <c r="B34" s="18"/>
      <c r="C34" s="18"/>
      <c r="D34" s="18"/>
      <c r="E34" s="18"/>
      <c r="F34" s="40"/>
    </row>
    <row r="35" spans="1:6" x14ac:dyDescent="0.35">
      <c r="A35" s="17"/>
      <c r="B35" s="18"/>
      <c r="C35" s="18"/>
      <c r="D35" s="18"/>
      <c r="E35" s="18"/>
      <c r="F35" s="40"/>
    </row>
    <row r="36" spans="1:6" x14ac:dyDescent="0.35">
      <c r="A36" s="17"/>
      <c r="B36" s="18"/>
      <c r="C36" s="18"/>
      <c r="D36" s="18"/>
      <c r="E36" s="18"/>
      <c r="F36" s="40"/>
    </row>
    <row r="37" spans="1:6" x14ac:dyDescent="0.35">
      <c r="A37" s="17"/>
      <c r="B37" s="18"/>
      <c r="C37" s="18"/>
      <c r="D37" s="18"/>
      <c r="E37" s="18"/>
      <c r="F37" s="40"/>
    </row>
    <row r="38" spans="1:6" x14ac:dyDescent="0.35">
      <c r="A38" s="17"/>
      <c r="B38" s="18"/>
      <c r="C38" s="18"/>
      <c r="D38" s="18"/>
      <c r="E38" s="18"/>
      <c r="F38" s="40"/>
    </row>
    <row r="39" spans="1:6" x14ac:dyDescent="0.35">
      <c r="A39" s="17"/>
      <c r="B39" s="18"/>
      <c r="C39" s="18"/>
      <c r="D39" s="18"/>
      <c r="E39" s="18"/>
      <c r="F39" s="40"/>
    </row>
    <row r="40" spans="1:6" x14ac:dyDescent="0.35">
      <c r="A40" s="17"/>
      <c r="B40" s="18"/>
      <c r="C40" s="18"/>
      <c r="D40" s="18"/>
      <c r="E40" s="18"/>
      <c r="F40" s="40"/>
    </row>
    <row r="41" spans="1:6" x14ac:dyDescent="0.35">
      <c r="A41" s="17"/>
      <c r="B41" s="18"/>
      <c r="C41" s="18"/>
      <c r="D41" s="18"/>
      <c r="E41" s="18"/>
      <c r="F41" s="40"/>
    </row>
    <row r="42" spans="1:6" x14ac:dyDescent="0.35">
      <c r="A42" s="17"/>
      <c r="B42" s="18"/>
      <c r="C42" s="18"/>
      <c r="D42" s="18"/>
      <c r="E42" s="18"/>
      <c r="F42" s="40"/>
    </row>
    <row r="43" spans="1:6" x14ac:dyDescent="0.35">
      <c r="A43" s="17"/>
      <c r="B43" s="18"/>
      <c r="C43" s="18"/>
      <c r="D43" s="18"/>
      <c r="E43" s="18"/>
      <c r="F43" s="40"/>
    </row>
    <row r="44" spans="1:6" x14ac:dyDescent="0.35">
      <c r="A44" s="17"/>
      <c r="B44" s="18"/>
      <c r="C44" s="18"/>
      <c r="D44" s="18"/>
      <c r="E44" s="18"/>
      <c r="F44" s="40"/>
    </row>
    <row r="45" spans="1:6" x14ac:dyDescent="0.35">
      <c r="A45" s="17"/>
      <c r="B45" s="18"/>
      <c r="C45" s="18"/>
      <c r="D45" s="18"/>
      <c r="E45" s="18"/>
      <c r="F45" s="40"/>
    </row>
    <row r="46" spans="1:6" x14ac:dyDescent="0.35">
      <c r="A46" s="17"/>
      <c r="B46" s="18"/>
      <c r="C46" s="18"/>
      <c r="D46" s="18"/>
      <c r="E46" s="18"/>
      <c r="F46" s="40"/>
    </row>
    <row r="47" spans="1:6" x14ac:dyDescent="0.35">
      <c r="A47" s="17"/>
      <c r="B47" s="18"/>
      <c r="C47" s="18"/>
      <c r="D47" s="18"/>
      <c r="E47" s="18"/>
      <c r="F47" s="40"/>
    </row>
    <row r="48" spans="1:6" x14ac:dyDescent="0.35">
      <c r="A48" s="17"/>
      <c r="B48" s="18"/>
      <c r="C48" s="18"/>
      <c r="D48" s="18"/>
      <c r="E48" s="18"/>
      <c r="F48" s="40"/>
    </row>
    <row r="49" spans="1:6" x14ac:dyDescent="0.35">
      <c r="A49" s="17"/>
      <c r="B49" s="18"/>
      <c r="C49" s="18"/>
      <c r="D49" s="18"/>
      <c r="E49" s="18"/>
      <c r="F49" s="4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topLeftCell="A8" workbookViewId="0">
      <selection activeCell="A24" sqref="A24"/>
    </sheetView>
  </sheetViews>
  <sheetFormatPr defaultRowHeight="14.5" x14ac:dyDescent="0.35"/>
  <cols>
    <col min="1" max="1" width="32" customWidth="1"/>
    <col min="2" max="2" width="18.1796875" customWidth="1"/>
  </cols>
  <sheetData>
    <row r="1" spans="1:2" x14ac:dyDescent="0.35">
      <c r="A1" s="14" t="s">
        <v>156</v>
      </c>
    </row>
    <row r="3" spans="1:2" x14ac:dyDescent="0.35">
      <c r="A3" s="15" t="s">
        <v>102</v>
      </c>
    </row>
    <row r="4" spans="1:2" x14ac:dyDescent="0.35">
      <c r="A4" t="s">
        <v>157</v>
      </c>
    </row>
    <row r="5" spans="1:2" x14ac:dyDescent="0.35">
      <c r="A5" s="19" t="s">
        <v>158</v>
      </c>
    </row>
    <row r="6" spans="1:2" x14ac:dyDescent="0.35">
      <c r="A6" s="19"/>
    </row>
    <row r="8" spans="1:2" x14ac:dyDescent="0.35">
      <c r="A8" s="31" t="s">
        <v>159</v>
      </c>
      <c r="B8" s="31" t="s">
        <v>160</v>
      </c>
    </row>
    <row r="9" spans="1:2" x14ac:dyDescent="0.35">
      <c r="A9" s="17" t="s">
        <v>161</v>
      </c>
      <c r="B9" s="42">
        <v>515000</v>
      </c>
    </row>
    <row r="10" spans="1:2" x14ac:dyDescent="0.35">
      <c r="A10" s="17" t="s">
        <v>162</v>
      </c>
      <c r="B10" s="42">
        <v>575000</v>
      </c>
    </row>
    <row r="11" spans="1:2" x14ac:dyDescent="0.35">
      <c r="A11" s="17" t="s">
        <v>163</v>
      </c>
      <c r="B11" s="42">
        <v>515000</v>
      </c>
    </row>
    <row r="12" spans="1:2" x14ac:dyDescent="0.35">
      <c r="A12" s="17" t="s">
        <v>164</v>
      </c>
      <c r="B12" s="42">
        <v>575000</v>
      </c>
    </row>
    <row r="13" spans="1:2" x14ac:dyDescent="0.35">
      <c r="A13" s="17" t="s">
        <v>165</v>
      </c>
      <c r="B13" s="42">
        <v>60000</v>
      </c>
    </row>
    <row r="14" spans="1:2" x14ac:dyDescent="0.35">
      <c r="A14" s="17" t="s">
        <v>166</v>
      </c>
      <c r="B14" s="42">
        <v>320000</v>
      </c>
    </row>
    <row r="15" spans="1:2" x14ac:dyDescent="0.35">
      <c r="A15" s="17" t="s">
        <v>167</v>
      </c>
      <c r="B15" s="42">
        <v>100000</v>
      </c>
    </row>
    <row r="16" spans="1:2" x14ac:dyDescent="0.35">
      <c r="A16" s="17" t="s">
        <v>168</v>
      </c>
      <c r="B16" s="42">
        <v>60000</v>
      </c>
    </row>
    <row r="17" spans="1:2" x14ac:dyDescent="0.35">
      <c r="A17" s="17" t="s">
        <v>169</v>
      </c>
      <c r="B17" s="42">
        <v>3600000</v>
      </c>
    </row>
    <row r="18" spans="1:2" x14ac:dyDescent="0.35">
      <c r="A18" s="17" t="s">
        <v>170</v>
      </c>
      <c r="B18" s="42">
        <v>40000</v>
      </c>
    </row>
    <row r="19" spans="1:2" x14ac:dyDescent="0.35">
      <c r="A19" s="17" t="s">
        <v>171</v>
      </c>
      <c r="B19" s="42">
        <v>70000</v>
      </c>
    </row>
    <row r="20" spans="1:2" x14ac:dyDescent="0.35">
      <c r="A20" s="17" t="s">
        <v>172</v>
      </c>
      <c r="B20" s="42">
        <v>100000</v>
      </c>
    </row>
    <row r="21" spans="1:2" x14ac:dyDescent="0.35">
      <c r="A21" s="17" t="s">
        <v>173</v>
      </c>
      <c r="B21" s="42">
        <v>450000</v>
      </c>
    </row>
    <row r="22" spans="1:2" x14ac:dyDescent="0.35">
      <c r="A22" s="17" t="s">
        <v>174</v>
      </c>
      <c r="B22" s="42">
        <v>100000</v>
      </c>
    </row>
    <row r="23" spans="1:2" x14ac:dyDescent="0.35">
      <c r="A23" s="17" t="s">
        <v>175</v>
      </c>
      <c r="B23" s="42">
        <v>50000</v>
      </c>
    </row>
    <row r="24" spans="1:2" x14ac:dyDescent="0.35">
      <c r="A24" s="17"/>
      <c r="B24" s="18"/>
    </row>
    <row r="25" spans="1:2" x14ac:dyDescent="0.35">
      <c r="A25" s="17"/>
      <c r="B25" s="18"/>
    </row>
    <row r="26" spans="1:2" x14ac:dyDescent="0.35">
      <c r="A26" s="17"/>
      <c r="B26" s="18"/>
    </row>
    <row r="27" spans="1:2" x14ac:dyDescent="0.35">
      <c r="A27" s="17"/>
      <c r="B27" s="18"/>
    </row>
    <row r="28" spans="1:2" x14ac:dyDescent="0.35">
      <c r="A28" s="17"/>
      <c r="B28" s="18"/>
    </row>
    <row r="29" spans="1:2" x14ac:dyDescent="0.35">
      <c r="A29" s="17"/>
      <c r="B29" s="18"/>
    </row>
    <row r="30" spans="1:2" x14ac:dyDescent="0.35">
      <c r="A30" s="17"/>
      <c r="B30" s="18"/>
    </row>
    <row r="31" spans="1:2" x14ac:dyDescent="0.35">
      <c r="A31" s="17"/>
      <c r="B31" s="18"/>
    </row>
    <row r="32" spans="1:2" x14ac:dyDescent="0.35">
      <c r="A32" s="17"/>
      <c r="B32" s="18"/>
    </row>
    <row r="33" spans="1:2" x14ac:dyDescent="0.35">
      <c r="A33" s="17"/>
      <c r="B33" s="18"/>
    </row>
    <row r="34" spans="1:2" x14ac:dyDescent="0.35">
      <c r="A34" s="17"/>
      <c r="B34" s="18"/>
    </row>
    <row r="35" spans="1:2" x14ac:dyDescent="0.35">
      <c r="A35" s="17"/>
      <c r="B35" s="1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topLeftCell="A4" workbookViewId="0">
      <selection activeCell="E14" sqref="E14"/>
    </sheetView>
  </sheetViews>
  <sheetFormatPr defaultRowHeight="14.5" x14ac:dyDescent="0.35"/>
  <cols>
    <col min="1" max="1" width="27.54296875" customWidth="1"/>
    <col min="2" max="2" width="13.54296875" customWidth="1"/>
    <col min="4" max="4" width="18.1796875" customWidth="1"/>
    <col min="5" max="5" width="18.453125" customWidth="1"/>
    <col min="6" max="6" width="18.1796875" customWidth="1"/>
    <col min="7" max="7" width="18.54296875" customWidth="1"/>
  </cols>
  <sheetData>
    <row r="1" spans="1:7" x14ac:dyDescent="0.35">
      <c r="A1" s="14" t="s">
        <v>176</v>
      </c>
    </row>
    <row r="3" spans="1:7" x14ac:dyDescent="0.35">
      <c r="A3" s="15" t="s">
        <v>102</v>
      </c>
    </row>
    <row r="4" spans="1:7" x14ac:dyDescent="0.35">
      <c r="A4" t="s">
        <v>177</v>
      </c>
    </row>
    <row r="5" spans="1:7" x14ac:dyDescent="0.35">
      <c r="A5" t="s">
        <v>178</v>
      </c>
    </row>
    <row r="6" spans="1:7" x14ac:dyDescent="0.35">
      <c r="A6" s="19"/>
    </row>
    <row r="7" spans="1:7" x14ac:dyDescent="0.35">
      <c r="A7" s="16" t="s">
        <v>124</v>
      </c>
    </row>
    <row r="8" spans="1:7" x14ac:dyDescent="0.35">
      <c r="A8" t="s">
        <v>179</v>
      </c>
    </row>
    <row r="9" spans="1:7" x14ac:dyDescent="0.35">
      <c r="A9" s="20" t="s">
        <v>180</v>
      </c>
    </row>
    <row r="11" spans="1:7" x14ac:dyDescent="0.35">
      <c r="A11" s="14" t="s">
        <v>181</v>
      </c>
      <c r="D11" s="14" t="s">
        <v>182</v>
      </c>
      <c r="F11" s="14"/>
    </row>
    <row r="13" spans="1:7" ht="21.5" x14ac:dyDescent="0.35">
      <c r="A13" s="31" t="s">
        <v>183</v>
      </c>
      <c r="B13" s="31" t="s">
        <v>184</v>
      </c>
      <c r="D13" s="31" t="s">
        <v>183</v>
      </c>
      <c r="E13" s="31" t="s">
        <v>185</v>
      </c>
      <c r="F13" s="31" t="s">
        <v>186</v>
      </c>
      <c r="G13" s="31" t="s">
        <v>184</v>
      </c>
    </row>
    <row r="14" spans="1:7" x14ac:dyDescent="0.35">
      <c r="A14" s="21" t="s">
        <v>187</v>
      </c>
      <c r="B14" s="22">
        <v>0.16</v>
      </c>
      <c r="D14" s="17" t="s">
        <v>188</v>
      </c>
      <c r="E14" s="43">
        <v>800000</v>
      </c>
      <c r="F14" s="43" t="s">
        <v>189</v>
      </c>
      <c r="G14" s="18">
        <v>0.16</v>
      </c>
    </row>
    <row r="15" spans="1:7" x14ac:dyDescent="0.35">
      <c r="A15" s="21" t="s">
        <v>187</v>
      </c>
      <c r="B15" s="22">
        <v>0.16</v>
      </c>
      <c r="D15" s="17"/>
      <c r="E15" s="18"/>
      <c r="F15" s="18"/>
      <c r="G15" s="18"/>
    </row>
    <row r="16" spans="1:7" x14ac:dyDescent="0.35">
      <c r="A16" s="17"/>
      <c r="B16" s="18"/>
      <c r="D16" s="17"/>
      <c r="E16" s="18"/>
      <c r="F16" s="18"/>
      <c r="G16" s="18"/>
    </row>
    <row r="17" spans="1:7" x14ac:dyDescent="0.35">
      <c r="A17" s="17"/>
      <c r="B17" s="18"/>
      <c r="D17" s="17"/>
      <c r="E17" s="18"/>
      <c r="F17" s="18"/>
      <c r="G17" s="18"/>
    </row>
    <row r="18" spans="1:7" x14ac:dyDescent="0.35">
      <c r="A18" s="17"/>
      <c r="B18" s="18"/>
      <c r="D18" s="17"/>
      <c r="E18" s="18"/>
      <c r="F18" s="18"/>
      <c r="G18" s="18"/>
    </row>
    <row r="19" spans="1:7" x14ac:dyDescent="0.35">
      <c r="A19" s="17"/>
      <c r="B19" s="18"/>
      <c r="D19" s="17"/>
      <c r="E19" s="18"/>
      <c r="F19" s="18"/>
      <c r="G19" s="18"/>
    </row>
    <row r="20" spans="1:7" x14ac:dyDescent="0.35">
      <c r="A20" s="17"/>
      <c r="B20" s="18"/>
      <c r="D20" s="17"/>
      <c r="E20" s="18"/>
      <c r="F20" s="18"/>
      <c r="G20" s="18"/>
    </row>
    <row r="21" spans="1:7" x14ac:dyDescent="0.35">
      <c r="A21" s="17"/>
      <c r="B21" s="18"/>
      <c r="D21" s="17"/>
      <c r="E21" s="18"/>
      <c r="F21" s="18"/>
      <c r="G21" s="18"/>
    </row>
    <row r="22" spans="1:7" x14ac:dyDescent="0.35">
      <c r="A22" s="17"/>
      <c r="B22" s="18"/>
      <c r="D22" s="17"/>
      <c r="E22" s="18"/>
      <c r="F22" s="18"/>
      <c r="G22" s="18"/>
    </row>
    <row r="23" spans="1:7" x14ac:dyDescent="0.35">
      <c r="A23" s="17"/>
      <c r="B23" s="18"/>
      <c r="D23" s="17"/>
      <c r="E23" s="18"/>
      <c r="F23" s="18"/>
      <c r="G23" s="18"/>
    </row>
    <row r="24" spans="1:7" x14ac:dyDescent="0.35">
      <c r="A24" s="17"/>
      <c r="B24" s="18"/>
      <c r="D24" s="17"/>
      <c r="E24" s="18"/>
      <c r="F24" s="18"/>
      <c r="G24" s="18"/>
    </row>
    <row r="25" spans="1:7" x14ac:dyDescent="0.35">
      <c r="A25" s="17"/>
      <c r="B25" s="18"/>
      <c r="D25" s="17"/>
      <c r="E25" s="18"/>
      <c r="F25" s="18"/>
      <c r="G25" s="18"/>
    </row>
    <row r="26" spans="1:7" x14ac:dyDescent="0.35">
      <c r="A26" s="17"/>
      <c r="B26" s="18"/>
      <c r="D26" s="17"/>
      <c r="E26" s="18"/>
      <c r="F26" s="18"/>
      <c r="G26" s="18"/>
    </row>
    <row r="27" spans="1:7" x14ac:dyDescent="0.35">
      <c r="A27" s="17"/>
      <c r="B27" s="18"/>
      <c r="D27" s="17"/>
      <c r="E27" s="18"/>
      <c r="F27" s="18"/>
      <c r="G27" s="18"/>
    </row>
    <row r="28" spans="1:7" x14ac:dyDescent="0.35">
      <c r="A28" s="17"/>
      <c r="B28" s="18"/>
      <c r="D28" s="17"/>
      <c r="E28" s="18"/>
      <c r="F28" s="18"/>
      <c r="G28" s="18"/>
    </row>
    <row r="29" spans="1:7" x14ac:dyDescent="0.35">
      <c r="A29" s="17"/>
      <c r="B29" s="18"/>
      <c r="D29" s="17"/>
      <c r="E29" s="18"/>
      <c r="F29" s="18"/>
      <c r="G29" s="18"/>
    </row>
    <row r="30" spans="1:7" x14ac:dyDescent="0.35">
      <c r="A30" s="17"/>
      <c r="B30" s="18"/>
      <c r="D30" s="17"/>
      <c r="E30" s="18"/>
      <c r="F30" s="18"/>
      <c r="G30" s="1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G10" sqref="G10"/>
    </sheetView>
  </sheetViews>
  <sheetFormatPr defaultRowHeight="14.5" x14ac:dyDescent="0.35"/>
  <cols>
    <col min="1" max="1" width="16.54296875" customWidth="1"/>
    <col min="5" max="5" width="18.1796875" customWidth="1"/>
  </cols>
  <sheetData>
    <row r="1" spans="1:5" x14ac:dyDescent="0.35">
      <c r="A1" s="14" t="s">
        <v>190</v>
      </c>
    </row>
    <row r="4" spans="1:5" x14ac:dyDescent="0.35">
      <c r="A4" s="95" t="s">
        <v>191</v>
      </c>
      <c r="B4" s="95"/>
      <c r="C4" s="95"/>
      <c r="D4" s="95"/>
      <c r="E4" s="17">
        <v>2.7</v>
      </c>
    </row>
    <row r="5" spans="1:5" x14ac:dyDescent="0.35">
      <c r="A5" s="95" t="s">
        <v>192</v>
      </c>
      <c r="B5" s="95"/>
      <c r="C5" s="95"/>
      <c r="D5" s="95"/>
      <c r="E5" s="17">
        <v>229</v>
      </c>
    </row>
    <row r="6" spans="1:5" x14ac:dyDescent="0.35">
      <c r="A6" s="95" t="s">
        <v>193</v>
      </c>
      <c r="B6" s="95"/>
      <c r="C6" s="95"/>
      <c r="D6" s="95"/>
      <c r="E6" s="17">
        <v>9000</v>
      </c>
    </row>
    <row r="7" spans="1:5" x14ac:dyDescent="0.35">
      <c r="A7" s="95" t="s">
        <v>194</v>
      </c>
      <c r="B7" s="95"/>
      <c r="C7" s="95"/>
      <c r="D7" s="95"/>
      <c r="E7" s="17">
        <v>10000</v>
      </c>
    </row>
  </sheetData>
  <mergeCells count="4">
    <mergeCell ref="A4:D4"/>
    <mergeCell ref="A5:D5"/>
    <mergeCell ref="A6:D6"/>
    <mergeCell ref="A7:D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487F-5207-4D4B-950F-6E6D927A9F1A}">
  <dimension ref="A1:A12"/>
  <sheetViews>
    <sheetView workbookViewId="0">
      <selection activeCell="A2" sqref="A2"/>
    </sheetView>
  </sheetViews>
  <sheetFormatPr defaultRowHeight="14.5" x14ac:dyDescent="0.35"/>
  <cols>
    <col min="1" max="1" width="36.54296875" bestFit="1" customWidth="1"/>
  </cols>
  <sheetData>
    <row r="1" spans="1:1" x14ac:dyDescent="0.35">
      <c r="A1" s="31" t="s">
        <v>195</v>
      </c>
    </row>
    <row r="2" spans="1:1" x14ac:dyDescent="0.35">
      <c r="A2" s="21" t="s">
        <v>196</v>
      </c>
    </row>
    <row r="3" spans="1:1" x14ac:dyDescent="0.35">
      <c r="A3" s="21" t="s">
        <v>197</v>
      </c>
    </row>
    <row r="4" spans="1:1" x14ac:dyDescent="0.35">
      <c r="A4" s="21" t="s">
        <v>198</v>
      </c>
    </row>
    <row r="5" spans="1:1" x14ac:dyDescent="0.35">
      <c r="A5" s="21" t="s">
        <v>199</v>
      </c>
    </row>
    <row r="6" spans="1:1" x14ac:dyDescent="0.35">
      <c r="A6" s="21" t="s">
        <v>200</v>
      </c>
    </row>
    <row r="7" spans="1:1" x14ac:dyDescent="0.35">
      <c r="A7" s="21" t="s">
        <v>201</v>
      </c>
    </row>
    <row r="8" spans="1:1" x14ac:dyDescent="0.35">
      <c r="A8" s="21" t="s">
        <v>202</v>
      </c>
    </row>
    <row r="9" spans="1:1" x14ac:dyDescent="0.35">
      <c r="A9" s="21" t="s">
        <v>203</v>
      </c>
    </row>
    <row r="10" spans="1:1" x14ac:dyDescent="0.35">
      <c r="A10" s="21" t="s">
        <v>204</v>
      </c>
    </row>
    <row r="11" spans="1:1" x14ac:dyDescent="0.35">
      <c r="A11" s="21" t="s">
        <v>205</v>
      </c>
    </row>
    <row r="12" spans="1:1" x14ac:dyDescent="0.35">
      <c r="A12" s="21" t="s">
        <v>206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1EA5F57518A84489EFD269B1C1A99B" ma:contentTypeVersion="0" ma:contentTypeDescription="Create a new document." ma:contentTypeScope="" ma:versionID="f68f50695676a557a56979e234d2326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4A9569-80F2-49C0-A67B-0DEC120573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32ADC6-8ED8-4118-8A53-5AD760D033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BFE7A7-58F5-42F8-9DD5-E0EBF8EA710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Disease Burden Data</vt:lpstr>
      <vt:lpstr>Projected_Population</vt:lpstr>
      <vt:lpstr>Target Population</vt:lpstr>
      <vt:lpstr>Population Data</vt:lpstr>
      <vt:lpstr>Personnel Costs</vt:lpstr>
      <vt:lpstr>Per Diems</vt:lpstr>
      <vt:lpstr>Transport Costs</vt:lpstr>
      <vt:lpstr>Other</vt:lpstr>
      <vt:lpstr>Activity List</vt:lpstr>
      <vt:lpstr>Subactivity List</vt:lpstr>
      <vt:lpstr>Financing of Activities</vt:lpstr>
      <vt:lpstr>PC-Drug Data</vt:lpstr>
      <vt:lpstr>Drug Needs by District</vt:lpstr>
      <vt:lpstr>Units per Person</vt:lpstr>
      <vt:lpstr>Sheet1</vt:lpstr>
      <vt:lpstr>LF</vt:lpstr>
      <vt:lpstr>Oncho</vt:lpstr>
      <vt:lpstr>Schisto</vt:lpstr>
      <vt:lpstr>STH</vt:lpstr>
      <vt:lpstr>Trachoma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Torres</dc:creator>
  <cp:keywords/>
  <dc:description/>
  <cp:lastModifiedBy>Bolton, Charet</cp:lastModifiedBy>
  <cp:revision/>
  <dcterms:created xsi:type="dcterms:W3CDTF">2013-04-10T07:56:58Z</dcterms:created>
  <dcterms:modified xsi:type="dcterms:W3CDTF">2022-12-05T15:13:43Z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2022-06-30T11:02:06Z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9161ce99-fadb-4278-b0b0-a11be225c99b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0x010100921EA5F57518A84489EFD269B1C1A99B</vt:lpwstr>
  </property>
</Properties>
</file>