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ddfa0b2f145b97/Desktop/Princeton/Thesis/Characteristic/"/>
    </mc:Choice>
  </mc:AlternateContent>
  <xr:revisionPtr revIDLastSave="16" documentId="8_{868473BB-726E-4D86-91D3-C3560BBF23D4}" xr6:coauthVersionLast="47" xr6:coauthVersionMax="47" xr10:uidLastSave="{18C5BA27-D85D-444A-A78E-D8E62E211665}"/>
  <bookViews>
    <workbookView xWindow="2730" yWindow="2730" windowWidth="33465" windowHeight="15345" xr2:uid="{6AA5CC63-EAD6-4D0C-AEE6-303AFCB8C5C6}"/>
  </bookViews>
  <sheets>
    <sheet name="NBA TeamSalary" sheetId="1" r:id="rId1"/>
    <sheet name="Backu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4" i="1" l="1"/>
  <c r="O34" i="1"/>
  <c r="N34" i="1"/>
  <c r="M34" i="1"/>
  <c r="L34" i="1"/>
  <c r="K34" i="1"/>
  <c r="J34" i="1"/>
  <c r="I34" i="1"/>
  <c r="D30" i="1"/>
  <c r="D24" i="1"/>
  <c r="D22" i="1"/>
  <c r="D21" i="1"/>
  <c r="D16" i="1"/>
  <c r="D15" i="1"/>
  <c r="D12" i="1"/>
  <c r="H30" i="1"/>
  <c r="G30" i="1"/>
  <c r="F30" i="1"/>
  <c r="E30" i="1"/>
  <c r="H24" i="1"/>
  <c r="G24" i="1"/>
  <c r="F24" i="1"/>
  <c r="E24" i="1"/>
  <c r="H22" i="1"/>
  <c r="G22" i="1"/>
  <c r="F22" i="1"/>
  <c r="E22" i="1"/>
  <c r="H21" i="1"/>
  <c r="G21" i="1"/>
  <c r="F21" i="1"/>
  <c r="E21" i="1"/>
  <c r="H16" i="1"/>
  <c r="G16" i="1"/>
  <c r="F16" i="1"/>
  <c r="E16" i="1"/>
  <c r="H15" i="1"/>
  <c r="G15" i="1"/>
  <c r="F15" i="1"/>
  <c r="E15" i="1"/>
  <c r="H12" i="1"/>
  <c r="G12" i="1"/>
  <c r="F12" i="1"/>
  <c r="E12" i="1"/>
  <c r="Q30" i="1"/>
  <c r="Q24" i="1"/>
  <c r="Q22" i="1"/>
  <c r="Q21" i="1"/>
  <c r="Q16" i="1"/>
  <c r="Q15" i="1"/>
  <c r="Q12" i="1"/>
  <c r="S30" i="1"/>
  <c r="R30" i="1"/>
  <c r="S24" i="1"/>
  <c r="R24" i="1"/>
  <c r="S22" i="1"/>
  <c r="R22" i="1"/>
  <c r="S21" i="1"/>
  <c r="R21" i="1"/>
  <c r="S16" i="1"/>
  <c r="R16" i="1"/>
  <c r="S15" i="1"/>
  <c r="R15" i="1"/>
  <c r="S12" i="1"/>
  <c r="R12" i="1"/>
  <c r="T30" i="1"/>
  <c r="T24" i="1"/>
  <c r="T22" i="1"/>
  <c r="T21" i="1"/>
  <c r="T16" i="1"/>
  <c r="T15" i="1"/>
  <c r="T12" i="1"/>
  <c r="B33" i="1"/>
  <c r="Q33" i="1" s="1"/>
  <c r="B32" i="1"/>
  <c r="Q32" i="1" s="1"/>
  <c r="B31" i="1"/>
  <c r="R31" i="1" s="1"/>
  <c r="B29" i="1"/>
  <c r="T29" i="1" s="1"/>
  <c r="B28" i="1"/>
  <c r="T28" i="1" s="1"/>
  <c r="B27" i="1"/>
  <c r="T27" i="1" s="1"/>
  <c r="B26" i="1"/>
  <c r="T26" i="1" s="1"/>
  <c r="B25" i="1"/>
  <c r="R25" i="1" s="1"/>
  <c r="B20" i="1"/>
  <c r="Q20" i="1" s="1"/>
  <c r="B19" i="1"/>
  <c r="R19" i="1" s="1"/>
  <c r="B18" i="1"/>
  <c r="T18" i="1" s="1"/>
  <c r="B17" i="1"/>
  <c r="T17" i="1" s="1"/>
  <c r="B14" i="1"/>
  <c r="T14" i="1" s="1"/>
  <c r="B13" i="1"/>
  <c r="R13" i="1" s="1"/>
  <c r="B11" i="1"/>
  <c r="S11" i="1" s="1"/>
  <c r="B10" i="1"/>
  <c r="S10" i="1" s="1"/>
  <c r="B9" i="1"/>
  <c r="Q9" i="1" s="1"/>
  <c r="B8" i="1"/>
  <c r="S8" i="1" s="1"/>
  <c r="B7" i="1"/>
  <c r="R7" i="1" s="1"/>
  <c r="B6" i="1"/>
  <c r="T6" i="1" s="1"/>
  <c r="B5" i="1"/>
  <c r="T5" i="1" s="1"/>
  <c r="B3" i="1"/>
  <c r="Q3" i="1" s="1"/>
  <c r="B2" i="1"/>
  <c r="T2" i="1" s="1"/>
  <c r="E1" i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F7" i="1" l="1"/>
  <c r="D25" i="1"/>
  <c r="F19" i="1"/>
  <c r="F14" i="1"/>
  <c r="G7" i="1"/>
  <c r="H14" i="1"/>
  <c r="G19" i="1"/>
  <c r="F32" i="1"/>
  <c r="D26" i="1"/>
  <c r="F8" i="1"/>
  <c r="F26" i="1"/>
  <c r="D3" i="1"/>
  <c r="D29" i="1"/>
  <c r="H8" i="1"/>
  <c r="G26" i="1"/>
  <c r="D6" i="1"/>
  <c r="E9" i="1"/>
  <c r="F27" i="1"/>
  <c r="D7" i="1"/>
  <c r="F10" i="1"/>
  <c r="H27" i="1"/>
  <c r="G10" i="1"/>
  <c r="E28" i="1"/>
  <c r="F29" i="1"/>
  <c r="G29" i="1"/>
  <c r="D19" i="1"/>
  <c r="F3" i="1"/>
  <c r="F17" i="1"/>
  <c r="G3" i="1"/>
  <c r="F13" i="1"/>
  <c r="H17" i="1"/>
  <c r="F5" i="1"/>
  <c r="F11" i="1"/>
  <c r="F20" i="1"/>
  <c r="G5" i="1"/>
  <c r="G8" i="1"/>
  <c r="G11" i="1"/>
  <c r="G14" i="1"/>
  <c r="G17" i="1"/>
  <c r="G20" i="1"/>
  <c r="G27" i="1"/>
  <c r="D5" i="1"/>
  <c r="D17" i="1"/>
  <c r="G2" i="1"/>
  <c r="F6" i="1"/>
  <c r="F9" i="1"/>
  <c r="F18" i="1"/>
  <c r="F25" i="1"/>
  <c r="F28" i="1"/>
  <c r="F31" i="1"/>
  <c r="D8" i="1"/>
  <c r="D20" i="1"/>
  <c r="H20" i="1"/>
  <c r="D31" i="1"/>
  <c r="H2" i="1"/>
  <c r="E6" i="1"/>
  <c r="E25" i="1"/>
  <c r="D32" i="1"/>
  <c r="F2" i="1"/>
  <c r="G6" i="1"/>
  <c r="G9" i="1"/>
  <c r="G18" i="1"/>
  <c r="G25" i="1"/>
  <c r="G28" i="1"/>
  <c r="G31" i="1"/>
  <c r="D9" i="1"/>
  <c r="H5" i="1"/>
  <c r="H11" i="1"/>
  <c r="E2" i="1"/>
  <c r="H6" i="1"/>
  <c r="H9" i="1"/>
  <c r="H18" i="1"/>
  <c r="H25" i="1"/>
  <c r="H28" i="1"/>
  <c r="H31" i="1"/>
  <c r="D10" i="1"/>
  <c r="D18" i="1"/>
  <c r="E18" i="1"/>
  <c r="E31" i="1"/>
  <c r="E3" i="1"/>
  <c r="E7" i="1"/>
  <c r="E10" i="1"/>
  <c r="E13" i="1"/>
  <c r="E19" i="1"/>
  <c r="E26" i="1"/>
  <c r="E29" i="1"/>
  <c r="E32" i="1"/>
  <c r="D11" i="1"/>
  <c r="H3" i="1"/>
  <c r="H7" i="1"/>
  <c r="H10" i="1"/>
  <c r="H13" i="1"/>
  <c r="H19" i="1"/>
  <c r="H26" i="1"/>
  <c r="H29" i="1"/>
  <c r="H32" i="1"/>
  <c r="D14" i="1"/>
  <c r="D27" i="1"/>
  <c r="G13" i="1"/>
  <c r="G32" i="1"/>
  <c r="D13" i="1"/>
  <c r="E5" i="1"/>
  <c r="E8" i="1"/>
  <c r="E11" i="1"/>
  <c r="E14" i="1"/>
  <c r="E17" i="1"/>
  <c r="E20" i="1"/>
  <c r="E27" i="1"/>
  <c r="D2" i="1"/>
  <c r="D28" i="1"/>
  <c r="D33" i="1"/>
  <c r="E33" i="1"/>
  <c r="F33" i="1"/>
  <c r="G33" i="1"/>
  <c r="H33" i="1"/>
  <c r="S31" i="1"/>
  <c r="T3" i="1"/>
  <c r="S19" i="1"/>
  <c r="S32" i="1"/>
  <c r="T7" i="1"/>
  <c r="T31" i="1"/>
  <c r="S20" i="1"/>
  <c r="Q10" i="1"/>
  <c r="T9" i="1"/>
  <c r="T33" i="1"/>
  <c r="T10" i="1"/>
  <c r="S7" i="1"/>
  <c r="T11" i="1"/>
  <c r="S13" i="1"/>
  <c r="S14" i="1"/>
  <c r="T19" i="1"/>
  <c r="S26" i="1"/>
  <c r="T8" i="1"/>
  <c r="T20" i="1"/>
  <c r="T32" i="1"/>
  <c r="R8" i="1"/>
  <c r="R14" i="1"/>
  <c r="R20" i="1"/>
  <c r="R26" i="1"/>
  <c r="R32" i="1"/>
  <c r="Q11" i="1"/>
  <c r="S2" i="1"/>
  <c r="R9" i="1"/>
  <c r="R27" i="1"/>
  <c r="R33" i="1"/>
  <c r="Q13" i="1"/>
  <c r="Q25" i="1"/>
  <c r="S25" i="1"/>
  <c r="R2" i="1"/>
  <c r="S9" i="1"/>
  <c r="S27" i="1"/>
  <c r="S33" i="1"/>
  <c r="Q14" i="1"/>
  <c r="Q26" i="1"/>
  <c r="R3" i="1"/>
  <c r="R10" i="1"/>
  <c r="R28" i="1"/>
  <c r="Q2" i="1"/>
  <c r="Q27" i="1"/>
  <c r="T13" i="1"/>
  <c r="T25" i="1"/>
  <c r="S3" i="1"/>
  <c r="S28" i="1"/>
  <c r="Q28" i="1"/>
  <c r="R5" i="1"/>
  <c r="R11" i="1"/>
  <c r="R17" i="1"/>
  <c r="R29" i="1"/>
  <c r="Q5" i="1"/>
  <c r="Q17" i="1"/>
  <c r="Q29" i="1"/>
  <c r="S5" i="1"/>
  <c r="S17" i="1"/>
  <c r="S29" i="1"/>
  <c r="Q6" i="1"/>
  <c r="Q18" i="1"/>
  <c r="R6" i="1"/>
  <c r="R18" i="1"/>
  <c r="Q7" i="1"/>
  <c r="Q19" i="1"/>
  <c r="Q31" i="1"/>
  <c r="S6" i="1"/>
  <c r="S18" i="1"/>
  <c r="Q8" i="1"/>
  <c r="F34" i="1" l="1"/>
  <c r="G34" i="1"/>
  <c r="E34" i="1"/>
  <c r="D34" i="1"/>
  <c r="H34" i="1"/>
  <c r="R34" i="1"/>
  <c r="T34" i="1"/>
  <c r="Q34" i="1"/>
  <c r="S34" i="1"/>
</calcChain>
</file>

<file path=xl/sharedStrings.xml><?xml version="1.0" encoding="utf-8"?>
<sst xmlns="http://schemas.openxmlformats.org/spreadsheetml/2006/main" count="352" uniqueCount="75">
  <si>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</si>
  <si>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</si>
  <si>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</si>
  <si>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</si>
  <si>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</si>
  <si>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</si>
  <si>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</si>
  <si>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</si>
  <si>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</si>
  <si>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</si>
  <si>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</si>
  <si>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</si>
  <si>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</si>
  <si>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</si>
  <si>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</si>
  <si>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</si>
  <si>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</si>
  <si>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</si>
  <si>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</si>
  <si>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</si>
  <si>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</si>
  <si>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</si>
  <si>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</si>
  <si>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</si>
  <si>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</si>
  <si>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</si>
  <si>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</si>
  <si>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</si>
  <si>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</si>
  <si>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Cap</t>
  </si>
  <si>
    <r>
      <t> </t>
    </r>
    <r>
      <rPr>
        <sz val="10"/>
        <color rgb="FFFFFFFF"/>
        <rFont val="Inherit"/>
      </rPr>
      <t>SHARE</t>
    </r>
  </si>
  <si>
    <r>
      <t> </t>
    </r>
    <r>
      <rPr>
        <sz val="10"/>
        <color rgb="FFFFFFFF"/>
        <rFont val="Inherit"/>
      </rPr>
      <t>TWEET</t>
    </r>
  </si>
  <si>
    <r>
      <t> </t>
    </r>
    <r>
      <rPr>
        <sz val="10"/>
        <color rgb="FFFFFFFF"/>
        <rFont val="Inherit"/>
      </rPr>
      <t>EMAIL</t>
    </r>
  </si>
  <si>
    <t>TEAM PAYROLLS</t>
  </si>
  <si>
    <t>PLAYER SALARIES</t>
  </si>
  <si>
    <t>2022/23</t>
  </si>
  <si>
    <t>2023/24</t>
  </si>
  <si>
    <t>2024/25</t>
  </si>
  <si>
    <t>2025/26</t>
  </si>
  <si>
    <t>LA Clippers</t>
  </si>
  <si>
    <t>Golden State</t>
  </si>
  <si>
    <t>Milwaukee</t>
  </si>
  <si>
    <t>Boston</t>
  </si>
  <si>
    <t>Dallas</t>
  </si>
  <si>
    <t>Phoenix</t>
  </si>
  <si>
    <t>LA Lakers</t>
  </si>
  <si>
    <t>Denver</t>
  </si>
  <si>
    <t>Brooklyn</t>
  </si>
  <si>
    <t>Washington</t>
  </si>
  <si>
    <t>Cleveland</t>
  </si>
  <si>
    <t>Chicago</t>
  </si>
  <si>
    <t>Miami</t>
  </si>
  <si>
    <t>Toronto</t>
  </si>
  <si>
    <t>Philadelphia</t>
  </si>
  <si>
    <t>Atlanta</t>
  </si>
  <si>
    <t>Oklahoma City</t>
  </si>
  <si>
    <t>New Orleans</t>
  </si>
  <si>
    <t>Utah</t>
  </si>
  <si>
    <t>New York</t>
  </si>
  <si>
    <t>Minnesota</t>
  </si>
  <si>
    <t>Portland</t>
  </si>
  <si>
    <t>Houston</t>
  </si>
  <si>
    <t>Sacramento</t>
  </si>
  <si>
    <t>Detroit</t>
  </si>
  <si>
    <t>Memphis</t>
  </si>
  <si>
    <t>Orlando</t>
  </si>
  <si>
    <t>Indiana</t>
  </si>
  <si>
    <t>Charlotte</t>
  </si>
  <si>
    <t>San Antonio</t>
  </si>
  <si>
    <t>$20,000,00</t>
  </si>
  <si>
    <t>Pandas Teams</t>
  </si>
  <si>
    <t>L.A. Clippers</t>
  </si>
  <si>
    <t>L.A. Lakers</t>
  </si>
  <si>
    <t>New Jersey</t>
  </si>
  <si>
    <t>Seattle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</si>
</sst>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2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rgb="FFFFFFFF"/>
      <name val="Arial"/>
      <family val="2"/>
    </font>
    <font>
      <sz val="10"/>
      <color rgb="FFFFFFFF"/>
      <name val="Inherit"/>
    </font>
    <font>
      <sz val="10"/>
      <color rgb="FFCCCCCC"/>
      <name val="Inherit"/>
    </font>
    <font>
      <sz val="10"/>
      <color theme="1"/>
      <name val="Inherit"/>
    </font>
    <font>
      <sz val="10"/>
      <color theme="1"/>
      <name val="Inherit"/>
    </font>
    <font>
      <u/>
      <sz val="11"/>
      <color theme="10"/>
      <name val="Calibri"/>
      <family val="2"/>
      <scheme val="minor"/>
    </font>
    <font>
      <sz val="10"/>
      <color rgb="FF000000"/>
      <name val="Inherit"/>
    </font>
    <font>
      <sz val="10"/>
      <color rgb="FF000000"/>
      <name val="Inherit"/>
    </font>
    <font>
      <sz val="10"/>
      <color rgb="FF000000"/>
      <name val="Inherit"/>
    </font>
  </fonts>
  <fills count="4">
    <fill>
      <patternFill patternType="none"/>
    </fill>
    <fill>
      <patternFill patternType="gray125"/>
    </fill>
    <fill>
      <patternFill patternType="solid">
        <fgColor rgb="FF444444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ck">
        <color rgb="FFD6D6D6"/>
      </bottom>
      <diagonal/>
    </border>
    <border>
      <left/>
      <right/>
      <top/>
      <bottom style="thick">
        <color rgb="FFEB1E00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/>
      <right/>
      <top/>
      <bottom style="medium">
        <color rgb="FFEEEEEE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8" fillId="0" borderId="3" xfId="1" applyBorder="1" applyAlignment="1">
      <alignment horizontal="left" vertical="center" wrapText="1" indent="1"/>
    </xf>
    <xf numFmtId="0" fontId="8" fillId="0" borderId="2" xfId="1" applyBorder="1" applyAlignment="1">
      <alignment horizontal="left" vertical="center" wrapText="1" indent="1"/>
    </xf>
    <xf numFmtId="0" fontId="8" fillId="0" borderId="4" xfId="1" applyBorder="1" applyAlignment="1">
      <alignment horizontal="left" vertical="center" wrapText="1" indent="1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8" fillId="0" borderId="5" xfId="1" applyBorder="1" applyAlignment="1">
      <alignment horizontal="left" vertical="center"/>
    </xf>
    <xf numFmtId="6" fontId="7" fillId="0" borderId="5" xfId="0" applyNumberFormat="1" applyFont="1" applyBorder="1" applyAlignment="1">
      <alignment horizontal="center" vertical="center" wrapText="1"/>
    </xf>
    <xf numFmtId="6" fontId="6" fillId="0" borderId="5" xfId="0" applyNumberFormat="1" applyFont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8" fillId="3" borderId="5" xfId="1" applyFill="1" applyBorder="1" applyAlignment="1">
      <alignment horizontal="left" vertical="center"/>
    </xf>
    <xf numFmtId="6" fontId="10" fillId="3" borderId="5" xfId="0" applyNumberFormat="1" applyFont="1" applyFill="1" applyBorder="1" applyAlignment="1">
      <alignment horizontal="center" vertical="center" wrapText="1"/>
    </xf>
    <xf numFmtId="6" fontId="9" fillId="3" borderId="5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2" fontId="1" fillId="0" borderId="1" xfId="0" applyNumberFormat="1" applyFont="1" applyBorder="1" applyAlignment="1">
      <alignment wrapText="1"/>
    </xf>
    <xf numFmtId="2" fontId="1" fillId="0" borderId="1" xfId="0" applyNumberFormat="1" applyFont="1" applyBorder="1" applyAlignment="1">
      <alignment horizontal="right" wrapText="1"/>
    </xf>
    <xf numFmtId="2" fontId="0" fillId="0" borderId="0" xfId="0" applyNumberFormat="1"/>
    <xf numFmtId="6" fontId="11" fillId="3" borderId="5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hoopshype.com/salaries/washington_wizards/2010-2011/" TargetMode="External"/><Relationship Id="rId21" Type="http://schemas.openxmlformats.org/officeDocument/2006/relationships/hyperlink" Target="https://hoopshype.com/salaries/toronto_raptors/2021-2022/" TargetMode="External"/><Relationship Id="rId42" Type="http://schemas.openxmlformats.org/officeDocument/2006/relationships/hyperlink" Target="https://hoopshype.com/salaries/new_orleans_pelicans/2020-2021/" TargetMode="External"/><Relationship Id="rId63" Type="http://schemas.openxmlformats.org/officeDocument/2006/relationships/hyperlink" Target="https://hoopshype.com/salaries/oklahoma_city_thunder/2020-2021/" TargetMode="External"/><Relationship Id="rId84" Type="http://schemas.openxmlformats.org/officeDocument/2006/relationships/hyperlink" Target="https://hoopshype.com/salaries/minnesota_timberwolves/2019-2020/" TargetMode="External"/><Relationship Id="rId138" Type="http://schemas.openxmlformats.org/officeDocument/2006/relationships/hyperlink" Target="https://hoopshype.com/salaries/charlotte_hornets/2009-2010/" TargetMode="External"/><Relationship Id="rId159" Type="http://schemas.openxmlformats.org/officeDocument/2006/relationships/hyperlink" Target="https://hoopshype.com/salaries/los_angeles_lakers/2008-2009/" TargetMode="External"/><Relationship Id="rId170" Type="http://schemas.openxmlformats.org/officeDocument/2006/relationships/hyperlink" Target="https://hoopshype.com/salaries/sacramento_kings/2008-2009/" TargetMode="External"/><Relationship Id="rId191" Type="http://schemas.openxmlformats.org/officeDocument/2006/relationships/hyperlink" Target="https://hoopshype.com/salaries/portland_trail_blazers/2007-2008/" TargetMode="External"/><Relationship Id="rId205" Type="http://schemas.openxmlformats.org/officeDocument/2006/relationships/hyperlink" Target="https://hoopshype.com/salaries/new_orleans_pelicans/2007-2008/" TargetMode="External"/><Relationship Id="rId226" Type="http://schemas.openxmlformats.org/officeDocument/2006/relationships/hyperlink" Target="https://hoopshype.com/salaries/sacramento_kings/2006-2007/" TargetMode="External"/><Relationship Id="rId107" Type="http://schemas.openxmlformats.org/officeDocument/2006/relationships/hyperlink" Target="https://hoopshype.com/salaries/golden_state_warriors/2010-2011/" TargetMode="External"/><Relationship Id="rId11" Type="http://schemas.openxmlformats.org/officeDocument/2006/relationships/hyperlink" Target="https://hoopshype.com/salaries/miami_heat/2021-2022/" TargetMode="External"/><Relationship Id="rId32" Type="http://schemas.openxmlformats.org/officeDocument/2006/relationships/hyperlink" Target="https://hoopshype.com/salaries/memphis_grizzlies/2021-2022/" TargetMode="External"/><Relationship Id="rId53" Type="http://schemas.openxmlformats.org/officeDocument/2006/relationships/hyperlink" Target="https://hoopshype.com/salaries/toronto_raptors/2020-2021/" TargetMode="External"/><Relationship Id="rId74" Type="http://schemas.openxmlformats.org/officeDocument/2006/relationships/hyperlink" Target="https://hoopshype.com/salaries/los_angeles_lakers/2019-2020/" TargetMode="External"/><Relationship Id="rId128" Type="http://schemas.openxmlformats.org/officeDocument/2006/relationships/hyperlink" Target="https://hoopshype.com/salaries/cleveland_cavaliers/2009-2010/" TargetMode="External"/><Relationship Id="rId149" Type="http://schemas.openxmlformats.org/officeDocument/2006/relationships/hyperlink" Target="https://hoopshype.com/salaries/detroit_pistons/2009-2010/" TargetMode="External"/><Relationship Id="rId5" Type="http://schemas.openxmlformats.org/officeDocument/2006/relationships/hyperlink" Target="https://hoopshype.com/salaries/brooklyn_nets/2021-2022/" TargetMode="External"/><Relationship Id="rId95" Type="http://schemas.openxmlformats.org/officeDocument/2006/relationships/hyperlink" Target="https://hoopshype.com/salaries/orlando_magic/2010-2011/" TargetMode="External"/><Relationship Id="rId160" Type="http://schemas.openxmlformats.org/officeDocument/2006/relationships/hyperlink" Target="https://hoopshype.com/salaries/phoenix_suns/2008-2009/" TargetMode="External"/><Relationship Id="rId181" Type="http://schemas.openxmlformats.org/officeDocument/2006/relationships/hyperlink" Target="https://hoopshype.com/salaries/los_angeles_clippers/2008-2009/" TargetMode="External"/><Relationship Id="rId216" Type="http://schemas.openxmlformats.org/officeDocument/2006/relationships/hyperlink" Target="https://hoopshype.com/salaries/los_angeles_lakers/2006-2007/" TargetMode="External"/><Relationship Id="rId237" Type="http://schemas.openxmlformats.org/officeDocument/2006/relationships/hyperlink" Target="https://hoopshype.com/salaries/detroit_pistons/2006-2007/" TargetMode="External"/><Relationship Id="rId22" Type="http://schemas.openxmlformats.org/officeDocument/2006/relationships/hyperlink" Target="https://hoopshype.com/salaries/houston_rockets/2021-2022/" TargetMode="External"/><Relationship Id="rId43" Type="http://schemas.openxmlformats.org/officeDocument/2006/relationships/hyperlink" Target="https://hoopshype.com/salaries/boston_celtics/2020-2021/" TargetMode="External"/><Relationship Id="rId64" Type="http://schemas.openxmlformats.org/officeDocument/2006/relationships/hyperlink" Target="https://hoopshype.com/salaries/oklahoma_city_thunder/2019-2020/" TargetMode="External"/><Relationship Id="rId118" Type="http://schemas.openxmlformats.org/officeDocument/2006/relationships/hyperlink" Target="https://hoopshype.com/salaries/oklahoma_city_thunder/2010-2011/" TargetMode="External"/><Relationship Id="rId139" Type="http://schemas.openxmlformats.org/officeDocument/2006/relationships/hyperlink" Target="https://hoopshype.com/salaries/toronto_raptors/2009-2010/" TargetMode="External"/><Relationship Id="rId85" Type="http://schemas.openxmlformats.org/officeDocument/2006/relationships/hyperlink" Target="https://hoopshype.com/salaries/sacramento_kings/2019-2020/" TargetMode="External"/><Relationship Id="rId150" Type="http://schemas.openxmlformats.org/officeDocument/2006/relationships/hyperlink" Target="https://hoopshype.com/salaries/brooklyn_nets/2009-2010/" TargetMode="External"/><Relationship Id="rId171" Type="http://schemas.openxmlformats.org/officeDocument/2006/relationships/hyperlink" Target="https://hoopshype.com/salaries/oklahoma_city_thunder/2008-2009/" TargetMode="External"/><Relationship Id="rId192" Type="http://schemas.openxmlformats.org/officeDocument/2006/relationships/hyperlink" Target="https://hoopshype.com/salaries/los_angeles_lakers/2007-2008/" TargetMode="External"/><Relationship Id="rId206" Type="http://schemas.openxmlformats.org/officeDocument/2006/relationships/hyperlink" Target="https://hoopshype.com/salaries/milwaukee_bucks/2007-2008/" TargetMode="External"/><Relationship Id="rId227" Type="http://schemas.openxmlformats.org/officeDocument/2006/relationships/hyperlink" Target="https://hoopshype.com/salaries/houston_rockets/2006-2007/" TargetMode="External"/><Relationship Id="rId12" Type="http://schemas.openxmlformats.org/officeDocument/2006/relationships/hyperlink" Target="https://hoopshype.com/salaries/indiana_pacers/2021-2022/" TargetMode="External"/><Relationship Id="rId33" Type="http://schemas.openxmlformats.org/officeDocument/2006/relationships/hyperlink" Target="https://hoopshype.com/salaries/oklahoma_city_thunder/2021-2022/" TargetMode="External"/><Relationship Id="rId108" Type="http://schemas.openxmlformats.org/officeDocument/2006/relationships/hyperlink" Target="https://hoopshype.com/salaries/new_orleans_pelicans/2010-2011/" TargetMode="External"/><Relationship Id="rId129" Type="http://schemas.openxmlformats.org/officeDocument/2006/relationships/hyperlink" Target="https://hoopshype.com/salaries/orlando_magic/2009-2010/" TargetMode="External"/><Relationship Id="rId54" Type="http://schemas.openxmlformats.org/officeDocument/2006/relationships/hyperlink" Target="https://hoopshype.com/salaries/chicago_bulls/2020-2021/" TargetMode="External"/><Relationship Id="rId75" Type="http://schemas.openxmlformats.org/officeDocument/2006/relationships/hyperlink" Target="https://hoopshype.com/salaries/milwaukee_bucks/2019-2020/" TargetMode="External"/><Relationship Id="rId96" Type="http://schemas.openxmlformats.org/officeDocument/2006/relationships/hyperlink" Target="https://hoopshype.com/salaries/dallas_mavericks/2010-2011/" TargetMode="External"/><Relationship Id="rId140" Type="http://schemas.openxmlformats.org/officeDocument/2006/relationships/hyperlink" Target="https://hoopshype.com/salaries/sacramento_kings/2009-2010/" TargetMode="External"/><Relationship Id="rId161" Type="http://schemas.openxmlformats.org/officeDocument/2006/relationships/hyperlink" Target="https://hoopshype.com/salaries/toronto_raptors/2008-2009/" TargetMode="External"/><Relationship Id="rId182" Type="http://schemas.openxmlformats.org/officeDocument/2006/relationships/hyperlink" Target="https://hoopshype.com/salaries/brooklyn_nets/2008-2009/" TargetMode="External"/><Relationship Id="rId217" Type="http://schemas.openxmlformats.org/officeDocument/2006/relationships/hyperlink" Target="https://hoopshype.com/salaries/portland_trail_blazers/2006-2007/" TargetMode="External"/><Relationship Id="rId6" Type="http://schemas.openxmlformats.org/officeDocument/2006/relationships/hyperlink" Target="https://hoopshype.com/salaries/los_angeles_clippers/2021-2022/" TargetMode="External"/><Relationship Id="rId238" Type="http://schemas.openxmlformats.org/officeDocument/2006/relationships/hyperlink" Target="https://hoopshype.com/salaries/oklahoma_city_thunder/2006-2007/" TargetMode="External"/><Relationship Id="rId23" Type="http://schemas.openxmlformats.org/officeDocument/2006/relationships/hyperlink" Target="https://hoopshype.com/salaries/detroit_pistons/2021-2022/" TargetMode="External"/><Relationship Id="rId119" Type="http://schemas.openxmlformats.org/officeDocument/2006/relationships/hyperlink" Target="https://hoopshype.com/salaries/chicago_bulls/2010-2011/" TargetMode="External"/><Relationship Id="rId44" Type="http://schemas.openxmlformats.org/officeDocument/2006/relationships/hyperlink" Target="https://hoopshype.com/salaries/memphis_grizzlies/2020-2021/" TargetMode="External"/><Relationship Id="rId65" Type="http://schemas.openxmlformats.org/officeDocument/2006/relationships/hyperlink" Target="https://hoopshype.com/salaries/portland_trail_blazers/2019-2020/" TargetMode="External"/><Relationship Id="rId86" Type="http://schemas.openxmlformats.org/officeDocument/2006/relationships/hyperlink" Target="https://hoopshype.com/salaries/indiana_pacers/2019-2020/" TargetMode="External"/><Relationship Id="rId130" Type="http://schemas.openxmlformats.org/officeDocument/2006/relationships/hyperlink" Target="https://hoopshype.com/salaries/san_antonio_spurs/2009-2010/" TargetMode="External"/><Relationship Id="rId151" Type="http://schemas.openxmlformats.org/officeDocument/2006/relationships/hyperlink" Target="https://hoopshype.com/salaries/oklahoma_city_thunder/2009-2010/" TargetMode="External"/><Relationship Id="rId172" Type="http://schemas.openxmlformats.org/officeDocument/2006/relationships/hyperlink" Target="https://hoopshype.com/salaries/philadelphia_76ers/2008-2009/" TargetMode="External"/><Relationship Id="rId193" Type="http://schemas.openxmlformats.org/officeDocument/2006/relationships/hyperlink" Target="https://hoopshype.com/salaries/phoenix_suns/2007-2008/" TargetMode="External"/><Relationship Id="rId207" Type="http://schemas.openxmlformats.org/officeDocument/2006/relationships/hyperlink" Target="https://hoopshype.com/salaries/golden_state_warriors/2007-2008/" TargetMode="External"/><Relationship Id="rId228" Type="http://schemas.openxmlformats.org/officeDocument/2006/relationships/hyperlink" Target="https://hoopshype.com/salaries/milwaukee_bucks/2006-2007/" TargetMode="External"/><Relationship Id="rId13" Type="http://schemas.openxmlformats.org/officeDocument/2006/relationships/hyperlink" Target="https://hoopshype.com/salaries/denver_nuggets/2021-2022/" TargetMode="External"/><Relationship Id="rId109" Type="http://schemas.openxmlformats.org/officeDocument/2006/relationships/hyperlink" Target="https://hoopshype.com/salaries/denver_nuggets/2010-2011/" TargetMode="External"/><Relationship Id="rId34" Type="http://schemas.openxmlformats.org/officeDocument/2006/relationships/hyperlink" Target="https://hoopshype.com/salaries/golden_state_warriors/2020-2021/" TargetMode="External"/><Relationship Id="rId55" Type="http://schemas.openxmlformats.org/officeDocument/2006/relationships/hyperlink" Target="https://hoopshype.com/salaries/phoenix_suns/2020-2021/" TargetMode="External"/><Relationship Id="rId76" Type="http://schemas.openxmlformats.org/officeDocument/2006/relationships/hyperlink" Target="https://hoopshype.com/salaries/toronto_raptors/2019-2020/" TargetMode="External"/><Relationship Id="rId97" Type="http://schemas.openxmlformats.org/officeDocument/2006/relationships/hyperlink" Target="https://hoopshype.com/salaries/boston_celtics/2010-2011/" TargetMode="External"/><Relationship Id="rId120" Type="http://schemas.openxmlformats.org/officeDocument/2006/relationships/hyperlink" Target="https://hoopshype.com/salaries/cleveland_cavaliers/2010-2011/" TargetMode="External"/><Relationship Id="rId141" Type="http://schemas.openxmlformats.org/officeDocument/2006/relationships/hyperlink" Target="https://hoopshype.com/salaries/milwaukee_bucks/2009-2010/" TargetMode="External"/><Relationship Id="rId7" Type="http://schemas.openxmlformats.org/officeDocument/2006/relationships/hyperlink" Target="https://hoopshype.com/salaries/los_angeles_lakers/2021-2022/" TargetMode="External"/><Relationship Id="rId162" Type="http://schemas.openxmlformats.org/officeDocument/2006/relationships/hyperlink" Target="https://hoopshype.com/salaries/houston_rockets/2008-2009/" TargetMode="External"/><Relationship Id="rId183" Type="http://schemas.openxmlformats.org/officeDocument/2006/relationships/hyperlink" Target="https://hoopshype.com/salaries/memphis_grizzlies/2008-2009/" TargetMode="External"/><Relationship Id="rId218" Type="http://schemas.openxmlformats.org/officeDocument/2006/relationships/hyperlink" Target="https://hoopshype.com/salaries/philadelphia_76ers/2006-2007/" TargetMode="External"/><Relationship Id="rId239" Type="http://schemas.openxmlformats.org/officeDocument/2006/relationships/hyperlink" Target="https://hoopshype.com/salaries/chicago_bulls/2006-2007/" TargetMode="External"/><Relationship Id="rId24" Type="http://schemas.openxmlformats.org/officeDocument/2006/relationships/hyperlink" Target="https://hoopshype.com/salaries/sacramento_kings/2021-2022/" TargetMode="External"/><Relationship Id="rId45" Type="http://schemas.openxmlformats.org/officeDocument/2006/relationships/hyperlink" Target="https://hoopshype.com/salaries/portland_trail_blazers/2020-2021/" TargetMode="External"/><Relationship Id="rId66" Type="http://schemas.openxmlformats.org/officeDocument/2006/relationships/hyperlink" Target="https://hoopshype.com/salaries/los_angeles_clippers/2019-2020/" TargetMode="External"/><Relationship Id="rId87" Type="http://schemas.openxmlformats.org/officeDocument/2006/relationships/hyperlink" Target="https://hoopshype.com/salaries/chicago_bulls/2019-2020/" TargetMode="External"/><Relationship Id="rId110" Type="http://schemas.openxmlformats.org/officeDocument/2006/relationships/hyperlink" Target="https://hoopshype.com/salaries/new_york_knicks/2010-2011/" TargetMode="External"/><Relationship Id="rId131" Type="http://schemas.openxmlformats.org/officeDocument/2006/relationships/hyperlink" Target="https://hoopshype.com/salaries/denver_nuggets/2009-2010/" TargetMode="External"/><Relationship Id="rId152" Type="http://schemas.openxmlformats.org/officeDocument/2006/relationships/hyperlink" Target="https://hoopshype.com/salaries/memphis_grizzlies/2009-2010/" TargetMode="External"/><Relationship Id="rId173" Type="http://schemas.openxmlformats.org/officeDocument/2006/relationships/hyperlink" Target="https://hoopshype.com/salaries/atlanta_hawks/2008-2009/" TargetMode="External"/><Relationship Id="rId194" Type="http://schemas.openxmlformats.org/officeDocument/2006/relationships/hyperlink" Target="https://hoopshype.com/salaries/san_antonio_spurs/2007-2008/" TargetMode="External"/><Relationship Id="rId208" Type="http://schemas.openxmlformats.org/officeDocument/2006/relationships/hyperlink" Target="https://hoopshype.com/salaries/brooklyn_nets/2007-2008/" TargetMode="External"/><Relationship Id="rId229" Type="http://schemas.openxmlformats.org/officeDocument/2006/relationships/hyperlink" Target="https://hoopshype.com/salaries/indiana_pacers/2006-2007/" TargetMode="External"/><Relationship Id="rId240" Type="http://schemas.openxmlformats.org/officeDocument/2006/relationships/hyperlink" Target="https://hoopshype.com/salaries/new_orleans_pelicans/2006-2007/" TargetMode="External"/><Relationship Id="rId14" Type="http://schemas.openxmlformats.org/officeDocument/2006/relationships/hyperlink" Target="https://hoopshype.com/salaries/minnesota_timberwolves/2021-2022/" TargetMode="External"/><Relationship Id="rId35" Type="http://schemas.openxmlformats.org/officeDocument/2006/relationships/hyperlink" Target="https://hoopshype.com/salaries/brooklyn_nets/2020-2021/" TargetMode="External"/><Relationship Id="rId56" Type="http://schemas.openxmlformats.org/officeDocument/2006/relationships/hyperlink" Target="https://hoopshype.com/salaries/dallas_mavericks/2020-2021/" TargetMode="External"/><Relationship Id="rId77" Type="http://schemas.openxmlformats.org/officeDocument/2006/relationships/hyperlink" Target="https://hoopshype.com/salaries/washington_wizards/2019-2020/" TargetMode="External"/><Relationship Id="rId100" Type="http://schemas.openxmlformats.org/officeDocument/2006/relationships/hyperlink" Target="https://hoopshype.com/salaries/houston_rockets/2010-2011/" TargetMode="External"/><Relationship Id="rId8" Type="http://schemas.openxmlformats.org/officeDocument/2006/relationships/hyperlink" Target="https://hoopshype.com/salaries/milwaukee_bucks/2021-2022/" TargetMode="External"/><Relationship Id="rId98" Type="http://schemas.openxmlformats.org/officeDocument/2006/relationships/hyperlink" Target="https://hoopshype.com/salaries/utah_jazz/2010-2011/" TargetMode="External"/><Relationship Id="rId121" Type="http://schemas.openxmlformats.org/officeDocument/2006/relationships/hyperlink" Target="https://hoopshype.com/salaries/minnesota_timberwolves/2010-2011/" TargetMode="External"/><Relationship Id="rId142" Type="http://schemas.openxmlformats.org/officeDocument/2006/relationships/hyperlink" Target="https://hoopshype.com/salaries/indiana_pacers/2009-2010/" TargetMode="External"/><Relationship Id="rId163" Type="http://schemas.openxmlformats.org/officeDocument/2006/relationships/hyperlink" Target="https://hoopshype.com/salaries/detroit_pistons/2008-2009/" TargetMode="External"/><Relationship Id="rId184" Type="http://schemas.openxmlformats.org/officeDocument/2006/relationships/hyperlink" Target="https://hoopshype.com/salaries/dallas_mavericks/2007-2008/" TargetMode="External"/><Relationship Id="rId219" Type="http://schemas.openxmlformats.org/officeDocument/2006/relationships/hyperlink" Target="https://hoopshype.com/salaries/minnesota_timberwolves/2006-2007/" TargetMode="External"/><Relationship Id="rId230" Type="http://schemas.openxmlformats.org/officeDocument/2006/relationships/hyperlink" Target="https://hoopshype.com/salaries/cleveland_cavaliers/2006-2007/" TargetMode="External"/><Relationship Id="rId25" Type="http://schemas.openxmlformats.org/officeDocument/2006/relationships/hyperlink" Target="https://hoopshype.com/salaries/washington_wizards/2021-2022/" TargetMode="External"/><Relationship Id="rId46" Type="http://schemas.openxmlformats.org/officeDocument/2006/relationships/hyperlink" Target="https://hoopshype.com/salaries/houston_rockets/2020-2021/" TargetMode="External"/><Relationship Id="rId67" Type="http://schemas.openxmlformats.org/officeDocument/2006/relationships/hyperlink" Target="https://hoopshype.com/salaries/cleveland_cavaliers/2019-2020/" TargetMode="External"/><Relationship Id="rId88" Type="http://schemas.openxmlformats.org/officeDocument/2006/relationships/hyperlink" Target="https://hoopshype.com/salaries/atlanta_hawks/2019-2020/" TargetMode="External"/><Relationship Id="rId111" Type="http://schemas.openxmlformats.org/officeDocument/2006/relationships/hyperlink" Target="https://hoopshype.com/salaries/charlotte_hornets/2010-2011/" TargetMode="External"/><Relationship Id="rId132" Type="http://schemas.openxmlformats.org/officeDocument/2006/relationships/hyperlink" Target="https://hoopshype.com/salaries/miami_heat/2009-2010/" TargetMode="External"/><Relationship Id="rId153" Type="http://schemas.openxmlformats.org/officeDocument/2006/relationships/hyperlink" Target="https://hoopshype.com/salaries/portland_trail_blazers/2009-2010/" TargetMode="External"/><Relationship Id="rId174" Type="http://schemas.openxmlformats.org/officeDocument/2006/relationships/hyperlink" Target="https://hoopshype.com/salaries/chicago_bulls/2008-2009/" TargetMode="External"/><Relationship Id="rId195" Type="http://schemas.openxmlformats.org/officeDocument/2006/relationships/hyperlink" Target="https://hoopshype.com/salaries/houston_rockets/2007-2008/" TargetMode="External"/><Relationship Id="rId209" Type="http://schemas.openxmlformats.org/officeDocument/2006/relationships/hyperlink" Target="https://hoopshype.com/salaries/oklahoma_city_thunder/2007-2008/" TargetMode="External"/><Relationship Id="rId220" Type="http://schemas.openxmlformats.org/officeDocument/2006/relationships/hyperlink" Target="https://hoopshype.com/salaries/phoenix_suns/2006-2007/" TargetMode="External"/><Relationship Id="rId241" Type="http://schemas.openxmlformats.org/officeDocument/2006/relationships/hyperlink" Target="https://hoopshype.com/salaries/toronto_raptors/2006-2007/" TargetMode="External"/><Relationship Id="rId15" Type="http://schemas.openxmlformats.org/officeDocument/2006/relationships/hyperlink" Target="https://hoopshype.com/salaries/boston_celtics/2021-2022/" TargetMode="External"/><Relationship Id="rId36" Type="http://schemas.openxmlformats.org/officeDocument/2006/relationships/hyperlink" Target="https://hoopshype.com/salaries/philadelphia_76ers/2020-2021/" TargetMode="External"/><Relationship Id="rId57" Type="http://schemas.openxmlformats.org/officeDocument/2006/relationships/hyperlink" Target="https://hoopshype.com/salaries/orlando_magic/2020-2021/" TargetMode="External"/><Relationship Id="rId106" Type="http://schemas.openxmlformats.org/officeDocument/2006/relationships/hyperlink" Target="https://hoopshype.com/salaries/philadelphia_76ers/2010-2011/" TargetMode="External"/><Relationship Id="rId127" Type="http://schemas.openxmlformats.org/officeDocument/2006/relationships/hyperlink" Target="https://hoopshype.com/salaries/boston_celtics/2009-2010/" TargetMode="External"/><Relationship Id="rId10" Type="http://schemas.openxmlformats.org/officeDocument/2006/relationships/hyperlink" Target="https://hoopshype.com/salaries/philadelphia_76ers/2021-2022/" TargetMode="External"/><Relationship Id="rId31" Type="http://schemas.openxmlformats.org/officeDocument/2006/relationships/hyperlink" Target="https://hoopshype.com/salaries/new_york_knicks/2021-2022/" TargetMode="External"/><Relationship Id="rId52" Type="http://schemas.openxmlformats.org/officeDocument/2006/relationships/hyperlink" Target="https://hoopshype.com/salaries/san_antonio_spurs/2020-2021/" TargetMode="External"/><Relationship Id="rId73" Type="http://schemas.openxmlformats.org/officeDocument/2006/relationships/hyperlink" Target="https://hoopshype.com/salaries/orlando_magic/2019-2020/" TargetMode="External"/><Relationship Id="rId78" Type="http://schemas.openxmlformats.org/officeDocument/2006/relationships/hyperlink" Target="https://hoopshype.com/salaries/dallas_mavericks/2019-2020/" TargetMode="External"/><Relationship Id="rId94" Type="http://schemas.openxmlformats.org/officeDocument/2006/relationships/hyperlink" Target="https://hoopshype.com/salaries/los_angeles_lakers/2010-2011/" TargetMode="External"/><Relationship Id="rId99" Type="http://schemas.openxmlformats.org/officeDocument/2006/relationships/hyperlink" Target="https://hoopshype.com/salaries/portland_trail_blazers/2010-2011/" TargetMode="External"/><Relationship Id="rId101" Type="http://schemas.openxmlformats.org/officeDocument/2006/relationships/hyperlink" Target="https://hoopshype.com/salaries/atlanta_hawks/2010-2011/" TargetMode="External"/><Relationship Id="rId122" Type="http://schemas.openxmlformats.org/officeDocument/2006/relationships/hyperlink" Target="https://hoopshype.com/salaries/los_angeles_clippers/2010-2011/" TargetMode="External"/><Relationship Id="rId143" Type="http://schemas.openxmlformats.org/officeDocument/2006/relationships/hyperlink" Target="https://hoopshype.com/salaries/atlanta_hawks/2009-2010/" TargetMode="External"/><Relationship Id="rId148" Type="http://schemas.openxmlformats.org/officeDocument/2006/relationships/hyperlink" Target="https://hoopshype.com/salaries/los_angeles_clippers/2009-2010/" TargetMode="External"/><Relationship Id="rId164" Type="http://schemas.openxmlformats.org/officeDocument/2006/relationships/hyperlink" Target="https://hoopshype.com/salaries/milwaukee_bucks/2008-2009/" TargetMode="External"/><Relationship Id="rId169" Type="http://schemas.openxmlformats.org/officeDocument/2006/relationships/hyperlink" Target="https://hoopshype.com/salaries/indiana_pacers/2008-2009/" TargetMode="External"/><Relationship Id="rId185" Type="http://schemas.openxmlformats.org/officeDocument/2006/relationships/hyperlink" Target="https://hoopshype.com/salaries/new_york_knicks/2007-2008/" TargetMode="External"/><Relationship Id="rId4" Type="http://schemas.openxmlformats.org/officeDocument/2006/relationships/hyperlink" Target="https://hoopshype.com/salaries/golden_state_warriors/2021-2022/" TargetMode="External"/><Relationship Id="rId9" Type="http://schemas.openxmlformats.org/officeDocument/2006/relationships/hyperlink" Target="https://hoopshype.com/salaries/utah_jazz/2021-2022/" TargetMode="External"/><Relationship Id="rId180" Type="http://schemas.openxmlformats.org/officeDocument/2006/relationships/hyperlink" Target="https://hoopshype.com/salaries/charlotte_hornets/2008-2009/" TargetMode="External"/><Relationship Id="rId210" Type="http://schemas.openxmlformats.org/officeDocument/2006/relationships/hyperlink" Target="https://hoopshype.com/salaries/orlando_magic/2007-2008/" TargetMode="External"/><Relationship Id="rId215" Type="http://schemas.openxmlformats.org/officeDocument/2006/relationships/hyperlink" Target="https://hoopshype.com/salaries/dallas_mavericks/2006-2007/" TargetMode="External"/><Relationship Id="rId236" Type="http://schemas.openxmlformats.org/officeDocument/2006/relationships/hyperlink" Target="https://hoopshype.com/salaries/los_angeles_clippers/2006-2007/" TargetMode="External"/><Relationship Id="rId26" Type="http://schemas.openxmlformats.org/officeDocument/2006/relationships/hyperlink" Target="https://hoopshype.com/salaries/san_antonio_spurs/2021-2022/" TargetMode="External"/><Relationship Id="rId231" Type="http://schemas.openxmlformats.org/officeDocument/2006/relationships/hyperlink" Target="https://hoopshype.com/salaries/boston_celtics/2006-2007/" TargetMode="External"/><Relationship Id="rId47" Type="http://schemas.openxmlformats.org/officeDocument/2006/relationships/hyperlink" Target="https://hoopshype.com/salaries/washington_wizards/2020-2021/" TargetMode="External"/><Relationship Id="rId68" Type="http://schemas.openxmlformats.org/officeDocument/2006/relationships/hyperlink" Target="https://hoopshype.com/salaries/philadelphia_76ers/2019-2020/" TargetMode="External"/><Relationship Id="rId89" Type="http://schemas.openxmlformats.org/officeDocument/2006/relationships/hyperlink" Target="https://hoopshype.com/salaries/detroit_pistons/2019-2020/" TargetMode="External"/><Relationship Id="rId112" Type="http://schemas.openxmlformats.org/officeDocument/2006/relationships/hyperlink" Target="https://hoopshype.com/salaries/miami_heat/2010-2011/" TargetMode="External"/><Relationship Id="rId133" Type="http://schemas.openxmlformats.org/officeDocument/2006/relationships/hyperlink" Target="https://hoopshype.com/salaries/washington_wizards/2009-2010/" TargetMode="External"/><Relationship Id="rId154" Type="http://schemas.openxmlformats.org/officeDocument/2006/relationships/hyperlink" Target="https://hoopshype.com/salaries/new_york_knicks/2008-2009/" TargetMode="External"/><Relationship Id="rId175" Type="http://schemas.openxmlformats.org/officeDocument/2006/relationships/hyperlink" Target="https://hoopshype.com/salaries/san_antonio_spurs/2008-2009/" TargetMode="External"/><Relationship Id="rId196" Type="http://schemas.openxmlformats.org/officeDocument/2006/relationships/hyperlink" Target="https://hoopshype.com/salaries/minnesota_timberwolves/2007-2008/" TargetMode="External"/><Relationship Id="rId200" Type="http://schemas.openxmlformats.org/officeDocument/2006/relationships/hyperlink" Target="https://hoopshype.com/salaries/washington_wizards/2007-2008/" TargetMode="External"/><Relationship Id="rId16" Type="http://schemas.openxmlformats.org/officeDocument/2006/relationships/hyperlink" Target="https://hoopshype.com/salaries/phoenix_suns/2021-2022/" TargetMode="External"/><Relationship Id="rId221" Type="http://schemas.openxmlformats.org/officeDocument/2006/relationships/hyperlink" Target="https://hoopshype.com/salaries/san_antonio_spurs/2006-2007/" TargetMode="External"/><Relationship Id="rId242" Type="http://schemas.openxmlformats.org/officeDocument/2006/relationships/hyperlink" Target="https://hoopshype.com/salaries/atlanta_hawks/2006-2007/" TargetMode="External"/><Relationship Id="rId37" Type="http://schemas.openxmlformats.org/officeDocument/2006/relationships/hyperlink" Target="https://hoopshype.com/salaries/los_angeles_clippers/2020-2021/" TargetMode="External"/><Relationship Id="rId58" Type="http://schemas.openxmlformats.org/officeDocument/2006/relationships/hyperlink" Target="https://hoopshype.com/salaries/atlanta_hawks/2020-2021/" TargetMode="External"/><Relationship Id="rId79" Type="http://schemas.openxmlformats.org/officeDocument/2006/relationships/hyperlink" Target="https://hoopshype.com/salaries/san_antonio_spurs/2019-2020/" TargetMode="External"/><Relationship Id="rId102" Type="http://schemas.openxmlformats.org/officeDocument/2006/relationships/hyperlink" Target="https://hoopshype.com/salaries/memphis_grizzlies/2010-2011/" TargetMode="External"/><Relationship Id="rId123" Type="http://schemas.openxmlformats.org/officeDocument/2006/relationships/hyperlink" Target="https://hoopshype.com/salaries/sacramento_kings/2010-2011/" TargetMode="External"/><Relationship Id="rId144" Type="http://schemas.openxmlformats.org/officeDocument/2006/relationships/hyperlink" Target="https://hoopshype.com/salaries/golden_state_warriors/2009-2010/" TargetMode="External"/><Relationship Id="rId90" Type="http://schemas.openxmlformats.org/officeDocument/2006/relationships/hyperlink" Target="https://hoopshype.com/salaries/new_york_knicks/2019-2020/" TargetMode="External"/><Relationship Id="rId165" Type="http://schemas.openxmlformats.org/officeDocument/2006/relationships/hyperlink" Target="https://hoopshype.com/salaries/washington_wizards/2008-2009/" TargetMode="External"/><Relationship Id="rId186" Type="http://schemas.openxmlformats.org/officeDocument/2006/relationships/hyperlink" Target="https://hoopshype.com/salaries/denver_nuggets/2007-2008/" TargetMode="External"/><Relationship Id="rId211" Type="http://schemas.openxmlformats.org/officeDocument/2006/relationships/hyperlink" Target="https://hoopshype.com/salaries/atlanta_hawks/2007-2008/" TargetMode="External"/><Relationship Id="rId232" Type="http://schemas.openxmlformats.org/officeDocument/2006/relationships/hyperlink" Target="https://hoopshype.com/salaries/washington_wizards/2006-2007/" TargetMode="External"/><Relationship Id="rId27" Type="http://schemas.openxmlformats.org/officeDocument/2006/relationships/hyperlink" Target="https://hoopshype.com/salaries/orlando_magic/2021-2022/" TargetMode="External"/><Relationship Id="rId48" Type="http://schemas.openxmlformats.org/officeDocument/2006/relationships/hyperlink" Target="https://hoopshype.com/salaries/minnesota_timberwolves/2020-2021/" TargetMode="External"/><Relationship Id="rId69" Type="http://schemas.openxmlformats.org/officeDocument/2006/relationships/hyperlink" Target="https://hoopshype.com/salaries/miami_heat/2019-2020/" TargetMode="External"/><Relationship Id="rId113" Type="http://schemas.openxmlformats.org/officeDocument/2006/relationships/hyperlink" Target="https://hoopshype.com/salaries/phoenix_suns/2010-2011/" TargetMode="External"/><Relationship Id="rId134" Type="http://schemas.openxmlformats.org/officeDocument/2006/relationships/hyperlink" Target="https://hoopshype.com/salaries/utah_jazz/2009-2010/" TargetMode="External"/><Relationship Id="rId80" Type="http://schemas.openxmlformats.org/officeDocument/2006/relationships/hyperlink" Target="https://hoopshype.com/salaries/utah_jazz/2019-2020/" TargetMode="External"/><Relationship Id="rId155" Type="http://schemas.openxmlformats.org/officeDocument/2006/relationships/hyperlink" Target="https://hoopshype.com/salaries/dallas_mavericks/2008-2009/" TargetMode="External"/><Relationship Id="rId176" Type="http://schemas.openxmlformats.org/officeDocument/2006/relationships/hyperlink" Target="https://hoopshype.com/salaries/new_orleans_pelicans/2008-2009/" TargetMode="External"/><Relationship Id="rId197" Type="http://schemas.openxmlformats.org/officeDocument/2006/relationships/hyperlink" Target="https://hoopshype.com/salaries/indiana_pacers/2007-2008/" TargetMode="External"/><Relationship Id="rId201" Type="http://schemas.openxmlformats.org/officeDocument/2006/relationships/hyperlink" Target="https://hoopshype.com/salaries/utah_jazz/2007-2008/" TargetMode="External"/><Relationship Id="rId222" Type="http://schemas.openxmlformats.org/officeDocument/2006/relationships/hyperlink" Target="https://hoopshype.com/salaries/denver_nuggets/2006-2007/" TargetMode="External"/><Relationship Id="rId243" Type="http://schemas.openxmlformats.org/officeDocument/2006/relationships/hyperlink" Target="https://hoopshype.com/salaries/charlotte_hornets/2006-2007/" TargetMode="External"/><Relationship Id="rId17" Type="http://schemas.openxmlformats.org/officeDocument/2006/relationships/hyperlink" Target="https://hoopshype.com/salaries/cleveland_cavaliers/2021-2022/" TargetMode="External"/><Relationship Id="rId38" Type="http://schemas.openxmlformats.org/officeDocument/2006/relationships/hyperlink" Target="https://hoopshype.com/salaries/los_angeles_lakers/2020-2021/" TargetMode="External"/><Relationship Id="rId59" Type="http://schemas.openxmlformats.org/officeDocument/2006/relationships/hyperlink" Target="https://hoopshype.com/salaries/detroit_pistons/2020-2021/" TargetMode="External"/><Relationship Id="rId103" Type="http://schemas.openxmlformats.org/officeDocument/2006/relationships/hyperlink" Target="https://hoopshype.com/salaries/toronto_raptors/2010-2011/" TargetMode="External"/><Relationship Id="rId124" Type="http://schemas.openxmlformats.org/officeDocument/2006/relationships/hyperlink" Target="https://hoopshype.com/salaries/los_angeles_lakers/2009-2010/" TargetMode="External"/><Relationship Id="rId70" Type="http://schemas.openxmlformats.org/officeDocument/2006/relationships/hyperlink" Target="https://hoopshype.com/salaries/golden_state_warriors/2019-2020/" TargetMode="External"/><Relationship Id="rId91" Type="http://schemas.openxmlformats.org/officeDocument/2006/relationships/hyperlink" Target="https://hoopshype.com/salaries/phoenix_suns/2019-2020/" TargetMode="External"/><Relationship Id="rId145" Type="http://schemas.openxmlformats.org/officeDocument/2006/relationships/hyperlink" Target="https://hoopshype.com/salaries/phoenix_suns/2009-2010/" TargetMode="External"/><Relationship Id="rId166" Type="http://schemas.openxmlformats.org/officeDocument/2006/relationships/hyperlink" Target="https://hoopshype.com/salaries/miami_heat/2008-2009/" TargetMode="External"/><Relationship Id="rId187" Type="http://schemas.openxmlformats.org/officeDocument/2006/relationships/hyperlink" Target="https://hoopshype.com/salaries/cleveland_cavaliers/2007-2008/" TargetMode="External"/><Relationship Id="rId1" Type="http://schemas.openxmlformats.org/officeDocument/2006/relationships/hyperlink" Target="https://hoopshype.com/salaries/" TargetMode="External"/><Relationship Id="rId212" Type="http://schemas.openxmlformats.org/officeDocument/2006/relationships/hyperlink" Target="https://hoopshype.com/salaries/memphis_grizzlies/2007-2008/" TargetMode="External"/><Relationship Id="rId233" Type="http://schemas.openxmlformats.org/officeDocument/2006/relationships/hyperlink" Target="https://hoopshype.com/salaries/utah_jazz/2006-2007/" TargetMode="External"/><Relationship Id="rId28" Type="http://schemas.openxmlformats.org/officeDocument/2006/relationships/hyperlink" Target="https://hoopshype.com/salaries/dallas_mavericks/2021-2022/" TargetMode="External"/><Relationship Id="rId49" Type="http://schemas.openxmlformats.org/officeDocument/2006/relationships/hyperlink" Target="https://hoopshype.com/salaries/indiana_pacers/2020-2021/" TargetMode="External"/><Relationship Id="rId114" Type="http://schemas.openxmlformats.org/officeDocument/2006/relationships/hyperlink" Target="https://hoopshype.com/salaries/detroit_pistons/2010-2011/" TargetMode="External"/><Relationship Id="rId60" Type="http://schemas.openxmlformats.org/officeDocument/2006/relationships/hyperlink" Target="https://hoopshype.com/salaries/charlotte_hornets/2020-2021/" TargetMode="External"/><Relationship Id="rId81" Type="http://schemas.openxmlformats.org/officeDocument/2006/relationships/hyperlink" Target="https://hoopshype.com/salaries/brooklyn_nets/2019-2020/" TargetMode="External"/><Relationship Id="rId135" Type="http://schemas.openxmlformats.org/officeDocument/2006/relationships/hyperlink" Target="https://hoopshype.com/salaries/new_orleans_pelicans/2009-2010/" TargetMode="External"/><Relationship Id="rId156" Type="http://schemas.openxmlformats.org/officeDocument/2006/relationships/hyperlink" Target="https://hoopshype.com/salaries/cleveland_cavaliers/2008-2009/" TargetMode="External"/><Relationship Id="rId177" Type="http://schemas.openxmlformats.org/officeDocument/2006/relationships/hyperlink" Target="https://hoopshype.com/salaries/golden_state_warriors/2008-2009/" TargetMode="External"/><Relationship Id="rId198" Type="http://schemas.openxmlformats.org/officeDocument/2006/relationships/hyperlink" Target="https://hoopshype.com/salaries/toronto_raptors/2007-2008/" TargetMode="External"/><Relationship Id="rId202" Type="http://schemas.openxmlformats.org/officeDocument/2006/relationships/hyperlink" Target="https://hoopshype.com/salaries/los_angeles_clippers/2007-2008/" TargetMode="External"/><Relationship Id="rId223" Type="http://schemas.openxmlformats.org/officeDocument/2006/relationships/hyperlink" Target="https://hoopshype.com/salaries/golden_state_warriors/2006-2007/" TargetMode="External"/><Relationship Id="rId244" Type="http://schemas.openxmlformats.org/officeDocument/2006/relationships/printerSettings" Target="../printerSettings/printerSettings2.bin"/><Relationship Id="rId18" Type="http://schemas.openxmlformats.org/officeDocument/2006/relationships/hyperlink" Target="https://hoopshype.com/salaries/chicago_bulls/2021-2022/" TargetMode="External"/><Relationship Id="rId39" Type="http://schemas.openxmlformats.org/officeDocument/2006/relationships/hyperlink" Target="https://hoopshype.com/salaries/utah_jazz/2020-2021/" TargetMode="External"/><Relationship Id="rId50" Type="http://schemas.openxmlformats.org/officeDocument/2006/relationships/hyperlink" Target="https://hoopshype.com/salaries/denver_nuggets/2020-2021/" TargetMode="External"/><Relationship Id="rId104" Type="http://schemas.openxmlformats.org/officeDocument/2006/relationships/hyperlink" Target="https://hoopshype.com/salaries/san_antonio_spurs/2010-2011/" TargetMode="External"/><Relationship Id="rId125" Type="http://schemas.openxmlformats.org/officeDocument/2006/relationships/hyperlink" Target="https://hoopshype.com/salaries/dallas_mavericks/2009-2010/" TargetMode="External"/><Relationship Id="rId146" Type="http://schemas.openxmlformats.org/officeDocument/2006/relationships/hyperlink" Target="https://hoopshype.com/salaries/philadelphia_76ers/2009-2010/" TargetMode="External"/><Relationship Id="rId167" Type="http://schemas.openxmlformats.org/officeDocument/2006/relationships/hyperlink" Target="https://hoopshype.com/salaries/denver_nuggets/2008-2009/" TargetMode="External"/><Relationship Id="rId188" Type="http://schemas.openxmlformats.org/officeDocument/2006/relationships/hyperlink" Target="https://hoopshype.com/salaries/miami_heat/2007-2008/" TargetMode="External"/><Relationship Id="rId71" Type="http://schemas.openxmlformats.org/officeDocument/2006/relationships/hyperlink" Target="https://hoopshype.com/salaries/denver_nuggets/2019-2020/" TargetMode="External"/><Relationship Id="rId92" Type="http://schemas.openxmlformats.org/officeDocument/2006/relationships/hyperlink" Target="https://hoopshype.com/salaries/memphis_grizzlies/2019-2020/" TargetMode="External"/><Relationship Id="rId213" Type="http://schemas.openxmlformats.org/officeDocument/2006/relationships/hyperlink" Target="https://hoopshype.com/salaries/charlotte_hornets/2007-2008/" TargetMode="External"/><Relationship Id="rId234" Type="http://schemas.openxmlformats.org/officeDocument/2006/relationships/hyperlink" Target="https://hoopshype.com/salaries/memphis_grizzlies/2006-2007/" TargetMode="External"/><Relationship Id="rId2" Type="http://schemas.openxmlformats.org/officeDocument/2006/relationships/hyperlink" Target="https://hoopshype.com/salaries/players/" TargetMode="External"/><Relationship Id="rId29" Type="http://schemas.openxmlformats.org/officeDocument/2006/relationships/hyperlink" Target="https://hoopshype.com/salaries/portland_trail_blazers/2021-2022/" TargetMode="External"/><Relationship Id="rId40" Type="http://schemas.openxmlformats.org/officeDocument/2006/relationships/hyperlink" Target="https://hoopshype.com/salaries/milwaukee_bucks/2020-2021/" TargetMode="External"/><Relationship Id="rId115" Type="http://schemas.openxmlformats.org/officeDocument/2006/relationships/hyperlink" Target="https://hoopshype.com/salaries/indiana_pacers/2010-2011/" TargetMode="External"/><Relationship Id="rId136" Type="http://schemas.openxmlformats.org/officeDocument/2006/relationships/hyperlink" Target="https://hoopshype.com/salaries/chicago_bulls/2009-2010/" TargetMode="External"/><Relationship Id="rId157" Type="http://schemas.openxmlformats.org/officeDocument/2006/relationships/hyperlink" Target="https://hoopshype.com/salaries/portland_trail_blazers/2008-2009/" TargetMode="External"/><Relationship Id="rId178" Type="http://schemas.openxmlformats.org/officeDocument/2006/relationships/hyperlink" Target="https://hoopshype.com/salaries/minnesota_timberwolves/2008-2009/" TargetMode="External"/><Relationship Id="rId61" Type="http://schemas.openxmlformats.org/officeDocument/2006/relationships/hyperlink" Target="https://hoopshype.com/salaries/sacramento_kings/2020-2021/" TargetMode="External"/><Relationship Id="rId82" Type="http://schemas.openxmlformats.org/officeDocument/2006/relationships/hyperlink" Target="https://hoopshype.com/salaries/new_orleans_pelicans/2019-2020/" TargetMode="External"/><Relationship Id="rId199" Type="http://schemas.openxmlformats.org/officeDocument/2006/relationships/hyperlink" Target="https://hoopshype.com/salaries/detroit_pistons/2007-2008/" TargetMode="External"/><Relationship Id="rId203" Type="http://schemas.openxmlformats.org/officeDocument/2006/relationships/hyperlink" Target="https://hoopshype.com/salaries/sacramento_kings/2007-2008/" TargetMode="External"/><Relationship Id="rId19" Type="http://schemas.openxmlformats.org/officeDocument/2006/relationships/hyperlink" Target="https://hoopshype.com/salaries/new_orleans_pelicans/2021-2022/" TargetMode="External"/><Relationship Id="rId224" Type="http://schemas.openxmlformats.org/officeDocument/2006/relationships/hyperlink" Target="https://hoopshype.com/salaries/brooklyn_nets/2006-2007/" TargetMode="External"/><Relationship Id="rId30" Type="http://schemas.openxmlformats.org/officeDocument/2006/relationships/hyperlink" Target="https://hoopshype.com/salaries/charlotte_hornets/2021-2022/" TargetMode="External"/><Relationship Id="rId105" Type="http://schemas.openxmlformats.org/officeDocument/2006/relationships/hyperlink" Target="https://hoopshype.com/salaries/milwaukee_bucks/2010-2011/" TargetMode="External"/><Relationship Id="rId126" Type="http://schemas.openxmlformats.org/officeDocument/2006/relationships/hyperlink" Target="https://hoopshype.com/salaries/new_york_knicks/2009-2010/" TargetMode="External"/><Relationship Id="rId147" Type="http://schemas.openxmlformats.org/officeDocument/2006/relationships/hyperlink" Target="https://hoopshype.com/salaries/minnesota_timberwolves/2009-2010/" TargetMode="External"/><Relationship Id="rId168" Type="http://schemas.openxmlformats.org/officeDocument/2006/relationships/hyperlink" Target="https://hoopshype.com/salaries/orlando_magic/2008-2009/" TargetMode="External"/><Relationship Id="rId51" Type="http://schemas.openxmlformats.org/officeDocument/2006/relationships/hyperlink" Target="https://hoopshype.com/salaries/cleveland_cavaliers/2020-2021/" TargetMode="External"/><Relationship Id="rId72" Type="http://schemas.openxmlformats.org/officeDocument/2006/relationships/hyperlink" Target="https://hoopshype.com/salaries/houston_rockets/2019-2020/" TargetMode="External"/><Relationship Id="rId93" Type="http://schemas.openxmlformats.org/officeDocument/2006/relationships/hyperlink" Target="https://hoopshype.com/salaries/charlotte_hornets/2019-2020/" TargetMode="External"/><Relationship Id="rId189" Type="http://schemas.openxmlformats.org/officeDocument/2006/relationships/hyperlink" Target="https://hoopshype.com/salaries/boston_celtics/2007-2008/" TargetMode="External"/><Relationship Id="rId3" Type="http://schemas.openxmlformats.org/officeDocument/2006/relationships/hyperlink" Target="https://hoopshype.com/salaries/" TargetMode="External"/><Relationship Id="rId214" Type="http://schemas.openxmlformats.org/officeDocument/2006/relationships/hyperlink" Target="https://hoopshype.com/salaries/new_york_knicks/2006-2007/" TargetMode="External"/><Relationship Id="rId235" Type="http://schemas.openxmlformats.org/officeDocument/2006/relationships/hyperlink" Target="https://hoopshype.com/salaries/orlando_magic/2006-2007/" TargetMode="External"/><Relationship Id="rId116" Type="http://schemas.openxmlformats.org/officeDocument/2006/relationships/hyperlink" Target="https://hoopshype.com/salaries/brooklyn_nets/2010-2011/" TargetMode="External"/><Relationship Id="rId137" Type="http://schemas.openxmlformats.org/officeDocument/2006/relationships/hyperlink" Target="https://hoopshype.com/salaries/houston_rockets/2009-2010/" TargetMode="External"/><Relationship Id="rId158" Type="http://schemas.openxmlformats.org/officeDocument/2006/relationships/hyperlink" Target="https://hoopshype.com/salaries/boston_celtics/2008-2009/" TargetMode="External"/><Relationship Id="rId20" Type="http://schemas.openxmlformats.org/officeDocument/2006/relationships/hyperlink" Target="https://hoopshype.com/salaries/atlanta_hawks/2021-2022/" TargetMode="External"/><Relationship Id="rId41" Type="http://schemas.openxmlformats.org/officeDocument/2006/relationships/hyperlink" Target="https://hoopshype.com/salaries/miami_heat/2020-2021/" TargetMode="External"/><Relationship Id="rId62" Type="http://schemas.openxmlformats.org/officeDocument/2006/relationships/hyperlink" Target="https://hoopshype.com/salaries/new_york_knicks/2020-2021/" TargetMode="External"/><Relationship Id="rId83" Type="http://schemas.openxmlformats.org/officeDocument/2006/relationships/hyperlink" Target="https://hoopshype.com/salaries/boston_celtics/2019-2020/" TargetMode="External"/><Relationship Id="rId179" Type="http://schemas.openxmlformats.org/officeDocument/2006/relationships/hyperlink" Target="https://hoopshype.com/salaries/utah_jazz/2008-2009/" TargetMode="External"/><Relationship Id="rId190" Type="http://schemas.openxmlformats.org/officeDocument/2006/relationships/hyperlink" Target="https://hoopshype.com/salaries/philadelphia_76ers/2007-2008/" TargetMode="External"/><Relationship Id="rId204" Type="http://schemas.openxmlformats.org/officeDocument/2006/relationships/hyperlink" Target="https://hoopshype.com/salaries/chicago_bulls/2007-2008/" TargetMode="External"/><Relationship Id="rId225" Type="http://schemas.openxmlformats.org/officeDocument/2006/relationships/hyperlink" Target="https://hoopshype.com/salaries/miami_heat/2006-200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58BB9-0A8A-4844-B83E-07A1F73DAB88}">
  <dimension ref="A1:T34"/>
  <sheetViews>
    <sheetView tabSelected="1" zoomScale="85" zoomScaleNormal="85" workbookViewId="0">
      <pane xSplit="3" topLeftCell="D1" activePane="topRight" state="frozen"/>
      <selection pane="topRight" activeCell="D23" sqref="D23:T23"/>
    </sheetView>
  </sheetViews>
  <sheetFormatPr defaultRowHeight="15"/>
  <cols>
    <col min="3" max="3" width="9" bestFit="1" customWidth="1"/>
    <col min="4" max="16" width="12.7109375" customWidth="1"/>
    <col min="17" max="17" width="12.85546875" bestFit="1" customWidth="1"/>
    <col min="18" max="20" width="12.7109375" bestFit="1" customWidth="1"/>
  </cols>
  <sheetData>
    <row r="1" spans="1:20" ht="15.75" thickBot="1">
      <c r="A1" t="s">
        <v>70</v>
      </c>
      <c r="D1">
        <v>2006</v>
      </c>
      <c r="E1">
        <f>D1+1</f>
        <v>2007</v>
      </c>
      <c r="F1">
        <f t="shared" ref="F1:T1" si="0">E1+1</f>
        <v>2008</v>
      </c>
      <c r="G1">
        <f t="shared" si="0"/>
        <v>2009</v>
      </c>
      <c r="H1">
        <f t="shared" si="0"/>
        <v>2010</v>
      </c>
      <c r="I1">
        <f t="shared" si="0"/>
        <v>2011</v>
      </c>
      <c r="J1">
        <f t="shared" si="0"/>
        <v>2012</v>
      </c>
      <c r="K1">
        <f t="shared" si="0"/>
        <v>2013</v>
      </c>
      <c r="L1">
        <f t="shared" si="0"/>
        <v>2014</v>
      </c>
      <c r="M1">
        <f t="shared" si="0"/>
        <v>2015</v>
      </c>
      <c r="N1">
        <f t="shared" si="0"/>
        <v>2016</v>
      </c>
      <c r="O1">
        <f t="shared" si="0"/>
        <v>2017</v>
      </c>
      <c r="P1">
        <f t="shared" si="0"/>
        <v>2018</v>
      </c>
      <c r="Q1">
        <f t="shared" si="0"/>
        <v>2019</v>
      </c>
      <c r="R1">
        <f t="shared" si="0"/>
        <v>2020</v>
      </c>
      <c r="S1">
        <f t="shared" si="0"/>
        <v>2021</v>
      </c>
      <c r="T1">
        <f t="shared" si="0"/>
        <v>2022</v>
      </c>
    </row>
    <row r="2" spans="1:20" ht="27" thickBot="1">
      <c r="A2" t="s">
        <v>54</v>
      </c>
      <c r="B2" t="str">
        <f>IFERROR(LEFT(C2,FIND(" ",C2)-1),C2)</f>
        <v>Atlanta</v>
      </c>
      <c r="C2" s="1" t="s">
        <v>0</v>
      </c>
      <c r="D2" s="1">
        <f ca="1">OFFSET(Backups!$X$41,MATCH('NBA TeamSalary'!$B2,Backups!$W$42:$W$71,),)</f>
        <v>48581972</v>
      </c>
      <c r="E2" s="19">
        <f ca="1">OFFSET(Backups!$S$41,MATCH('NBA TeamSalary'!$B2,Backups!$R$42:$R$71,),)</f>
        <v>55501133</v>
      </c>
      <c r="F2" s="19">
        <f ca="1">OFFSET(Backups!$N$41,MATCH('NBA TeamSalary'!$B2,Backups!$M$42:$M$71,),)</f>
        <v>68168841</v>
      </c>
      <c r="G2" s="19">
        <f ca="1">OFFSET(Backups!$I$41,MATCH('NBA TeamSalary'!$B2,Backups!$H$42:$H$71,),)</f>
        <v>65883642</v>
      </c>
      <c r="H2" s="19">
        <f ca="1">OFFSET(Backups!$D$41,MATCH('NBA TeamSalary'!$B2,Backups!$C$42:$C$71,),)</f>
        <v>71469843</v>
      </c>
      <c r="I2" s="20">
        <v>55503683</v>
      </c>
      <c r="J2" s="20">
        <v>60437642</v>
      </c>
      <c r="K2" s="20">
        <v>58841508</v>
      </c>
      <c r="L2" s="20">
        <v>58337671</v>
      </c>
      <c r="M2" s="20">
        <v>71515137</v>
      </c>
      <c r="N2" s="20">
        <v>104983125</v>
      </c>
      <c r="O2" s="20">
        <v>95478010</v>
      </c>
      <c r="P2" s="20">
        <v>83389484</v>
      </c>
      <c r="Q2" s="21">
        <f ca="1">OFFSET(Backups!$U$9,MATCH('NBA TeamSalary'!$B2,Backups!$T$10:$T$39,),)</f>
        <v>110702618</v>
      </c>
      <c r="R2" s="21">
        <f ca="1">OFFSET(Backups!$P$9,MATCH('NBA TeamSalary'!$B2,Backups!$O$10:$O$39,),)</f>
        <v>118804016</v>
      </c>
      <c r="S2" s="21">
        <f ca="1">OFFSET(Backups!$K$9,MATCH('NBA TeamSalary'!$B2,Backups!$J$10:$J$39,),)</f>
        <v>135166020</v>
      </c>
      <c r="T2" s="21">
        <f ca="1">OFFSET(Backups!$D$9,MATCH('NBA TeamSalary'!$B2,Backups!$C$10:$C$39,),)</f>
        <v>149836313</v>
      </c>
    </row>
    <row r="3" spans="1:20" ht="27" thickBot="1">
      <c r="A3" t="s">
        <v>42</v>
      </c>
      <c r="B3" t="str">
        <f t="shared" ref="B3:B33" si="1">IFERROR(LEFT(C3,FIND(" ",C3)-1),C3)</f>
        <v>Boston</v>
      </c>
      <c r="C3" s="1" t="s">
        <v>1</v>
      </c>
      <c r="D3" s="1">
        <f ca="1">OFFSET(Backups!$X$41,MATCH('NBA TeamSalary'!$B3,Backups!$W$42:$W$71,),)</f>
        <v>62981479</v>
      </c>
      <c r="E3" s="19">
        <f ca="1">OFFSET(Backups!$S$41,MATCH('NBA TeamSalary'!$B3,Backups!$R$42:$R$71,),)</f>
        <v>74509455</v>
      </c>
      <c r="F3" s="19">
        <f ca="1">OFFSET(Backups!$N$41,MATCH('NBA TeamSalary'!$B3,Backups!$M$42:$M$71,),)</f>
        <v>79188973</v>
      </c>
      <c r="G3" s="19">
        <f ca="1">OFFSET(Backups!$I$41,MATCH('NBA TeamSalary'!$B3,Backups!$H$42:$H$71,),)</f>
        <v>83552174</v>
      </c>
      <c r="H3" s="19">
        <f ca="1">OFFSET(Backups!$D$41,MATCH('NBA TeamSalary'!$B3,Backups!$C$42:$C$71,),)</f>
        <v>82045867</v>
      </c>
      <c r="I3" s="20">
        <v>56768577</v>
      </c>
      <c r="J3" s="20">
        <v>69572590</v>
      </c>
      <c r="K3" s="20">
        <v>70105837</v>
      </c>
      <c r="L3" s="20">
        <v>60436154</v>
      </c>
      <c r="M3" s="20">
        <v>72360421</v>
      </c>
      <c r="N3" s="20">
        <v>93465328</v>
      </c>
      <c r="O3" s="20">
        <v>115131606</v>
      </c>
      <c r="P3" s="20">
        <v>126822990</v>
      </c>
      <c r="Q3" s="21">
        <f ca="1">OFFSET(Backups!$U$9,MATCH('NBA TeamSalary'!$B3,Backups!$T$10:$T$39,),)</f>
        <v>117759332</v>
      </c>
      <c r="R3" s="21">
        <f ca="1">OFFSET(Backups!$P$9,MATCH('NBA TeamSalary'!$B3,Backups!$O$10:$O$39,),)</f>
        <v>132931565</v>
      </c>
      <c r="S3" s="21">
        <f ca="1">OFFSET(Backups!$K$9,MATCH('NBA TeamSalary'!$B3,Backups!$J$10:$J$39,),)</f>
        <v>136557646</v>
      </c>
      <c r="T3" s="21">
        <f ca="1">OFFSET(Backups!$D$9,MATCH('NBA TeamSalary'!$B3,Backups!$C$10:$C$39,),)</f>
        <v>177542567</v>
      </c>
    </row>
    <row r="4" spans="1:20" ht="15.75" thickBot="1">
      <c r="A4" t="s">
        <v>73</v>
      </c>
      <c r="C4" s="1"/>
      <c r="D4" s="1">
        <v>64486110</v>
      </c>
      <c r="E4" s="19">
        <v>61836211</v>
      </c>
      <c r="F4" s="19">
        <v>62666523</v>
      </c>
      <c r="G4" s="19">
        <v>59366715</v>
      </c>
      <c r="H4" s="19">
        <v>58495989</v>
      </c>
      <c r="I4" s="20">
        <v>34190962</v>
      </c>
      <c r="J4" s="20">
        <v>80362514</v>
      </c>
      <c r="K4" s="20">
        <v>103376676</v>
      </c>
      <c r="L4" s="20">
        <v>88435068</v>
      </c>
      <c r="M4" s="20">
        <v>79692837</v>
      </c>
      <c r="N4" s="20">
        <v>79986618</v>
      </c>
      <c r="O4" s="20">
        <v>95691778</v>
      </c>
      <c r="P4" s="20">
        <v>123191458</v>
      </c>
      <c r="Q4" s="21">
        <v>118889943</v>
      </c>
      <c r="R4" s="21">
        <v>170444633</v>
      </c>
      <c r="S4" s="21">
        <v>174811922</v>
      </c>
      <c r="T4" s="21">
        <v>158688482</v>
      </c>
    </row>
    <row r="5" spans="1:20" ht="27" thickBot="1">
      <c r="A5" t="s">
        <v>47</v>
      </c>
      <c r="B5" t="str">
        <f t="shared" si="1"/>
        <v>Brooklyn</v>
      </c>
      <c r="C5" s="2" t="s">
        <v>2</v>
      </c>
      <c r="D5" s="1">
        <f ca="1">OFFSET(Backups!$X$41,MATCH('NBA TeamSalary'!$B5,Backups!$W$42:$W$71,),)</f>
        <v>64486110</v>
      </c>
      <c r="E5" s="19">
        <f ca="1">OFFSET(Backups!$S$41,MATCH('NBA TeamSalary'!$B5,Backups!$R$42:$R$71,),)</f>
        <v>61836211</v>
      </c>
      <c r="F5" s="19">
        <f ca="1">OFFSET(Backups!$N$41,MATCH('NBA TeamSalary'!$B5,Backups!$M$42:$M$71,),)</f>
        <v>62666523</v>
      </c>
      <c r="G5" s="19">
        <f ca="1">OFFSET(Backups!$I$41,MATCH('NBA TeamSalary'!$B5,Backups!$H$42:$H$71,),)</f>
        <v>59366715</v>
      </c>
      <c r="H5" s="19">
        <f ca="1">OFFSET(Backups!$D$41,MATCH('NBA TeamSalary'!$B5,Backups!$C$42:$C$71,),)</f>
        <v>58495989</v>
      </c>
      <c r="I5" s="20">
        <v>34190962</v>
      </c>
      <c r="J5" s="20">
        <v>80362514</v>
      </c>
      <c r="K5" s="20">
        <v>103376676</v>
      </c>
      <c r="L5" s="20">
        <v>88435068</v>
      </c>
      <c r="M5" s="20">
        <v>79692837</v>
      </c>
      <c r="N5" s="20">
        <v>79986618</v>
      </c>
      <c r="O5" s="20">
        <v>95691778</v>
      </c>
      <c r="P5" s="20">
        <v>123191458</v>
      </c>
      <c r="Q5" s="21">
        <f ca="1">OFFSET(Backups!$U$9,MATCH('NBA TeamSalary'!$B5,Backups!$T$10:$T$39,),)</f>
        <v>118889943</v>
      </c>
      <c r="R5" s="21">
        <f ca="1">OFFSET(Backups!$P$9,MATCH('NBA TeamSalary'!$B5,Backups!$O$10:$O$39,),)</f>
        <v>170444633</v>
      </c>
      <c r="S5" s="21">
        <f ca="1">OFFSET(Backups!$K$9,MATCH('NBA TeamSalary'!$B5,Backups!$J$10:$J$39,),)</f>
        <v>174811922</v>
      </c>
      <c r="T5" s="21">
        <f ca="1">OFFSET(Backups!$D$9,MATCH('NBA TeamSalary'!$B5,Backups!$C$10:$C$39,),)</f>
        <v>158688482</v>
      </c>
    </row>
    <row r="6" spans="1:20" ht="27" thickBot="1">
      <c r="A6" t="s">
        <v>67</v>
      </c>
      <c r="B6" t="str">
        <f t="shared" si="1"/>
        <v>Charlotte</v>
      </c>
      <c r="C6" s="1" t="s">
        <v>3</v>
      </c>
      <c r="D6" s="1">
        <f ca="1">OFFSET(Backups!$X$41,MATCH('NBA TeamSalary'!$B6,Backups!$W$42:$W$71,),)</f>
        <v>41964046</v>
      </c>
      <c r="E6" s="19">
        <f ca="1">OFFSET(Backups!$S$41,MATCH('NBA TeamSalary'!$B6,Backups!$R$42:$R$71,),)</f>
        <v>53745468</v>
      </c>
      <c r="F6" s="19">
        <f ca="1">OFFSET(Backups!$N$41,MATCH('NBA TeamSalary'!$B6,Backups!$M$42:$M$71,),)</f>
        <v>62866926</v>
      </c>
      <c r="G6" s="19">
        <f ca="1">OFFSET(Backups!$I$41,MATCH('NBA TeamSalary'!$B6,Backups!$H$42:$H$71,),)</f>
        <v>68681758</v>
      </c>
      <c r="H6" s="19">
        <f ca="1">OFFSET(Backups!$D$41,MATCH('NBA TeamSalary'!$B6,Backups!$C$42:$C$71,),)</f>
        <v>66542696</v>
      </c>
      <c r="I6" s="20">
        <v>31946665</v>
      </c>
      <c r="J6" s="20">
        <v>28938902</v>
      </c>
      <c r="K6" s="20">
        <v>62716884</v>
      </c>
      <c r="L6" s="20">
        <v>66618738</v>
      </c>
      <c r="M6" s="20">
        <v>76913743</v>
      </c>
      <c r="N6" s="20">
        <v>101151987</v>
      </c>
      <c r="O6" s="20">
        <v>117285200</v>
      </c>
      <c r="P6" s="20">
        <v>115503070</v>
      </c>
      <c r="Q6" s="21">
        <f ca="1">OFFSET(Backups!$U$9,MATCH('NBA TeamSalary'!$B6,Backups!$T$10:$T$39,),)</f>
        <v>96552033</v>
      </c>
      <c r="R6" s="21">
        <f ca="1">OFFSET(Backups!$P$9,MATCH('NBA TeamSalary'!$B6,Backups!$O$10:$O$39,),)</f>
        <v>108218809</v>
      </c>
      <c r="S6" s="21">
        <f ca="1">OFFSET(Backups!$K$9,MATCH('NBA TeamSalary'!$B6,Backups!$J$10:$J$39,),)</f>
        <v>122139566</v>
      </c>
      <c r="T6" s="21">
        <f ca="1">OFFSET(Backups!$D$9,MATCH('NBA TeamSalary'!$B6,Backups!$C$10:$C$39,),)</f>
        <v>125864649</v>
      </c>
    </row>
    <row r="7" spans="1:20" ht="27" thickBot="1">
      <c r="A7" t="s">
        <v>50</v>
      </c>
      <c r="B7" t="str">
        <f t="shared" si="1"/>
        <v>Chicago</v>
      </c>
      <c r="C7" s="1" t="s">
        <v>4</v>
      </c>
      <c r="D7" s="1">
        <f ca="1">OFFSET(Backups!$X$41,MATCH('NBA TeamSalary'!$B7,Backups!$W$42:$W$71,),)</f>
        <v>54754904</v>
      </c>
      <c r="E7" s="19">
        <f ca="1">OFFSET(Backups!$S$41,MATCH('NBA TeamSalary'!$B7,Backups!$R$42:$R$71,),)</f>
        <v>63084166</v>
      </c>
      <c r="F7" s="19">
        <f ca="1">OFFSET(Backups!$N$41,MATCH('NBA TeamSalary'!$B7,Backups!$M$42:$M$71,),)</f>
        <v>68126774</v>
      </c>
      <c r="G7" s="19">
        <f ca="1">OFFSET(Backups!$I$41,MATCH('NBA TeamSalary'!$B7,Backups!$H$42:$H$71,),)</f>
        <v>69700359</v>
      </c>
      <c r="H7" s="19">
        <f ca="1">OFFSET(Backups!$D$41,MATCH('NBA TeamSalary'!$B7,Backups!$C$42:$C$71,),)</f>
        <v>54538076</v>
      </c>
      <c r="I7" s="20">
        <v>52603295</v>
      </c>
      <c r="J7" s="20">
        <v>72328985</v>
      </c>
      <c r="K7" s="20">
        <v>71222215</v>
      </c>
      <c r="L7" s="20">
        <v>68196226</v>
      </c>
      <c r="M7" s="20">
        <v>93685857</v>
      </c>
      <c r="N7" s="20">
        <v>91460030</v>
      </c>
      <c r="O7" s="20">
        <v>83147951</v>
      </c>
      <c r="P7" s="20">
        <v>103043494</v>
      </c>
      <c r="Q7" s="21">
        <f ca="1">OFFSET(Backups!$U$9,MATCH('NBA TeamSalary'!$B7,Backups!$T$10:$T$39,),)</f>
        <v>112601901</v>
      </c>
      <c r="R7" s="21">
        <f ca="1">OFFSET(Backups!$P$9,MATCH('NBA TeamSalary'!$B7,Backups!$O$10:$O$39,),)</f>
        <v>128963580</v>
      </c>
      <c r="S7" s="21">
        <f ca="1">OFFSET(Backups!$K$9,MATCH('NBA TeamSalary'!$B7,Backups!$J$10:$J$39,),)</f>
        <v>136083814</v>
      </c>
      <c r="T7" s="21">
        <f ca="1">OFFSET(Backups!$D$9,MATCH('NBA TeamSalary'!$B7,Backups!$C$10:$C$39,),)</f>
        <v>151964990</v>
      </c>
    </row>
    <row r="8" spans="1:20" ht="27" thickBot="1">
      <c r="A8" t="s">
        <v>49</v>
      </c>
      <c r="B8" t="str">
        <f t="shared" si="1"/>
        <v>Cleveland</v>
      </c>
      <c r="C8" s="1" t="s">
        <v>5</v>
      </c>
      <c r="D8" s="1">
        <f ca="1">OFFSET(Backups!$X$41,MATCH('NBA TeamSalary'!$B8,Backups!$W$42:$W$71,),)</f>
        <v>62992729</v>
      </c>
      <c r="E8" s="19">
        <f ca="1">OFFSET(Backups!$S$41,MATCH('NBA TeamSalary'!$B8,Backups!$R$42:$R$71,),)</f>
        <v>82217583</v>
      </c>
      <c r="F8" s="19">
        <f ca="1">OFFSET(Backups!$N$41,MATCH('NBA TeamSalary'!$B8,Backups!$M$42:$M$71,),)</f>
        <v>91298233</v>
      </c>
      <c r="G8" s="19">
        <f ca="1">OFFSET(Backups!$I$41,MATCH('NBA TeamSalary'!$B8,Backups!$H$42:$H$71,),)</f>
        <v>83398534</v>
      </c>
      <c r="H8" s="19">
        <f ca="1">OFFSET(Backups!$D$41,MATCH('NBA TeamSalary'!$B8,Backups!$C$42:$C$71,),)</f>
        <v>53990021</v>
      </c>
      <c r="I8" s="20">
        <v>38259830</v>
      </c>
      <c r="J8" s="20">
        <v>49469516</v>
      </c>
      <c r="K8" s="20">
        <v>66121652</v>
      </c>
      <c r="L8" s="20">
        <v>82070294</v>
      </c>
      <c r="M8" s="20">
        <v>117472059</v>
      </c>
      <c r="N8" s="20">
        <v>134053977</v>
      </c>
      <c r="O8" s="20">
        <v>142202599</v>
      </c>
      <c r="P8" s="20">
        <v>125587784</v>
      </c>
      <c r="Q8" s="21">
        <f ca="1">OFFSET(Backups!$U$9,MATCH('NBA TeamSalary'!$B8,Backups!$T$10:$T$39,),)</f>
        <v>131059022</v>
      </c>
      <c r="R8" s="21">
        <f ca="1">OFFSET(Backups!$P$9,MATCH('NBA TeamSalary'!$B8,Backups!$O$10:$O$39,),)</f>
        <v>129605319</v>
      </c>
      <c r="S8" s="21">
        <f ca="1">OFFSET(Backups!$K$9,MATCH('NBA TeamSalary'!$B8,Backups!$J$10:$J$39,),)</f>
        <v>136385911</v>
      </c>
      <c r="T8" s="21">
        <f ca="1">OFFSET(Backups!$D$9,MATCH('NBA TeamSalary'!$B8,Backups!$C$10:$C$39,),)</f>
        <v>151966241</v>
      </c>
    </row>
    <row r="9" spans="1:20" ht="39.75" thickBot="1">
      <c r="A9" t="s">
        <v>43</v>
      </c>
      <c r="B9" t="str">
        <f t="shared" si="1"/>
        <v>Dallas</v>
      </c>
      <c r="C9" s="1" t="s">
        <v>6</v>
      </c>
      <c r="D9" s="1">
        <f ca="1">OFFSET(Backups!$X$41,MATCH('NBA TeamSalary'!$B9,Backups!$W$42:$W$71,),)</f>
        <v>88531846</v>
      </c>
      <c r="E9" s="19">
        <f ca="1">OFFSET(Backups!$S$41,MATCH('NBA TeamSalary'!$B9,Backups!$R$42:$R$71,),)</f>
        <v>101694879</v>
      </c>
      <c r="F9" s="19">
        <f ca="1">OFFSET(Backups!$N$41,MATCH('NBA TeamSalary'!$B9,Backups!$M$42:$M$71,),)</f>
        <v>95045559</v>
      </c>
      <c r="G9" s="19">
        <f ca="1">OFFSET(Backups!$I$41,MATCH('NBA TeamSalary'!$B9,Backups!$H$42:$H$71,),)</f>
        <v>88916075</v>
      </c>
      <c r="H9" s="19">
        <f ca="1">OFFSET(Backups!$D$41,MATCH('NBA TeamSalary'!$B9,Backups!$C$42:$C$71,),)</f>
        <v>85409890</v>
      </c>
      <c r="I9" s="20">
        <v>55958183</v>
      </c>
      <c r="J9" s="20">
        <v>57231080</v>
      </c>
      <c r="K9" s="20">
        <v>67332239</v>
      </c>
      <c r="L9" s="20">
        <v>76520947</v>
      </c>
      <c r="M9" s="20">
        <v>74335716</v>
      </c>
      <c r="N9" s="20">
        <v>113116647</v>
      </c>
      <c r="O9" s="20">
        <v>76572773</v>
      </c>
      <c r="P9" s="20">
        <v>96543984</v>
      </c>
      <c r="Q9" s="21">
        <f ca="1">OFFSET(Backups!$U$9,MATCH('NBA TeamSalary'!$B9,Backups!$T$10:$T$39,),)</f>
        <v>120871082</v>
      </c>
      <c r="R9" s="21">
        <f ca="1">OFFSET(Backups!$P$9,MATCH('NBA TeamSalary'!$B9,Backups!$O$10:$O$39,),)</f>
        <v>127657823</v>
      </c>
      <c r="S9" s="21">
        <f ca="1">OFFSET(Backups!$K$9,MATCH('NBA TeamSalary'!$B9,Backups!$J$10:$J$39,),)</f>
        <v>126696965</v>
      </c>
      <c r="T9" s="21">
        <f ca="1">OFFSET(Backups!$D$9,MATCH('NBA TeamSalary'!$B9,Backups!$C$10:$C$39,),)</f>
        <v>177244238</v>
      </c>
    </row>
    <row r="10" spans="1:20" ht="27" thickBot="1">
      <c r="A10" t="s">
        <v>46</v>
      </c>
      <c r="B10" t="str">
        <f t="shared" si="1"/>
        <v>Denver</v>
      </c>
      <c r="C10" s="1" t="s">
        <v>7</v>
      </c>
      <c r="D10" s="1">
        <f ca="1">OFFSET(Backups!$X$41,MATCH('NBA TeamSalary'!$B10,Backups!$W$42:$W$71,),)</f>
        <v>65517776</v>
      </c>
      <c r="E10" s="19">
        <f ca="1">OFFSET(Backups!$S$41,MATCH('NBA TeamSalary'!$B10,Backups!$R$42:$R$71,),)</f>
        <v>82958227</v>
      </c>
      <c r="F10" s="19">
        <f ca="1">OFFSET(Backups!$N$41,MATCH('NBA TeamSalary'!$B10,Backups!$M$42:$M$71,),)</f>
        <v>70121003</v>
      </c>
      <c r="G10" s="19">
        <f ca="1">OFFSET(Backups!$I$41,MATCH('NBA TeamSalary'!$B10,Backups!$H$42:$H$71,),)</f>
        <v>74935538</v>
      </c>
      <c r="H10" s="19">
        <f ca="1">OFFSET(Backups!$D$41,MATCH('NBA TeamSalary'!$B10,Backups!$C$42:$C$71,),)</f>
        <v>68019290</v>
      </c>
      <c r="I10" s="20">
        <v>41271049</v>
      </c>
      <c r="J10" s="20">
        <v>61533386</v>
      </c>
      <c r="K10" s="20">
        <v>63693348</v>
      </c>
      <c r="L10" s="20">
        <v>56142354</v>
      </c>
      <c r="M10" s="20">
        <v>69930517</v>
      </c>
      <c r="N10" s="20">
        <v>78536214</v>
      </c>
      <c r="O10" s="20">
        <v>105857567</v>
      </c>
      <c r="P10" s="20">
        <v>119133609</v>
      </c>
      <c r="Q10" s="21">
        <f ca="1">OFFSET(Backups!$U$9,MATCH('NBA TeamSalary'!$B10,Backups!$T$10:$T$39,),)</f>
        <v>128746180</v>
      </c>
      <c r="R10" s="21">
        <f ca="1">OFFSET(Backups!$P$9,MATCH('NBA TeamSalary'!$B10,Backups!$O$10:$O$39,),)</f>
        <v>129793210</v>
      </c>
      <c r="S10" s="21">
        <f ca="1">OFFSET(Backups!$K$9,MATCH('NBA TeamSalary'!$B10,Backups!$J$10:$J$39,),)</f>
        <v>137963926</v>
      </c>
      <c r="T10" s="21">
        <f ca="1">OFFSET(Backups!$D$9,MATCH('NBA TeamSalary'!$B10,Backups!$C$10:$C$39,),)</f>
        <v>161338665</v>
      </c>
    </row>
    <row r="11" spans="1:20" ht="27" thickBot="1">
      <c r="A11" t="s">
        <v>63</v>
      </c>
      <c r="B11" t="str">
        <f t="shared" si="1"/>
        <v>Detroit</v>
      </c>
      <c r="C11" s="1" t="s">
        <v>8</v>
      </c>
      <c r="D11" s="1">
        <f ca="1">OFFSET(Backups!$X$41,MATCH('NBA TeamSalary'!$B11,Backups!$W$42:$W$71,),)</f>
        <v>59010951</v>
      </c>
      <c r="E11" s="19">
        <f ca="1">OFFSET(Backups!$S$41,MATCH('NBA TeamSalary'!$B11,Backups!$R$42:$R$71,),)</f>
        <v>65898875</v>
      </c>
      <c r="F11" s="19">
        <f ca="1">OFFSET(Backups!$N$41,MATCH('NBA TeamSalary'!$B11,Backups!$M$42:$M$71,),)</f>
        <v>71434174</v>
      </c>
      <c r="G11" s="19">
        <f ca="1">OFFSET(Backups!$I$41,MATCH('NBA TeamSalary'!$B11,Backups!$H$42:$H$71,),)</f>
        <v>60185833</v>
      </c>
      <c r="H11" s="19">
        <f ca="1">OFFSET(Backups!$D$41,MATCH('NBA TeamSalary'!$B11,Backups!$C$42:$C$71,),)</f>
        <v>65517821</v>
      </c>
      <c r="I11" s="20">
        <v>38680197</v>
      </c>
      <c r="J11" s="20">
        <v>50667994</v>
      </c>
      <c r="K11" s="20">
        <v>60522780</v>
      </c>
      <c r="L11" s="20">
        <v>63966882</v>
      </c>
      <c r="M11" s="20">
        <v>76611267</v>
      </c>
      <c r="N11" s="20">
        <v>108473165</v>
      </c>
      <c r="O11" s="20">
        <v>116761665</v>
      </c>
      <c r="P11" s="20">
        <v>125759517</v>
      </c>
      <c r="Q11" s="21">
        <f ca="1">OFFSET(Backups!$U$9,MATCH('NBA TeamSalary'!$B11,Backups!$T$10:$T$39,),)</f>
        <v>104527576</v>
      </c>
      <c r="R11" s="21">
        <f ca="1">OFFSET(Backups!$P$9,MATCH('NBA TeamSalary'!$B11,Backups!$O$10:$O$39,),)</f>
        <v>117041599</v>
      </c>
      <c r="S11" s="21">
        <f ca="1">OFFSET(Backups!$K$9,MATCH('NBA TeamSalary'!$B11,Backups!$J$10:$J$39,),)</f>
        <v>131120355</v>
      </c>
      <c r="T11" s="21">
        <f ca="1">OFFSET(Backups!$D$9,MATCH('NBA TeamSalary'!$B11,Backups!$C$10:$C$39,),)</f>
        <v>129153570</v>
      </c>
    </row>
    <row r="12" spans="1:20" ht="39.75" thickBot="1">
      <c r="A12" t="s">
        <v>40</v>
      </c>
      <c r="B12" t="s">
        <v>40</v>
      </c>
      <c r="C12" s="1" t="s">
        <v>9</v>
      </c>
      <c r="D12" s="1">
        <f ca="1">OFFSET(Backups!$X$41,MATCH('NBA TeamSalary'!$B12,Backups!$W$42:$W$71,),)</f>
        <v>65012368</v>
      </c>
      <c r="E12" s="19">
        <f ca="1">OFFSET(Backups!$S$41,MATCH('NBA TeamSalary'!$B12,Backups!$R$42:$R$71,),)</f>
        <v>62148303</v>
      </c>
      <c r="F12" s="19">
        <f ca="1">OFFSET(Backups!$N$41,MATCH('NBA TeamSalary'!$B12,Backups!$M$42:$M$71,),)</f>
        <v>67416431</v>
      </c>
      <c r="G12" s="19">
        <f ca="1">OFFSET(Backups!$I$41,MATCH('NBA TeamSalary'!$B12,Backups!$H$42:$H$71,),)</f>
        <v>65352372</v>
      </c>
      <c r="H12" s="19">
        <f ca="1">OFFSET(Backups!$D$41,MATCH('NBA TeamSalary'!$B12,Backups!$C$42:$C$71,),)</f>
        <v>68415336</v>
      </c>
      <c r="I12" s="20">
        <v>46513321</v>
      </c>
      <c r="J12" s="20">
        <v>59801341</v>
      </c>
      <c r="K12" s="20">
        <v>71294306</v>
      </c>
      <c r="L12" s="20">
        <v>73118340</v>
      </c>
      <c r="M12" s="20">
        <v>98380366</v>
      </c>
      <c r="N12" s="20">
        <v>105514612</v>
      </c>
      <c r="O12" s="20">
        <v>136652407</v>
      </c>
      <c r="P12" s="20">
        <v>144599879</v>
      </c>
      <c r="Q12" s="21">
        <f ca="1">OFFSET(Backups!$U$9,MATCH('NBA TeamSalary'!$B12,Backups!$T$10:$T$39,),)</f>
        <v>129254928</v>
      </c>
      <c r="R12" s="21">
        <f ca="1">OFFSET(Backups!$P$9,MATCH('NBA TeamSalary'!$B12,Backups!$O$10:$O$39,),)</f>
        <v>171105334</v>
      </c>
      <c r="S12" s="21">
        <f ca="1">OFFSET(Backups!$K$9,MATCH('NBA TeamSalary'!$B12,Backups!$J$10:$J$39,),)</f>
        <v>178980766</v>
      </c>
      <c r="T12" s="21">
        <f ca="1">OFFSET(Backups!$D$9,MATCH('NBA TeamSalary'!$B12,Backups!$C$10:$C$39,),)</f>
        <v>192386134</v>
      </c>
    </row>
    <row r="13" spans="1:20" ht="27" thickBot="1">
      <c r="A13" t="s">
        <v>61</v>
      </c>
      <c r="B13" t="str">
        <f t="shared" si="1"/>
        <v>Houston</v>
      </c>
      <c r="C13" s="1" t="s">
        <v>10</v>
      </c>
      <c r="D13" s="1">
        <f ca="1">OFFSET(Backups!$X$41,MATCH('NBA TeamSalary'!$B13,Backups!$W$42:$W$71,),)</f>
        <v>63837566</v>
      </c>
      <c r="E13" s="19">
        <f ca="1">OFFSET(Backups!$S$41,MATCH('NBA TeamSalary'!$B13,Backups!$R$42:$R$71,),)</f>
        <v>69894114</v>
      </c>
      <c r="F13" s="19">
        <f ca="1">OFFSET(Backups!$N$41,MATCH('NBA TeamSalary'!$B13,Backups!$M$42:$M$71,),)</f>
        <v>73302272</v>
      </c>
      <c r="G13" s="19">
        <f ca="1">OFFSET(Backups!$I$41,MATCH('NBA TeamSalary'!$B13,Backups!$H$42:$H$71,),)</f>
        <v>69095315</v>
      </c>
      <c r="H13" s="19">
        <f ca="1">OFFSET(Backups!$D$41,MATCH('NBA TeamSalary'!$B13,Backups!$C$42:$C$71,),)</f>
        <v>72315654</v>
      </c>
      <c r="I13" s="20">
        <v>35610979</v>
      </c>
      <c r="J13" s="20">
        <v>39032552</v>
      </c>
      <c r="K13" s="20">
        <v>56766841</v>
      </c>
      <c r="L13" s="20">
        <v>74686796</v>
      </c>
      <c r="M13" s="20">
        <v>90673816</v>
      </c>
      <c r="N13" s="20">
        <v>94600632</v>
      </c>
      <c r="O13" s="20">
        <v>120298127</v>
      </c>
      <c r="P13" s="20">
        <v>134244543</v>
      </c>
      <c r="Q13" s="21">
        <f ca="1">OFFSET(Backups!$U$9,MATCH('NBA TeamSalary'!$B13,Backups!$T$10:$T$39,),)</f>
        <v>128109922</v>
      </c>
      <c r="R13" s="21">
        <f ca="1">OFFSET(Backups!$P$9,MATCH('NBA TeamSalary'!$B13,Backups!$O$10:$O$39,),)</f>
        <v>131784255</v>
      </c>
      <c r="S13" s="21">
        <f ca="1">OFFSET(Backups!$K$9,MATCH('NBA TeamSalary'!$B13,Backups!$J$10:$J$39,),)</f>
        <v>132267085</v>
      </c>
      <c r="T13" s="21">
        <f ca="1">OFFSET(Backups!$D$9,MATCH('NBA TeamSalary'!$B13,Backups!$C$10:$C$39,),)</f>
        <v>137565635</v>
      </c>
    </row>
    <row r="14" spans="1:20" ht="27" thickBot="1">
      <c r="A14" t="s">
        <v>66</v>
      </c>
      <c r="B14" t="str">
        <f t="shared" si="1"/>
        <v>Indiana</v>
      </c>
      <c r="C14" s="1" t="s">
        <v>11</v>
      </c>
      <c r="D14" s="1">
        <f ca="1">OFFSET(Backups!$X$41,MATCH('NBA TeamSalary'!$B14,Backups!$W$42:$W$71,),)</f>
        <v>63118965</v>
      </c>
      <c r="E14" s="19">
        <f ca="1">OFFSET(Backups!$S$41,MATCH('NBA TeamSalary'!$B14,Backups!$R$42:$R$71,),)</f>
        <v>66260246</v>
      </c>
      <c r="F14" s="19">
        <f ca="1">OFFSET(Backups!$N$41,MATCH('NBA TeamSalary'!$B14,Backups!$M$42:$M$71,),)</f>
        <v>69668818</v>
      </c>
      <c r="G14" s="19">
        <f ca="1">OFFSET(Backups!$I$41,MATCH('NBA TeamSalary'!$B14,Backups!$H$42:$H$71,),)</f>
        <v>66733257</v>
      </c>
      <c r="H14" s="19">
        <f ca="1">OFFSET(Backups!$D$41,MATCH('NBA TeamSalary'!$B14,Backups!$C$42:$C$71,),)</f>
        <v>65088630</v>
      </c>
      <c r="I14" s="20">
        <v>36045497</v>
      </c>
      <c r="J14" s="20">
        <v>64800015</v>
      </c>
      <c r="K14" s="20">
        <v>67154570</v>
      </c>
      <c r="L14" s="20">
        <v>75144604</v>
      </c>
      <c r="M14" s="20">
        <v>72467040</v>
      </c>
      <c r="N14" s="20">
        <v>90974718</v>
      </c>
      <c r="O14" s="20">
        <v>93661969</v>
      </c>
      <c r="P14" s="20">
        <v>107501377</v>
      </c>
      <c r="Q14" s="21">
        <f ca="1">OFFSET(Backups!$U$9,MATCH('NBA TeamSalary'!$B14,Backups!$T$10:$T$39,),)</f>
        <v>112872260</v>
      </c>
      <c r="R14" s="21">
        <f ca="1">OFFSET(Backups!$P$9,MATCH('NBA TeamSalary'!$B14,Backups!$O$10:$O$39,),)</f>
        <v>130237102</v>
      </c>
      <c r="S14" s="21">
        <f ca="1">OFFSET(Backups!$K$9,MATCH('NBA TeamSalary'!$B14,Backups!$J$10:$J$39,),)</f>
        <v>138181486</v>
      </c>
      <c r="T14" s="21">
        <f ca="1">OFFSET(Backups!$D$9,MATCH('NBA TeamSalary'!$B14,Backups!$C$10:$C$39,),)</f>
        <v>125906114</v>
      </c>
    </row>
    <row r="15" spans="1:20" ht="39.75" thickBot="1">
      <c r="A15" t="s">
        <v>71</v>
      </c>
      <c r="B15" t="s">
        <v>39</v>
      </c>
      <c r="C15" s="1" t="s">
        <v>12</v>
      </c>
      <c r="D15" s="1">
        <f ca="1">OFFSET(Backups!$X$41,MATCH('NBA TeamSalary'!$B15,Backups!$W$42:$W$71,),)</f>
        <v>59181038</v>
      </c>
      <c r="E15" s="19">
        <f ca="1">OFFSET(Backups!$S$41,MATCH('NBA TeamSalary'!$B15,Backups!$R$42:$R$71,),)</f>
        <v>64847945</v>
      </c>
      <c r="F15" s="19">
        <f ca="1">OFFSET(Backups!$N$41,MATCH('NBA TeamSalary'!$B15,Backups!$M$42:$M$71,),)</f>
        <v>62764206</v>
      </c>
      <c r="G15" s="19">
        <f ca="1">OFFSET(Backups!$I$41,MATCH('NBA TeamSalary'!$B15,Backups!$H$42:$H$71,),)</f>
        <v>61616409</v>
      </c>
      <c r="H15" s="19">
        <f ca="1">OFFSET(Backups!$D$41,MATCH('NBA TeamSalary'!$B15,Backups!$C$42:$C$71,),)</f>
        <v>53225329</v>
      </c>
      <c r="I15" s="20">
        <v>55359894</v>
      </c>
      <c r="J15" s="20">
        <v>68077811</v>
      </c>
      <c r="K15" s="20">
        <v>74875736</v>
      </c>
      <c r="L15" s="20">
        <v>81853818</v>
      </c>
      <c r="M15" s="20">
        <v>103406763</v>
      </c>
      <c r="N15" s="20">
        <v>122087849</v>
      </c>
      <c r="O15" s="20">
        <v>125327891</v>
      </c>
      <c r="P15" s="20">
        <v>116063828</v>
      </c>
      <c r="Q15" s="21">
        <f ca="1">OFFSET(Backups!$U$9,MATCH('NBA TeamSalary'!$B15,Backups!$T$10:$T$39,),)</f>
        <v>131506341</v>
      </c>
      <c r="R15" s="21">
        <f ca="1">OFFSET(Backups!$P$9,MATCH('NBA TeamSalary'!$B15,Backups!$O$10:$O$39,),)</f>
        <v>139722606</v>
      </c>
      <c r="S15" s="21">
        <f ca="1">OFFSET(Backups!$K$9,MATCH('NBA TeamSalary'!$B15,Backups!$J$10:$J$39,),)</f>
        <v>168378382</v>
      </c>
      <c r="T15" s="21">
        <f ca="1">OFFSET(Backups!$D$9,MATCH('NBA TeamSalary'!$B15,Backups!$C$10:$C$39,),)</f>
        <v>192905421</v>
      </c>
    </row>
    <row r="16" spans="1:20" ht="39.75" thickBot="1">
      <c r="A16" t="s">
        <v>72</v>
      </c>
      <c r="B16" t="s">
        <v>45</v>
      </c>
      <c r="C16" s="1" t="s">
        <v>13</v>
      </c>
      <c r="D16" s="1">
        <f ca="1">OFFSET(Backups!$X$41,MATCH('NBA TeamSalary'!$B16,Backups!$W$42:$W$71,),)</f>
        <v>77099949</v>
      </c>
      <c r="E16" s="19">
        <f ca="1">OFFSET(Backups!$S$41,MATCH('NBA TeamSalary'!$B16,Backups!$R$42:$R$71,),)</f>
        <v>72626796</v>
      </c>
      <c r="F16" s="19">
        <f ca="1">OFFSET(Backups!$N$41,MATCH('NBA TeamSalary'!$B16,Backups!$M$42:$M$71,),)</f>
        <v>78245793</v>
      </c>
      <c r="G16" s="19">
        <f ca="1">OFFSET(Backups!$I$41,MATCH('NBA TeamSalary'!$B16,Backups!$H$42:$H$71,),)</f>
        <v>91378064</v>
      </c>
      <c r="H16" s="19">
        <f ca="1">OFFSET(Backups!$D$41,MATCH('NBA TeamSalary'!$B16,Backups!$C$42:$C$71,),)</f>
        <v>91428140</v>
      </c>
      <c r="I16" s="20">
        <v>64806990</v>
      </c>
      <c r="J16" s="20">
        <v>94332449</v>
      </c>
      <c r="K16" s="20">
        <v>74475179</v>
      </c>
      <c r="L16" s="20">
        <v>77528291</v>
      </c>
      <c r="M16" s="20">
        <v>72517283</v>
      </c>
      <c r="N16" s="20">
        <v>94839645</v>
      </c>
      <c r="O16" s="20">
        <v>101759764</v>
      </c>
      <c r="P16" s="20">
        <v>108601166</v>
      </c>
      <c r="Q16" s="21">
        <f ca="1">OFFSET(Backups!$U$9,MATCH('NBA TeamSalary'!$B16,Backups!$T$10:$T$39,),)</f>
        <v>123971686</v>
      </c>
      <c r="R16" s="21">
        <f ca="1">OFFSET(Backups!$P$9,MATCH('NBA TeamSalary'!$B16,Backups!$O$10:$O$39,),)</f>
        <v>139334713</v>
      </c>
      <c r="S16" s="21">
        <f ca="1">OFFSET(Backups!$K$9,MATCH('NBA TeamSalary'!$B16,Backups!$J$10:$J$39,),)</f>
        <v>164409293</v>
      </c>
      <c r="T16" s="21">
        <f ca="1">OFFSET(Backups!$D$9,MATCH('NBA TeamSalary'!$B16,Backups!$C$10:$C$39,),)</f>
        <v>169362513</v>
      </c>
    </row>
    <row r="17" spans="1:20" ht="27" thickBot="1">
      <c r="A17" t="s">
        <v>64</v>
      </c>
      <c r="B17" t="str">
        <f t="shared" si="1"/>
        <v>Memphis</v>
      </c>
      <c r="C17" s="1" t="s">
        <v>14</v>
      </c>
      <c r="D17" s="1">
        <f ca="1">OFFSET(Backups!$X$41,MATCH('NBA TeamSalary'!$B17,Backups!$W$42:$W$71,),)</f>
        <v>61960489</v>
      </c>
      <c r="E17" s="19">
        <f ca="1">OFFSET(Backups!$S$41,MATCH('NBA TeamSalary'!$B17,Backups!$R$42:$R$71,),)</f>
        <v>54118526</v>
      </c>
      <c r="F17" s="19">
        <f ca="1">OFFSET(Backups!$N$41,MATCH('NBA TeamSalary'!$B17,Backups!$M$42:$M$71,),)</f>
        <v>55958148</v>
      </c>
      <c r="G17" s="19">
        <f ca="1">OFFSET(Backups!$I$41,MATCH('NBA TeamSalary'!$B17,Backups!$H$42:$H$71,),)</f>
        <v>57287474</v>
      </c>
      <c r="H17" s="19">
        <f ca="1">OFFSET(Backups!$D$41,MATCH('NBA TeamSalary'!$B17,Backups!$C$42:$C$71,),)</f>
        <v>70241344</v>
      </c>
      <c r="I17" s="20">
        <v>56241235</v>
      </c>
      <c r="J17" s="20">
        <v>62416973</v>
      </c>
      <c r="K17" s="20">
        <v>72843110</v>
      </c>
      <c r="L17" s="20">
        <v>74773881</v>
      </c>
      <c r="M17" s="20">
        <v>83731640</v>
      </c>
      <c r="N17" s="20">
        <v>111216427</v>
      </c>
      <c r="O17" s="20">
        <v>110988345</v>
      </c>
      <c r="P17" s="20">
        <v>126926247</v>
      </c>
      <c r="Q17" s="21">
        <f ca="1">OFFSET(Backups!$U$9,MATCH('NBA TeamSalary'!$B17,Backups!$T$10:$T$39,),)</f>
        <v>98495848</v>
      </c>
      <c r="R17" s="21">
        <f ca="1">OFFSET(Backups!$P$9,MATCH('NBA TeamSalary'!$B17,Backups!$O$10:$O$39,),)</f>
        <v>132022601</v>
      </c>
      <c r="S17" s="21">
        <f ca="1">OFFSET(Backups!$K$9,MATCH('NBA TeamSalary'!$B17,Backups!$J$10:$J$39,),)</f>
        <v>117284457</v>
      </c>
      <c r="T17" s="21">
        <f ca="1">OFFSET(Backups!$D$9,MATCH('NBA TeamSalary'!$B17,Backups!$C$10:$C$39,),)</f>
        <v>126136596</v>
      </c>
    </row>
    <row r="18" spans="1:20" ht="27" thickBot="1">
      <c r="A18" t="s">
        <v>51</v>
      </c>
      <c r="B18" t="str">
        <f t="shared" si="1"/>
        <v>Miami</v>
      </c>
      <c r="C18" s="1" t="s">
        <v>15</v>
      </c>
      <c r="D18" s="1">
        <f ca="1">OFFSET(Backups!$X$41,MATCH('NBA TeamSalary'!$B18,Backups!$W$42:$W$71,),)</f>
        <v>64416312</v>
      </c>
      <c r="E18" s="19">
        <f ca="1">OFFSET(Backups!$S$41,MATCH('NBA TeamSalary'!$B18,Backups!$R$42:$R$71,),)</f>
        <v>74767603</v>
      </c>
      <c r="F18" s="19">
        <f ca="1">OFFSET(Backups!$N$41,MATCH('NBA TeamSalary'!$B18,Backups!$M$42:$M$71,),)</f>
        <v>70297059</v>
      </c>
      <c r="G18" s="19">
        <f ca="1">OFFSET(Backups!$I$41,MATCH('NBA TeamSalary'!$B18,Backups!$H$42:$H$71,),)</f>
        <v>74208013</v>
      </c>
      <c r="H18" s="19">
        <f ca="1">OFFSET(Backups!$D$41,MATCH('NBA TeamSalary'!$B18,Backups!$C$42:$C$71,),)</f>
        <v>66205855</v>
      </c>
      <c r="I18" s="20">
        <v>63188859</v>
      </c>
      <c r="J18" s="20">
        <v>83145671</v>
      </c>
      <c r="K18" s="20">
        <v>80932182</v>
      </c>
      <c r="L18" s="20">
        <v>76207510</v>
      </c>
      <c r="M18" s="20">
        <v>92277052</v>
      </c>
      <c r="N18" s="20">
        <v>102220405</v>
      </c>
      <c r="O18" s="20">
        <v>135029225</v>
      </c>
      <c r="P18" s="20">
        <v>158265845</v>
      </c>
      <c r="Q18" s="21">
        <f ca="1">OFFSET(Backups!$U$9,MATCH('NBA TeamSalary'!$B18,Backups!$T$10:$T$39,),)</f>
        <v>129867871</v>
      </c>
      <c r="R18" s="21">
        <f ca="1">OFFSET(Backups!$P$9,MATCH('NBA TeamSalary'!$B18,Backups!$O$10:$O$39,),)</f>
        <v>134731235</v>
      </c>
      <c r="S18" s="21">
        <f ca="1">OFFSET(Backups!$K$9,MATCH('NBA TeamSalary'!$B18,Backups!$J$10:$J$39,),)</f>
        <v>140840240</v>
      </c>
      <c r="T18" s="21">
        <f ca="1">OFFSET(Backups!$D$9,MATCH('NBA TeamSalary'!$B18,Backups!$C$10:$C$39,),)</f>
        <v>151408266</v>
      </c>
    </row>
    <row r="19" spans="1:20" ht="27" thickBot="1">
      <c r="A19" t="s">
        <v>41</v>
      </c>
      <c r="B19" t="str">
        <f t="shared" si="1"/>
        <v>Milwaukee</v>
      </c>
      <c r="C19" s="1" t="s">
        <v>16</v>
      </c>
      <c r="D19" s="1">
        <f ca="1">OFFSET(Backups!$X$41,MATCH('NBA TeamSalary'!$B19,Backups!$W$42:$W$71,),)</f>
        <v>63498518</v>
      </c>
      <c r="E19" s="19">
        <f ca="1">OFFSET(Backups!$S$41,MATCH('NBA TeamSalary'!$B19,Backups!$R$42:$R$71,),)</f>
        <v>62571522</v>
      </c>
      <c r="F19" s="19">
        <f ca="1">OFFSET(Backups!$N$41,MATCH('NBA TeamSalary'!$B19,Backups!$M$42:$M$71,),)</f>
        <v>71360656</v>
      </c>
      <c r="G19" s="19">
        <f ca="1">OFFSET(Backups!$I$41,MATCH('NBA TeamSalary'!$B19,Backups!$H$42:$H$71,),)</f>
        <v>66775602</v>
      </c>
      <c r="H19" s="19">
        <f ca="1">OFFSET(Backups!$D$41,MATCH('NBA TeamSalary'!$B19,Backups!$C$42:$C$71,),)</f>
        <v>69076690</v>
      </c>
      <c r="I19" s="20">
        <v>54890871</v>
      </c>
      <c r="J19" s="20">
        <v>57350881</v>
      </c>
      <c r="K19" s="20">
        <v>54229524</v>
      </c>
      <c r="L19" s="20">
        <v>55418745</v>
      </c>
      <c r="M19" s="20">
        <v>69114088</v>
      </c>
      <c r="N19" s="20">
        <v>96699889</v>
      </c>
      <c r="O19" s="20">
        <v>117737063</v>
      </c>
      <c r="P19" s="20">
        <v>113754525</v>
      </c>
      <c r="Q19" s="21">
        <f ca="1">OFFSET(Backups!$U$9,MATCH('NBA TeamSalary'!$B19,Backups!$T$10:$T$39,),)</f>
        <v>122612183</v>
      </c>
      <c r="R19" s="21">
        <f ca="1">OFFSET(Backups!$P$9,MATCH('NBA TeamSalary'!$B19,Backups!$O$10:$O$39,),)</f>
        <v>136623929</v>
      </c>
      <c r="S19" s="21">
        <f ca="1">OFFSET(Backups!$K$9,MATCH('NBA TeamSalary'!$B19,Backups!$J$10:$J$39,),)</f>
        <v>160875421</v>
      </c>
      <c r="T19" s="21">
        <f ca="1">OFFSET(Backups!$D$9,MATCH('NBA TeamSalary'!$B19,Backups!$C$10:$C$39,),)</f>
        <v>181851291</v>
      </c>
    </row>
    <row r="20" spans="1:20" ht="52.5" thickBot="1">
      <c r="A20" t="s">
        <v>59</v>
      </c>
      <c r="B20" t="str">
        <f t="shared" si="1"/>
        <v>Minnesota</v>
      </c>
      <c r="C20" s="1" t="s">
        <v>17</v>
      </c>
      <c r="D20" s="1">
        <f ca="1">OFFSET(Backups!$X$41,MATCH('NBA TeamSalary'!$B20,Backups!$W$42:$W$71,),)</f>
        <v>66820673</v>
      </c>
      <c r="E20" s="19">
        <f ca="1">OFFSET(Backups!$S$41,MATCH('NBA TeamSalary'!$B20,Backups!$R$42:$R$71,),)</f>
        <v>69043895</v>
      </c>
      <c r="F20" s="19">
        <f ca="1">OFFSET(Backups!$N$41,MATCH('NBA TeamSalary'!$B20,Backups!$M$42:$M$71,),)</f>
        <v>66445144</v>
      </c>
      <c r="G20" s="19">
        <f ca="1">OFFSET(Backups!$I$41,MATCH('NBA TeamSalary'!$B20,Backups!$H$42:$H$71,),)</f>
        <v>62253360</v>
      </c>
      <c r="H20" s="19">
        <f ca="1">OFFSET(Backups!$D$41,MATCH('NBA TeamSalary'!$B20,Backups!$C$42:$C$71,),)</f>
        <v>53461123</v>
      </c>
      <c r="I20" s="20">
        <v>45760297</v>
      </c>
      <c r="J20" s="20">
        <v>55352710</v>
      </c>
      <c r="K20" s="20">
        <v>66875830</v>
      </c>
      <c r="L20" s="20">
        <v>67923799</v>
      </c>
      <c r="M20" s="20">
        <v>71760686</v>
      </c>
      <c r="N20" s="20">
        <v>81767774</v>
      </c>
      <c r="O20" s="20">
        <v>114862480</v>
      </c>
      <c r="P20" s="20">
        <v>120318797</v>
      </c>
      <c r="Q20" s="21">
        <f ca="1">OFFSET(Backups!$U$9,MATCH('NBA TeamSalary'!$B20,Backups!$T$10:$T$39,),)</f>
        <v>114202982</v>
      </c>
      <c r="R20" s="21">
        <f ca="1">OFFSET(Backups!$P$9,MATCH('NBA TeamSalary'!$B20,Backups!$O$10:$O$39,),)</f>
        <v>130334934</v>
      </c>
      <c r="S20" s="21">
        <f ca="1">OFFSET(Backups!$K$9,MATCH('NBA TeamSalary'!$B20,Backups!$J$10:$J$39,),)</f>
        <v>137432702</v>
      </c>
      <c r="T20" s="21">
        <f ca="1">OFFSET(Backups!$D$9,MATCH('NBA TeamSalary'!$B20,Backups!$C$10:$C$39,),)</f>
        <v>145988656</v>
      </c>
    </row>
    <row r="21" spans="1:20" ht="39.75" thickBot="1">
      <c r="A21" t="s">
        <v>56</v>
      </c>
      <c r="B21" t="s">
        <v>56</v>
      </c>
      <c r="C21" s="1" t="s">
        <v>18</v>
      </c>
      <c r="D21" s="1">
        <f ca="1">OFFSET(Backups!$X$41,MATCH('NBA TeamSalary'!$B21,Backups!$W$42:$W$71,),)</f>
        <v>53748991</v>
      </c>
      <c r="E21" s="19">
        <f ca="1">OFFSET(Backups!$S$41,MATCH('NBA TeamSalary'!$B21,Backups!$R$42:$R$71,),)</f>
        <v>62609991</v>
      </c>
      <c r="F21" s="19">
        <f ca="1">OFFSET(Backups!$N$41,MATCH('NBA TeamSalary'!$B21,Backups!$M$42:$M$71,),)</f>
        <v>67530808</v>
      </c>
      <c r="G21" s="19">
        <f ca="1">OFFSET(Backups!$I$41,MATCH('NBA TeamSalary'!$B21,Backups!$H$42:$H$71,),)</f>
        <v>70163827</v>
      </c>
      <c r="H21" s="19">
        <f ca="1">OFFSET(Backups!$D$41,MATCH('NBA TeamSalary'!$B21,Backups!$C$42:$C$71,),)</f>
        <v>68230729</v>
      </c>
      <c r="I21" s="20">
        <v>48759135</v>
      </c>
      <c r="J21" s="20">
        <v>62522932</v>
      </c>
      <c r="K21" s="20">
        <v>65363018</v>
      </c>
      <c r="L21" s="20">
        <v>77111880</v>
      </c>
      <c r="M21" s="20">
        <v>81430264</v>
      </c>
      <c r="N21" s="20">
        <v>103494526</v>
      </c>
      <c r="O21" s="20">
        <v>123129420</v>
      </c>
      <c r="P21" s="20">
        <v>115434434</v>
      </c>
      <c r="Q21" s="21">
        <f ca="1">OFFSET(Backups!$U$9,MATCH('NBA TeamSalary'!$B21,Backups!$T$10:$T$39,),)</f>
        <v>117868297</v>
      </c>
      <c r="R21" s="21">
        <f ca="1">OFFSET(Backups!$P$9,MATCH('NBA TeamSalary'!$B21,Backups!$O$10:$O$39,),)</f>
        <v>133901495</v>
      </c>
      <c r="S21" s="21">
        <f ca="1">OFFSET(Backups!$K$9,MATCH('NBA TeamSalary'!$B21,Backups!$J$10:$J$39,),)</f>
        <v>135793968</v>
      </c>
      <c r="T21" s="21">
        <f ca="1">OFFSET(Backups!$D$9,MATCH('NBA TeamSalary'!$B21,Backups!$C$10:$C$39,),)</f>
        <v>148357985</v>
      </c>
    </row>
    <row r="22" spans="1:20" ht="39.75" thickBot="1">
      <c r="A22" t="s">
        <v>58</v>
      </c>
      <c r="B22" t="s">
        <v>58</v>
      </c>
      <c r="C22" s="1" t="s">
        <v>19</v>
      </c>
      <c r="D22" s="1">
        <f ca="1">OFFSET(Backups!$X$41,MATCH('NBA TeamSalary'!$B22,Backups!$W$42:$W$71,),)</f>
        <v>117350866</v>
      </c>
      <c r="E22" s="19">
        <f ca="1">OFFSET(Backups!$S$41,MATCH('NBA TeamSalary'!$B22,Backups!$R$42:$R$71,),)</f>
        <v>96190114</v>
      </c>
      <c r="F22" s="19">
        <f ca="1">OFFSET(Backups!$N$41,MATCH('NBA TeamSalary'!$B22,Backups!$M$42:$M$71,),)</f>
        <v>96643646</v>
      </c>
      <c r="G22" s="19">
        <f ca="1">OFFSET(Backups!$I$41,MATCH('NBA TeamSalary'!$B22,Backups!$H$42:$H$71,),)</f>
        <v>85710076</v>
      </c>
      <c r="H22" s="19">
        <f ca="1">OFFSET(Backups!$D$41,MATCH('NBA TeamSalary'!$B22,Backups!$C$42:$C$71,),)</f>
        <v>67016562</v>
      </c>
      <c r="I22" s="20">
        <v>49300336</v>
      </c>
      <c r="J22" s="20">
        <v>75431134</v>
      </c>
      <c r="K22" s="20">
        <v>88177781</v>
      </c>
      <c r="L22" s="20">
        <v>81470278</v>
      </c>
      <c r="M22" s="20">
        <v>74447499</v>
      </c>
      <c r="N22" s="20">
        <v>103614828</v>
      </c>
      <c r="O22" s="20">
        <v>105189688</v>
      </c>
      <c r="P22" s="20">
        <v>122045761</v>
      </c>
      <c r="Q22" s="21">
        <f ca="1">OFFSET(Backups!$U$9,MATCH('NBA TeamSalary'!$B22,Backups!$T$10:$T$39,),)</f>
        <v>100232129</v>
      </c>
      <c r="R22" s="21">
        <f ca="1">OFFSET(Backups!$P$9,MATCH('NBA TeamSalary'!$B22,Backups!$O$10:$O$39,),)</f>
        <v>102137151</v>
      </c>
      <c r="S22" s="21">
        <f ca="1">OFFSET(Backups!$K$9,MATCH('NBA TeamSalary'!$B22,Backups!$J$10:$J$39,),)</f>
        <v>120644081</v>
      </c>
      <c r="T22" s="21">
        <f ca="1">OFFSET(Backups!$D$9,MATCH('NBA TeamSalary'!$B22,Backups!$C$10:$C$39,),)</f>
        <v>147537936</v>
      </c>
    </row>
    <row r="23" spans="1:20" ht="15.75" thickBot="1">
      <c r="A23" t="s">
        <v>74</v>
      </c>
      <c r="C23" s="1"/>
      <c r="D23" s="1">
        <v>56986831</v>
      </c>
      <c r="E23" s="19">
        <v>60861388</v>
      </c>
      <c r="F23" s="19">
        <v>68341605</v>
      </c>
      <c r="G23" s="19">
        <v>58578614</v>
      </c>
      <c r="H23" s="19">
        <v>55922488</v>
      </c>
      <c r="I23" s="20">
        <v>50716896</v>
      </c>
      <c r="J23" s="20">
        <v>67117122</v>
      </c>
      <c r="K23" s="20">
        <v>69769358</v>
      </c>
      <c r="L23" s="20">
        <v>19193199</v>
      </c>
      <c r="M23" s="20">
        <v>96340602</v>
      </c>
      <c r="N23" s="20">
        <v>88751399</v>
      </c>
      <c r="O23" s="20">
        <v>135602972</v>
      </c>
      <c r="P23" s="20">
        <v>147948917</v>
      </c>
      <c r="Q23" s="21">
        <v>132017938</v>
      </c>
      <c r="R23" s="21">
        <v>95774839</v>
      </c>
      <c r="S23" s="21">
        <v>82022873</v>
      </c>
      <c r="T23" s="21">
        <v>148689632</v>
      </c>
    </row>
    <row r="24" spans="1:20" ht="39.75" thickBot="1">
      <c r="A24" t="s">
        <v>55</v>
      </c>
      <c r="B24" t="s">
        <v>55</v>
      </c>
      <c r="C24" s="1" t="s">
        <v>20</v>
      </c>
      <c r="D24" s="1">
        <f ca="1">OFFSET(Backups!$X$41,MATCH('NBA TeamSalary'!$B24,Backups!$W$42:$W$71,),)</f>
        <v>56986831</v>
      </c>
      <c r="E24" s="19">
        <f ca="1">OFFSET(Backups!$S$41,MATCH('NBA TeamSalary'!$B24,Backups!$R$42:$R$71,),)</f>
        <v>60861388</v>
      </c>
      <c r="F24" s="19">
        <f ca="1">OFFSET(Backups!$N$41,MATCH('NBA TeamSalary'!$B24,Backups!$M$42:$M$71,),)</f>
        <v>68341605</v>
      </c>
      <c r="G24" s="19">
        <f ca="1">OFFSET(Backups!$I$41,MATCH('NBA TeamSalary'!$B24,Backups!$H$42:$H$71,),)</f>
        <v>58578614</v>
      </c>
      <c r="H24" s="19">
        <f ca="1">OFFSET(Backups!$D$41,MATCH('NBA TeamSalary'!$B24,Backups!$C$42:$C$71,),)</f>
        <v>55922488</v>
      </c>
      <c r="I24" s="20">
        <v>50716896</v>
      </c>
      <c r="J24" s="20">
        <v>67117122</v>
      </c>
      <c r="K24" s="20">
        <v>69769358</v>
      </c>
      <c r="L24" s="20">
        <v>19193199</v>
      </c>
      <c r="M24" s="20">
        <v>96340602</v>
      </c>
      <c r="N24" s="20">
        <v>88751399</v>
      </c>
      <c r="O24" s="20">
        <v>135602972</v>
      </c>
      <c r="P24" s="20">
        <v>147948917</v>
      </c>
      <c r="Q24" s="21">
        <f ca="1">OFFSET(Backups!$U$9,MATCH('NBA TeamSalary'!$B24,Backups!$T$10:$T$39,),)</f>
        <v>132017938</v>
      </c>
      <c r="R24" s="21">
        <f ca="1">OFFSET(Backups!$P$9,MATCH('NBA TeamSalary'!$B24,Backups!$O$10:$O$39,),)</f>
        <v>95774839</v>
      </c>
      <c r="S24" s="21">
        <f ca="1">OFFSET(Backups!$K$9,MATCH('NBA TeamSalary'!$B24,Backups!$J$10:$J$39,),)</f>
        <v>82022873</v>
      </c>
      <c r="T24" s="21">
        <f ca="1">OFFSET(Backups!$D$9,MATCH('NBA TeamSalary'!$B24,Backups!$C$10:$C$39,),)</f>
        <v>148689632</v>
      </c>
    </row>
    <row r="25" spans="1:20" ht="27" thickBot="1">
      <c r="A25" t="s">
        <v>65</v>
      </c>
      <c r="B25" t="str">
        <f t="shared" si="1"/>
        <v>Orlando</v>
      </c>
      <c r="C25" s="1" t="s">
        <v>21</v>
      </c>
      <c r="D25" s="1">
        <f ca="1">OFFSET(Backups!$X$41,MATCH('NBA TeamSalary'!$B25,Backups!$W$42:$W$71,),)</f>
        <v>61447108</v>
      </c>
      <c r="E25" s="19">
        <f ca="1">OFFSET(Backups!$S$41,MATCH('NBA TeamSalary'!$B25,Backups!$R$42:$R$71,),)</f>
        <v>58165973</v>
      </c>
      <c r="F25" s="19">
        <f ca="1">OFFSET(Backups!$N$41,MATCH('NBA TeamSalary'!$B25,Backups!$M$42:$M$71,),)</f>
        <v>69672979</v>
      </c>
      <c r="G25" s="19">
        <f ca="1">OFFSET(Backups!$I$41,MATCH('NBA TeamSalary'!$B25,Backups!$H$42:$H$71,),)</f>
        <v>82200916</v>
      </c>
      <c r="H25" s="19">
        <f ca="1">OFFSET(Backups!$D$41,MATCH('NBA TeamSalary'!$B25,Backups!$C$42:$C$71,),)</f>
        <v>90770804</v>
      </c>
      <c r="I25" s="20">
        <v>53085630</v>
      </c>
      <c r="J25" s="20">
        <v>56528117</v>
      </c>
      <c r="K25" s="20">
        <v>49790425</v>
      </c>
      <c r="L25" s="20">
        <v>56016975</v>
      </c>
      <c r="M25" s="20">
        <v>70041336</v>
      </c>
      <c r="N25" s="20">
        <v>105471903</v>
      </c>
      <c r="O25" s="20">
        <v>97684564</v>
      </c>
      <c r="P25" s="20">
        <v>107918996</v>
      </c>
      <c r="Q25" s="21">
        <f ca="1">OFFSET(Backups!$U$9,MATCH('NBA TeamSalary'!$B25,Backups!$T$10:$T$39,),)</f>
        <v>126095610</v>
      </c>
      <c r="R25" s="21">
        <f ca="1">OFFSET(Backups!$P$9,MATCH('NBA TeamSalary'!$B25,Backups!$O$10:$O$39,),)</f>
        <v>121739163</v>
      </c>
      <c r="S25" s="21">
        <f ca="1">OFFSET(Backups!$K$9,MATCH('NBA TeamSalary'!$B25,Backups!$J$10:$J$39,),)</f>
        <v>126786646</v>
      </c>
      <c r="T25" s="21">
        <f ca="1">OFFSET(Backups!$D$9,MATCH('NBA TeamSalary'!$B25,Backups!$C$10:$C$39,),)</f>
        <v>126107324</v>
      </c>
    </row>
    <row r="26" spans="1:20" ht="27" thickBot="1">
      <c r="A26" t="s">
        <v>53</v>
      </c>
      <c r="B26" t="str">
        <f t="shared" si="1"/>
        <v>Philadelphia</v>
      </c>
      <c r="C26" s="1" t="s">
        <v>22</v>
      </c>
      <c r="D26" s="1">
        <f ca="1">OFFSET(Backups!$X$41,MATCH('NBA TeamSalary'!$B26,Backups!$W$42:$W$71,),)</f>
        <v>69140163</v>
      </c>
      <c r="E26" s="19">
        <f ca="1">OFFSET(Backups!$S$41,MATCH('NBA TeamSalary'!$B26,Backups!$R$42:$R$71,),)</f>
        <v>74038229</v>
      </c>
      <c r="F26" s="19">
        <f ca="1">OFFSET(Backups!$N$41,MATCH('NBA TeamSalary'!$B26,Backups!$M$42:$M$71,),)</f>
        <v>68301007</v>
      </c>
      <c r="G26" s="19">
        <f ca="1">OFFSET(Backups!$I$41,MATCH('NBA TeamSalary'!$B26,Backups!$H$42:$H$71,),)</f>
        <v>64883448</v>
      </c>
      <c r="H26" s="19">
        <f ca="1">OFFSET(Backups!$D$41,MATCH('NBA TeamSalary'!$B26,Backups!$C$42:$C$71,),)</f>
        <v>68915246</v>
      </c>
      <c r="I26" s="20">
        <v>46969298</v>
      </c>
      <c r="J26" s="20">
        <v>59304231</v>
      </c>
      <c r="K26" s="20">
        <v>48120793</v>
      </c>
      <c r="L26" s="20">
        <v>54604750</v>
      </c>
      <c r="M26" s="20">
        <v>62753076</v>
      </c>
      <c r="N26" s="20">
        <v>76514955</v>
      </c>
      <c r="O26" s="20">
        <v>95226122</v>
      </c>
      <c r="P26" s="20">
        <v>105609165</v>
      </c>
      <c r="Q26" s="21">
        <f ca="1">OFFSET(Backups!$U$9,MATCH('NBA TeamSalary'!$B26,Backups!$T$10:$T$39,),)</f>
        <v>129912339</v>
      </c>
      <c r="R26" s="21">
        <f ca="1">OFFSET(Backups!$P$9,MATCH('NBA TeamSalary'!$B26,Backups!$O$10:$O$39,),)</f>
        <v>147825311</v>
      </c>
      <c r="S26" s="21">
        <f ca="1">OFFSET(Backups!$K$9,MATCH('NBA TeamSalary'!$B26,Backups!$J$10:$J$39,),)</f>
        <v>148922969</v>
      </c>
      <c r="T26" s="21">
        <f ca="1">OFFSET(Backups!$D$9,MATCH('NBA TeamSalary'!$B26,Backups!$C$10:$C$39,),)</f>
        <v>150496913</v>
      </c>
    </row>
    <row r="27" spans="1:20" ht="27" thickBot="1">
      <c r="A27" t="s">
        <v>44</v>
      </c>
      <c r="B27" t="str">
        <f t="shared" si="1"/>
        <v>Phoenix</v>
      </c>
      <c r="C27" s="1" t="s">
        <v>23</v>
      </c>
      <c r="D27" s="1">
        <f ca="1">OFFSET(Backups!$X$41,MATCH('NBA TeamSalary'!$B27,Backups!$W$42:$W$71,),)</f>
        <v>65841120</v>
      </c>
      <c r="E27" s="19">
        <f ca="1">OFFSET(Backups!$S$41,MATCH('NBA TeamSalary'!$B27,Backups!$R$42:$R$71,),)</f>
        <v>71323049</v>
      </c>
      <c r="F27" s="19">
        <f ca="1">OFFSET(Backups!$N$41,MATCH('NBA TeamSalary'!$B27,Backups!$M$42:$M$71,),)</f>
        <v>76130408</v>
      </c>
      <c r="G27" s="19">
        <f ca="1">OFFSET(Backups!$I$41,MATCH('NBA TeamSalary'!$B27,Backups!$H$42:$H$71,),)</f>
        <v>65288544</v>
      </c>
      <c r="H27" s="19">
        <f ca="1">OFFSET(Backups!$D$41,MATCH('NBA TeamSalary'!$B27,Backups!$C$42:$C$71,),)</f>
        <v>65979054</v>
      </c>
      <c r="I27" s="20">
        <v>50124954</v>
      </c>
      <c r="J27" s="20">
        <v>47611090</v>
      </c>
      <c r="K27" s="20">
        <v>46989151</v>
      </c>
      <c r="L27" s="20">
        <v>59593688</v>
      </c>
      <c r="M27" s="20">
        <v>74324975</v>
      </c>
      <c r="N27" s="20">
        <v>81832765</v>
      </c>
      <c r="O27" s="20">
        <v>87302389</v>
      </c>
      <c r="P27" s="20">
        <v>103593896</v>
      </c>
      <c r="Q27" s="21">
        <f ca="1">OFFSET(Backups!$U$9,MATCH('NBA TeamSalary'!$B27,Backups!$T$10:$T$39,),)</f>
        <v>98539675</v>
      </c>
      <c r="R27" s="21">
        <f ca="1">OFFSET(Backups!$P$9,MATCH('NBA TeamSalary'!$B27,Backups!$O$10:$O$39,),)</f>
        <v>128858241</v>
      </c>
      <c r="S27" s="21">
        <f ca="1">OFFSET(Backups!$K$9,MATCH('NBA TeamSalary'!$B27,Backups!$J$10:$J$39,),)</f>
        <v>136476474</v>
      </c>
      <c r="T27" s="21">
        <f ca="1">OFFSET(Backups!$D$9,MATCH('NBA TeamSalary'!$B27,Backups!$C$10:$C$39,),)</f>
        <v>176042453</v>
      </c>
    </row>
    <row r="28" spans="1:20" ht="39.75" thickBot="1">
      <c r="A28" t="s">
        <v>60</v>
      </c>
      <c r="B28" t="str">
        <f t="shared" si="1"/>
        <v>Portland</v>
      </c>
      <c r="C28" s="1" t="s">
        <v>24</v>
      </c>
      <c r="D28" s="1">
        <f ca="1">OFFSET(Backups!$X$41,MATCH('NBA TeamSalary'!$B28,Backups!$W$42:$W$71,),)</f>
        <v>75026386</v>
      </c>
      <c r="E28" s="19">
        <f ca="1">OFFSET(Backups!$S$41,MATCH('NBA TeamSalary'!$B28,Backups!$R$42:$R$71,),)</f>
        <v>73241335</v>
      </c>
      <c r="F28" s="19">
        <f ca="1">OFFSET(Backups!$N$41,MATCH('NBA TeamSalary'!$B28,Backups!$M$42:$M$71,),)</f>
        <v>80260059</v>
      </c>
      <c r="G28" s="19">
        <f ca="1">OFFSET(Backups!$I$41,MATCH('NBA TeamSalary'!$B28,Backups!$H$42:$H$71,),)</f>
        <v>56946258</v>
      </c>
      <c r="H28" s="19">
        <f ca="1">OFFSET(Backups!$D$41,MATCH('NBA TeamSalary'!$B28,Backups!$C$42:$C$71,),)</f>
        <v>74584058</v>
      </c>
      <c r="I28" s="20">
        <v>43941909</v>
      </c>
      <c r="J28" s="20">
        <v>52303995</v>
      </c>
      <c r="K28" s="20">
        <v>62026586</v>
      </c>
      <c r="L28" s="20">
        <v>72004896</v>
      </c>
      <c r="M28" s="20">
        <v>617555863</v>
      </c>
      <c r="N28" s="20">
        <v>113186462</v>
      </c>
      <c r="O28" s="20">
        <v>125622869</v>
      </c>
      <c r="P28" s="20">
        <v>131666204</v>
      </c>
      <c r="Q28" s="21">
        <f ca="1">OFFSET(Backups!$U$9,MATCH('NBA TeamSalary'!$B28,Backups!$T$10:$T$39,),)</f>
        <v>131979953</v>
      </c>
      <c r="R28" s="21">
        <f ca="1">OFFSET(Backups!$P$9,MATCH('NBA TeamSalary'!$B28,Backups!$O$10:$O$39,),)</f>
        <v>131904647</v>
      </c>
      <c r="S28" s="21">
        <f ca="1">OFFSET(Backups!$K$9,MATCH('NBA TeamSalary'!$B28,Backups!$J$10:$J$39,),)</f>
        <v>124788473</v>
      </c>
      <c r="T28" s="21">
        <f ca="1">OFFSET(Backups!$D$9,MATCH('NBA TeamSalary'!$B28,Backups!$C$10:$C$39,),)</f>
        <v>144990995</v>
      </c>
    </row>
    <row r="29" spans="1:20" ht="27" thickBot="1">
      <c r="A29" t="s">
        <v>62</v>
      </c>
      <c r="B29" t="str">
        <f t="shared" si="1"/>
        <v>Sacramento</v>
      </c>
      <c r="C29" s="1" t="s">
        <v>25</v>
      </c>
      <c r="D29" s="1">
        <f ca="1">OFFSET(Backups!$X$41,MATCH('NBA TeamSalary'!$B29,Backups!$W$42:$W$71,),)</f>
        <v>64296611</v>
      </c>
      <c r="E29" s="19">
        <f ca="1">OFFSET(Backups!$S$41,MATCH('NBA TeamSalary'!$B29,Backups!$R$42:$R$71,),)</f>
        <v>63403225</v>
      </c>
      <c r="F29" s="19">
        <f ca="1">OFFSET(Backups!$N$41,MATCH('NBA TeamSalary'!$B29,Backups!$M$42:$M$71,),)</f>
        <v>69204512</v>
      </c>
      <c r="G29" s="19">
        <f ca="1">OFFSET(Backups!$I$41,MATCH('NBA TeamSalary'!$B29,Backups!$H$42:$H$71,),)</f>
        <v>67515718</v>
      </c>
      <c r="H29" s="19">
        <f ca="1">OFFSET(Backups!$D$41,MATCH('NBA TeamSalary'!$B29,Backups!$C$42:$C$71,),)</f>
        <v>45268465</v>
      </c>
      <c r="I29" s="20">
        <v>30523614</v>
      </c>
      <c r="J29" s="20">
        <v>53575342</v>
      </c>
      <c r="K29" s="20">
        <v>61459998</v>
      </c>
      <c r="L29" s="20">
        <v>74719927</v>
      </c>
      <c r="M29" s="20">
        <v>72671296</v>
      </c>
      <c r="N29" s="20">
        <v>95640649</v>
      </c>
      <c r="O29" s="20">
        <v>90430752</v>
      </c>
      <c r="P29" s="20">
        <v>94318099</v>
      </c>
      <c r="Q29" s="21">
        <f ca="1">OFFSET(Backups!$U$9,MATCH('NBA TeamSalary'!$B29,Backups!$T$10:$T$39,),)</f>
        <v>113796966</v>
      </c>
      <c r="R29" s="21">
        <f ca="1">OFFSET(Backups!$P$9,MATCH('NBA TeamSalary'!$B29,Backups!$O$10:$O$39,),)</f>
        <v>106847430</v>
      </c>
      <c r="S29" s="21">
        <f ca="1">OFFSET(Backups!$K$9,MATCH('NBA TeamSalary'!$B29,Backups!$J$10:$J$39,),)</f>
        <v>130457848</v>
      </c>
      <c r="T29" s="21">
        <f ca="1">OFFSET(Backups!$D$9,MATCH('NBA TeamSalary'!$B29,Backups!$C$10:$C$39,),)</f>
        <v>136823615</v>
      </c>
    </row>
    <row r="30" spans="1:20" ht="39.75" thickBot="1">
      <c r="A30" t="s">
        <v>68</v>
      </c>
      <c r="B30" t="s">
        <v>68</v>
      </c>
      <c r="C30" s="1" t="s">
        <v>26</v>
      </c>
      <c r="D30" s="1">
        <f ca="1">OFFSET(Backups!$X$41,MATCH('NBA TeamSalary'!$B30,Backups!$W$42:$W$71,),)</f>
        <v>65654320</v>
      </c>
      <c r="E30" s="19">
        <f ca="1">OFFSET(Backups!$S$41,MATCH('NBA TeamSalary'!$B30,Backups!$R$42:$R$71,),)</f>
        <v>70048523</v>
      </c>
      <c r="F30" s="19">
        <f ca="1">OFFSET(Backups!$N$41,MATCH('NBA TeamSalary'!$B30,Backups!$M$42:$M$71,),)</f>
        <v>68020487</v>
      </c>
      <c r="G30" s="19">
        <f ca="1">OFFSET(Backups!$I$41,MATCH('NBA TeamSalary'!$B30,Backups!$H$42:$H$71,),)</f>
        <v>79338309</v>
      </c>
      <c r="H30" s="19">
        <f ca="1">OFFSET(Backups!$D$41,MATCH('NBA TeamSalary'!$B30,Backups!$C$42:$C$71,),)</f>
        <v>69522311</v>
      </c>
      <c r="I30" s="20">
        <v>57723676</v>
      </c>
      <c r="J30" s="20">
        <v>69574187</v>
      </c>
      <c r="K30" s="20">
        <v>63415360</v>
      </c>
      <c r="L30" s="20">
        <v>70929908</v>
      </c>
      <c r="M30" s="20">
        <v>88961787</v>
      </c>
      <c r="N30" s="20">
        <v>108523965</v>
      </c>
      <c r="O30" s="20">
        <v>116153554</v>
      </c>
      <c r="P30" s="20">
        <v>129760213</v>
      </c>
      <c r="Q30" s="21">
        <f ca="1">OFFSET(Backups!$U$9,MATCH('NBA TeamSalary'!$B30,Backups!$T$10:$T$39,),)</f>
        <v>119217331</v>
      </c>
      <c r="R30" s="21">
        <f ca="1">OFFSET(Backups!$P$9,MATCH('NBA TeamSalary'!$B30,Backups!$O$10:$O$39,),)</f>
        <v>129537825</v>
      </c>
      <c r="S30" s="21">
        <f ca="1">OFFSET(Backups!$K$9,MATCH('NBA TeamSalary'!$B30,Backups!$J$10:$J$39,),)</f>
        <v>127655401</v>
      </c>
      <c r="T30" s="21">
        <f ca="1">OFFSET(Backups!$D$9,MATCH('NBA TeamSalary'!$B30,Backups!$C$10:$C$39,),)</f>
        <v>104187659</v>
      </c>
    </row>
    <row r="31" spans="1:20" ht="27" thickBot="1">
      <c r="A31" t="s">
        <v>52</v>
      </c>
      <c r="B31" t="str">
        <f t="shared" si="1"/>
        <v>Toronto</v>
      </c>
      <c r="C31" s="1" t="s">
        <v>27</v>
      </c>
      <c r="D31" s="1">
        <f ca="1">OFFSET(Backups!$X$41,MATCH('NBA TeamSalary'!$B31,Backups!$W$42:$W$71,),)</f>
        <v>51015491</v>
      </c>
      <c r="E31" s="19">
        <f ca="1">OFFSET(Backups!$S$41,MATCH('NBA TeamSalary'!$B31,Backups!$R$42:$R$71,),)</f>
        <v>66042375</v>
      </c>
      <c r="F31" s="19">
        <f ca="1">OFFSET(Backups!$N$41,MATCH('NBA TeamSalary'!$B31,Backups!$M$42:$M$71,),)</f>
        <v>73446970</v>
      </c>
      <c r="G31" s="19">
        <f ca="1">OFFSET(Backups!$I$41,MATCH('NBA TeamSalary'!$B31,Backups!$H$42:$H$71,),)</f>
        <v>67822433</v>
      </c>
      <c r="H31" s="19">
        <f ca="1">OFFSET(Backups!$D$41,MATCH('NBA TeamSalary'!$B31,Backups!$C$42:$C$71,),)</f>
        <v>69992648</v>
      </c>
      <c r="I31" s="20">
        <v>41579040</v>
      </c>
      <c r="J31" s="20">
        <v>62260549</v>
      </c>
      <c r="K31" s="20">
        <v>65652123</v>
      </c>
      <c r="L31" s="20">
        <v>76162364</v>
      </c>
      <c r="M31" s="20">
        <v>72398665</v>
      </c>
      <c r="N31" s="20">
        <v>107401075</v>
      </c>
      <c r="O31" s="20">
        <v>117192902</v>
      </c>
      <c r="P31" s="20">
        <v>133823098</v>
      </c>
      <c r="Q31" s="21">
        <f ca="1">OFFSET(Backups!$U$9,MATCH('NBA TeamSalary'!$B31,Backups!$T$10:$T$39,),)</f>
        <v>122463495</v>
      </c>
      <c r="R31" s="21">
        <f ca="1">OFFSET(Backups!$P$9,MATCH('NBA TeamSalary'!$B31,Backups!$O$10:$O$39,),)</f>
        <v>129131910</v>
      </c>
      <c r="S31" s="21">
        <f ca="1">OFFSET(Backups!$K$9,MATCH('NBA TeamSalary'!$B31,Backups!$J$10:$J$39,),)</f>
        <v>134896484</v>
      </c>
      <c r="T31" s="21">
        <f ca="1">OFFSET(Backups!$D$9,MATCH('NBA TeamSalary'!$B31,Backups!$C$10:$C$39,),)</f>
        <v>151217313</v>
      </c>
    </row>
    <row r="32" spans="1:20" ht="27" thickBot="1">
      <c r="A32" t="s">
        <v>57</v>
      </c>
      <c r="B32" t="str">
        <f t="shared" si="1"/>
        <v>Utah</v>
      </c>
      <c r="C32" s="1" t="s">
        <v>28</v>
      </c>
      <c r="D32" s="1">
        <f ca="1">OFFSET(Backups!$X$41,MATCH('NBA TeamSalary'!$B32,Backups!$W$42:$W$71,),)</f>
        <v>62364364</v>
      </c>
      <c r="E32" s="19">
        <f ca="1">OFFSET(Backups!$S$41,MATCH('NBA TeamSalary'!$B32,Backups!$R$42:$R$71,),)</f>
        <v>64959089</v>
      </c>
      <c r="F32" s="19">
        <f ca="1">OFFSET(Backups!$N$41,MATCH('NBA TeamSalary'!$B32,Backups!$M$42:$M$71,),)</f>
        <v>65841407</v>
      </c>
      <c r="G32" s="19">
        <f ca="1">OFFSET(Backups!$I$41,MATCH('NBA TeamSalary'!$B32,Backups!$H$42:$H$71,),)</f>
        <v>71905244</v>
      </c>
      <c r="H32" s="19">
        <f ca="1">OFFSET(Backups!$D$41,MATCH('NBA TeamSalary'!$B32,Backups!$C$42:$C$71,),)</f>
        <v>75855296</v>
      </c>
      <c r="I32" s="20">
        <v>47768779</v>
      </c>
      <c r="J32" s="20">
        <v>64944605</v>
      </c>
      <c r="K32" s="20">
        <v>56893335</v>
      </c>
      <c r="L32" s="20">
        <v>58913364</v>
      </c>
      <c r="M32" s="20">
        <v>63171795</v>
      </c>
      <c r="N32" s="20">
        <v>82098192</v>
      </c>
      <c r="O32" s="20">
        <v>109666707</v>
      </c>
      <c r="P32" s="20">
        <v>117299328</v>
      </c>
      <c r="Q32" s="21">
        <f ca="1">OFFSET(Backups!$U$9,MATCH('NBA TeamSalary'!$B32,Backups!$T$10:$T$39,),)</f>
        <v>118910311</v>
      </c>
      <c r="R32" s="21">
        <f ca="1">OFFSET(Backups!$P$9,MATCH('NBA TeamSalary'!$B32,Backups!$O$10:$O$39,),)</f>
        <v>136881324</v>
      </c>
      <c r="S32" s="21">
        <f ca="1">OFFSET(Backups!$K$9,MATCH('NBA TeamSalary'!$B32,Backups!$J$10:$J$39,),)</f>
        <v>149760719</v>
      </c>
      <c r="T32" s="21">
        <f ca="1">OFFSET(Backups!$D$9,MATCH('NBA TeamSalary'!$B32,Backups!$C$10:$C$39,),)</f>
        <v>148005446</v>
      </c>
    </row>
    <row r="33" spans="1:20" ht="27" thickBot="1">
      <c r="A33" t="s">
        <v>48</v>
      </c>
      <c r="B33" t="str">
        <f t="shared" si="1"/>
        <v>Utah</v>
      </c>
      <c r="C33" s="1" t="s">
        <v>28</v>
      </c>
      <c r="D33" s="1">
        <f ca="1">OFFSET(Backups!$X$41,MATCH('NBA TeamSalary'!$B33,Backups!$W$42:$W$71,),)</f>
        <v>62364364</v>
      </c>
      <c r="E33" s="19">
        <f ca="1">OFFSET(Backups!$S$41,MATCH('NBA TeamSalary'!$B33,Backups!$R$42:$R$71,),)</f>
        <v>64959089</v>
      </c>
      <c r="F33" s="19">
        <f ca="1">OFFSET(Backups!$N$41,MATCH('NBA TeamSalary'!$B33,Backups!$M$42:$M$71,),)</f>
        <v>65841407</v>
      </c>
      <c r="G33" s="19">
        <f ca="1">OFFSET(Backups!$I$41,MATCH('NBA TeamSalary'!$B33,Backups!$H$42:$H$71,),)</f>
        <v>71905244</v>
      </c>
      <c r="H33" s="19">
        <f ca="1">OFFSET(Backups!$D$41,MATCH('NBA TeamSalary'!$B33,Backups!$C$42:$C$71,),)</f>
        <v>75855296</v>
      </c>
      <c r="I33" s="20">
        <v>54556963</v>
      </c>
      <c r="J33" s="20">
        <v>58296629</v>
      </c>
      <c r="K33" s="20">
        <v>70115345</v>
      </c>
      <c r="L33" s="20">
        <v>74590100</v>
      </c>
      <c r="M33" s="20">
        <v>83380073</v>
      </c>
      <c r="N33" s="20">
        <v>105042249</v>
      </c>
      <c r="O33" s="20">
        <v>125646842</v>
      </c>
      <c r="P33" s="20">
        <v>130318434</v>
      </c>
      <c r="Q33" s="21">
        <f ca="1">OFFSET(Backups!$U$9,MATCH('NBA TeamSalary'!$B33,Backups!$T$10:$T$39,),)</f>
        <v>118910311</v>
      </c>
      <c r="R33" s="21">
        <f ca="1">OFFSET(Backups!$P$9,MATCH('NBA TeamSalary'!$B33,Backups!$O$10:$O$39,),)</f>
        <v>136881324</v>
      </c>
      <c r="S33" s="21">
        <f ca="1">OFFSET(Backups!$K$9,MATCH('NBA TeamSalary'!$B33,Backups!$J$10:$J$39,),)</f>
        <v>149760719</v>
      </c>
      <c r="T33" s="21">
        <f ca="1">OFFSET(Backups!$D$9,MATCH('NBA TeamSalary'!$B33,Backups!$C$10:$C$39,),)</f>
        <v>148005446</v>
      </c>
    </row>
    <row r="34" spans="1:20" ht="15.75" thickBot="1">
      <c r="C34" s="1" t="s">
        <v>29</v>
      </c>
      <c r="D34" s="1">
        <f ca="1">SUM(D2:D33)</f>
        <v>2060477247</v>
      </c>
      <c r="E34" s="1">
        <f t="shared" ref="E34:T34" ca="1" si="2">SUM(E2:E33)</f>
        <v>2186264926</v>
      </c>
      <c r="F34" s="1">
        <f t="shared" ca="1" si="2"/>
        <v>2284618956</v>
      </c>
      <c r="G34" s="1">
        <f t="shared" ca="1" si="2"/>
        <v>2229524454</v>
      </c>
      <c r="H34" s="1">
        <f t="shared" ca="1" si="2"/>
        <v>2157819028</v>
      </c>
      <c r="I34" s="1">
        <f t="shared" si="2"/>
        <v>1523558472</v>
      </c>
      <c r="J34" s="1">
        <f t="shared" si="2"/>
        <v>1991802581</v>
      </c>
      <c r="K34" s="1">
        <f t="shared" si="2"/>
        <v>2164299724</v>
      </c>
      <c r="L34" s="1">
        <f t="shared" si="2"/>
        <v>2160319714</v>
      </c>
      <c r="M34" s="1">
        <f t="shared" si="2"/>
        <v>3120356958</v>
      </c>
      <c r="N34" s="1">
        <f t="shared" si="2"/>
        <v>3145460027</v>
      </c>
      <c r="O34" s="1">
        <f t="shared" si="2"/>
        <v>3564589951</v>
      </c>
      <c r="P34" s="1">
        <f t="shared" si="2"/>
        <v>3860128517</v>
      </c>
      <c r="Q34" s="1">
        <f t="shared" ca="1" si="2"/>
        <v>3813455944</v>
      </c>
      <c r="R34" s="1">
        <f t="shared" ca="1" si="2"/>
        <v>4176997395</v>
      </c>
      <c r="S34" s="1">
        <f t="shared" ca="1" si="2"/>
        <v>4400377407</v>
      </c>
      <c r="T34" s="1">
        <f t="shared" ca="1" si="2"/>
        <v>4844951172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F7D90-4A83-4086-89C5-F4CF88BA1F6D}">
  <dimension ref="B3:Y71"/>
  <sheetViews>
    <sheetView topLeftCell="A39" workbookViewId="0">
      <selection activeCell="W41" sqref="W41"/>
    </sheetView>
  </sheetViews>
  <sheetFormatPr defaultRowHeight="15"/>
  <cols>
    <col min="4" max="4" width="14.5703125" bestFit="1" customWidth="1"/>
  </cols>
  <sheetData>
    <row r="3" spans="2:22">
      <c r="B3" s="3" t="s">
        <v>30</v>
      </c>
    </row>
    <row r="4" spans="2:22">
      <c r="B4" s="3" t="s">
        <v>31</v>
      </c>
    </row>
    <row r="5" spans="2:22">
      <c r="B5" s="3" t="s">
        <v>32</v>
      </c>
    </row>
    <row r="6" spans="2:22" ht="45.75" thickBot="1">
      <c r="B6" s="4" t="s">
        <v>33</v>
      </c>
    </row>
    <row r="7" spans="2:22" ht="46.5" thickTop="1" thickBot="1">
      <c r="B7" s="5" t="s">
        <v>34</v>
      </c>
      <c r="C7" t="s">
        <v>39</v>
      </c>
    </row>
    <row r="8" spans="2:22" ht="16.5" thickTop="1" thickBot="1">
      <c r="B8" s="6" t="s">
        <v>35</v>
      </c>
    </row>
    <row r="9" spans="2:22">
      <c r="B9" s="7"/>
      <c r="C9" s="8"/>
      <c r="D9" s="9">
        <v>2022</v>
      </c>
      <c r="E9" s="7" t="s">
        <v>36</v>
      </c>
      <c r="F9" s="7" t="s">
        <v>37</v>
      </c>
      <c r="G9" s="7" t="s">
        <v>38</v>
      </c>
      <c r="K9">
        <v>2021</v>
      </c>
      <c r="O9">
        <v>2020</v>
      </c>
      <c r="T9">
        <v>2019</v>
      </c>
    </row>
    <row r="10" spans="2:22" ht="15.75" thickBot="1">
      <c r="B10" s="10">
        <v>1</v>
      </c>
      <c r="C10" s="11" t="s">
        <v>39</v>
      </c>
      <c r="D10" s="12">
        <v>192905421</v>
      </c>
      <c r="E10" s="13">
        <v>180955088</v>
      </c>
      <c r="F10" s="13">
        <v>143921289</v>
      </c>
      <c r="G10" s="13">
        <v>20482758</v>
      </c>
      <c r="I10" s="14">
        <v>1</v>
      </c>
      <c r="J10" s="15" t="s">
        <v>40</v>
      </c>
      <c r="K10" s="16">
        <v>178980766</v>
      </c>
      <c r="L10" s="17">
        <v>195195980</v>
      </c>
      <c r="N10" s="14">
        <v>1</v>
      </c>
      <c r="O10" s="15" t="s">
        <v>40</v>
      </c>
      <c r="P10" s="16">
        <v>171105334</v>
      </c>
      <c r="Q10" s="17">
        <v>196667884</v>
      </c>
      <c r="S10" s="14">
        <v>1</v>
      </c>
      <c r="T10" s="15" t="s">
        <v>55</v>
      </c>
      <c r="U10" s="16">
        <v>132017938</v>
      </c>
      <c r="V10" s="17">
        <v>152720804</v>
      </c>
    </row>
    <row r="11" spans="2:22" ht="15.75" thickBot="1">
      <c r="B11" s="10">
        <v>2</v>
      </c>
      <c r="C11" s="11" t="s">
        <v>40</v>
      </c>
      <c r="D11" s="12">
        <v>192386134</v>
      </c>
      <c r="E11" s="13">
        <v>201754577</v>
      </c>
      <c r="F11" s="13">
        <v>133089488</v>
      </c>
      <c r="G11" s="13">
        <v>120928247</v>
      </c>
      <c r="I11" s="14">
        <v>2</v>
      </c>
      <c r="J11" s="15" t="s">
        <v>47</v>
      </c>
      <c r="K11" s="16">
        <v>174811922</v>
      </c>
      <c r="L11" s="17">
        <v>190649447</v>
      </c>
      <c r="N11" s="14">
        <v>2</v>
      </c>
      <c r="O11" s="15" t="s">
        <v>47</v>
      </c>
      <c r="P11" s="16">
        <v>170444633</v>
      </c>
      <c r="Q11" s="17">
        <v>195908476</v>
      </c>
      <c r="S11" s="14">
        <v>2</v>
      </c>
      <c r="T11" s="15" t="s">
        <v>60</v>
      </c>
      <c r="U11" s="16">
        <v>131979953</v>
      </c>
      <c r="V11" s="17">
        <v>152676863</v>
      </c>
    </row>
    <row r="12" spans="2:22" ht="15.75" thickBot="1">
      <c r="B12" s="10">
        <v>3</v>
      </c>
      <c r="C12" s="11" t="s">
        <v>41</v>
      </c>
      <c r="D12" s="12">
        <v>181851291</v>
      </c>
      <c r="E12" s="13">
        <v>157226762</v>
      </c>
      <c r="F12" s="13">
        <v>109442285</v>
      </c>
      <c r="G12" s="13">
        <v>74804891</v>
      </c>
      <c r="I12" s="14">
        <v>3</v>
      </c>
      <c r="J12" s="15" t="s">
        <v>39</v>
      </c>
      <c r="K12" s="16">
        <v>168378382</v>
      </c>
      <c r="L12" s="17">
        <v>183633046</v>
      </c>
      <c r="N12" s="14">
        <v>3</v>
      </c>
      <c r="O12" s="15" t="s">
        <v>53</v>
      </c>
      <c r="P12" s="16">
        <v>147825311</v>
      </c>
      <c r="Q12" s="17">
        <v>169909902</v>
      </c>
      <c r="S12" s="14">
        <v>3</v>
      </c>
      <c r="T12" s="15" t="s">
        <v>39</v>
      </c>
      <c r="U12" s="16">
        <v>131506341</v>
      </c>
      <c r="V12" s="17">
        <v>152128979</v>
      </c>
    </row>
    <row r="13" spans="2:22" ht="15.75" thickBot="1">
      <c r="B13" s="10">
        <v>4</v>
      </c>
      <c r="C13" s="11" t="s">
        <v>42</v>
      </c>
      <c r="D13" s="12">
        <v>177542567</v>
      </c>
      <c r="E13" s="13">
        <v>155545781</v>
      </c>
      <c r="F13" s="13">
        <v>118781840</v>
      </c>
      <c r="G13" s="13">
        <v>71942404</v>
      </c>
      <c r="I13" s="14">
        <v>4</v>
      </c>
      <c r="J13" s="15" t="s">
        <v>45</v>
      </c>
      <c r="K13" s="16">
        <v>164409293</v>
      </c>
      <c r="L13" s="17">
        <v>179304361</v>
      </c>
      <c r="N13" s="14">
        <v>4</v>
      </c>
      <c r="O13" s="15" t="s">
        <v>39</v>
      </c>
      <c r="P13" s="16">
        <v>139722606</v>
      </c>
      <c r="Q13" s="17">
        <v>160596683</v>
      </c>
      <c r="S13" s="14">
        <v>4</v>
      </c>
      <c r="T13" s="15" t="s">
        <v>49</v>
      </c>
      <c r="U13" s="16">
        <v>131059022</v>
      </c>
      <c r="V13" s="17">
        <v>151611509</v>
      </c>
    </row>
    <row r="14" spans="2:22" ht="15.75" thickBot="1">
      <c r="B14" s="10">
        <v>5</v>
      </c>
      <c r="C14" s="11" t="s">
        <v>43</v>
      </c>
      <c r="D14" s="12">
        <v>177244238</v>
      </c>
      <c r="E14" s="13">
        <v>108671031</v>
      </c>
      <c r="F14" s="13">
        <v>94252163</v>
      </c>
      <c r="G14" s="13">
        <v>56999660</v>
      </c>
      <c r="I14" s="14">
        <v>5</v>
      </c>
      <c r="J14" s="15" t="s">
        <v>41</v>
      </c>
      <c r="K14" s="16">
        <v>160875421</v>
      </c>
      <c r="L14" s="17">
        <v>175450332</v>
      </c>
      <c r="N14" s="14">
        <v>5</v>
      </c>
      <c r="O14" s="15" t="s">
        <v>45</v>
      </c>
      <c r="P14" s="16">
        <v>139334713</v>
      </c>
      <c r="Q14" s="17">
        <v>160150838</v>
      </c>
      <c r="S14" s="14">
        <v>5</v>
      </c>
      <c r="T14" s="15" t="s">
        <v>53</v>
      </c>
      <c r="U14" s="16">
        <v>129912339</v>
      </c>
      <c r="V14" s="17">
        <v>150285008</v>
      </c>
    </row>
    <row r="15" spans="2:22" ht="15.75" thickBot="1">
      <c r="B15" s="10">
        <v>6</v>
      </c>
      <c r="C15" s="11" t="s">
        <v>44</v>
      </c>
      <c r="D15" s="12">
        <v>176042453</v>
      </c>
      <c r="E15" s="13">
        <v>163675071</v>
      </c>
      <c r="F15" s="13">
        <v>177034146</v>
      </c>
      <c r="G15" s="13">
        <v>156063422</v>
      </c>
      <c r="I15" s="14">
        <v>6</v>
      </c>
      <c r="J15" s="15" t="s">
        <v>57</v>
      </c>
      <c r="K15" s="16">
        <v>149760719</v>
      </c>
      <c r="L15" s="17">
        <v>163328668</v>
      </c>
      <c r="N15" s="14">
        <v>6</v>
      </c>
      <c r="O15" s="15" t="s">
        <v>57</v>
      </c>
      <c r="P15" s="16">
        <v>136881324</v>
      </c>
      <c r="Q15" s="17">
        <v>157330923</v>
      </c>
      <c r="S15" s="14">
        <v>6</v>
      </c>
      <c r="T15" s="15" t="s">
        <v>51</v>
      </c>
      <c r="U15" s="16">
        <v>129867871</v>
      </c>
      <c r="V15" s="17">
        <v>150233567</v>
      </c>
    </row>
    <row r="16" spans="2:22" ht="15.75" thickBot="1">
      <c r="B16" s="10">
        <v>7</v>
      </c>
      <c r="C16" s="11" t="s">
        <v>45</v>
      </c>
      <c r="D16" s="12">
        <v>169362513</v>
      </c>
      <c r="E16" s="13">
        <v>106630615</v>
      </c>
      <c r="F16" s="13">
        <v>93654076</v>
      </c>
      <c r="G16" s="13">
        <v>0</v>
      </c>
      <c r="I16" s="14">
        <v>7</v>
      </c>
      <c r="J16" s="15" t="s">
        <v>53</v>
      </c>
      <c r="K16" s="16">
        <v>148922969</v>
      </c>
      <c r="L16" s="17">
        <v>162415018</v>
      </c>
      <c r="N16" s="14">
        <v>7</v>
      </c>
      <c r="O16" s="15" t="s">
        <v>41</v>
      </c>
      <c r="P16" s="16">
        <v>136623929</v>
      </c>
      <c r="Q16" s="17">
        <v>157035070</v>
      </c>
      <c r="S16" s="14">
        <v>7</v>
      </c>
      <c r="T16" s="15" t="s">
        <v>40</v>
      </c>
      <c r="U16" s="16">
        <v>129254928</v>
      </c>
      <c r="V16" s="17">
        <v>149524506</v>
      </c>
    </row>
    <row r="17" spans="2:22" ht="15.75" thickBot="1">
      <c r="B17" s="10">
        <v>8</v>
      </c>
      <c r="C17" s="11" t="s">
        <v>46</v>
      </c>
      <c r="D17" s="12">
        <v>161338665</v>
      </c>
      <c r="E17" s="13">
        <v>168337600</v>
      </c>
      <c r="F17" s="13">
        <v>160431790</v>
      </c>
      <c r="G17" s="13">
        <v>115172505</v>
      </c>
      <c r="I17" s="14">
        <v>8</v>
      </c>
      <c r="J17" s="15" t="s">
        <v>51</v>
      </c>
      <c r="K17" s="16">
        <v>140840240</v>
      </c>
      <c r="L17" s="17">
        <v>153600014</v>
      </c>
      <c r="N17" s="14">
        <v>8</v>
      </c>
      <c r="O17" s="15" t="s">
        <v>51</v>
      </c>
      <c r="P17" s="16">
        <v>134731235</v>
      </c>
      <c r="Q17" s="17">
        <v>154859617</v>
      </c>
      <c r="S17" s="14">
        <v>8</v>
      </c>
      <c r="T17" s="15" t="s">
        <v>46</v>
      </c>
      <c r="U17" s="16">
        <v>128746180</v>
      </c>
      <c r="V17" s="17">
        <v>148935975</v>
      </c>
    </row>
    <row r="18" spans="2:22" ht="15.75" thickBot="1">
      <c r="B18" s="10">
        <v>9</v>
      </c>
      <c r="C18" s="11" t="s">
        <v>47</v>
      </c>
      <c r="D18" s="12">
        <v>158688482</v>
      </c>
      <c r="E18" s="13">
        <v>145554223</v>
      </c>
      <c r="F18" s="13">
        <v>78562311</v>
      </c>
      <c r="G18" s="13">
        <v>40278480</v>
      </c>
      <c r="I18" s="14">
        <v>9</v>
      </c>
      <c r="J18" s="15" t="s">
        <v>66</v>
      </c>
      <c r="K18" s="16">
        <v>138181486</v>
      </c>
      <c r="L18" s="17">
        <v>150700383</v>
      </c>
      <c r="N18" s="14">
        <v>9</v>
      </c>
      <c r="O18" s="15" t="s">
        <v>56</v>
      </c>
      <c r="P18" s="16">
        <v>133901495</v>
      </c>
      <c r="Q18" s="17">
        <v>153905916</v>
      </c>
      <c r="S18" s="14">
        <v>9</v>
      </c>
      <c r="T18" s="15" t="s">
        <v>61</v>
      </c>
      <c r="U18" s="16">
        <v>128109922</v>
      </c>
      <c r="V18" s="17">
        <v>148199940</v>
      </c>
    </row>
    <row r="19" spans="2:22" ht="15.75" thickBot="1">
      <c r="B19" s="10">
        <v>10</v>
      </c>
      <c r="C19" s="11" t="s">
        <v>48</v>
      </c>
      <c r="D19" s="12">
        <v>152008934</v>
      </c>
      <c r="E19" s="13">
        <v>149220309</v>
      </c>
      <c r="F19" s="13">
        <v>65617789</v>
      </c>
      <c r="G19" s="13">
        <v>68052590</v>
      </c>
      <c r="I19" s="14">
        <v>10</v>
      </c>
      <c r="J19" s="15" t="s">
        <v>46</v>
      </c>
      <c r="K19" s="16">
        <v>137963926</v>
      </c>
      <c r="L19" s="17">
        <v>150463115</v>
      </c>
      <c r="N19" s="14">
        <v>10</v>
      </c>
      <c r="O19" s="15" t="s">
        <v>42</v>
      </c>
      <c r="P19" s="16">
        <v>132931565</v>
      </c>
      <c r="Q19" s="17">
        <v>152791083</v>
      </c>
      <c r="S19" s="14">
        <v>10</v>
      </c>
      <c r="T19" s="15" t="s">
        <v>65</v>
      </c>
      <c r="U19" s="16">
        <v>126095610</v>
      </c>
      <c r="V19" s="17">
        <v>145869745</v>
      </c>
    </row>
    <row r="20" spans="2:22" ht="15.75" thickBot="1">
      <c r="B20" s="10">
        <v>11</v>
      </c>
      <c r="C20" s="11" t="s">
        <v>49</v>
      </c>
      <c r="D20" s="12">
        <v>151966241</v>
      </c>
      <c r="E20" s="13">
        <v>125037763</v>
      </c>
      <c r="F20" s="13">
        <v>106360995</v>
      </c>
      <c r="G20" s="13">
        <v>102580076</v>
      </c>
      <c r="I20" s="14">
        <v>11</v>
      </c>
      <c r="J20" s="15" t="s">
        <v>59</v>
      </c>
      <c r="K20" s="16">
        <v>137432702</v>
      </c>
      <c r="L20" s="17">
        <v>149883767</v>
      </c>
      <c r="N20" s="14">
        <v>11</v>
      </c>
      <c r="O20" s="15" t="s">
        <v>64</v>
      </c>
      <c r="P20" s="16">
        <v>132022601</v>
      </c>
      <c r="Q20" s="17">
        <v>151746320</v>
      </c>
      <c r="S20" s="14">
        <v>11</v>
      </c>
      <c r="T20" s="15" t="s">
        <v>45</v>
      </c>
      <c r="U20" s="16">
        <v>123971686</v>
      </c>
      <c r="V20" s="17">
        <v>143412750</v>
      </c>
    </row>
    <row r="21" spans="2:22" ht="15.75" thickBot="1">
      <c r="B21" s="10">
        <v>12</v>
      </c>
      <c r="C21" s="11" t="s">
        <v>50</v>
      </c>
      <c r="D21" s="12">
        <v>151964990</v>
      </c>
      <c r="E21" s="13">
        <v>122259970</v>
      </c>
      <c r="F21" s="13">
        <v>76409632</v>
      </c>
      <c r="G21" s="13">
        <v>45999660</v>
      </c>
      <c r="I21" s="14">
        <v>12</v>
      </c>
      <c r="J21" s="15" t="s">
        <v>42</v>
      </c>
      <c r="K21" s="16">
        <v>136557646</v>
      </c>
      <c r="L21" s="17">
        <v>148929426</v>
      </c>
      <c r="N21" s="14">
        <v>12</v>
      </c>
      <c r="O21" s="15" t="s">
        <v>60</v>
      </c>
      <c r="P21" s="16">
        <v>131904647</v>
      </c>
      <c r="Q21" s="17">
        <v>151610748</v>
      </c>
      <c r="S21" s="14">
        <v>12</v>
      </c>
      <c r="T21" s="15" t="s">
        <v>41</v>
      </c>
      <c r="U21" s="16">
        <v>122612183</v>
      </c>
      <c r="V21" s="17">
        <v>141840052</v>
      </c>
    </row>
    <row r="22" spans="2:22" ht="15.75" thickBot="1">
      <c r="B22" s="10">
        <v>13</v>
      </c>
      <c r="C22" s="11" t="s">
        <v>51</v>
      </c>
      <c r="D22" s="12">
        <v>151408266</v>
      </c>
      <c r="E22" s="13">
        <v>171225510</v>
      </c>
      <c r="F22" s="13">
        <v>139179917</v>
      </c>
      <c r="G22" s="13">
        <v>140398014</v>
      </c>
      <c r="I22" s="14">
        <v>13</v>
      </c>
      <c r="J22" s="15" t="s">
        <v>44</v>
      </c>
      <c r="K22" s="16">
        <v>136476474</v>
      </c>
      <c r="L22" s="17">
        <v>148840901</v>
      </c>
      <c r="N22" s="14">
        <v>13</v>
      </c>
      <c r="O22" s="15" t="s">
        <v>61</v>
      </c>
      <c r="P22" s="16">
        <v>131784255</v>
      </c>
      <c r="Q22" s="17">
        <v>151472362</v>
      </c>
      <c r="S22" s="14">
        <v>13</v>
      </c>
      <c r="T22" s="15" t="s">
        <v>52</v>
      </c>
      <c r="U22" s="16">
        <v>122463495</v>
      </c>
      <c r="V22" s="17">
        <v>141668046</v>
      </c>
    </row>
    <row r="23" spans="2:22" ht="15.75" thickBot="1">
      <c r="B23" s="10">
        <v>14</v>
      </c>
      <c r="C23" s="11" t="s">
        <v>52</v>
      </c>
      <c r="D23" s="12">
        <v>151217313</v>
      </c>
      <c r="E23" s="13">
        <v>144104329</v>
      </c>
      <c r="F23" s="13">
        <v>32758270</v>
      </c>
      <c r="G23" s="13">
        <v>0</v>
      </c>
      <c r="I23" s="14">
        <v>14</v>
      </c>
      <c r="J23" s="15" t="s">
        <v>49</v>
      </c>
      <c r="K23" s="16">
        <v>136385911</v>
      </c>
      <c r="L23" s="17">
        <v>148742131</v>
      </c>
      <c r="N23" s="14">
        <v>14</v>
      </c>
      <c r="O23" s="15" t="s">
        <v>48</v>
      </c>
      <c r="P23" s="16">
        <v>131294012</v>
      </c>
      <c r="Q23" s="17">
        <v>150908882</v>
      </c>
      <c r="S23" s="14">
        <v>14</v>
      </c>
      <c r="T23" s="15" t="s">
        <v>48</v>
      </c>
      <c r="U23" s="16">
        <v>121296256</v>
      </c>
      <c r="V23" s="17">
        <v>140317762</v>
      </c>
    </row>
    <row r="24" spans="2:22" ht="15.75" thickBot="1">
      <c r="B24" s="10">
        <v>15</v>
      </c>
      <c r="C24" s="11" t="s">
        <v>53</v>
      </c>
      <c r="D24" s="12">
        <v>150496913</v>
      </c>
      <c r="E24" s="13">
        <v>159835456</v>
      </c>
      <c r="F24" s="13">
        <v>62191000</v>
      </c>
      <c r="G24" s="13">
        <v>54404000</v>
      </c>
      <c r="I24" s="14">
        <v>15</v>
      </c>
      <c r="J24" s="15" t="s">
        <v>50</v>
      </c>
      <c r="K24" s="16">
        <v>136083814</v>
      </c>
      <c r="L24" s="17">
        <v>148412668</v>
      </c>
      <c r="N24" s="14">
        <v>15</v>
      </c>
      <c r="O24" s="15" t="s">
        <v>59</v>
      </c>
      <c r="P24" s="16">
        <v>130334934</v>
      </c>
      <c r="Q24" s="17">
        <v>149806526</v>
      </c>
      <c r="S24" s="14">
        <v>15</v>
      </c>
      <c r="T24" s="15" t="s">
        <v>43</v>
      </c>
      <c r="U24" s="16">
        <v>120871082</v>
      </c>
      <c r="V24" s="17">
        <v>139825913</v>
      </c>
    </row>
    <row r="25" spans="2:22" ht="15.75" thickBot="1">
      <c r="B25" s="10">
        <v>16</v>
      </c>
      <c r="C25" s="11" t="s">
        <v>54</v>
      </c>
      <c r="D25" s="12">
        <v>149836313</v>
      </c>
      <c r="E25" s="13">
        <v>170465314</v>
      </c>
      <c r="F25" s="13">
        <v>138269891</v>
      </c>
      <c r="G25" s="13">
        <v>114756491</v>
      </c>
      <c r="I25" s="14">
        <v>16</v>
      </c>
      <c r="J25" s="15" t="s">
        <v>56</v>
      </c>
      <c r="K25" s="16">
        <v>135793968</v>
      </c>
      <c r="L25" s="17">
        <v>148096563</v>
      </c>
      <c r="N25" s="14">
        <v>16</v>
      </c>
      <c r="O25" s="15" t="s">
        <v>66</v>
      </c>
      <c r="P25" s="16">
        <v>130237102</v>
      </c>
      <c r="Q25" s="17">
        <v>149694076</v>
      </c>
      <c r="S25" s="14">
        <v>16</v>
      </c>
      <c r="T25" s="15" t="s">
        <v>68</v>
      </c>
      <c r="U25" s="16">
        <v>119217331</v>
      </c>
      <c r="V25" s="17">
        <v>137912823</v>
      </c>
    </row>
    <row r="26" spans="2:22" ht="15.75" thickBot="1">
      <c r="B26" s="10">
        <v>17</v>
      </c>
      <c r="C26" s="11" t="s">
        <v>55</v>
      </c>
      <c r="D26" s="12">
        <v>148689632</v>
      </c>
      <c r="E26" s="13">
        <v>97104155</v>
      </c>
      <c r="F26" s="13">
        <v>61048649</v>
      </c>
      <c r="G26" s="13">
        <v>63218272</v>
      </c>
      <c r="I26" s="14">
        <v>17</v>
      </c>
      <c r="J26" s="15" t="s">
        <v>54</v>
      </c>
      <c r="K26" s="16">
        <v>135166020</v>
      </c>
      <c r="L26" s="17">
        <v>147411722</v>
      </c>
      <c r="N26" s="14">
        <v>17</v>
      </c>
      <c r="O26" s="15" t="s">
        <v>46</v>
      </c>
      <c r="P26" s="16">
        <v>129793210</v>
      </c>
      <c r="Q26" s="17">
        <v>149183867</v>
      </c>
      <c r="S26" s="14">
        <v>17</v>
      </c>
      <c r="T26" s="15" t="s">
        <v>57</v>
      </c>
      <c r="U26" s="16">
        <v>118910311</v>
      </c>
      <c r="V26" s="17">
        <v>137557656</v>
      </c>
    </row>
    <row r="27" spans="2:22" ht="15.75" thickBot="1">
      <c r="B27" s="10">
        <v>18</v>
      </c>
      <c r="C27" s="11" t="s">
        <v>56</v>
      </c>
      <c r="D27" s="12">
        <v>148357985</v>
      </c>
      <c r="E27" s="13">
        <v>144358734</v>
      </c>
      <c r="F27" s="13">
        <v>116734533</v>
      </c>
      <c r="G27" s="13">
        <v>69526666</v>
      </c>
      <c r="I27" s="14">
        <v>18</v>
      </c>
      <c r="J27" s="15" t="s">
        <v>52</v>
      </c>
      <c r="K27" s="16">
        <v>134896484</v>
      </c>
      <c r="L27" s="17">
        <v>147117769</v>
      </c>
      <c r="N27" s="14">
        <v>18</v>
      </c>
      <c r="O27" s="15" t="s">
        <v>49</v>
      </c>
      <c r="P27" s="16">
        <v>129605319</v>
      </c>
      <c r="Q27" s="17">
        <v>148967902</v>
      </c>
      <c r="S27" s="14">
        <v>18</v>
      </c>
      <c r="T27" s="15" t="s">
        <v>47</v>
      </c>
      <c r="U27" s="16">
        <v>118889943</v>
      </c>
      <c r="V27" s="17">
        <v>137534093</v>
      </c>
    </row>
    <row r="28" spans="2:22" ht="15.75" thickBot="1">
      <c r="B28" s="10">
        <v>19</v>
      </c>
      <c r="C28" s="11" t="s">
        <v>57</v>
      </c>
      <c r="D28" s="12">
        <v>148005446</v>
      </c>
      <c r="E28" s="13">
        <v>94249851</v>
      </c>
      <c r="F28" s="13">
        <v>36194544</v>
      </c>
      <c r="G28" s="13">
        <v>18975000</v>
      </c>
      <c r="I28" s="14">
        <v>19</v>
      </c>
      <c r="J28" s="15" t="s">
        <v>61</v>
      </c>
      <c r="K28" s="16">
        <v>132267085</v>
      </c>
      <c r="L28" s="17">
        <v>144250150</v>
      </c>
      <c r="N28" s="14">
        <v>19</v>
      </c>
      <c r="O28" s="15" t="s">
        <v>68</v>
      </c>
      <c r="P28" s="16">
        <v>129537825</v>
      </c>
      <c r="Q28" s="17">
        <v>148890327</v>
      </c>
      <c r="S28" s="14">
        <v>19</v>
      </c>
      <c r="T28" s="15" t="s">
        <v>56</v>
      </c>
      <c r="U28" s="16">
        <v>117868297</v>
      </c>
      <c r="V28" s="17">
        <v>136352236</v>
      </c>
    </row>
    <row r="29" spans="2:22" ht="15.75" thickBot="1">
      <c r="B29" s="10">
        <v>20</v>
      </c>
      <c r="C29" s="11" t="s">
        <v>58</v>
      </c>
      <c r="D29" s="12">
        <v>147537936</v>
      </c>
      <c r="E29" s="13">
        <v>148940238</v>
      </c>
      <c r="F29" s="13">
        <v>92634426</v>
      </c>
      <c r="G29" s="13">
        <v>95082304</v>
      </c>
      <c r="I29" s="14">
        <v>20</v>
      </c>
      <c r="J29" s="15" t="s">
        <v>63</v>
      </c>
      <c r="K29" s="16">
        <v>131120355</v>
      </c>
      <c r="L29" s="17">
        <v>142999530</v>
      </c>
      <c r="N29" s="14">
        <v>20</v>
      </c>
      <c r="O29" s="15" t="s">
        <v>52</v>
      </c>
      <c r="P29" s="16">
        <v>129131910</v>
      </c>
      <c r="Q29" s="17">
        <v>148423773</v>
      </c>
      <c r="S29" s="14">
        <v>20</v>
      </c>
      <c r="T29" s="15" t="s">
        <v>42</v>
      </c>
      <c r="U29" s="16">
        <v>117759332</v>
      </c>
      <c r="V29" s="17">
        <v>136226186</v>
      </c>
    </row>
    <row r="30" spans="2:22" ht="15.75" thickBot="1">
      <c r="B30" s="10">
        <v>21</v>
      </c>
      <c r="C30" s="11" t="s">
        <v>59</v>
      </c>
      <c r="D30" s="12">
        <v>145988656</v>
      </c>
      <c r="E30" s="13">
        <v>142143512</v>
      </c>
      <c r="F30" s="13">
        <v>95897285</v>
      </c>
      <c r="G30" s="13">
        <v>102896872</v>
      </c>
      <c r="I30" s="14">
        <v>21</v>
      </c>
      <c r="J30" s="15" t="s">
        <v>62</v>
      </c>
      <c r="K30" s="16">
        <v>130457848</v>
      </c>
      <c r="L30" s="17">
        <v>142277004</v>
      </c>
      <c r="N30" s="14">
        <v>21</v>
      </c>
      <c r="O30" s="15" t="s">
        <v>50</v>
      </c>
      <c r="P30" s="16">
        <v>128963580</v>
      </c>
      <c r="Q30" s="17">
        <v>148230296</v>
      </c>
      <c r="S30" s="14">
        <v>21</v>
      </c>
      <c r="T30" s="15" t="s">
        <v>59</v>
      </c>
      <c r="U30" s="16">
        <v>114202982</v>
      </c>
      <c r="V30" s="17">
        <v>132112131</v>
      </c>
    </row>
    <row r="31" spans="2:22" ht="15.75" thickBot="1">
      <c r="B31" s="10">
        <v>22</v>
      </c>
      <c r="C31" s="11" t="s">
        <v>60</v>
      </c>
      <c r="D31" s="12">
        <v>144990995</v>
      </c>
      <c r="E31" s="13">
        <v>111683032</v>
      </c>
      <c r="F31" s="13">
        <v>103143264</v>
      </c>
      <c r="G31" s="13">
        <v>113116814</v>
      </c>
      <c r="I31" s="14">
        <v>22</v>
      </c>
      <c r="J31" s="15" t="s">
        <v>48</v>
      </c>
      <c r="K31" s="16">
        <v>128019790</v>
      </c>
      <c r="L31" s="17">
        <v>139618062</v>
      </c>
      <c r="N31" s="14">
        <v>22</v>
      </c>
      <c r="O31" s="15" t="s">
        <v>44</v>
      </c>
      <c r="P31" s="16">
        <v>128858241</v>
      </c>
      <c r="Q31" s="17">
        <v>148109217</v>
      </c>
      <c r="S31" s="14">
        <v>22</v>
      </c>
      <c r="T31" s="15" t="s">
        <v>62</v>
      </c>
      <c r="U31" s="16">
        <v>113796966</v>
      </c>
      <c r="V31" s="17">
        <v>131642442</v>
      </c>
    </row>
    <row r="32" spans="2:22" ht="15.75" thickBot="1">
      <c r="B32" s="10">
        <v>23</v>
      </c>
      <c r="C32" s="11" t="s">
        <v>61</v>
      </c>
      <c r="D32" s="12">
        <v>137565635</v>
      </c>
      <c r="E32" s="13">
        <v>60345161</v>
      </c>
      <c r="F32" s="13">
        <v>18239000</v>
      </c>
      <c r="G32" s="13">
        <v>18239000</v>
      </c>
      <c r="I32" s="14">
        <v>23</v>
      </c>
      <c r="J32" s="15" t="s">
        <v>68</v>
      </c>
      <c r="K32" s="16">
        <v>127655401</v>
      </c>
      <c r="L32" s="17">
        <v>139220659</v>
      </c>
      <c r="N32" s="14">
        <v>23</v>
      </c>
      <c r="O32" s="15" t="s">
        <v>43</v>
      </c>
      <c r="P32" s="16">
        <v>127657823</v>
      </c>
      <c r="Q32" s="17">
        <v>146729462</v>
      </c>
      <c r="S32" s="14">
        <v>23</v>
      </c>
      <c r="T32" s="15" t="s">
        <v>66</v>
      </c>
      <c r="U32" s="16">
        <v>112872260</v>
      </c>
      <c r="V32" s="17">
        <v>130572726</v>
      </c>
    </row>
    <row r="33" spans="2:25" ht="15.75" thickBot="1">
      <c r="B33" s="10">
        <v>24</v>
      </c>
      <c r="C33" s="11" t="s">
        <v>62</v>
      </c>
      <c r="D33" s="12">
        <v>136823615</v>
      </c>
      <c r="E33" s="13">
        <v>105547497</v>
      </c>
      <c r="F33" s="13">
        <v>64555477</v>
      </c>
      <c r="G33" s="13">
        <v>55087691</v>
      </c>
      <c r="I33" s="14">
        <v>24</v>
      </c>
      <c r="J33" s="15" t="s">
        <v>65</v>
      </c>
      <c r="K33" s="16">
        <v>126786646</v>
      </c>
      <c r="L33" s="17">
        <v>138273195</v>
      </c>
      <c r="N33" s="14">
        <v>24</v>
      </c>
      <c r="O33" s="15" t="s">
        <v>65</v>
      </c>
      <c r="P33" s="16">
        <v>121739163</v>
      </c>
      <c r="Q33" s="17">
        <v>139926571</v>
      </c>
      <c r="S33" s="14">
        <v>24</v>
      </c>
      <c r="T33" s="15" t="s">
        <v>50</v>
      </c>
      <c r="U33" s="16">
        <v>112601901</v>
      </c>
      <c r="V33" s="17">
        <v>130259969</v>
      </c>
    </row>
    <row r="34" spans="2:25" ht="15.75" thickBot="1">
      <c r="B34" s="10">
        <v>25</v>
      </c>
      <c r="C34" s="11" t="s">
        <v>63</v>
      </c>
      <c r="D34" s="12">
        <v>129153570</v>
      </c>
      <c r="E34" s="13">
        <v>72857758</v>
      </c>
      <c r="F34" s="13">
        <v>34281524</v>
      </c>
      <c r="G34" s="13">
        <v>0</v>
      </c>
      <c r="I34" s="14">
        <v>25</v>
      </c>
      <c r="J34" s="15" t="s">
        <v>43</v>
      </c>
      <c r="K34" s="16">
        <v>126696965</v>
      </c>
      <c r="L34" s="17">
        <v>138175392</v>
      </c>
      <c r="N34" s="14">
        <v>25</v>
      </c>
      <c r="O34" s="15" t="s">
        <v>54</v>
      </c>
      <c r="P34" s="16">
        <v>118804016</v>
      </c>
      <c r="Q34" s="17">
        <v>136552926</v>
      </c>
      <c r="S34" s="14">
        <v>25</v>
      </c>
      <c r="T34" s="15" t="s">
        <v>54</v>
      </c>
      <c r="U34" s="16">
        <v>110702618</v>
      </c>
      <c r="V34" s="17">
        <v>128062845</v>
      </c>
    </row>
    <row r="35" spans="2:25" ht="15.75" thickBot="1">
      <c r="B35" s="10">
        <v>26</v>
      </c>
      <c r="C35" s="11" t="s">
        <v>64</v>
      </c>
      <c r="D35" s="12">
        <v>126136596</v>
      </c>
      <c r="E35" s="13">
        <v>135900694</v>
      </c>
      <c r="F35" s="13">
        <v>94722497</v>
      </c>
      <c r="G35" s="13">
        <v>80938395</v>
      </c>
      <c r="I35" s="14">
        <v>26</v>
      </c>
      <c r="J35" s="15" t="s">
        <v>60</v>
      </c>
      <c r="K35" s="16">
        <v>124788473</v>
      </c>
      <c r="L35" s="17">
        <v>136093994</v>
      </c>
      <c r="N35" s="14">
        <v>26</v>
      </c>
      <c r="O35" s="15" t="s">
        <v>63</v>
      </c>
      <c r="P35" s="16">
        <v>117041599</v>
      </c>
      <c r="Q35" s="17">
        <v>134527206</v>
      </c>
      <c r="S35" s="14">
        <v>26</v>
      </c>
      <c r="T35" s="15" t="s">
        <v>63</v>
      </c>
      <c r="U35" s="16">
        <v>104527576</v>
      </c>
      <c r="V35" s="17">
        <v>120919438</v>
      </c>
    </row>
    <row r="36" spans="2:25" ht="15.75" thickBot="1">
      <c r="B36" s="10">
        <v>27</v>
      </c>
      <c r="C36" s="11" t="s">
        <v>65</v>
      </c>
      <c r="D36" s="12">
        <v>126107324</v>
      </c>
      <c r="E36" s="13">
        <v>102986646</v>
      </c>
      <c r="F36" s="13">
        <v>31369699</v>
      </c>
      <c r="G36" s="13">
        <v>10850000</v>
      </c>
      <c r="I36" s="14">
        <v>27</v>
      </c>
      <c r="J36" s="15" t="s">
        <v>67</v>
      </c>
      <c r="K36" s="16">
        <v>122139566</v>
      </c>
      <c r="L36" s="17">
        <v>133205107</v>
      </c>
      <c r="N36" s="14">
        <v>27</v>
      </c>
      <c r="O36" s="15" t="s">
        <v>67</v>
      </c>
      <c r="P36" s="16">
        <v>108218809</v>
      </c>
      <c r="Q36" s="17">
        <v>124386327</v>
      </c>
      <c r="S36" s="14">
        <v>27</v>
      </c>
      <c r="T36" s="15" t="s">
        <v>58</v>
      </c>
      <c r="U36" s="16">
        <v>100232129</v>
      </c>
      <c r="V36" s="17">
        <v>115950387</v>
      </c>
    </row>
    <row r="37" spans="2:25" ht="15.75" thickBot="1">
      <c r="B37" s="10">
        <v>28</v>
      </c>
      <c r="C37" s="11" t="s">
        <v>66</v>
      </c>
      <c r="D37" s="12">
        <v>125906114</v>
      </c>
      <c r="E37" s="13">
        <v>95452115</v>
      </c>
      <c r="F37" s="13">
        <v>38499343</v>
      </c>
      <c r="G37" s="13">
        <v>2187451</v>
      </c>
      <c r="I37" s="14">
        <v>28</v>
      </c>
      <c r="J37" s="15" t="s">
        <v>58</v>
      </c>
      <c r="K37" s="16">
        <v>120644081</v>
      </c>
      <c r="L37" s="17">
        <v>131574134</v>
      </c>
      <c r="N37" s="14">
        <v>28</v>
      </c>
      <c r="O37" s="15" t="s">
        <v>62</v>
      </c>
      <c r="P37" s="16">
        <v>106847430</v>
      </c>
      <c r="Q37" s="17">
        <v>122810063</v>
      </c>
      <c r="S37" s="14">
        <v>28</v>
      </c>
      <c r="T37" s="15" t="s">
        <v>44</v>
      </c>
      <c r="U37" s="16">
        <v>98539675</v>
      </c>
      <c r="V37" s="17">
        <v>113992525</v>
      </c>
    </row>
    <row r="38" spans="2:25" ht="15.75" thickBot="1">
      <c r="B38" s="10">
        <v>29</v>
      </c>
      <c r="C38" s="11" t="s">
        <v>67</v>
      </c>
      <c r="D38" s="12">
        <v>125864649</v>
      </c>
      <c r="E38" s="13">
        <v>88247936</v>
      </c>
      <c r="F38" s="13">
        <v>40063825</v>
      </c>
      <c r="G38" s="13">
        <v>13680000</v>
      </c>
      <c r="I38" s="14">
        <v>29</v>
      </c>
      <c r="J38" s="15" t="s">
        <v>64</v>
      </c>
      <c r="K38" s="16">
        <v>117284457</v>
      </c>
      <c r="L38" s="17">
        <v>127910133</v>
      </c>
      <c r="N38" s="14">
        <v>29</v>
      </c>
      <c r="O38" s="15" t="s">
        <v>58</v>
      </c>
      <c r="P38" s="16">
        <v>102137151</v>
      </c>
      <c r="Q38" s="17">
        <v>117396083</v>
      </c>
      <c r="S38" s="14">
        <v>29</v>
      </c>
      <c r="T38" s="15" t="s">
        <v>64</v>
      </c>
      <c r="U38" s="16">
        <v>98495848</v>
      </c>
      <c r="V38" s="17">
        <v>113941826</v>
      </c>
    </row>
    <row r="39" spans="2:25" ht="26.25" thickBot="1">
      <c r="B39" s="10">
        <v>30</v>
      </c>
      <c r="C39" s="11" t="s">
        <v>68</v>
      </c>
      <c r="D39" s="12">
        <v>104187659</v>
      </c>
      <c r="E39" s="13">
        <v>76557979</v>
      </c>
      <c r="F39" s="13">
        <v>34150000</v>
      </c>
      <c r="G39" s="10" t="s">
        <v>69</v>
      </c>
      <c r="I39" s="14">
        <v>30</v>
      </c>
      <c r="J39" s="15" t="s">
        <v>55</v>
      </c>
      <c r="K39" s="16">
        <v>82022873</v>
      </c>
      <c r="L39" s="17">
        <v>89453934</v>
      </c>
      <c r="N39" s="14">
        <v>30</v>
      </c>
      <c r="O39" s="15" t="s">
        <v>55</v>
      </c>
      <c r="P39" s="16">
        <v>95774839</v>
      </c>
      <c r="Q39" s="17">
        <v>110083267</v>
      </c>
      <c r="S39" s="14">
        <v>30</v>
      </c>
      <c r="T39" s="15" t="s">
        <v>67</v>
      </c>
      <c r="U39" s="16">
        <v>96552033</v>
      </c>
      <c r="V39" s="17">
        <v>111693183</v>
      </c>
    </row>
    <row r="41" spans="2:25">
      <c r="C41">
        <v>2010</v>
      </c>
      <c r="D41" s="18">
        <v>2010</v>
      </c>
      <c r="H41">
        <v>2009</v>
      </c>
      <c r="M41">
        <v>2008</v>
      </c>
      <c r="R41">
        <v>2007</v>
      </c>
      <c r="W41">
        <v>2006</v>
      </c>
    </row>
    <row r="42" spans="2:25" ht="15.75" thickBot="1">
      <c r="B42" s="14">
        <v>1</v>
      </c>
      <c r="C42" s="15" t="s">
        <v>45</v>
      </c>
      <c r="D42" s="16">
        <v>91428140</v>
      </c>
      <c r="E42" s="17">
        <v>124291341</v>
      </c>
      <c r="G42" s="14">
        <v>1</v>
      </c>
      <c r="H42" s="15" t="s">
        <v>45</v>
      </c>
      <c r="I42" s="16">
        <v>91378064</v>
      </c>
      <c r="J42" s="17">
        <v>125531770</v>
      </c>
      <c r="L42" s="14">
        <v>1</v>
      </c>
      <c r="M42" s="15" t="s">
        <v>58</v>
      </c>
      <c r="N42" s="16">
        <v>96643646</v>
      </c>
      <c r="O42" s="17">
        <v>130871164</v>
      </c>
      <c r="Q42" s="14">
        <v>1</v>
      </c>
      <c r="R42" s="15" t="s">
        <v>43</v>
      </c>
      <c r="S42" s="16">
        <v>101694879</v>
      </c>
      <c r="T42" s="17">
        <v>144626929</v>
      </c>
      <c r="V42" s="14">
        <v>1</v>
      </c>
      <c r="W42" s="15" t="s">
        <v>58</v>
      </c>
      <c r="X42" s="22">
        <v>117350866</v>
      </c>
      <c r="Y42" s="17">
        <v>171376790</v>
      </c>
    </row>
    <row r="43" spans="2:25" ht="15.75" thickBot="1">
      <c r="B43" s="14">
        <v>2</v>
      </c>
      <c r="C43" s="15" t="s">
        <v>65</v>
      </c>
      <c r="D43" s="16">
        <v>90770804</v>
      </c>
      <c r="E43" s="17">
        <v>123397731</v>
      </c>
      <c r="G43" s="14">
        <v>2</v>
      </c>
      <c r="H43" s="15" t="s">
        <v>43</v>
      </c>
      <c r="I43" s="16">
        <v>88916075</v>
      </c>
      <c r="J43" s="17">
        <v>122149580</v>
      </c>
      <c r="L43" s="14">
        <v>2</v>
      </c>
      <c r="M43" s="15" t="s">
        <v>43</v>
      </c>
      <c r="N43" s="16">
        <v>95045559</v>
      </c>
      <c r="O43" s="17">
        <v>128707094</v>
      </c>
      <c r="Q43" s="14">
        <v>2</v>
      </c>
      <c r="R43" s="15" t="s">
        <v>58</v>
      </c>
      <c r="S43" s="16">
        <v>96190114</v>
      </c>
      <c r="T43" s="17">
        <v>136798241</v>
      </c>
      <c r="V43" s="14">
        <v>2</v>
      </c>
      <c r="W43" s="15" t="s">
        <v>43</v>
      </c>
      <c r="X43" s="22">
        <v>88531846</v>
      </c>
      <c r="Y43" s="17">
        <v>129290082</v>
      </c>
    </row>
    <row r="44" spans="2:25" ht="15.75" thickBot="1">
      <c r="B44" s="14">
        <v>3</v>
      </c>
      <c r="C44" s="15" t="s">
        <v>43</v>
      </c>
      <c r="D44" s="16">
        <v>85409890</v>
      </c>
      <c r="E44" s="17">
        <v>116109872</v>
      </c>
      <c r="G44" s="14">
        <v>3</v>
      </c>
      <c r="H44" s="15" t="s">
        <v>58</v>
      </c>
      <c r="I44" s="16">
        <v>85710076</v>
      </c>
      <c r="J44" s="17">
        <v>117745296</v>
      </c>
      <c r="L44" s="14">
        <v>3</v>
      </c>
      <c r="M44" s="15" t="s">
        <v>49</v>
      </c>
      <c r="N44" s="16">
        <v>91298233</v>
      </c>
      <c r="O44" s="17">
        <v>123632608</v>
      </c>
      <c r="Q44" s="14">
        <v>3</v>
      </c>
      <c r="R44" s="15" t="s">
        <v>46</v>
      </c>
      <c r="S44" s="16">
        <v>82958227</v>
      </c>
      <c r="T44" s="17">
        <v>117980313</v>
      </c>
      <c r="V44" s="14">
        <v>3</v>
      </c>
      <c r="W44" s="15" t="s">
        <v>45</v>
      </c>
      <c r="X44" s="22">
        <v>77099949</v>
      </c>
      <c r="Y44" s="17">
        <v>112595178</v>
      </c>
    </row>
    <row r="45" spans="2:25" ht="15.75" thickBot="1">
      <c r="B45" s="14">
        <v>4</v>
      </c>
      <c r="C45" s="15" t="s">
        <v>42</v>
      </c>
      <c r="D45" s="16">
        <v>82045867</v>
      </c>
      <c r="E45" s="17">
        <v>111536674</v>
      </c>
      <c r="G45" s="14">
        <v>4</v>
      </c>
      <c r="H45" s="15" t="s">
        <v>42</v>
      </c>
      <c r="I45" s="16">
        <v>83552174</v>
      </c>
      <c r="J45" s="17">
        <v>114780852</v>
      </c>
      <c r="L45" s="14">
        <v>4</v>
      </c>
      <c r="M45" s="15" t="s">
        <v>60</v>
      </c>
      <c r="N45" s="16">
        <v>80260059</v>
      </c>
      <c r="O45" s="17">
        <v>108685129</v>
      </c>
      <c r="Q45" s="14">
        <v>4</v>
      </c>
      <c r="R45" s="15" t="s">
        <v>49</v>
      </c>
      <c r="S45" s="16">
        <v>82217583</v>
      </c>
      <c r="T45" s="17">
        <v>116926993</v>
      </c>
      <c r="V45" s="14">
        <v>4</v>
      </c>
      <c r="W45" s="15" t="s">
        <v>60</v>
      </c>
      <c r="X45" s="22">
        <v>75026386</v>
      </c>
      <c r="Y45" s="17">
        <v>109566990</v>
      </c>
    </row>
    <row r="46" spans="2:25" ht="15.75" thickBot="1">
      <c r="B46" s="14">
        <v>5</v>
      </c>
      <c r="C46" s="15" t="s">
        <v>57</v>
      </c>
      <c r="D46" s="16">
        <v>75855296</v>
      </c>
      <c r="E46" s="17">
        <v>103120947</v>
      </c>
      <c r="G46" s="14">
        <v>5</v>
      </c>
      <c r="H46" s="15" t="s">
        <v>49</v>
      </c>
      <c r="I46" s="16">
        <v>83398534</v>
      </c>
      <c r="J46" s="17">
        <v>114569789</v>
      </c>
      <c r="L46" s="14">
        <v>5</v>
      </c>
      <c r="M46" s="15" t="s">
        <v>42</v>
      </c>
      <c r="N46" s="16">
        <v>79188973</v>
      </c>
      <c r="O46" s="17">
        <v>107234707</v>
      </c>
      <c r="Q46" s="14">
        <v>5</v>
      </c>
      <c r="R46" s="15" t="s">
        <v>51</v>
      </c>
      <c r="S46" s="16">
        <v>74767603</v>
      </c>
      <c r="T46" s="17">
        <v>106331889</v>
      </c>
      <c r="V46" s="14">
        <v>5</v>
      </c>
      <c r="W46" s="15" t="s">
        <v>53</v>
      </c>
      <c r="X46" s="22">
        <v>69140163</v>
      </c>
      <c r="Y46" s="17">
        <v>100970867</v>
      </c>
    </row>
    <row r="47" spans="2:25" ht="15.75" thickBot="1">
      <c r="B47" s="14">
        <v>6</v>
      </c>
      <c r="C47" s="15" t="s">
        <v>60</v>
      </c>
      <c r="D47" s="16">
        <v>74584058</v>
      </c>
      <c r="E47" s="17">
        <v>101392771</v>
      </c>
      <c r="G47" s="14">
        <v>6</v>
      </c>
      <c r="H47" s="15" t="s">
        <v>65</v>
      </c>
      <c r="I47" s="16">
        <v>82200916</v>
      </c>
      <c r="J47" s="17">
        <v>112924547</v>
      </c>
      <c r="L47" s="14">
        <v>6</v>
      </c>
      <c r="M47" s="15" t="s">
        <v>45</v>
      </c>
      <c r="N47" s="16">
        <v>78245793</v>
      </c>
      <c r="O47" s="17">
        <v>105957488</v>
      </c>
      <c r="Q47" s="14">
        <v>6</v>
      </c>
      <c r="R47" s="15" t="s">
        <v>42</v>
      </c>
      <c r="S47" s="16">
        <v>74509455</v>
      </c>
      <c r="T47" s="17">
        <v>105964761</v>
      </c>
      <c r="V47" s="14">
        <v>6</v>
      </c>
      <c r="W47" s="15" t="s">
        <v>59</v>
      </c>
      <c r="X47" s="22">
        <v>66820673</v>
      </c>
      <c r="Y47" s="17">
        <v>97583533</v>
      </c>
    </row>
    <row r="48" spans="2:25" ht="15.75" thickBot="1">
      <c r="B48" s="14">
        <v>7</v>
      </c>
      <c r="C48" s="15" t="s">
        <v>61</v>
      </c>
      <c r="D48" s="16">
        <v>72315654</v>
      </c>
      <c r="E48" s="17">
        <v>98309005</v>
      </c>
      <c r="G48" s="14">
        <v>7</v>
      </c>
      <c r="H48" s="15" t="s">
        <v>68</v>
      </c>
      <c r="I48" s="16">
        <v>79338309</v>
      </c>
      <c r="J48" s="17">
        <v>108992004</v>
      </c>
      <c r="L48" s="14">
        <v>7</v>
      </c>
      <c r="M48" s="15" t="s">
        <v>44</v>
      </c>
      <c r="N48" s="16">
        <v>76130408</v>
      </c>
      <c r="O48" s="17">
        <v>103092915</v>
      </c>
      <c r="Q48" s="14">
        <v>7</v>
      </c>
      <c r="R48" s="15" t="s">
        <v>53</v>
      </c>
      <c r="S48" s="16">
        <v>74038229</v>
      </c>
      <c r="T48" s="17">
        <v>105294598</v>
      </c>
      <c r="V48" s="14">
        <v>7</v>
      </c>
      <c r="W48" s="15" t="s">
        <v>44</v>
      </c>
      <c r="X48" s="22">
        <v>65841120</v>
      </c>
      <c r="Y48" s="17">
        <v>96153014</v>
      </c>
    </row>
    <row r="49" spans="2:25" ht="15.75" thickBot="1">
      <c r="B49" s="14">
        <v>8</v>
      </c>
      <c r="C49" s="15" t="s">
        <v>54</v>
      </c>
      <c r="D49" s="16">
        <v>71469843</v>
      </c>
      <c r="E49" s="17">
        <v>97159173</v>
      </c>
      <c r="G49" s="14">
        <v>8</v>
      </c>
      <c r="H49" s="15" t="s">
        <v>46</v>
      </c>
      <c r="I49" s="16">
        <v>74935538</v>
      </c>
      <c r="J49" s="17">
        <v>102943641</v>
      </c>
      <c r="L49" s="14">
        <v>8</v>
      </c>
      <c r="M49" s="15" t="s">
        <v>52</v>
      </c>
      <c r="N49" s="16">
        <v>73446970</v>
      </c>
      <c r="O49" s="17">
        <v>99459103</v>
      </c>
      <c r="Q49" s="14">
        <v>8</v>
      </c>
      <c r="R49" s="15" t="s">
        <v>60</v>
      </c>
      <c r="S49" s="16">
        <v>73241335</v>
      </c>
      <c r="T49" s="17">
        <v>104161282</v>
      </c>
      <c r="V49" s="14">
        <v>8</v>
      </c>
      <c r="W49" s="15" t="s">
        <v>68</v>
      </c>
      <c r="X49" s="22">
        <v>65654320</v>
      </c>
      <c r="Y49" s="17">
        <v>95880216</v>
      </c>
    </row>
    <row r="50" spans="2:25" ht="15.75" thickBot="1">
      <c r="B50" s="14">
        <v>9</v>
      </c>
      <c r="C50" s="15" t="s">
        <v>64</v>
      </c>
      <c r="D50" s="16">
        <v>70241344</v>
      </c>
      <c r="E50" s="17">
        <v>95489097</v>
      </c>
      <c r="G50" s="14">
        <v>9</v>
      </c>
      <c r="H50" s="15" t="s">
        <v>51</v>
      </c>
      <c r="I50" s="16">
        <v>74208013</v>
      </c>
      <c r="J50" s="17">
        <v>101944193</v>
      </c>
      <c r="L50" s="14">
        <v>9</v>
      </c>
      <c r="M50" s="15" t="s">
        <v>61</v>
      </c>
      <c r="N50" s="16">
        <v>73302272</v>
      </c>
      <c r="O50" s="17">
        <v>99263157</v>
      </c>
      <c r="Q50" s="14">
        <v>9</v>
      </c>
      <c r="R50" s="15" t="s">
        <v>45</v>
      </c>
      <c r="S50" s="16">
        <v>72626796</v>
      </c>
      <c r="T50" s="17">
        <v>103287307</v>
      </c>
      <c r="V50" s="14">
        <v>9</v>
      </c>
      <c r="W50" s="15" t="s">
        <v>46</v>
      </c>
      <c r="X50" s="22">
        <v>65517776</v>
      </c>
      <c r="Y50" s="17">
        <v>95680807</v>
      </c>
    </row>
    <row r="51" spans="2:25" ht="15.75" thickBot="1">
      <c r="B51" s="14">
        <v>10</v>
      </c>
      <c r="C51" s="15" t="s">
        <v>52</v>
      </c>
      <c r="D51" s="16">
        <v>69992648</v>
      </c>
      <c r="E51" s="17">
        <v>95151009</v>
      </c>
      <c r="G51" s="14">
        <v>10</v>
      </c>
      <c r="H51" s="15" t="s">
        <v>48</v>
      </c>
      <c r="I51" s="16">
        <v>73440274</v>
      </c>
      <c r="J51" s="17">
        <v>100889502</v>
      </c>
      <c r="L51" s="14">
        <v>10</v>
      </c>
      <c r="M51" s="15" t="s">
        <v>63</v>
      </c>
      <c r="N51" s="16">
        <v>71434174</v>
      </c>
      <c r="O51" s="17">
        <v>96733451</v>
      </c>
      <c r="Q51" s="14">
        <v>10</v>
      </c>
      <c r="R51" s="15" t="s">
        <v>44</v>
      </c>
      <c r="S51" s="16">
        <v>71323049</v>
      </c>
      <c r="T51" s="17">
        <v>101433166</v>
      </c>
      <c r="V51" s="14">
        <v>10</v>
      </c>
      <c r="W51" s="15" t="s">
        <v>40</v>
      </c>
      <c r="X51" s="22">
        <v>65012368</v>
      </c>
      <c r="Y51" s="17">
        <v>94942718</v>
      </c>
    </row>
    <row r="52" spans="2:25" ht="15.75" thickBot="1">
      <c r="B52" s="14">
        <v>11</v>
      </c>
      <c r="C52" s="15" t="s">
        <v>68</v>
      </c>
      <c r="D52" s="16">
        <v>69522311</v>
      </c>
      <c r="E52" s="17">
        <v>94511612</v>
      </c>
      <c r="G52" s="14">
        <v>11</v>
      </c>
      <c r="H52" s="15" t="s">
        <v>57</v>
      </c>
      <c r="I52" s="16">
        <v>71905244</v>
      </c>
      <c r="J52" s="17">
        <v>98780738</v>
      </c>
      <c r="L52" s="14">
        <v>11</v>
      </c>
      <c r="M52" s="15" t="s">
        <v>41</v>
      </c>
      <c r="N52" s="16">
        <v>71360656</v>
      </c>
      <c r="O52" s="17">
        <v>96633892</v>
      </c>
      <c r="Q52" s="14">
        <v>11</v>
      </c>
      <c r="R52" s="15" t="s">
        <v>68</v>
      </c>
      <c r="S52" s="16">
        <v>70048523</v>
      </c>
      <c r="T52" s="17">
        <v>99620574</v>
      </c>
      <c r="V52" s="14">
        <v>11</v>
      </c>
      <c r="W52" s="15" t="s">
        <v>47</v>
      </c>
      <c r="X52" s="22">
        <v>64486110</v>
      </c>
      <c r="Y52" s="17">
        <v>94174184</v>
      </c>
    </row>
    <row r="53" spans="2:25" ht="15.75" thickBot="1">
      <c r="B53" s="14">
        <v>12</v>
      </c>
      <c r="C53" s="15" t="s">
        <v>41</v>
      </c>
      <c r="D53" s="16">
        <v>69076690</v>
      </c>
      <c r="E53" s="17">
        <v>93905818</v>
      </c>
      <c r="G53" s="14">
        <v>12</v>
      </c>
      <c r="H53" s="15" t="s">
        <v>56</v>
      </c>
      <c r="I53" s="16">
        <v>70163827</v>
      </c>
      <c r="J53" s="17">
        <v>96388442</v>
      </c>
      <c r="L53" s="14">
        <v>12</v>
      </c>
      <c r="M53" s="15" t="s">
        <v>48</v>
      </c>
      <c r="N53" s="16">
        <v>70743317</v>
      </c>
      <c r="O53" s="17">
        <v>95797917</v>
      </c>
      <c r="Q53" s="14">
        <v>12</v>
      </c>
      <c r="R53" s="15" t="s">
        <v>61</v>
      </c>
      <c r="S53" s="16">
        <v>69894114</v>
      </c>
      <c r="T53" s="17">
        <v>99400981</v>
      </c>
      <c r="V53" s="14">
        <v>12</v>
      </c>
      <c r="W53" s="15" t="s">
        <v>51</v>
      </c>
      <c r="X53" s="22">
        <v>64416312</v>
      </c>
      <c r="Y53" s="17">
        <v>94072248</v>
      </c>
    </row>
    <row r="54" spans="2:25" ht="15.75" thickBot="1">
      <c r="B54" s="14">
        <v>13</v>
      </c>
      <c r="C54" s="15" t="s">
        <v>53</v>
      </c>
      <c r="D54" s="16">
        <v>68915246</v>
      </c>
      <c r="E54" s="17">
        <v>93686344</v>
      </c>
      <c r="G54" s="14">
        <v>13</v>
      </c>
      <c r="H54" s="15" t="s">
        <v>50</v>
      </c>
      <c r="I54" s="16">
        <v>69700359</v>
      </c>
      <c r="J54" s="17">
        <v>95751745</v>
      </c>
      <c r="L54" s="14">
        <v>13</v>
      </c>
      <c r="M54" s="15" t="s">
        <v>51</v>
      </c>
      <c r="N54" s="16">
        <v>70297059</v>
      </c>
      <c r="O54" s="17">
        <v>95193612</v>
      </c>
      <c r="Q54" s="14">
        <v>13</v>
      </c>
      <c r="R54" s="15" t="s">
        <v>59</v>
      </c>
      <c r="S54" s="16">
        <v>69043895</v>
      </c>
      <c r="T54" s="17">
        <v>98191828</v>
      </c>
      <c r="V54" s="14">
        <v>13</v>
      </c>
      <c r="W54" s="15" t="s">
        <v>62</v>
      </c>
      <c r="X54" s="22">
        <v>64296611</v>
      </c>
      <c r="Y54" s="17">
        <v>93897442</v>
      </c>
    </row>
    <row r="55" spans="2:25" ht="15.75" thickBot="1">
      <c r="B55" s="14">
        <v>14</v>
      </c>
      <c r="C55" s="15" t="s">
        <v>40</v>
      </c>
      <c r="D55" s="16">
        <v>68415336</v>
      </c>
      <c r="E55" s="17">
        <v>93006743</v>
      </c>
      <c r="G55" s="14">
        <v>14</v>
      </c>
      <c r="H55" s="15" t="s">
        <v>61</v>
      </c>
      <c r="I55" s="16">
        <v>69095315</v>
      </c>
      <c r="J55" s="17">
        <v>94920556</v>
      </c>
      <c r="L55" s="14">
        <v>14</v>
      </c>
      <c r="M55" s="15" t="s">
        <v>46</v>
      </c>
      <c r="N55" s="16">
        <v>70121003</v>
      </c>
      <c r="O55" s="17">
        <v>94955202</v>
      </c>
      <c r="Q55" s="14">
        <v>14</v>
      </c>
      <c r="R55" s="15" t="s">
        <v>66</v>
      </c>
      <c r="S55" s="16">
        <v>66260246</v>
      </c>
      <c r="T55" s="17">
        <v>94233021</v>
      </c>
      <c r="V55" s="14">
        <v>14</v>
      </c>
      <c r="W55" s="15" t="s">
        <v>61</v>
      </c>
      <c r="X55" s="22">
        <v>63837566</v>
      </c>
      <c r="Y55" s="17">
        <v>93227062</v>
      </c>
    </row>
    <row r="56" spans="2:25" ht="15.75" thickBot="1">
      <c r="B56" s="14">
        <v>15</v>
      </c>
      <c r="C56" s="15" t="s">
        <v>56</v>
      </c>
      <c r="D56" s="16">
        <v>68230729</v>
      </c>
      <c r="E56" s="17">
        <v>92755780</v>
      </c>
      <c r="G56" s="14">
        <v>15</v>
      </c>
      <c r="H56" s="15" t="s">
        <v>67</v>
      </c>
      <c r="I56" s="16">
        <v>68681758</v>
      </c>
      <c r="J56" s="17">
        <v>94352431</v>
      </c>
      <c r="L56" s="14">
        <v>15</v>
      </c>
      <c r="M56" s="15" t="s">
        <v>65</v>
      </c>
      <c r="N56" s="16">
        <v>69672979</v>
      </c>
      <c r="O56" s="17">
        <v>94348506</v>
      </c>
      <c r="Q56" s="14">
        <v>15</v>
      </c>
      <c r="R56" s="15" t="s">
        <v>52</v>
      </c>
      <c r="S56" s="16">
        <v>66042375</v>
      </c>
      <c r="T56" s="17">
        <v>93923170</v>
      </c>
      <c r="V56" s="14">
        <v>15</v>
      </c>
      <c r="W56" s="15" t="s">
        <v>41</v>
      </c>
      <c r="X56" s="22">
        <v>63498518</v>
      </c>
      <c r="Y56" s="17">
        <v>92731925</v>
      </c>
    </row>
    <row r="57" spans="2:25" ht="15.75" thickBot="1">
      <c r="B57" s="14">
        <v>16</v>
      </c>
      <c r="C57" s="15" t="s">
        <v>46</v>
      </c>
      <c r="D57" s="16">
        <v>68019290</v>
      </c>
      <c r="E57" s="17">
        <v>92468344</v>
      </c>
      <c r="G57" s="14">
        <v>16</v>
      </c>
      <c r="H57" s="15" t="s">
        <v>52</v>
      </c>
      <c r="I57" s="16">
        <v>67822433</v>
      </c>
      <c r="J57" s="17">
        <v>93171922</v>
      </c>
      <c r="L57" s="14">
        <v>16</v>
      </c>
      <c r="M57" s="15" t="s">
        <v>66</v>
      </c>
      <c r="N57" s="16">
        <v>69668818</v>
      </c>
      <c r="O57" s="17">
        <v>94342872</v>
      </c>
      <c r="Q57" s="14">
        <v>16</v>
      </c>
      <c r="R57" s="15" t="s">
        <v>63</v>
      </c>
      <c r="S57" s="16">
        <v>65898875</v>
      </c>
      <c r="T57" s="17">
        <v>93719090</v>
      </c>
      <c r="V57" s="14">
        <v>16</v>
      </c>
      <c r="W57" s="15" t="s">
        <v>66</v>
      </c>
      <c r="X57" s="22">
        <v>63118965</v>
      </c>
      <c r="Y57" s="17">
        <v>92177635</v>
      </c>
    </row>
    <row r="58" spans="2:25" ht="15.75" thickBot="1">
      <c r="B58" s="14">
        <v>17</v>
      </c>
      <c r="C58" s="15" t="s">
        <v>58</v>
      </c>
      <c r="D58" s="16">
        <v>67016562</v>
      </c>
      <c r="E58" s="17">
        <v>91105191</v>
      </c>
      <c r="G58" s="14">
        <v>17</v>
      </c>
      <c r="H58" s="15" t="s">
        <v>62</v>
      </c>
      <c r="I58" s="16">
        <v>67515718</v>
      </c>
      <c r="J58" s="17">
        <v>92750564</v>
      </c>
      <c r="L58" s="14">
        <v>17</v>
      </c>
      <c r="M58" s="15" t="s">
        <v>62</v>
      </c>
      <c r="N58" s="16">
        <v>69204512</v>
      </c>
      <c r="O58" s="17">
        <v>93714124</v>
      </c>
      <c r="Q58" s="14">
        <v>17</v>
      </c>
      <c r="R58" s="15" t="s">
        <v>48</v>
      </c>
      <c r="S58" s="16">
        <v>65278996</v>
      </c>
      <c r="T58" s="17">
        <v>92837520</v>
      </c>
      <c r="V58" s="14">
        <v>17</v>
      </c>
      <c r="W58" s="15" t="s">
        <v>49</v>
      </c>
      <c r="X58" s="22">
        <v>62992729</v>
      </c>
      <c r="Y58" s="17">
        <v>91993282</v>
      </c>
    </row>
    <row r="59" spans="2:25" ht="15.75" thickBot="1">
      <c r="B59" s="14">
        <v>18</v>
      </c>
      <c r="C59" s="15" t="s">
        <v>67</v>
      </c>
      <c r="D59" s="16">
        <v>66542696</v>
      </c>
      <c r="E59" s="17">
        <v>90460995</v>
      </c>
      <c r="G59" s="14">
        <v>18</v>
      </c>
      <c r="H59" s="15" t="s">
        <v>41</v>
      </c>
      <c r="I59" s="16">
        <v>66775602</v>
      </c>
      <c r="J59" s="17">
        <v>91733823</v>
      </c>
      <c r="L59" s="14">
        <v>18</v>
      </c>
      <c r="M59" s="15" t="s">
        <v>55</v>
      </c>
      <c r="N59" s="16">
        <v>68341605</v>
      </c>
      <c r="O59" s="17">
        <v>92545606</v>
      </c>
      <c r="Q59" s="14">
        <v>18</v>
      </c>
      <c r="R59" s="15" t="s">
        <v>57</v>
      </c>
      <c r="S59" s="16">
        <v>64959089</v>
      </c>
      <c r="T59" s="17">
        <v>92382560</v>
      </c>
      <c r="V59" s="14">
        <v>18</v>
      </c>
      <c r="W59" s="15" t="s">
        <v>42</v>
      </c>
      <c r="X59" s="22">
        <v>62981479</v>
      </c>
      <c r="Y59" s="17">
        <v>91976850</v>
      </c>
    </row>
    <row r="60" spans="2:25" ht="15.75" thickBot="1">
      <c r="B60" s="14">
        <v>19</v>
      </c>
      <c r="C60" s="15" t="s">
        <v>51</v>
      </c>
      <c r="D60" s="16">
        <v>66205855</v>
      </c>
      <c r="E60" s="17">
        <v>90003080</v>
      </c>
      <c r="G60" s="14">
        <v>19</v>
      </c>
      <c r="H60" s="15" t="s">
        <v>66</v>
      </c>
      <c r="I60" s="16">
        <v>66733257</v>
      </c>
      <c r="J60" s="17">
        <v>91675652</v>
      </c>
      <c r="L60" s="14">
        <v>19</v>
      </c>
      <c r="M60" s="15" t="s">
        <v>53</v>
      </c>
      <c r="N60" s="16">
        <v>68301007</v>
      </c>
      <c r="O60" s="17">
        <v>92490635</v>
      </c>
      <c r="Q60" s="14">
        <v>19</v>
      </c>
      <c r="R60" s="15" t="s">
        <v>39</v>
      </c>
      <c r="S60" s="16">
        <v>64847945</v>
      </c>
      <c r="T60" s="17">
        <v>92224494</v>
      </c>
      <c r="V60" s="14">
        <v>19</v>
      </c>
      <c r="W60" s="15" t="s">
        <v>48</v>
      </c>
      <c r="X60" s="22">
        <v>62733705</v>
      </c>
      <c r="Y60" s="17">
        <v>91615008</v>
      </c>
    </row>
    <row r="61" spans="2:25" ht="15.75" thickBot="1">
      <c r="B61" s="14">
        <v>20</v>
      </c>
      <c r="C61" s="15" t="s">
        <v>44</v>
      </c>
      <c r="D61" s="16">
        <v>65979054</v>
      </c>
      <c r="E61" s="17">
        <v>89694755</v>
      </c>
      <c r="G61" s="14">
        <v>20</v>
      </c>
      <c r="H61" s="15" t="s">
        <v>54</v>
      </c>
      <c r="I61" s="16">
        <v>65883642</v>
      </c>
      <c r="J61" s="17">
        <v>90508483</v>
      </c>
      <c r="L61" s="14">
        <v>20</v>
      </c>
      <c r="M61" s="15" t="s">
        <v>54</v>
      </c>
      <c r="N61" s="16">
        <v>68168841</v>
      </c>
      <c r="O61" s="17">
        <v>92311660</v>
      </c>
      <c r="Q61" s="14">
        <v>20</v>
      </c>
      <c r="R61" s="15" t="s">
        <v>62</v>
      </c>
      <c r="S61" s="16">
        <v>63403225</v>
      </c>
      <c r="T61" s="17">
        <v>90169860</v>
      </c>
      <c r="V61" s="14">
        <v>20</v>
      </c>
      <c r="W61" s="15" t="s">
        <v>57</v>
      </c>
      <c r="X61" s="22">
        <v>62364364</v>
      </c>
      <c r="Y61" s="17">
        <v>91075629</v>
      </c>
    </row>
    <row r="62" spans="2:25" ht="15.75" thickBot="1">
      <c r="B62" s="14">
        <v>21</v>
      </c>
      <c r="C62" s="15" t="s">
        <v>63</v>
      </c>
      <c r="D62" s="16">
        <v>65517821</v>
      </c>
      <c r="E62" s="17">
        <v>89067738</v>
      </c>
      <c r="G62" s="14">
        <v>21</v>
      </c>
      <c r="H62" s="15" t="s">
        <v>40</v>
      </c>
      <c r="I62" s="16">
        <v>65352372</v>
      </c>
      <c r="J62" s="17">
        <v>89778643</v>
      </c>
      <c r="L62" s="14">
        <v>21</v>
      </c>
      <c r="M62" s="15" t="s">
        <v>50</v>
      </c>
      <c r="N62" s="16">
        <v>68126774</v>
      </c>
      <c r="O62" s="17">
        <v>92254694</v>
      </c>
      <c r="Q62" s="14">
        <v>21</v>
      </c>
      <c r="R62" s="15" t="s">
        <v>50</v>
      </c>
      <c r="S62" s="16">
        <v>63084166</v>
      </c>
      <c r="T62" s="17">
        <v>89716109</v>
      </c>
      <c r="V62" s="14">
        <v>21</v>
      </c>
      <c r="W62" s="15" t="s">
        <v>64</v>
      </c>
      <c r="X62" s="22">
        <v>61960489</v>
      </c>
      <c r="Y62" s="17">
        <v>90485819</v>
      </c>
    </row>
    <row r="63" spans="2:25" ht="15.75" thickBot="1">
      <c r="B63" s="14">
        <v>22</v>
      </c>
      <c r="C63" s="15" t="s">
        <v>66</v>
      </c>
      <c r="D63" s="16">
        <v>65088630</v>
      </c>
      <c r="E63" s="17">
        <v>88484276</v>
      </c>
      <c r="G63" s="14">
        <v>22</v>
      </c>
      <c r="H63" s="15" t="s">
        <v>44</v>
      </c>
      <c r="I63" s="16">
        <v>65288544</v>
      </c>
      <c r="J63" s="17">
        <v>89690960</v>
      </c>
      <c r="L63" s="14">
        <v>22</v>
      </c>
      <c r="M63" s="15" t="s">
        <v>68</v>
      </c>
      <c r="N63" s="16">
        <v>68020487</v>
      </c>
      <c r="O63" s="17">
        <v>92110764</v>
      </c>
      <c r="Q63" s="14">
        <v>22</v>
      </c>
      <c r="R63" s="15" t="s">
        <v>56</v>
      </c>
      <c r="S63" s="16">
        <v>62609991</v>
      </c>
      <c r="T63" s="17">
        <v>89041753</v>
      </c>
      <c r="V63" s="14">
        <v>22</v>
      </c>
      <c r="W63" s="15" t="s">
        <v>65</v>
      </c>
      <c r="X63" s="22">
        <v>61447108</v>
      </c>
      <c r="Y63" s="17">
        <v>89736088</v>
      </c>
    </row>
    <row r="64" spans="2:25" ht="15.75" thickBot="1">
      <c r="B64" s="14">
        <v>23</v>
      </c>
      <c r="C64" s="15" t="s">
        <v>47</v>
      </c>
      <c r="D64" s="16">
        <v>58495989</v>
      </c>
      <c r="E64" s="17">
        <v>79521957</v>
      </c>
      <c r="G64" s="14">
        <v>23</v>
      </c>
      <c r="H64" s="15" t="s">
        <v>53</v>
      </c>
      <c r="I64" s="16">
        <v>64883448</v>
      </c>
      <c r="J64" s="17">
        <v>89134455</v>
      </c>
      <c r="L64" s="14">
        <v>23</v>
      </c>
      <c r="M64" s="15" t="s">
        <v>56</v>
      </c>
      <c r="N64" s="16">
        <v>67530808</v>
      </c>
      <c r="O64" s="17">
        <v>91447655</v>
      </c>
      <c r="Q64" s="14">
        <v>23</v>
      </c>
      <c r="R64" s="15" t="s">
        <v>41</v>
      </c>
      <c r="S64" s="16">
        <v>62571522</v>
      </c>
      <c r="T64" s="17">
        <v>88987044</v>
      </c>
      <c r="V64" s="14">
        <v>23</v>
      </c>
      <c r="W64" s="15" t="s">
        <v>39</v>
      </c>
      <c r="X64" s="22">
        <v>59181038</v>
      </c>
      <c r="Y64" s="17">
        <v>86426765</v>
      </c>
    </row>
    <row r="65" spans="2:25" ht="15.75" thickBot="1">
      <c r="B65" s="14">
        <v>24</v>
      </c>
      <c r="C65" s="15" t="s">
        <v>48</v>
      </c>
      <c r="D65" s="16">
        <v>58324988</v>
      </c>
      <c r="E65" s="17">
        <v>79289488</v>
      </c>
      <c r="G65" s="14">
        <v>24</v>
      </c>
      <c r="H65" s="15" t="s">
        <v>59</v>
      </c>
      <c r="I65" s="16">
        <v>62253360</v>
      </c>
      <c r="J65" s="17">
        <v>85521336</v>
      </c>
      <c r="L65" s="14">
        <v>24</v>
      </c>
      <c r="M65" s="15" t="s">
        <v>40</v>
      </c>
      <c r="N65" s="16">
        <v>67416431</v>
      </c>
      <c r="O65" s="17">
        <v>91292774</v>
      </c>
      <c r="Q65" s="14">
        <v>24</v>
      </c>
      <c r="R65" s="15" t="s">
        <v>40</v>
      </c>
      <c r="S65" s="16">
        <v>62148303</v>
      </c>
      <c r="T65" s="17">
        <v>88385154</v>
      </c>
      <c r="V65" s="14">
        <v>24</v>
      </c>
      <c r="W65" s="15" t="s">
        <v>63</v>
      </c>
      <c r="X65" s="22">
        <v>59010951</v>
      </c>
      <c r="Y65" s="17">
        <v>86178374</v>
      </c>
    </row>
    <row r="66" spans="2:25" ht="15.75" thickBot="1">
      <c r="B66" s="14">
        <v>25</v>
      </c>
      <c r="C66" s="15" t="s">
        <v>55</v>
      </c>
      <c r="D66" s="16">
        <v>55922488</v>
      </c>
      <c r="E66" s="17">
        <v>76023428</v>
      </c>
      <c r="G66" s="14">
        <v>25</v>
      </c>
      <c r="H66" s="15" t="s">
        <v>39</v>
      </c>
      <c r="I66" s="16">
        <v>61616409</v>
      </c>
      <c r="J66" s="17">
        <v>84646315</v>
      </c>
      <c r="L66" s="14">
        <v>25</v>
      </c>
      <c r="M66" s="15" t="s">
        <v>59</v>
      </c>
      <c r="N66" s="16">
        <v>66445144</v>
      </c>
      <c r="O66" s="17">
        <v>89977494</v>
      </c>
      <c r="Q66" s="14">
        <v>25</v>
      </c>
      <c r="R66" s="15" t="s">
        <v>47</v>
      </c>
      <c r="S66" s="16">
        <v>61836211</v>
      </c>
      <c r="T66" s="17">
        <v>87941308</v>
      </c>
      <c r="V66" s="14">
        <v>25</v>
      </c>
      <c r="W66" s="15" t="s">
        <v>55</v>
      </c>
      <c r="X66" s="22">
        <v>56986831</v>
      </c>
      <c r="Y66" s="17">
        <v>83222392</v>
      </c>
    </row>
    <row r="67" spans="2:25" ht="15.75" thickBot="1">
      <c r="B67" s="14">
        <v>26</v>
      </c>
      <c r="C67" s="15" t="s">
        <v>50</v>
      </c>
      <c r="D67" s="16">
        <v>54538076</v>
      </c>
      <c r="E67" s="17">
        <v>74141403</v>
      </c>
      <c r="G67" s="14">
        <v>26</v>
      </c>
      <c r="H67" s="15" t="s">
        <v>63</v>
      </c>
      <c r="I67" s="16">
        <v>60185833</v>
      </c>
      <c r="J67" s="17">
        <v>82681047</v>
      </c>
      <c r="L67" s="14">
        <v>26</v>
      </c>
      <c r="M67" s="15" t="s">
        <v>57</v>
      </c>
      <c r="N67" s="16">
        <v>65841407</v>
      </c>
      <c r="O67" s="17">
        <v>89159939</v>
      </c>
      <c r="Q67" s="14">
        <v>26</v>
      </c>
      <c r="R67" s="15" t="s">
        <v>55</v>
      </c>
      <c r="S67" s="16">
        <v>60861388</v>
      </c>
      <c r="T67" s="17">
        <v>86554951</v>
      </c>
      <c r="V67" s="14">
        <v>26</v>
      </c>
      <c r="W67" s="15" t="s">
        <v>50</v>
      </c>
      <c r="X67" s="22">
        <v>54754904</v>
      </c>
      <c r="Y67" s="17">
        <v>79962932</v>
      </c>
    </row>
    <row r="68" spans="2:25" ht="15.75" thickBot="1">
      <c r="B68" s="14">
        <v>27</v>
      </c>
      <c r="C68" s="15" t="s">
        <v>49</v>
      </c>
      <c r="D68" s="16">
        <v>53990021</v>
      </c>
      <c r="E68" s="17">
        <v>73396348</v>
      </c>
      <c r="G68" s="14">
        <v>27</v>
      </c>
      <c r="H68" s="15" t="s">
        <v>47</v>
      </c>
      <c r="I68" s="16">
        <v>59366715</v>
      </c>
      <c r="J68" s="17">
        <v>81555769</v>
      </c>
      <c r="L68" s="14">
        <v>27</v>
      </c>
      <c r="M68" s="15" t="s">
        <v>67</v>
      </c>
      <c r="N68" s="16">
        <v>62866926</v>
      </c>
      <c r="O68" s="17">
        <v>85132005</v>
      </c>
      <c r="Q68" s="14">
        <v>27</v>
      </c>
      <c r="R68" s="15" t="s">
        <v>65</v>
      </c>
      <c r="S68" s="16">
        <v>58165973</v>
      </c>
      <c r="T68" s="17">
        <v>82721625</v>
      </c>
      <c r="V68" s="14">
        <v>27</v>
      </c>
      <c r="W68" s="15" t="s">
        <v>56</v>
      </c>
      <c r="X68" s="22">
        <v>53748991</v>
      </c>
      <c r="Y68" s="17">
        <v>78493916</v>
      </c>
    </row>
    <row r="69" spans="2:25" ht="15.75" thickBot="1">
      <c r="B69" s="14">
        <v>28</v>
      </c>
      <c r="C69" s="15" t="s">
        <v>59</v>
      </c>
      <c r="D69" s="16">
        <v>53461123</v>
      </c>
      <c r="E69" s="17">
        <v>72677345</v>
      </c>
      <c r="G69" s="14">
        <v>28</v>
      </c>
      <c r="H69" s="15" t="s">
        <v>55</v>
      </c>
      <c r="I69" s="16">
        <v>58578614</v>
      </c>
      <c r="J69" s="17">
        <v>80473103</v>
      </c>
      <c r="L69" s="14">
        <v>28</v>
      </c>
      <c r="M69" s="15" t="s">
        <v>39</v>
      </c>
      <c r="N69" s="16">
        <v>62764206</v>
      </c>
      <c r="O69" s="17">
        <v>84992906</v>
      </c>
      <c r="Q69" s="14">
        <v>28</v>
      </c>
      <c r="R69" s="15" t="s">
        <v>54</v>
      </c>
      <c r="S69" s="16">
        <v>55501133</v>
      </c>
      <c r="T69" s="17">
        <v>78931784</v>
      </c>
      <c r="V69" s="14">
        <v>28</v>
      </c>
      <c r="W69" s="15" t="s">
        <v>52</v>
      </c>
      <c r="X69" s="22">
        <v>51015491</v>
      </c>
      <c r="Y69" s="17">
        <v>74501967</v>
      </c>
    </row>
    <row r="70" spans="2:25" ht="15.75" thickBot="1">
      <c r="B70" s="14">
        <v>29</v>
      </c>
      <c r="C70" s="15" t="s">
        <v>39</v>
      </c>
      <c r="D70" s="16">
        <v>53225329</v>
      </c>
      <c r="E70" s="17">
        <v>72356793</v>
      </c>
      <c r="G70" s="14">
        <v>29</v>
      </c>
      <c r="H70" s="15" t="s">
        <v>64</v>
      </c>
      <c r="I70" s="16">
        <v>57287474</v>
      </c>
      <c r="J70" s="17">
        <v>78699387</v>
      </c>
      <c r="L70" s="14">
        <v>29</v>
      </c>
      <c r="M70" s="15" t="s">
        <v>47</v>
      </c>
      <c r="N70" s="16">
        <v>62666523</v>
      </c>
      <c r="O70" s="17">
        <v>84860629</v>
      </c>
      <c r="Q70" s="14">
        <v>29</v>
      </c>
      <c r="R70" s="15" t="s">
        <v>64</v>
      </c>
      <c r="S70" s="16">
        <v>54118526</v>
      </c>
      <c r="T70" s="17">
        <v>76965485</v>
      </c>
      <c r="V70" s="14">
        <v>29</v>
      </c>
      <c r="W70" s="15" t="s">
        <v>54</v>
      </c>
      <c r="X70" s="22">
        <v>48581972</v>
      </c>
      <c r="Y70" s="17">
        <v>70948106</v>
      </c>
    </row>
    <row r="71" spans="2:25" ht="15.75" thickBot="1">
      <c r="B71" s="14">
        <v>30</v>
      </c>
      <c r="C71" s="15" t="s">
        <v>62</v>
      </c>
      <c r="D71" s="16">
        <v>45268465</v>
      </c>
      <c r="E71" s="17">
        <v>61539890</v>
      </c>
      <c r="G71" s="14">
        <v>30</v>
      </c>
      <c r="H71" s="15" t="s">
        <v>60</v>
      </c>
      <c r="I71" s="16">
        <v>56946258</v>
      </c>
      <c r="J71" s="17">
        <v>78230639</v>
      </c>
      <c r="L71" s="14">
        <v>30</v>
      </c>
      <c r="M71" s="15" t="s">
        <v>64</v>
      </c>
      <c r="N71" s="16">
        <v>55958148</v>
      </c>
      <c r="O71" s="17">
        <v>75776400</v>
      </c>
      <c r="Q71" s="14">
        <v>30</v>
      </c>
      <c r="R71" s="15" t="s">
        <v>67</v>
      </c>
      <c r="S71" s="16">
        <v>53745468</v>
      </c>
      <c r="T71" s="17">
        <v>76434937</v>
      </c>
      <c r="V71" s="14">
        <v>30</v>
      </c>
      <c r="W71" s="15" t="s">
        <v>67</v>
      </c>
      <c r="X71" s="22">
        <v>41964046</v>
      </c>
      <c r="Y71" s="17">
        <v>61283422</v>
      </c>
    </row>
  </sheetData>
  <hyperlinks>
    <hyperlink ref="B6" r:id="rId1" display="https://hoopshype.com/salaries/" xr:uid="{2930B877-F70F-4488-9E2A-5B93BB2319EA}"/>
    <hyperlink ref="B7" r:id="rId2" display="https://hoopshype.com/salaries/players/" xr:uid="{85244E49-6930-4979-8E22-D7A3C83FD63E}"/>
    <hyperlink ref="B8" r:id="rId3" display="https://hoopshype.com/salaries/" xr:uid="{DAD2303E-B221-488E-B134-1E2CBC5792AD}"/>
    <hyperlink ref="J10" r:id="rId4" display="https://hoopshype.com/salaries/golden_state_warriors/2021-2022/" xr:uid="{466F17C4-95B3-415B-98E4-6C0E6F21DD20}"/>
    <hyperlink ref="J11" r:id="rId5" display="https://hoopshype.com/salaries/brooklyn_nets/2021-2022/" xr:uid="{D10F5E5E-9F82-4FB2-A01E-A0DDFE4AD758}"/>
    <hyperlink ref="J12" r:id="rId6" display="https://hoopshype.com/salaries/los_angeles_clippers/2021-2022/" xr:uid="{9E8BB4AD-7CEB-4B17-BF5E-033EDB5C8DA9}"/>
    <hyperlink ref="J13" r:id="rId7" display="https://hoopshype.com/salaries/los_angeles_lakers/2021-2022/" xr:uid="{947A708C-8D47-463E-954A-95DA84A48E16}"/>
    <hyperlink ref="J14" r:id="rId8" display="https://hoopshype.com/salaries/milwaukee_bucks/2021-2022/" xr:uid="{E2A717EF-F4A9-4762-8D3F-097BEBCA11A9}"/>
    <hyperlink ref="J15" r:id="rId9" display="https://hoopshype.com/salaries/utah_jazz/2021-2022/" xr:uid="{C4CAA370-63CB-4F44-8C7A-C852B77DA3BE}"/>
    <hyperlink ref="J16" r:id="rId10" display="https://hoopshype.com/salaries/philadelphia_76ers/2021-2022/" xr:uid="{66283927-D9FA-46FE-B721-BEEBA563E8B9}"/>
    <hyperlink ref="J17" r:id="rId11" display="https://hoopshype.com/salaries/miami_heat/2021-2022/" xr:uid="{938AAFE5-CB98-4510-81BF-B546A023DBA1}"/>
    <hyperlink ref="J18" r:id="rId12" display="https://hoopshype.com/salaries/indiana_pacers/2021-2022/" xr:uid="{DB5FAE56-3727-4B67-B1A9-B6AF390F555B}"/>
    <hyperlink ref="J19" r:id="rId13" display="https://hoopshype.com/salaries/denver_nuggets/2021-2022/" xr:uid="{21ABB631-3256-4C81-86A8-384C41ED03C5}"/>
    <hyperlink ref="J20" r:id="rId14" display="https://hoopshype.com/salaries/minnesota_timberwolves/2021-2022/" xr:uid="{54F2CF4D-689C-4EC8-9FFD-C1415BAA3565}"/>
    <hyperlink ref="J21" r:id="rId15" display="https://hoopshype.com/salaries/boston_celtics/2021-2022/" xr:uid="{30C83D68-B1A8-49FB-B812-5AB91C6FF9EE}"/>
    <hyperlink ref="J22" r:id="rId16" display="https://hoopshype.com/salaries/phoenix_suns/2021-2022/" xr:uid="{ED46F04E-7516-48A5-A33B-F80A5AD8FA28}"/>
    <hyperlink ref="J23" r:id="rId17" display="https://hoopshype.com/salaries/cleveland_cavaliers/2021-2022/" xr:uid="{CB7D3FE8-A89D-44BD-A4F9-6F69BFABBB28}"/>
    <hyperlink ref="J24" r:id="rId18" display="https://hoopshype.com/salaries/chicago_bulls/2021-2022/" xr:uid="{E98389EE-0DAF-478F-9C52-1CD47415CFC0}"/>
    <hyperlink ref="J25" r:id="rId19" display="https://hoopshype.com/salaries/new_orleans_pelicans/2021-2022/" xr:uid="{B5F9C409-879C-4253-B3E4-32E1F45934FB}"/>
    <hyperlink ref="J26" r:id="rId20" display="https://hoopshype.com/salaries/atlanta_hawks/2021-2022/" xr:uid="{C72A8699-84CB-4AB4-B32A-7FBDBF4E9FFC}"/>
    <hyperlink ref="J27" r:id="rId21" display="https://hoopshype.com/salaries/toronto_raptors/2021-2022/" xr:uid="{652621E1-9550-4A82-8BB0-034717034145}"/>
    <hyperlink ref="J28" r:id="rId22" display="https://hoopshype.com/salaries/houston_rockets/2021-2022/" xr:uid="{A5A809DA-B3F3-4811-8949-B6C9BB7A56A3}"/>
    <hyperlink ref="J29" r:id="rId23" display="https://hoopshype.com/salaries/detroit_pistons/2021-2022/" xr:uid="{7F4530D8-F410-4C2A-8AD0-576492F51E53}"/>
    <hyperlink ref="J30" r:id="rId24" display="https://hoopshype.com/salaries/sacramento_kings/2021-2022/" xr:uid="{ADBC6E35-0FBC-4CE4-833C-684FD4D13104}"/>
    <hyperlink ref="J31" r:id="rId25" display="https://hoopshype.com/salaries/washington_wizards/2021-2022/" xr:uid="{B228ACB8-4C45-4EA8-9A9D-45B7E6E17029}"/>
    <hyperlink ref="J32" r:id="rId26" display="https://hoopshype.com/salaries/san_antonio_spurs/2021-2022/" xr:uid="{1FD0F6CD-71A7-434E-B7B6-99C72ED3A788}"/>
    <hyperlink ref="J33" r:id="rId27" display="https://hoopshype.com/salaries/orlando_magic/2021-2022/" xr:uid="{423CE879-E4C2-4941-B637-546C087C57C4}"/>
    <hyperlink ref="J34" r:id="rId28" display="https://hoopshype.com/salaries/dallas_mavericks/2021-2022/" xr:uid="{73918320-97FA-4AE6-8849-26CBEF40CDBE}"/>
    <hyperlink ref="J35" r:id="rId29" display="https://hoopshype.com/salaries/portland_trail_blazers/2021-2022/" xr:uid="{FC37C20D-7879-43B0-8684-53E319AA4C5C}"/>
    <hyperlink ref="J36" r:id="rId30" display="https://hoopshype.com/salaries/charlotte_hornets/2021-2022/" xr:uid="{55DB2DF0-DC56-4065-909D-0FCCF548B99D}"/>
    <hyperlink ref="J37" r:id="rId31" display="https://hoopshype.com/salaries/new_york_knicks/2021-2022/" xr:uid="{D75DD390-DED6-4442-8646-70069496CA44}"/>
    <hyperlink ref="J38" r:id="rId32" display="https://hoopshype.com/salaries/memphis_grizzlies/2021-2022/" xr:uid="{BDDCA4D8-A8A3-4B7A-BD41-FD6C2D6C02F1}"/>
    <hyperlink ref="J39" r:id="rId33" display="https://hoopshype.com/salaries/oklahoma_city_thunder/2021-2022/" xr:uid="{E2349CC9-FBE3-4F79-9D05-98B9AF41FBBF}"/>
    <hyperlink ref="O10" r:id="rId34" display="https://hoopshype.com/salaries/golden_state_warriors/2020-2021/" xr:uid="{54382777-CCE1-4B6B-BEDB-667AA3297150}"/>
    <hyperlink ref="O11" r:id="rId35" display="https://hoopshype.com/salaries/brooklyn_nets/2020-2021/" xr:uid="{A88B4485-6FF7-43CE-A1D7-D51400BAE409}"/>
    <hyperlink ref="O12" r:id="rId36" display="https://hoopshype.com/salaries/philadelphia_76ers/2020-2021/" xr:uid="{41B32949-E627-4D6A-8D8A-D95DEE70FB44}"/>
    <hyperlink ref="O13" r:id="rId37" display="https://hoopshype.com/salaries/los_angeles_clippers/2020-2021/" xr:uid="{16F09A49-D914-4EC4-B5B8-876391192566}"/>
    <hyperlink ref="O14" r:id="rId38" display="https://hoopshype.com/salaries/los_angeles_lakers/2020-2021/" xr:uid="{F2C3821D-6A03-42D5-806A-F16AF8890C05}"/>
    <hyperlink ref="O15" r:id="rId39" display="https://hoopshype.com/salaries/utah_jazz/2020-2021/" xr:uid="{EF4BFBDB-5697-4B29-A693-23A59A68A87A}"/>
    <hyperlink ref="O16" r:id="rId40" display="https://hoopshype.com/salaries/milwaukee_bucks/2020-2021/" xr:uid="{F48EDF17-A23A-4037-993A-D2427CF0CB87}"/>
    <hyperlink ref="O17" r:id="rId41" display="https://hoopshype.com/salaries/miami_heat/2020-2021/" xr:uid="{DD5B9FB0-0F0F-4D33-8F81-61E7CB8112D2}"/>
    <hyperlink ref="O18" r:id="rId42" display="https://hoopshype.com/salaries/new_orleans_pelicans/2020-2021/" xr:uid="{03FA9367-6953-4E54-A6E9-93DF0C7EE67E}"/>
    <hyperlink ref="O19" r:id="rId43" display="https://hoopshype.com/salaries/boston_celtics/2020-2021/" xr:uid="{6D406197-3230-4200-BF5C-1634D82CED10}"/>
    <hyperlink ref="O20" r:id="rId44" display="https://hoopshype.com/salaries/memphis_grizzlies/2020-2021/" xr:uid="{A0C66319-E3E8-464F-824E-C2D385E49CDA}"/>
    <hyperlink ref="O21" r:id="rId45" display="https://hoopshype.com/salaries/portland_trail_blazers/2020-2021/" xr:uid="{5A40DBCC-53EF-4C1C-8E79-FF6ADD8D1138}"/>
    <hyperlink ref="O22" r:id="rId46" display="https://hoopshype.com/salaries/houston_rockets/2020-2021/" xr:uid="{FE9966C6-6C92-4691-B4CA-23A8864ACBD6}"/>
    <hyperlink ref="O23" r:id="rId47" display="https://hoopshype.com/salaries/washington_wizards/2020-2021/" xr:uid="{8ECA38F4-5442-4493-AA57-5C2C6A09B5EF}"/>
    <hyperlink ref="O24" r:id="rId48" display="https://hoopshype.com/salaries/minnesota_timberwolves/2020-2021/" xr:uid="{B552258F-5FF3-45DA-BCEF-16D7447B3F64}"/>
    <hyperlink ref="O25" r:id="rId49" display="https://hoopshype.com/salaries/indiana_pacers/2020-2021/" xr:uid="{C5B1D72C-597F-4110-B0FB-71FB81F4DD94}"/>
    <hyperlink ref="O26" r:id="rId50" display="https://hoopshype.com/salaries/denver_nuggets/2020-2021/" xr:uid="{6F6F9A14-2C40-4119-808A-4D5569E7EB0C}"/>
    <hyperlink ref="O27" r:id="rId51" display="https://hoopshype.com/salaries/cleveland_cavaliers/2020-2021/" xr:uid="{D7D67802-6A0E-4DD5-A01C-ED222C2E054F}"/>
    <hyperlink ref="O28" r:id="rId52" display="https://hoopshype.com/salaries/san_antonio_spurs/2020-2021/" xr:uid="{1C6836E7-2C4F-4844-95FE-9B4F8432E7A3}"/>
    <hyperlink ref="O29" r:id="rId53" display="https://hoopshype.com/salaries/toronto_raptors/2020-2021/" xr:uid="{54BE6FE6-08EA-4055-9E5C-C035F233169E}"/>
    <hyperlink ref="O30" r:id="rId54" display="https://hoopshype.com/salaries/chicago_bulls/2020-2021/" xr:uid="{77CC56F5-AC99-4A21-BEA6-D7569B52970F}"/>
    <hyperlink ref="O31" r:id="rId55" display="https://hoopshype.com/salaries/phoenix_suns/2020-2021/" xr:uid="{374F90D7-3968-4354-8E99-3DDB41429225}"/>
    <hyperlink ref="O32" r:id="rId56" display="https://hoopshype.com/salaries/dallas_mavericks/2020-2021/" xr:uid="{02C2F265-44FE-4DB7-98F6-8224C84805E0}"/>
    <hyperlink ref="O33" r:id="rId57" display="https://hoopshype.com/salaries/orlando_magic/2020-2021/" xr:uid="{EBC9EE86-F5B5-426B-B518-C8D9EAD33364}"/>
    <hyperlink ref="O34" r:id="rId58" display="https://hoopshype.com/salaries/atlanta_hawks/2020-2021/" xr:uid="{FE042778-A46A-4012-AA34-59AC2DBF1B07}"/>
    <hyperlink ref="O35" r:id="rId59" display="https://hoopshype.com/salaries/detroit_pistons/2020-2021/" xr:uid="{FCDB38D7-0E19-4D79-BAC9-2BFCB3D2FFE7}"/>
    <hyperlink ref="O36" r:id="rId60" display="https://hoopshype.com/salaries/charlotte_hornets/2020-2021/" xr:uid="{24E72AF2-91D2-41E6-BB3A-E0BC63DCBBC0}"/>
    <hyperlink ref="O37" r:id="rId61" display="https://hoopshype.com/salaries/sacramento_kings/2020-2021/" xr:uid="{971221A9-7BE1-4F58-990A-BB4828422CA0}"/>
    <hyperlink ref="O38" r:id="rId62" display="https://hoopshype.com/salaries/new_york_knicks/2020-2021/" xr:uid="{F618A505-97A9-4CB1-B135-1BC908BB29D5}"/>
    <hyperlink ref="O39" r:id="rId63" display="https://hoopshype.com/salaries/oklahoma_city_thunder/2020-2021/" xr:uid="{A1E077E3-BAE6-4E6D-AD25-19A5891AAABD}"/>
    <hyperlink ref="T10" r:id="rId64" display="https://hoopshype.com/salaries/oklahoma_city_thunder/2019-2020/" xr:uid="{87435143-F7AA-479B-AF68-127EFED5A75F}"/>
    <hyperlink ref="T11" r:id="rId65" display="https://hoopshype.com/salaries/portland_trail_blazers/2019-2020/" xr:uid="{696E997A-E3F9-49CE-9E77-479FA3467FD5}"/>
    <hyperlink ref="T12" r:id="rId66" display="https://hoopshype.com/salaries/los_angeles_clippers/2019-2020/" xr:uid="{A5AD1B63-580C-476B-9E26-620413EE7340}"/>
    <hyperlink ref="T13" r:id="rId67" display="https://hoopshype.com/salaries/cleveland_cavaliers/2019-2020/" xr:uid="{1A9B6339-A23C-4593-A3B8-F74DB3212533}"/>
    <hyperlink ref="T14" r:id="rId68" display="https://hoopshype.com/salaries/philadelphia_76ers/2019-2020/" xr:uid="{62665A16-75FA-4F7F-8AA1-AA5218B745B1}"/>
    <hyperlink ref="T15" r:id="rId69" display="https://hoopshype.com/salaries/miami_heat/2019-2020/" xr:uid="{BD647BC5-BD1F-42D3-8726-3E9C266F7251}"/>
    <hyperlink ref="T16" r:id="rId70" display="https://hoopshype.com/salaries/golden_state_warriors/2019-2020/" xr:uid="{26C6BA63-F325-447C-B7C2-2CAE5C1D9475}"/>
    <hyperlink ref="T17" r:id="rId71" display="https://hoopshype.com/salaries/denver_nuggets/2019-2020/" xr:uid="{65025489-E2D6-4647-A162-CE44B28E991B}"/>
    <hyperlink ref="T18" r:id="rId72" display="https://hoopshype.com/salaries/houston_rockets/2019-2020/" xr:uid="{C7348E18-8868-488B-9263-3B3DB3DEAEE9}"/>
    <hyperlink ref="T19" r:id="rId73" display="https://hoopshype.com/salaries/orlando_magic/2019-2020/" xr:uid="{BD952F28-5947-422D-B1E9-D59F8D2ED73E}"/>
    <hyperlink ref="T20" r:id="rId74" display="https://hoopshype.com/salaries/los_angeles_lakers/2019-2020/" xr:uid="{475C409D-38A7-4F9F-A772-6EC9C6EACAE0}"/>
    <hyperlink ref="T21" r:id="rId75" display="https://hoopshype.com/salaries/milwaukee_bucks/2019-2020/" xr:uid="{8D2DE612-0ECD-48F0-9905-D95289907435}"/>
    <hyperlink ref="T22" r:id="rId76" display="https://hoopshype.com/salaries/toronto_raptors/2019-2020/" xr:uid="{47D91FB9-526C-4920-B638-86AE6AF5A07C}"/>
    <hyperlink ref="T23" r:id="rId77" display="https://hoopshype.com/salaries/washington_wizards/2019-2020/" xr:uid="{F84F4AF3-C41C-4648-BE4B-AA95CA7B4C81}"/>
    <hyperlink ref="T24" r:id="rId78" display="https://hoopshype.com/salaries/dallas_mavericks/2019-2020/" xr:uid="{3372C6DC-1231-4287-8F62-C392990362CC}"/>
    <hyperlink ref="T25" r:id="rId79" display="https://hoopshype.com/salaries/san_antonio_spurs/2019-2020/" xr:uid="{671CB32F-FB99-465E-B9FA-AE4FE012613A}"/>
    <hyperlink ref="T26" r:id="rId80" display="https://hoopshype.com/salaries/utah_jazz/2019-2020/" xr:uid="{E2CDA51B-5580-4771-A052-89D5F3EF9EA0}"/>
    <hyperlink ref="T27" r:id="rId81" display="https://hoopshype.com/salaries/brooklyn_nets/2019-2020/" xr:uid="{FCCC775B-737F-49D8-8D69-E53E52F6F20A}"/>
    <hyperlink ref="T28" r:id="rId82" display="https://hoopshype.com/salaries/new_orleans_pelicans/2019-2020/" xr:uid="{DAE81F50-F1B3-4BAE-A764-F8FC0A30D218}"/>
    <hyperlink ref="T29" r:id="rId83" display="https://hoopshype.com/salaries/boston_celtics/2019-2020/" xr:uid="{31567225-BAEE-473E-B689-B8C82B5035AD}"/>
    <hyperlink ref="T30" r:id="rId84" display="https://hoopshype.com/salaries/minnesota_timberwolves/2019-2020/" xr:uid="{86F68C98-4845-4B04-8FD9-B464E687FE60}"/>
    <hyperlink ref="T31" r:id="rId85" display="https://hoopshype.com/salaries/sacramento_kings/2019-2020/" xr:uid="{D612B4C8-C3C4-446C-9DEC-AE33F54917F8}"/>
    <hyperlink ref="T32" r:id="rId86" display="https://hoopshype.com/salaries/indiana_pacers/2019-2020/" xr:uid="{6B7EC21B-ADA6-4F16-BA6E-6E38CC5BED21}"/>
    <hyperlink ref="T33" r:id="rId87" display="https://hoopshype.com/salaries/chicago_bulls/2019-2020/" xr:uid="{1EB54493-DD2E-4063-90E9-47E6F4E7D56F}"/>
    <hyperlink ref="T34" r:id="rId88" display="https://hoopshype.com/salaries/atlanta_hawks/2019-2020/" xr:uid="{781C459B-0CE4-4D3F-976B-B30334CD0799}"/>
    <hyperlink ref="T35" r:id="rId89" display="https://hoopshype.com/salaries/detroit_pistons/2019-2020/" xr:uid="{AFBCDECE-1396-48C6-9F97-0FE19ADA8B8A}"/>
    <hyperlink ref="T36" r:id="rId90" display="https://hoopshype.com/salaries/new_york_knicks/2019-2020/" xr:uid="{39FAB741-618D-4C24-BAAD-305CC3B95F75}"/>
    <hyperlink ref="T37" r:id="rId91" display="https://hoopshype.com/salaries/phoenix_suns/2019-2020/" xr:uid="{83C0D579-9C41-4E24-80E0-D9403CD37D7D}"/>
    <hyperlink ref="T38" r:id="rId92" display="https://hoopshype.com/salaries/memphis_grizzlies/2019-2020/" xr:uid="{6EA7EBB6-C047-45EB-80DA-49A974DBD2D7}"/>
    <hyperlink ref="T39" r:id="rId93" display="https://hoopshype.com/salaries/charlotte_hornets/2019-2020/" xr:uid="{67E40B9B-BA6C-437F-B894-2A3873652AAA}"/>
    <hyperlink ref="C42" r:id="rId94" display="https://hoopshype.com/salaries/los_angeles_lakers/2010-2011/" xr:uid="{869D277D-25F3-46FD-AAEB-5E189CA65787}"/>
    <hyperlink ref="C43" r:id="rId95" display="https://hoopshype.com/salaries/orlando_magic/2010-2011/" xr:uid="{6C7BC1FB-2234-4A7C-8904-F177D543FD03}"/>
    <hyperlink ref="C44" r:id="rId96" display="https://hoopshype.com/salaries/dallas_mavericks/2010-2011/" xr:uid="{D6742CC9-26B4-4952-8F80-BD2E5E2BABEC}"/>
    <hyperlink ref="C45" r:id="rId97" display="https://hoopshype.com/salaries/boston_celtics/2010-2011/" xr:uid="{ED58BCCF-10F6-4B83-8BD8-D34F2EFA9505}"/>
    <hyperlink ref="C46" r:id="rId98" display="https://hoopshype.com/salaries/utah_jazz/2010-2011/" xr:uid="{F5B6D10B-F266-49D6-B2FA-7A9DA24697DC}"/>
    <hyperlink ref="C47" r:id="rId99" display="https://hoopshype.com/salaries/portland_trail_blazers/2010-2011/" xr:uid="{B8707992-320C-4F86-9B7D-2595C952C4C5}"/>
    <hyperlink ref="C48" r:id="rId100" display="https://hoopshype.com/salaries/houston_rockets/2010-2011/" xr:uid="{4767596F-194F-4ADC-9466-3DBAAE7244AE}"/>
    <hyperlink ref="C49" r:id="rId101" display="https://hoopshype.com/salaries/atlanta_hawks/2010-2011/" xr:uid="{18D5FB7D-1AC5-44DA-AB5A-8E31CB50F62A}"/>
    <hyperlink ref="C50" r:id="rId102" display="https://hoopshype.com/salaries/memphis_grizzlies/2010-2011/" xr:uid="{542A26D9-EE8A-474D-88D6-BB5CD2154A54}"/>
    <hyperlink ref="C51" r:id="rId103" display="https://hoopshype.com/salaries/toronto_raptors/2010-2011/" xr:uid="{4953D1CF-FD99-41B1-A8DA-0212CBFF4C91}"/>
    <hyperlink ref="C52" r:id="rId104" display="https://hoopshype.com/salaries/san_antonio_spurs/2010-2011/" xr:uid="{B1F5B6FA-59C8-45D7-AE86-2EBE94F29911}"/>
    <hyperlink ref="C53" r:id="rId105" display="https://hoopshype.com/salaries/milwaukee_bucks/2010-2011/" xr:uid="{3B4C422A-95A4-4654-8D79-570716B26A79}"/>
    <hyperlink ref="C54" r:id="rId106" display="https://hoopshype.com/salaries/philadelphia_76ers/2010-2011/" xr:uid="{D2E2BBCD-A5C1-409D-80AD-E303895A0DFA}"/>
    <hyperlink ref="C55" r:id="rId107" display="https://hoopshype.com/salaries/golden_state_warriors/2010-2011/" xr:uid="{988B4BC6-2388-493F-A55E-94D45CC45E5A}"/>
    <hyperlink ref="C56" r:id="rId108" display="https://hoopshype.com/salaries/new_orleans_pelicans/2010-2011/" xr:uid="{F32047CC-186C-435B-AAFE-ED841D228EFD}"/>
    <hyperlink ref="C57" r:id="rId109" display="https://hoopshype.com/salaries/denver_nuggets/2010-2011/" xr:uid="{5896E4E1-A1FE-4F71-BFE5-B845B19F83F8}"/>
    <hyperlink ref="C58" r:id="rId110" display="https://hoopshype.com/salaries/new_york_knicks/2010-2011/" xr:uid="{BCE0C8AB-0F03-46F5-B339-70DEF032F50B}"/>
    <hyperlink ref="C59" r:id="rId111" display="https://hoopshype.com/salaries/charlotte_hornets/2010-2011/" xr:uid="{2E735009-10B9-4F32-8AE8-50171C7AECAF}"/>
    <hyperlink ref="C60" r:id="rId112" display="https://hoopshype.com/salaries/miami_heat/2010-2011/" xr:uid="{94E74142-DA2A-4AAF-AFEC-32FA9D1D153E}"/>
    <hyperlink ref="C61" r:id="rId113" display="https://hoopshype.com/salaries/phoenix_suns/2010-2011/" xr:uid="{7A66DD61-885B-4C1F-91B6-3AF859CF7E02}"/>
    <hyperlink ref="C62" r:id="rId114" display="https://hoopshype.com/salaries/detroit_pistons/2010-2011/" xr:uid="{DC36C616-3A73-4906-84B7-811978650E10}"/>
    <hyperlink ref="C63" r:id="rId115" display="https://hoopshype.com/salaries/indiana_pacers/2010-2011/" xr:uid="{87FD55D0-A031-435A-A0E5-C6EE0B2AE859}"/>
    <hyperlink ref="C64" r:id="rId116" display="https://hoopshype.com/salaries/brooklyn_nets/2010-2011/" xr:uid="{9DF58F7F-D0C7-49B2-9F79-30B64A363514}"/>
    <hyperlink ref="C65" r:id="rId117" display="https://hoopshype.com/salaries/washington_wizards/2010-2011/" xr:uid="{E34824BD-F2D8-470E-A504-D727AA1C435F}"/>
    <hyperlink ref="C66" r:id="rId118" display="https://hoopshype.com/salaries/oklahoma_city_thunder/2010-2011/" xr:uid="{08BA5C9B-938F-48FB-813E-9B5C32F1B2E0}"/>
    <hyperlink ref="C67" r:id="rId119" display="https://hoopshype.com/salaries/chicago_bulls/2010-2011/" xr:uid="{0E7FED0F-3E65-4247-99E6-D93F9021987B}"/>
    <hyperlink ref="C68" r:id="rId120" display="https://hoopshype.com/salaries/cleveland_cavaliers/2010-2011/" xr:uid="{93D0FC24-B1A2-4135-B14B-F575E952356F}"/>
    <hyperlink ref="C69" r:id="rId121" display="https://hoopshype.com/salaries/minnesota_timberwolves/2010-2011/" xr:uid="{5D63BA75-2454-4C88-93AF-689DFDB62DA8}"/>
    <hyperlink ref="C70" r:id="rId122" display="https://hoopshype.com/salaries/los_angeles_clippers/2010-2011/" xr:uid="{E9E39C11-3B9A-4BE1-AD90-E06FECB8F058}"/>
    <hyperlink ref="C71" r:id="rId123" display="https://hoopshype.com/salaries/sacramento_kings/2010-2011/" xr:uid="{175875A2-4DC0-482B-B2AB-8B2D0108D653}"/>
    <hyperlink ref="H42" r:id="rId124" display="https://hoopshype.com/salaries/los_angeles_lakers/2009-2010/" xr:uid="{1BFED362-8975-40F2-834D-3D8EF912F787}"/>
    <hyperlink ref="H43" r:id="rId125" display="https://hoopshype.com/salaries/dallas_mavericks/2009-2010/" xr:uid="{217F48CD-9DD7-4C76-B5CE-A1637580C39B}"/>
    <hyperlink ref="H44" r:id="rId126" display="https://hoopshype.com/salaries/new_york_knicks/2009-2010/" xr:uid="{9CA43A5A-C507-4A8A-95D7-B2325BE8B700}"/>
    <hyperlink ref="H45" r:id="rId127" display="https://hoopshype.com/salaries/boston_celtics/2009-2010/" xr:uid="{68E3B19F-8782-4CDD-A9D6-29FA4E01F2A0}"/>
    <hyperlink ref="H46" r:id="rId128" display="https://hoopshype.com/salaries/cleveland_cavaliers/2009-2010/" xr:uid="{BB7D0C0D-5784-4F3A-BFAC-94A3983A400C}"/>
    <hyperlink ref="H47" r:id="rId129" display="https://hoopshype.com/salaries/orlando_magic/2009-2010/" xr:uid="{957C02E8-A417-4EA4-AD58-90CC9470B2FE}"/>
    <hyperlink ref="H48" r:id="rId130" display="https://hoopshype.com/salaries/san_antonio_spurs/2009-2010/" xr:uid="{88ED6191-FB07-437B-8352-80B9BB64550E}"/>
    <hyperlink ref="H49" r:id="rId131" display="https://hoopshype.com/salaries/denver_nuggets/2009-2010/" xr:uid="{F8DEA203-F850-41DA-A406-239C69F2FC42}"/>
    <hyperlink ref="H50" r:id="rId132" display="https://hoopshype.com/salaries/miami_heat/2009-2010/" xr:uid="{143985A1-89F1-40A7-911D-1C458BD8DC31}"/>
    <hyperlink ref="H51" r:id="rId133" display="https://hoopshype.com/salaries/washington_wizards/2009-2010/" xr:uid="{8724A92F-3F74-40B2-BA3F-B3D13AEA6F88}"/>
    <hyperlink ref="H52" r:id="rId134" display="https://hoopshype.com/salaries/utah_jazz/2009-2010/" xr:uid="{AFFE8F5B-7217-46F9-A6B3-498CA8EC22D3}"/>
    <hyperlink ref="H53" r:id="rId135" display="https://hoopshype.com/salaries/new_orleans_pelicans/2009-2010/" xr:uid="{DCFA0260-2EF4-4307-8563-489A6FF48A68}"/>
    <hyperlink ref="H54" r:id="rId136" display="https://hoopshype.com/salaries/chicago_bulls/2009-2010/" xr:uid="{6F448A13-392B-4028-9E2D-657AE0C3324B}"/>
    <hyperlink ref="H55" r:id="rId137" display="https://hoopshype.com/salaries/houston_rockets/2009-2010/" xr:uid="{5D2CE417-F15C-4C03-A75D-A2EAA06EE485}"/>
    <hyperlink ref="H56" r:id="rId138" display="https://hoopshype.com/salaries/charlotte_hornets/2009-2010/" xr:uid="{93D4780F-60FA-49BC-9749-3240FAEC64FE}"/>
    <hyperlink ref="H57" r:id="rId139" display="https://hoopshype.com/salaries/toronto_raptors/2009-2010/" xr:uid="{6C7EB66B-3ED6-4EDD-8999-4E9E1DCDFF8D}"/>
    <hyperlink ref="H58" r:id="rId140" display="https://hoopshype.com/salaries/sacramento_kings/2009-2010/" xr:uid="{8D60454E-D1FC-458B-B09E-31EC1090C0E1}"/>
    <hyperlink ref="H59" r:id="rId141" display="https://hoopshype.com/salaries/milwaukee_bucks/2009-2010/" xr:uid="{03B72B36-281C-4BFD-8E72-3AFBAD89DE67}"/>
    <hyperlink ref="H60" r:id="rId142" display="https://hoopshype.com/salaries/indiana_pacers/2009-2010/" xr:uid="{9F22EFB9-1448-439B-AA84-777325D74605}"/>
    <hyperlink ref="H61" r:id="rId143" display="https://hoopshype.com/salaries/atlanta_hawks/2009-2010/" xr:uid="{BAB31CFB-B9AE-4037-B36D-BA2596B1A042}"/>
    <hyperlink ref="H62" r:id="rId144" display="https://hoopshype.com/salaries/golden_state_warriors/2009-2010/" xr:uid="{E2B3B5B0-4E54-4D9D-AB0D-115D02407A70}"/>
    <hyperlink ref="H63" r:id="rId145" display="https://hoopshype.com/salaries/phoenix_suns/2009-2010/" xr:uid="{89F5A787-5FFB-4341-8229-8D45DFEF4A8B}"/>
    <hyperlink ref="H64" r:id="rId146" display="https://hoopshype.com/salaries/philadelphia_76ers/2009-2010/" xr:uid="{C4984847-22C9-4B68-8008-7C921FF96544}"/>
    <hyperlink ref="H65" r:id="rId147" display="https://hoopshype.com/salaries/minnesota_timberwolves/2009-2010/" xr:uid="{E72BA706-9A80-4EDF-BC04-A69854D57D27}"/>
    <hyperlink ref="H66" r:id="rId148" display="https://hoopshype.com/salaries/los_angeles_clippers/2009-2010/" xr:uid="{A430B9A0-4BC0-48C9-A311-475137431D04}"/>
    <hyperlink ref="H67" r:id="rId149" display="https://hoopshype.com/salaries/detroit_pistons/2009-2010/" xr:uid="{9DE6710F-1BA1-4046-8298-EC41DFD1D587}"/>
    <hyperlink ref="H68" r:id="rId150" display="https://hoopshype.com/salaries/brooklyn_nets/2009-2010/" xr:uid="{557D24E4-CA84-4AC6-9006-5A39EB7D2ECB}"/>
    <hyperlink ref="H69" r:id="rId151" display="https://hoopshype.com/salaries/oklahoma_city_thunder/2009-2010/" xr:uid="{4379E7E2-3F4C-4BC6-953D-782BAB50D659}"/>
    <hyperlink ref="H70" r:id="rId152" display="https://hoopshype.com/salaries/memphis_grizzlies/2009-2010/" xr:uid="{AE407651-5326-4FCE-91DA-B28DCBC60441}"/>
    <hyperlink ref="H71" r:id="rId153" display="https://hoopshype.com/salaries/portland_trail_blazers/2009-2010/" xr:uid="{DCBC7219-2A4B-4851-B502-DE10AA875CFF}"/>
    <hyperlink ref="M42" r:id="rId154" display="https://hoopshype.com/salaries/new_york_knicks/2008-2009/" xr:uid="{59DCF558-61C1-4D7B-8AB3-7F845EAFF214}"/>
    <hyperlink ref="M43" r:id="rId155" display="https://hoopshype.com/salaries/dallas_mavericks/2008-2009/" xr:uid="{499F0DE8-9E1A-4BEF-A2A8-5933543D77BC}"/>
    <hyperlink ref="M44" r:id="rId156" display="https://hoopshype.com/salaries/cleveland_cavaliers/2008-2009/" xr:uid="{E9801E25-6C94-4F68-A421-452CBAF156BD}"/>
    <hyperlink ref="M45" r:id="rId157" display="https://hoopshype.com/salaries/portland_trail_blazers/2008-2009/" xr:uid="{720ECA78-2764-4B15-8C1B-A2F64A5D7E19}"/>
    <hyperlink ref="M46" r:id="rId158" display="https://hoopshype.com/salaries/boston_celtics/2008-2009/" xr:uid="{81887EA5-AD6A-4DC7-8250-DFEBF8971F02}"/>
    <hyperlink ref="M47" r:id="rId159" display="https://hoopshype.com/salaries/los_angeles_lakers/2008-2009/" xr:uid="{3628AA58-3358-43D3-9D75-E2F3449C882F}"/>
    <hyperlink ref="M48" r:id="rId160" display="https://hoopshype.com/salaries/phoenix_suns/2008-2009/" xr:uid="{7B479351-AB42-445E-8B21-CAF309D731EC}"/>
    <hyperlink ref="M49" r:id="rId161" display="https://hoopshype.com/salaries/toronto_raptors/2008-2009/" xr:uid="{E7956583-3160-4107-80D5-C1A129F6CFCC}"/>
    <hyperlink ref="M50" r:id="rId162" display="https://hoopshype.com/salaries/houston_rockets/2008-2009/" xr:uid="{B8E50557-FD21-4E3A-8266-501CD71CC111}"/>
    <hyperlink ref="M51" r:id="rId163" display="https://hoopshype.com/salaries/detroit_pistons/2008-2009/" xr:uid="{E3851A13-EEAC-497F-8A9E-A1B3B173CCBB}"/>
    <hyperlink ref="M52" r:id="rId164" display="https://hoopshype.com/salaries/milwaukee_bucks/2008-2009/" xr:uid="{7D2983C0-BB4F-45C0-931B-8F36F74AB5D4}"/>
    <hyperlink ref="M53" r:id="rId165" display="https://hoopshype.com/salaries/washington_wizards/2008-2009/" xr:uid="{9B8A1DF7-6478-4737-9E5E-201A526E7141}"/>
    <hyperlink ref="M54" r:id="rId166" display="https://hoopshype.com/salaries/miami_heat/2008-2009/" xr:uid="{3E69F1FF-88B8-43C8-B069-CA12E54B7871}"/>
    <hyperlink ref="M55" r:id="rId167" display="https://hoopshype.com/salaries/denver_nuggets/2008-2009/" xr:uid="{DD615C9A-09B5-4F55-803C-95895187B22B}"/>
    <hyperlink ref="M56" r:id="rId168" display="https://hoopshype.com/salaries/orlando_magic/2008-2009/" xr:uid="{02746DAE-F9A4-42F8-8D64-C50E517B9ADF}"/>
    <hyperlink ref="M57" r:id="rId169" display="https://hoopshype.com/salaries/indiana_pacers/2008-2009/" xr:uid="{3A7DE1A4-B322-47C8-93C3-678CB046A458}"/>
    <hyperlink ref="M58" r:id="rId170" display="https://hoopshype.com/salaries/sacramento_kings/2008-2009/" xr:uid="{0C5A0744-596E-4512-927D-85B28B78383E}"/>
    <hyperlink ref="M59" r:id="rId171" display="https://hoopshype.com/salaries/oklahoma_city_thunder/2008-2009/" xr:uid="{69797B34-FCAD-4F04-BC5C-54528A21E151}"/>
    <hyperlink ref="M60" r:id="rId172" display="https://hoopshype.com/salaries/philadelphia_76ers/2008-2009/" xr:uid="{DC20A06E-70D2-436B-A635-F273BB9BB5E2}"/>
    <hyperlink ref="M61" r:id="rId173" display="https://hoopshype.com/salaries/atlanta_hawks/2008-2009/" xr:uid="{0FF8E85F-409C-4556-B09C-1DABD361C8A9}"/>
    <hyperlink ref="M62" r:id="rId174" display="https://hoopshype.com/salaries/chicago_bulls/2008-2009/" xr:uid="{DDAA9683-A45E-449D-ACA4-D3BB519D79D3}"/>
    <hyperlink ref="M63" r:id="rId175" display="https://hoopshype.com/salaries/san_antonio_spurs/2008-2009/" xr:uid="{794644DC-B792-4266-A9C6-3BB22306B505}"/>
    <hyperlink ref="M64" r:id="rId176" display="https://hoopshype.com/salaries/new_orleans_pelicans/2008-2009/" xr:uid="{EBD9BC86-87FA-472B-B1B4-CCDD82AAEA0C}"/>
    <hyperlink ref="M65" r:id="rId177" display="https://hoopshype.com/salaries/golden_state_warriors/2008-2009/" xr:uid="{627029B8-4D5F-4A1B-BE4D-8698DDDA9FD9}"/>
    <hyperlink ref="M66" r:id="rId178" display="https://hoopshype.com/salaries/minnesota_timberwolves/2008-2009/" xr:uid="{80E3E590-F1B4-443B-9EA4-B3669F88BB51}"/>
    <hyperlink ref="M67" r:id="rId179" display="https://hoopshype.com/salaries/utah_jazz/2008-2009/" xr:uid="{987C5A3F-945B-43E2-9633-65EA761CDB54}"/>
    <hyperlink ref="M68" r:id="rId180" display="https://hoopshype.com/salaries/charlotte_hornets/2008-2009/" xr:uid="{E77FB852-8AF0-487E-80D4-777D38633D72}"/>
    <hyperlink ref="M69" r:id="rId181" display="https://hoopshype.com/salaries/los_angeles_clippers/2008-2009/" xr:uid="{0B4552DD-F4E5-4083-A54C-8EA139B2F3C4}"/>
    <hyperlink ref="M70" r:id="rId182" display="https://hoopshype.com/salaries/brooklyn_nets/2008-2009/" xr:uid="{BE704D0B-519D-4FBA-B6F1-966581E2318D}"/>
    <hyperlink ref="M71" r:id="rId183" display="https://hoopshype.com/salaries/memphis_grizzlies/2008-2009/" xr:uid="{D0901F0E-F4FD-4FB5-B123-E0796B4AC202}"/>
    <hyperlink ref="R42" r:id="rId184" display="https://hoopshype.com/salaries/dallas_mavericks/2007-2008/" xr:uid="{1A426E58-8767-45EF-BB14-0BB2FA3C3060}"/>
    <hyperlink ref="R43" r:id="rId185" display="https://hoopshype.com/salaries/new_york_knicks/2007-2008/" xr:uid="{CAE49C63-5C58-4325-8D3C-5B6630FA1A9E}"/>
    <hyperlink ref="R44" r:id="rId186" display="https://hoopshype.com/salaries/denver_nuggets/2007-2008/" xr:uid="{15EA758A-DCD1-4EAD-BBEB-C07EFA511DA1}"/>
    <hyperlink ref="R45" r:id="rId187" display="https://hoopshype.com/salaries/cleveland_cavaliers/2007-2008/" xr:uid="{27318671-6A85-4FE1-AB43-471DB1129C77}"/>
    <hyperlink ref="R46" r:id="rId188" display="https://hoopshype.com/salaries/miami_heat/2007-2008/" xr:uid="{790B1E84-B6AB-4212-A71B-F3FACB81CFAB}"/>
    <hyperlink ref="R47" r:id="rId189" display="https://hoopshype.com/salaries/boston_celtics/2007-2008/" xr:uid="{765CC85D-156A-41B9-92B9-3BE7EC888F25}"/>
    <hyperlink ref="R48" r:id="rId190" display="https://hoopshype.com/salaries/philadelphia_76ers/2007-2008/" xr:uid="{6B83CF98-131A-4F72-9ED0-C7039F1E1438}"/>
    <hyperlink ref="R49" r:id="rId191" display="https://hoopshype.com/salaries/portland_trail_blazers/2007-2008/" xr:uid="{80627133-5438-4227-8DDF-B3CF626368BD}"/>
    <hyperlink ref="R50" r:id="rId192" display="https://hoopshype.com/salaries/los_angeles_lakers/2007-2008/" xr:uid="{A16D2FF9-0461-4603-B5C3-4145B62D2D68}"/>
    <hyperlink ref="R51" r:id="rId193" display="https://hoopshype.com/salaries/phoenix_suns/2007-2008/" xr:uid="{52E5396B-DE67-4784-A1EB-B10A70A7F85F}"/>
    <hyperlink ref="R52" r:id="rId194" display="https://hoopshype.com/salaries/san_antonio_spurs/2007-2008/" xr:uid="{DCAF0EED-4780-4EAF-B84A-30DFC972932D}"/>
    <hyperlink ref="R53" r:id="rId195" display="https://hoopshype.com/salaries/houston_rockets/2007-2008/" xr:uid="{B14E96FA-A132-4001-BC87-CC1A6B8E91C4}"/>
    <hyperlink ref="R54" r:id="rId196" display="https://hoopshype.com/salaries/minnesota_timberwolves/2007-2008/" xr:uid="{BCA3C48D-C9C3-4C03-9C54-59B74D027E58}"/>
    <hyperlink ref="R55" r:id="rId197" display="https://hoopshype.com/salaries/indiana_pacers/2007-2008/" xr:uid="{86507C2B-7D79-4232-A3EA-A67379ABEA2A}"/>
    <hyperlink ref="R56" r:id="rId198" display="https://hoopshype.com/salaries/toronto_raptors/2007-2008/" xr:uid="{0C7CADBF-EDBF-4437-8EE8-18290E3EEAE3}"/>
    <hyperlink ref="R57" r:id="rId199" display="https://hoopshype.com/salaries/detroit_pistons/2007-2008/" xr:uid="{D2D052CB-95E7-4B14-9591-874A9A3E1274}"/>
    <hyperlink ref="R58" r:id="rId200" display="https://hoopshype.com/salaries/washington_wizards/2007-2008/" xr:uid="{90D9A536-4F04-4D9A-82CA-E10959141A37}"/>
    <hyperlink ref="R59" r:id="rId201" display="https://hoopshype.com/salaries/utah_jazz/2007-2008/" xr:uid="{5601F648-D7FF-4676-ADDF-942B3C08315F}"/>
    <hyperlink ref="R60" r:id="rId202" display="https://hoopshype.com/salaries/los_angeles_clippers/2007-2008/" xr:uid="{CA46F711-E898-44BC-97D7-95EEFE4C239A}"/>
    <hyperlink ref="R61" r:id="rId203" display="https://hoopshype.com/salaries/sacramento_kings/2007-2008/" xr:uid="{016DE15C-EA0F-4FCC-B0F9-F2CCB2F18A38}"/>
    <hyperlink ref="R62" r:id="rId204" display="https://hoopshype.com/salaries/chicago_bulls/2007-2008/" xr:uid="{3DFB5FF1-64CB-49CD-A282-AB47D1E0C14F}"/>
    <hyperlink ref="R63" r:id="rId205" display="https://hoopshype.com/salaries/new_orleans_pelicans/2007-2008/" xr:uid="{54FEFD42-ED7A-486E-94B6-B754C04D6E09}"/>
    <hyperlink ref="R64" r:id="rId206" display="https://hoopshype.com/salaries/milwaukee_bucks/2007-2008/" xr:uid="{7BC5224D-6891-4506-8B87-391E9A6130DD}"/>
    <hyperlink ref="R65" r:id="rId207" display="https://hoopshype.com/salaries/golden_state_warriors/2007-2008/" xr:uid="{90AA66CD-8FCE-48B4-852B-A60AC88F970D}"/>
    <hyperlink ref="R66" r:id="rId208" display="https://hoopshype.com/salaries/brooklyn_nets/2007-2008/" xr:uid="{81A1D606-9048-4B73-B703-771D9FA474E4}"/>
    <hyperlink ref="R67" r:id="rId209" display="https://hoopshype.com/salaries/oklahoma_city_thunder/2007-2008/" xr:uid="{3A9E5FE1-26DB-4AAE-B325-96570E0014C5}"/>
    <hyperlink ref="R68" r:id="rId210" display="https://hoopshype.com/salaries/orlando_magic/2007-2008/" xr:uid="{9C741E4A-7B85-4E3F-BD2C-ADBEC60405FF}"/>
    <hyperlink ref="R69" r:id="rId211" display="https://hoopshype.com/salaries/atlanta_hawks/2007-2008/" xr:uid="{6198C1BB-934E-47AC-B627-BAEC1125CC9F}"/>
    <hyperlink ref="R70" r:id="rId212" display="https://hoopshype.com/salaries/memphis_grizzlies/2007-2008/" xr:uid="{1C721674-A90D-4668-90E1-576EE29970F3}"/>
    <hyperlink ref="R71" r:id="rId213" display="https://hoopshype.com/salaries/charlotte_hornets/2007-2008/" xr:uid="{9E046A76-F9BA-4F97-A236-33043B554E56}"/>
    <hyperlink ref="W42" r:id="rId214" display="https://hoopshype.com/salaries/new_york_knicks/2006-2007/" xr:uid="{F7ECE923-1D99-4539-BE98-D836AECF0136}"/>
    <hyperlink ref="W43" r:id="rId215" display="https://hoopshype.com/salaries/dallas_mavericks/2006-2007/" xr:uid="{3819A918-B256-402E-9315-287ECADAF7AE}"/>
    <hyperlink ref="W44" r:id="rId216" display="https://hoopshype.com/salaries/los_angeles_lakers/2006-2007/" xr:uid="{19012ED7-02C7-4BD2-8422-C2FEF796EBE1}"/>
    <hyperlink ref="W45" r:id="rId217" display="https://hoopshype.com/salaries/portland_trail_blazers/2006-2007/" xr:uid="{A0596DE0-433B-49DD-93BF-6A959539D617}"/>
    <hyperlink ref="W46" r:id="rId218" display="https://hoopshype.com/salaries/philadelphia_76ers/2006-2007/" xr:uid="{3E58C7FD-9976-4D60-8899-11FDC54B9543}"/>
    <hyperlink ref="W47" r:id="rId219" display="https://hoopshype.com/salaries/minnesota_timberwolves/2006-2007/" xr:uid="{5B9D86C6-BD06-4888-82EC-410519B33E83}"/>
    <hyperlink ref="W48" r:id="rId220" display="https://hoopshype.com/salaries/phoenix_suns/2006-2007/" xr:uid="{04DCD86A-3C2D-4DB3-B285-0BCBE7AF5F2B}"/>
    <hyperlink ref="W49" r:id="rId221" display="https://hoopshype.com/salaries/san_antonio_spurs/2006-2007/" xr:uid="{FEF46C15-BD3C-4116-9541-37C564ADDCAF}"/>
    <hyperlink ref="W50" r:id="rId222" display="https://hoopshype.com/salaries/denver_nuggets/2006-2007/" xr:uid="{56366BA6-DBE4-46DD-ACBC-F0B86B142513}"/>
    <hyperlink ref="W51" r:id="rId223" display="https://hoopshype.com/salaries/golden_state_warriors/2006-2007/" xr:uid="{333B769D-57D1-4A18-98DA-8416A9787B45}"/>
    <hyperlink ref="W52" r:id="rId224" display="https://hoopshype.com/salaries/brooklyn_nets/2006-2007/" xr:uid="{40E3F97E-4EB0-4295-9463-6BDF23F3B3A2}"/>
    <hyperlink ref="W53" r:id="rId225" display="https://hoopshype.com/salaries/miami_heat/2006-2007/" xr:uid="{A185EA45-3442-4D37-9C8F-4102FE57A864}"/>
    <hyperlink ref="W54" r:id="rId226" display="https://hoopshype.com/salaries/sacramento_kings/2006-2007/" xr:uid="{3AAA5FAE-EDA0-411F-83C6-86A96E76CCB9}"/>
    <hyperlink ref="W55" r:id="rId227" display="https://hoopshype.com/salaries/houston_rockets/2006-2007/" xr:uid="{99C0C1CF-F13F-4931-B3D2-A2C2F1E4A843}"/>
    <hyperlink ref="W56" r:id="rId228" display="https://hoopshype.com/salaries/milwaukee_bucks/2006-2007/" xr:uid="{629F9CA4-471E-4094-B815-4061E2762610}"/>
    <hyperlink ref="W57" r:id="rId229" display="https://hoopshype.com/salaries/indiana_pacers/2006-2007/" xr:uid="{F5023FEB-DFAF-4DD2-8F8E-3E8146ACB55F}"/>
    <hyperlink ref="W58" r:id="rId230" display="https://hoopshype.com/salaries/cleveland_cavaliers/2006-2007/" xr:uid="{EF916095-F488-4796-85E7-680F25472606}"/>
    <hyperlink ref="W59" r:id="rId231" display="https://hoopshype.com/salaries/boston_celtics/2006-2007/" xr:uid="{2BD84963-2049-4622-8382-8E225D5026DA}"/>
    <hyperlink ref="W60" r:id="rId232" display="https://hoopshype.com/salaries/washington_wizards/2006-2007/" xr:uid="{EB842192-9DF8-4E64-80B3-70CEA002FD3A}"/>
    <hyperlink ref="W61" r:id="rId233" display="https://hoopshype.com/salaries/utah_jazz/2006-2007/" xr:uid="{FDB47958-135B-43A1-A7D6-7CBCD1B89C7A}"/>
    <hyperlink ref="W62" r:id="rId234" display="https://hoopshype.com/salaries/memphis_grizzlies/2006-2007/" xr:uid="{C1D8AB83-6045-422E-8C0D-091CC91DB08F}"/>
    <hyperlink ref="W63" r:id="rId235" display="https://hoopshype.com/salaries/orlando_magic/2006-2007/" xr:uid="{EEB68611-DCE4-4EA8-B061-F46F59A9726B}"/>
    <hyperlink ref="W64" r:id="rId236" display="https://hoopshype.com/salaries/los_angeles_clippers/2006-2007/" xr:uid="{E0FB59B1-AC0D-407D-AEBD-AC88CBC3528C}"/>
    <hyperlink ref="W65" r:id="rId237" display="https://hoopshype.com/salaries/detroit_pistons/2006-2007/" xr:uid="{E8ADC71A-700D-4A70-A3DD-5F7B31CE9DFF}"/>
    <hyperlink ref="W66" r:id="rId238" display="https://hoopshype.com/salaries/oklahoma_city_thunder/2006-2007/" xr:uid="{90CE5FDB-553C-4CD4-B26A-54B10C13E62E}"/>
    <hyperlink ref="W67" r:id="rId239" display="https://hoopshype.com/salaries/chicago_bulls/2006-2007/" xr:uid="{CA8C464B-A0FE-4C0E-A21E-D4B7C05049DA}"/>
    <hyperlink ref="W68" r:id="rId240" display="https://hoopshype.com/salaries/new_orleans_pelicans/2006-2007/" xr:uid="{D6D49B16-5D91-4A93-A8C7-683E00FE1432}"/>
    <hyperlink ref="W69" r:id="rId241" display="https://hoopshype.com/salaries/toronto_raptors/2006-2007/" xr:uid="{7584EF36-F2A4-43F4-AA85-432820AB4F83}"/>
    <hyperlink ref="W70" r:id="rId242" display="https://hoopshype.com/salaries/atlanta_hawks/2006-2007/" xr:uid="{74D7F979-D592-434F-A70A-FBFF171BB9E7}"/>
    <hyperlink ref="W71" r:id="rId243" display="https://hoopshype.com/salaries/charlotte_hornets/2006-2007/" xr:uid="{37109804-5C63-4E77-BF38-FE984D5EE6FC}"/>
  </hyperlinks>
  <pageMargins left="0.7" right="0.7" top="0.75" bottom="0.75" header="0.3" footer="0.3"/>
  <pageSetup orientation="portrait" r:id="rId2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NBA TeamSalary</vt:lpstr>
      <vt:lpstr>Backups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High</dc:creator>
  <cp:lastModifiedBy>John High</cp:lastModifiedBy>
  <dcterms:created xsi:type="dcterms:W3CDTF">2023-04-03T00:15:05Z</dcterms:created>
  <dcterms:modified xsi:type="dcterms:W3CDTF">2023-04-04T18:46:52Z</dcterms:modified>
</cp:coreProperties>
</file>