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116" windowHeight="6096"/>
  </bookViews>
  <sheets>
    <sheet name="6 waveguides" sheetId="1" r:id="rId1"/>
    <sheet name="6waveguides_avg" sheetId="2" r:id="rId2"/>
    <sheet name="12 waveguides" sheetId="4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E4" i="2" l="1"/>
  <c r="G4" i="2"/>
  <c r="F4" i="2"/>
  <c r="D4" i="2"/>
  <c r="G3" i="2"/>
  <c r="F3" i="2"/>
  <c r="E3" i="2"/>
  <c r="D3" i="2"/>
  <c r="G2" i="2"/>
  <c r="F2" i="2"/>
  <c r="E2" i="2"/>
  <c r="D2" i="2"/>
  <c r="C2" i="2"/>
  <c r="B2" i="2"/>
  <c r="A2" i="2"/>
  <c r="G24" i="1"/>
  <c r="F24" i="1"/>
  <c r="G16" i="1"/>
  <c r="F16" i="1"/>
  <c r="G8" i="1"/>
  <c r="F8" i="1"/>
  <c r="G32" i="1" l="1"/>
  <c r="F32" i="1"/>
  <c r="F40" i="1"/>
  <c r="G40" i="1"/>
</calcChain>
</file>

<file path=xl/sharedStrings.xml><?xml version="1.0" encoding="utf-8"?>
<sst xmlns="http://schemas.openxmlformats.org/spreadsheetml/2006/main" count="24" uniqueCount="17">
  <si>
    <t>HFSS</t>
  </si>
  <si>
    <t>N_nc</t>
  </si>
  <si>
    <t>dgap [mm]</t>
  </si>
  <si>
    <t>L_n [m]</t>
  </si>
  <si>
    <t>ALOHA 1D</t>
  </si>
  <si>
    <t>Commentaires</t>
  </si>
  <si>
    <t>increased max mesh size to 10 cm</t>
  </si>
  <si>
    <t>default mesh. Seems only half of the antenna matches ALOHA results. The other half, radiating the negative spectrum, does not match. Losses &gt; 6*X^2</t>
  </si>
  <si>
    <t>Delta Phi [deg]</t>
  </si>
  <si>
    <t>Number of tetra for 1e-3 convergence target</t>
  </si>
  <si>
    <t>Ne/Nc</t>
  </si>
  <si>
    <t>Avg RC ALOHA</t>
  </si>
  <si>
    <t>Avg RC HFSS</t>
  </si>
  <si>
    <t>Avg RC ALOHA-1</t>
  </si>
  <si>
    <t>Avg RC HFSS-1</t>
  </si>
  <si>
    <t>Ln</t>
  </si>
  <si>
    <t>dgap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</si>
</sst>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waveguides'!$F$34:$F$39</c:f>
              <c:numCache>
                <c:formatCode>General</c:formatCode>
                <c:ptCount val="6"/>
                <c:pt idx="0">
                  <c:v>12.5923</c:v>
                </c:pt>
                <c:pt idx="1">
                  <c:v>1.3297000000000001</c:v>
                </c:pt>
                <c:pt idx="2">
                  <c:v>10.161799999999999</c:v>
                </c:pt>
                <c:pt idx="3">
                  <c:v>25.714099999999998</c:v>
                </c:pt>
                <c:pt idx="4">
                  <c:v>17.912600000000001</c:v>
                </c:pt>
                <c:pt idx="5">
                  <c:v>12.0671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waveguides'!$G$34:$G$39</c:f>
              <c:numCache>
                <c:formatCode>General</c:formatCode>
                <c:ptCount val="6"/>
                <c:pt idx="0">
                  <c:v>48</c:v>
                </c:pt>
                <c:pt idx="1">
                  <c:v>12</c:v>
                </c:pt>
                <c:pt idx="2">
                  <c:v>11.7</c:v>
                </c:pt>
                <c:pt idx="3">
                  <c:v>26.6</c:v>
                </c:pt>
                <c:pt idx="4">
                  <c:v>27.6</c:v>
                </c:pt>
                <c:pt idx="5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94784"/>
        <c:axId val="217096576"/>
      </c:scatterChart>
      <c:valAx>
        <c:axId val="217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96576"/>
        <c:crosses val="autoZero"/>
        <c:crossBetween val="midCat"/>
      </c:valAx>
      <c:valAx>
        <c:axId val="217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waveguides'!$F$10:$F$15</c:f>
              <c:numCache>
                <c:formatCode>General</c:formatCode>
                <c:ptCount val="6"/>
                <c:pt idx="0">
                  <c:v>22.01</c:v>
                </c:pt>
                <c:pt idx="1">
                  <c:v>34.229199999999999</c:v>
                </c:pt>
                <c:pt idx="2">
                  <c:v>42.771099999999997</c:v>
                </c:pt>
                <c:pt idx="3">
                  <c:v>17.750800000000002</c:v>
                </c:pt>
                <c:pt idx="4">
                  <c:v>5.008</c:v>
                </c:pt>
                <c:pt idx="5">
                  <c:v>18.8004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waveguides'!$G$10:$G$15</c:f>
              <c:numCache>
                <c:formatCode>General</c:formatCode>
                <c:ptCount val="6"/>
                <c:pt idx="0">
                  <c:v>29.5</c:v>
                </c:pt>
                <c:pt idx="1">
                  <c:v>34.6</c:v>
                </c:pt>
                <c:pt idx="2">
                  <c:v>42.9</c:v>
                </c:pt>
                <c:pt idx="3">
                  <c:v>18.8</c:v>
                </c:pt>
                <c:pt idx="4">
                  <c:v>22.9</c:v>
                </c:pt>
                <c:pt idx="5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9008"/>
        <c:axId val="218380544"/>
      </c:scatterChart>
      <c:valAx>
        <c:axId val="2183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80544"/>
        <c:crosses val="autoZero"/>
        <c:crossBetween val="midCat"/>
      </c:valAx>
      <c:valAx>
        <c:axId val="218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waveguides'!$F$49:$F$54</c:f>
              <c:numCache>
                <c:formatCode>General</c:formatCode>
                <c:ptCount val="6"/>
                <c:pt idx="0">
                  <c:v>23.551300000000001</c:v>
                </c:pt>
                <c:pt idx="1">
                  <c:v>43.546100000000003</c:v>
                </c:pt>
                <c:pt idx="2">
                  <c:v>46.9146</c:v>
                </c:pt>
                <c:pt idx="3">
                  <c:v>16.595700000000001</c:v>
                </c:pt>
                <c:pt idx="4">
                  <c:v>7.5068999999999999</c:v>
                </c:pt>
                <c:pt idx="5">
                  <c:v>26.793700000000001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waveguides'!$G$49:$G$54</c:f>
              <c:numCache>
                <c:formatCode>General</c:formatCode>
                <c:ptCount val="6"/>
                <c:pt idx="0">
                  <c:v>26.8</c:v>
                </c:pt>
                <c:pt idx="1">
                  <c:v>48.6</c:v>
                </c:pt>
                <c:pt idx="2">
                  <c:v>43.8</c:v>
                </c:pt>
                <c:pt idx="3">
                  <c:v>30.3</c:v>
                </c:pt>
                <c:pt idx="4">
                  <c:v>31.1</c:v>
                </c:pt>
                <c:pt idx="5">
                  <c:v>65.2</c:v>
                </c:pt>
              </c:numCache>
            </c:numRef>
          </c:yVal>
          <c:smooth val="0"/>
        </c:ser>
        <c:ser>
          <c:idx val="3"/>
          <c:order val="2"/>
          <c:tx>
            <c:v>HFSS better mesh</c:v>
          </c:tx>
          <c:yVal>
            <c:numRef>
              <c:f>'6 waveguides'!$G$56:$G$61</c:f>
              <c:numCache>
                <c:formatCode>General</c:formatCode>
                <c:ptCount val="6"/>
                <c:pt idx="0">
                  <c:v>20</c:v>
                </c:pt>
                <c:pt idx="1">
                  <c:v>32.700000000000003</c:v>
                </c:pt>
                <c:pt idx="2">
                  <c:v>29.7</c:v>
                </c:pt>
                <c:pt idx="3">
                  <c:v>20.7</c:v>
                </c:pt>
                <c:pt idx="4">
                  <c:v>22.1</c:v>
                </c:pt>
                <c:pt idx="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3984"/>
        <c:axId val="218416256"/>
      </c:scatterChart>
      <c:valAx>
        <c:axId val="2183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16256"/>
        <c:crosses val="autoZero"/>
        <c:crossBetween val="midCat"/>
      </c:valAx>
      <c:valAx>
        <c:axId val="218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waveguides'!$F$18:$F$23</c:f>
              <c:numCache>
                <c:formatCode>General</c:formatCode>
                <c:ptCount val="6"/>
                <c:pt idx="0">
                  <c:v>12.0671</c:v>
                </c:pt>
                <c:pt idx="1">
                  <c:v>17.912600000000001</c:v>
                </c:pt>
                <c:pt idx="2">
                  <c:v>25.714099999999998</c:v>
                </c:pt>
                <c:pt idx="3">
                  <c:v>10.161799999999999</c:v>
                </c:pt>
                <c:pt idx="4">
                  <c:v>1.3297000000000001</c:v>
                </c:pt>
                <c:pt idx="5">
                  <c:v>12.5923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waveguides'!$G$18:$G$23</c:f>
              <c:numCache>
                <c:formatCode>General</c:formatCode>
                <c:ptCount val="6"/>
                <c:pt idx="0">
                  <c:v>10.9</c:v>
                </c:pt>
                <c:pt idx="1">
                  <c:v>20.5</c:v>
                </c:pt>
                <c:pt idx="2">
                  <c:v>19</c:v>
                </c:pt>
                <c:pt idx="3">
                  <c:v>9.3000000000000007</c:v>
                </c:pt>
                <c:pt idx="4">
                  <c:v>7.3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10528"/>
        <c:axId val="218312064"/>
      </c:scatterChart>
      <c:valAx>
        <c:axId val="218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12064"/>
        <c:crosses val="autoZero"/>
        <c:crossBetween val="midCat"/>
      </c:valAx>
      <c:valAx>
        <c:axId val="218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waveguides'!$F$26:$F$31</c:f>
              <c:numCache>
                <c:formatCode>General</c:formatCode>
                <c:ptCount val="6"/>
                <c:pt idx="0">
                  <c:v>39.430300000000003</c:v>
                </c:pt>
                <c:pt idx="1">
                  <c:v>74.356399999999994</c:v>
                </c:pt>
                <c:pt idx="2">
                  <c:v>107.6146</c:v>
                </c:pt>
                <c:pt idx="3">
                  <c:v>107.6146</c:v>
                </c:pt>
                <c:pt idx="4">
                  <c:v>74.356399999999994</c:v>
                </c:pt>
                <c:pt idx="5">
                  <c:v>39.430300000000003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waveguides'!$G$26:$G$31</c:f>
              <c:numCache>
                <c:formatCode>General</c:formatCode>
                <c:ptCount val="6"/>
                <c:pt idx="0">
                  <c:v>65.7</c:v>
                </c:pt>
                <c:pt idx="1">
                  <c:v>85.1</c:v>
                </c:pt>
                <c:pt idx="2">
                  <c:v>97.8</c:v>
                </c:pt>
                <c:pt idx="3">
                  <c:v>98.1</c:v>
                </c:pt>
                <c:pt idx="4">
                  <c:v>85.4</c:v>
                </c:pt>
                <c:pt idx="5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35104"/>
        <c:axId val="218336640"/>
      </c:scatterChart>
      <c:valAx>
        <c:axId val="2183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36640"/>
        <c:crosses val="autoZero"/>
        <c:crossBetween val="midCat"/>
      </c:valAx>
      <c:valAx>
        <c:axId val="218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waveguides'!$F$1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waveguides'!$F$2:$F$7</c:f>
              <c:numCache>
                <c:formatCode>General</c:formatCode>
                <c:ptCount val="6"/>
                <c:pt idx="0">
                  <c:v>17.448499999999999</c:v>
                </c:pt>
                <c:pt idx="1">
                  <c:v>13.7263</c:v>
                </c:pt>
                <c:pt idx="2">
                  <c:v>25.708600000000001</c:v>
                </c:pt>
                <c:pt idx="3">
                  <c:v>14.989800000000001</c:v>
                </c:pt>
                <c:pt idx="4">
                  <c:v>3.9382000000000001</c:v>
                </c:pt>
                <c:pt idx="5">
                  <c:v>6.9748999999999999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waveguides'!$G$1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waveguides'!$G$2:$G$7</c:f>
              <c:numCache>
                <c:formatCode>General</c:formatCode>
                <c:ptCount val="6"/>
                <c:pt idx="0">
                  <c:v>18.7</c:v>
                </c:pt>
                <c:pt idx="1">
                  <c:v>17.899999999999999</c:v>
                </c:pt>
                <c:pt idx="2">
                  <c:v>21.8</c:v>
                </c:pt>
                <c:pt idx="3">
                  <c:v>14.2</c:v>
                </c:pt>
                <c:pt idx="4">
                  <c:v>4.3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3776"/>
        <c:axId val="218445312"/>
      </c:scatterChart>
      <c:valAx>
        <c:axId val="218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45312"/>
        <c:crosses val="autoZero"/>
        <c:crossBetween val="midCat"/>
      </c:valAx>
      <c:valAx>
        <c:axId val="218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'6waveguides_avg'!$D$1</c:f>
              <c:strCache>
                <c:ptCount val="1"/>
                <c:pt idx="0">
                  <c:v>Avg RC ALOHA</c:v>
                </c:pt>
              </c:strCache>
            </c:strRef>
          </c:tx>
          <c:xVal>
            <c:numRef>
              <c:f>'6waveguides_avg'!$A$2:$A$9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'6waveguides_avg'!$D$2:$D$8</c:f>
              <c:numCache>
                <c:formatCode>General</c:formatCode>
                <c:ptCount val="7"/>
                <c:pt idx="0">
                  <c:v>13.797716666666666</c:v>
                </c:pt>
                <c:pt idx="1">
                  <c:v>23.428250000000002</c:v>
                </c:pt>
                <c:pt idx="2">
                  <c:v>17.061016666666667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'6waveguides_avg'!$E$1</c:f>
              <c:strCache>
                <c:ptCount val="1"/>
                <c:pt idx="0">
                  <c:v>Avg RC HFSS</c:v>
                </c:pt>
              </c:strCache>
            </c:strRef>
          </c:tx>
          <c:xVal>
            <c:numRef>
              <c:f>'6waveguides_avg'!$A$2:$A$5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'6waveguides_avg'!$E$2:$E$5</c:f>
              <c:numCache>
                <c:formatCode>General</c:formatCode>
                <c:ptCount val="4"/>
                <c:pt idx="0">
                  <c:v>16.983333333333331</c:v>
                </c:pt>
                <c:pt idx="1">
                  <c:v>33.699999999999996</c:v>
                </c:pt>
                <c:pt idx="2">
                  <c:v>23.149999999999995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2768"/>
        <c:axId val="49673344"/>
      </c:scatterChart>
      <c:valAx>
        <c:axId val="921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73344"/>
        <c:crosses val="autoZero"/>
        <c:crossBetween val="midCat"/>
      </c:valAx>
      <c:valAx>
        <c:axId val="496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9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 waveguides'!$E$2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'12 waveguides'!$E$3:$E$14</c:f>
              <c:numCache>
                <c:formatCode>General</c:formatCode>
                <c:ptCount val="12"/>
                <c:pt idx="0">
                  <c:v>12.1615</c:v>
                </c:pt>
                <c:pt idx="1">
                  <c:v>12.1655</c:v>
                </c:pt>
                <c:pt idx="2">
                  <c:v>16.717199999999998</c:v>
                </c:pt>
                <c:pt idx="3">
                  <c:v>7.9989999999999997</c:v>
                </c:pt>
                <c:pt idx="4">
                  <c:v>11.8887</c:v>
                </c:pt>
                <c:pt idx="5">
                  <c:v>13.822900000000001</c:v>
                </c:pt>
                <c:pt idx="6">
                  <c:v>15.4764</c:v>
                </c:pt>
                <c:pt idx="7">
                  <c:v>20.939699999999998</c:v>
                </c:pt>
                <c:pt idx="8">
                  <c:v>18.8032</c:v>
                </c:pt>
                <c:pt idx="9">
                  <c:v>11.1068</c:v>
                </c:pt>
                <c:pt idx="10">
                  <c:v>1.6796</c:v>
                </c:pt>
                <c:pt idx="11">
                  <c:v>14.2706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'12 waveguides'!$F$2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'12 waveguides'!$F$3:$F$14</c:f>
              <c:numCache>
                <c:formatCode>General</c:formatCode>
                <c:ptCount val="12"/>
                <c:pt idx="0">
                  <c:v>13.1</c:v>
                </c:pt>
                <c:pt idx="1">
                  <c:v>23.7</c:v>
                </c:pt>
                <c:pt idx="2">
                  <c:v>22.3</c:v>
                </c:pt>
                <c:pt idx="3">
                  <c:v>18.399999999999999</c:v>
                </c:pt>
                <c:pt idx="4">
                  <c:v>24.7</c:v>
                </c:pt>
                <c:pt idx="5">
                  <c:v>26.2</c:v>
                </c:pt>
                <c:pt idx="6">
                  <c:v>51.3</c:v>
                </c:pt>
                <c:pt idx="7">
                  <c:v>10.1</c:v>
                </c:pt>
                <c:pt idx="8">
                  <c:v>12.6</c:v>
                </c:pt>
                <c:pt idx="9">
                  <c:v>21.5</c:v>
                </c:pt>
                <c:pt idx="10">
                  <c:v>26.6</c:v>
                </c:pt>
                <c:pt idx="11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51168"/>
        <c:axId val="218157056"/>
      </c:scatterChart>
      <c:valAx>
        <c:axId val="218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57056"/>
        <c:crosses val="autoZero"/>
        <c:crossBetween val="midCat"/>
      </c:valAx>
      <c:valAx>
        <c:axId val="2181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5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2556511</xdr:colOff>
      <xdr:row>34</xdr:row>
      <xdr:rowOff>21771</xdr:rowOff>
    </xdr:from>
    <xdr:to>
      <xdr:col>18</xdr:col>
      <xdr:colOff>293914</xdr:colOff>
      <xdr:row>41</xdr:row>
      <xdr:rowOff>261257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2718705</xdr:colOff>
      <xdr:row>6</xdr:row>
      <xdr:rowOff>10885</xdr:rowOff>
    </xdr:from>
    <xdr:to>
      <xdr:col>18</xdr:col>
      <xdr:colOff>108856</xdr:colOff>
      <xdr:row>14</xdr:row>
      <xdr:rowOff>152399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2873331</xdr:colOff>
      <xdr:row>52</xdr:row>
      <xdr:rowOff>21772</xdr:rowOff>
    </xdr:from>
    <xdr:to>
      <xdr:col>20</xdr:col>
      <xdr:colOff>323600</xdr:colOff>
      <xdr:row>69</xdr:row>
      <xdr:rowOff>0</xdr:rowOff>
    </xdr:to>
    <xdr:graphicFrame macro="">
      <xdr:nvGraphicFramePr>
        <xdr:cNvPr id="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462643</xdr:colOff>
      <xdr:row>53</xdr:row>
      <xdr:rowOff>54429</xdr:rowOff>
    </xdr:from>
    <xdr:ext cx="814197" cy="264560"/>
    <xdr:sp macro="" textlink="">
      <xdr:nvSpPr>
        <xdr:cNvPr id="2" name="TextBox 1"/>
        <xdr:cNvSpPr txBox="1"/>
      </xdr:nvSpPr>
      <xdr:spPr>
        <a:xfrm>
          <a:off x="11212286" y="5701393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oneCellAnchor>
    <xdr:from>
      <xdr:col>30</xdr:col>
      <xdr:colOff>168729</xdr:colOff>
      <xdr:row>0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19300372" y="3184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  <xdr:oneCellAnchor>
    <xdr:from>
      <xdr:col>17</xdr:col>
      <xdr:colOff>462643</xdr:colOff>
      <xdr:row>60</xdr:row>
      <xdr:rowOff>54429</xdr:rowOff>
    </xdr:from>
    <xdr:ext cx="814197" cy="264560"/>
    <xdr:sp macro="" textlink="">
      <xdr:nvSpPr>
        <xdr:cNvPr id="8" name="TextBox 7"/>
        <xdr:cNvSpPr txBox="1"/>
      </xdr:nvSpPr>
      <xdr:spPr>
        <a:xfrm>
          <a:off x="13253357" y="57150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twoCellAnchor>
    <xdr:from>
      <xdr:col>9</xdr:col>
      <xdr:colOff>2718705</xdr:colOff>
      <xdr:row>14</xdr:row>
      <xdr:rowOff>266701</xdr:rowOff>
    </xdr:from>
    <xdr:to>
      <xdr:col>18</xdr:col>
      <xdr:colOff>108856</xdr:colOff>
      <xdr:row>23</xdr:row>
      <xdr:rowOff>261257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2631619</xdr:colOff>
      <xdr:row>24</xdr:row>
      <xdr:rowOff>190501</xdr:rowOff>
    </xdr:from>
    <xdr:to>
      <xdr:col>18</xdr:col>
      <xdr:colOff>21770</xdr:colOff>
      <xdr:row>33</xdr:row>
      <xdr:rowOff>185058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29933</xdr:colOff>
      <xdr:row>0</xdr:row>
      <xdr:rowOff>0</xdr:rowOff>
    </xdr:from>
    <xdr:to>
      <xdr:col>18</xdr:col>
      <xdr:colOff>304799</xdr:colOff>
      <xdr:row>5</xdr:row>
      <xdr:rowOff>250371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1150620</xdr:colOff>
      <xdr:row>8</xdr:row>
      <xdr:rowOff>137160</xdr:rowOff>
    </xdr:from>
    <xdr:to>
      <xdr:col>9</xdr:col>
      <xdr:colOff>464820</xdr:colOff>
      <xdr:row>23</xdr:row>
      <xdr:rowOff>137160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2849334</xdr:colOff>
      <xdr:row>3</xdr:row>
      <xdr:rowOff>92529</xdr:rowOff>
    </xdr:from>
    <xdr:to>
      <xdr:col>17</xdr:col>
      <xdr:colOff>239485</xdr:colOff>
      <xdr:row>12</xdr:row>
      <xdr:rowOff>87086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193222</xdr:colOff>
      <xdr:row>3</xdr:row>
      <xdr:rowOff>152400</xdr:rowOff>
    </xdr:from>
    <xdr:ext cx="814197" cy="264560"/>
    <xdr:sp macro="" textlink="">
      <xdr:nvSpPr>
        <xdr:cNvPr id="6" name="TextBox 5"/>
        <xdr:cNvSpPr txBox="1"/>
      </xdr:nvSpPr>
      <xdr:spPr>
        <a:xfrm>
          <a:off x="14884582" y="14859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2</a:t>
          </a:r>
        </a:p>
      </xdr:txBody>
    </xdr:sp>
    <xdr:clientData/>
  </xdr:oneCellAnchor>
  <xdr:oneCellAnchor>
    <xdr:from>
      <xdr:col>27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23493549" y="3946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55" zoomScaleNormal="55" workbookViewId="0">
      <pane ySplit="1" topLeftCell="A20" activePane="bottomLeft" state="frozen"/>
      <selection pane="bottomLeft" activeCell="G59" sqref="G59"/>
    </sheetView>
  </sheetViews>
  <sheetFormatPr baseColWidth="10" defaultColWidth="11.44140625" defaultRowHeight="21" x14ac:dyDescent="0.4"/>
  <cols>
    <col min="1" max="3" width="11.5546875" style="4"/>
    <col min="4" max="5" width="11.44140625" style="4"/>
    <col min="6" max="7" width="11.5546875" style="4"/>
    <col min="8" max="9" width="11.44140625" style="4"/>
    <col min="10" max="10" width="42" style="3" customWidth="1"/>
    <col min="11" max="22" width="11.44140625" style="3"/>
    <col min="23" max="23" width="9.6640625" style="3" customWidth="1"/>
    <col min="24" max="24" width="20.88671875" style="3" customWidth="1"/>
    <col min="25" max="25" width="19.5546875" style="3" customWidth="1"/>
    <col min="26" max="26" width="22" style="3" customWidth="1"/>
    <col min="27" max="27" width="22.33203125" style="3" customWidth="1"/>
    <col min="28" max="16384" width="11.44140625" style="3"/>
  </cols>
  <sheetData>
    <row r="1" spans="1:10" ht="147" x14ac:dyDescent="0.4">
      <c r="A1" s="1" t="s">
        <v>1</v>
      </c>
      <c r="B1" s="1" t="s">
        <v>3</v>
      </c>
      <c r="C1" s="1" t="s">
        <v>2</v>
      </c>
      <c r="D1" s="2" t="s">
        <v>8</v>
      </c>
      <c r="E1" s="2" t="s">
        <v>9</v>
      </c>
      <c r="F1" s="1" t="s">
        <v>4</v>
      </c>
      <c r="G1" s="1" t="s">
        <v>0</v>
      </c>
      <c r="H1" s="1"/>
      <c r="I1" s="1"/>
      <c r="J1" s="1" t="s">
        <v>5</v>
      </c>
    </row>
    <row r="2" spans="1:10" x14ac:dyDescent="0.4">
      <c r="A2" s="10">
        <v>5</v>
      </c>
      <c r="B2" s="10">
        <v>0.01</v>
      </c>
      <c r="C2" s="10">
        <v>1</v>
      </c>
      <c r="D2" s="10">
        <v>90</v>
      </c>
      <c r="E2" s="10">
        <v>109558</v>
      </c>
      <c r="F2" s="4">
        <v>17.448499999999999</v>
      </c>
      <c r="G2" s="4">
        <v>18.7</v>
      </c>
    </row>
    <row r="3" spans="1:10" x14ac:dyDescent="0.4">
      <c r="A3" s="10"/>
      <c r="B3" s="10"/>
      <c r="C3" s="10"/>
      <c r="D3" s="10"/>
      <c r="E3" s="10"/>
      <c r="F3" s="4">
        <v>13.7263</v>
      </c>
      <c r="G3" s="4">
        <v>17.899999999999999</v>
      </c>
    </row>
    <row r="4" spans="1:10" x14ac:dyDescent="0.4">
      <c r="A4" s="10"/>
      <c r="B4" s="10"/>
      <c r="C4" s="10"/>
      <c r="D4" s="10"/>
      <c r="E4" s="10"/>
      <c r="F4" s="4">
        <v>25.708600000000001</v>
      </c>
      <c r="G4" s="4">
        <v>21.8</v>
      </c>
    </row>
    <row r="5" spans="1:10" x14ac:dyDescent="0.4">
      <c r="A5" s="10"/>
      <c r="B5" s="10"/>
      <c r="C5" s="10"/>
      <c r="D5" s="10"/>
      <c r="E5" s="10"/>
      <c r="F5" s="4">
        <v>14.989800000000001</v>
      </c>
      <c r="G5" s="4">
        <v>14.2</v>
      </c>
    </row>
    <row r="6" spans="1:10" x14ac:dyDescent="0.4">
      <c r="A6" s="10"/>
      <c r="B6" s="10"/>
      <c r="C6" s="10"/>
      <c r="D6" s="10"/>
      <c r="E6" s="10"/>
      <c r="F6" s="4">
        <v>3.9382000000000001</v>
      </c>
      <c r="G6" s="4">
        <v>4.3</v>
      </c>
    </row>
    <row r="7" spans="1:10" x14ac:dyDescent="0.4">
      <c r="A7" s="10"/>
      <c r="B7" s="10"/>
      <c r="C7" s="10"/>
      <c r="D7" s="10"/>
      <c r="E7" s="10"/>
      <c r="F7" s="4">
        <v>6.9748999999999999</v>
      </c>
      <c r="G7" s="4">
        <v>25</v>
      </c>
    </row>
    <row r="8" spans="1:10" x14ac:dyDescent="0.4">
      <c r="F8" s="1">
        <f>AVERAGE(F2:F6)</f>
        <v>15.162279999999999</v>
      </c>
      <c r="G8" s="1">
        <f>AVERAGE(G2:G6)</f>
        <v>15.379999999999999</v>
      </c>
      <c r="H8" s="1"/>
      <c r="I8" s="1"/>
    </row>
    <row r="9" spans="1:10" x14ac:dyDescent="0.4">
      <c r="F9" s="1"/>
      <c r="G9" s="1"/>
      <c r="H9" s="1"/>
      <c r="I9" s="1"/>
    </row>
    <row r="10" spans="1:10" x14ac:dyDescent="0.4">
      <c r="A10" s="10">
        <v>3</v>
      </c>
      <c r="B10" s="10">
        <v>0.01</v>
      </c>
      <c r="C10" s="10">
        <v>2</v>
      </c>
      <c r="D10" s="10">
        <v>90</v>
      </c>
      <c r="E10" s="10"/>
      <c r="F10" s="4">
        <v>22.01</v>
      </c>
      <c r="G10" s="4">
        <v>29.5</v>
      </c>
      <c r="H10" s="4">
        <v>18.7</v>
      </c>
    </row>
    <row r="11" spans="1:10" x14ac:dyDescent="0.4">
      <c r="A11" s="10"/>
      <c r="B11" s="10"/>
      <c r="C11" s="10"/>
      <c r="D11" s="10"/>
      <c r="E11" s="10"/>
      <c r="F11" s="4">
        <v>34.229199999999999</v>
      </c>
      <c r="G11" s="4">
        <v>34.6</v>
      </c>
      <c r="H11" s="4">
        <v>28.9</v>
      </c>
    </row>
    <row r="12" spans="1:10" x14ac:dyDescent="0.4">
      <c r="A12" s="10"/>
      <c r="B12" s="10"/>
      <c r="C12" s="10"/>
      <c r="D12" s="10"/>
      <c r="E12" s="10"/>
      <c r="F12" s="4">
        <v>42.771099999999997</v>
      </c>
      <c r="G12" s="4">
        <v>42.9</v>
      </c>
      <c r="H12" s="4">
        <v>27.6</v>
      </c>
    </row>
    <row r="13" spans="1:10" x14ac:dyDescent="0.4">
      <c r="A13" s="10"/>
      <c r="B13" s="10"/>
      <c r="C13" s="10"/>
      <c r="D13" s="10"/>
      <c r="E13" s="10"/>
      <c r="F13" s="4">
        <v>17.750800000000002</v>
      </c>
      <c r="G13" s="4">
        <v>18.8</v>
      </c>
      <c r="H13" s="4">
        <v>16.600000000000001</v>
      </c>
    </row>
    <row r="14" spans="1:10" x14ac:dyDescent="0.4">
      <c r="A14" s="10"/>
      <c r="B14" s="10"/>
      <c r="C14" s="10"/>
      <c r="D14" s="10"/>
      <c r="E14" s="10"/>
      <c r="F14" s="4">
        <v>5.008</v>
      </c>
      <c r="G14" s="4">
        <v>22.9</v>
      </c>
      <c r="H14" s="4">
        <v>12.4</v>
      </c>
    </row>
    <row r="15" spans="1:10" x14ac:dyDescent="0.4">
      <c r="A15" s="10"/>
      <c r="B15" s="10"/>
      <c r="C15" s="10"/>
      <c r="D15" s="10"/>
      <c r="E15" s="10"/>
      <c r="F15" s="4">
        <v>18.8004</v>
      </c>
      <c r="G15" s="4">
        <v>53.5</v>
      </c>
      <c r="H15" s="4">
        <v>36.299999999999997</v>
      </c>
    </row>
    <row r="16" spans="1:10" x14ac:dyDescent="0.4">
      <c r="F16" s="1">
        <f>AVERAGE(F10:F14)</f>
        <v>24.353819999999999</v>
      </c>
      <c r="G16" s="1">
        <f>AVERAGE(G10:G14)</f>
        <v>29.74</v>
      </c>
      <c r="H16" s="1"/>
      <c r="I16" s="1"/>
    </row>
    <row r="17" spans="1:9" x14ac:dyDescent="0.4">
      <c r="F17" s="1"/>
      <c r="G17" s="1"/>
      <c r="H17" s="1"/>
      <c r="I17" s="1"/>
    </row>
    <row r="18" spans="1:9" x14ac:dyDescent="0.4">
      <c r="A18" s="10">
        <v>3</v>
      </c>
      <c r="B18" s="10">
        <v>0.01</v>
      </c>
      <c r="C18" s="10">
        <v>1</v>
      </c>
      <c r="D18" s="10">
        <v>90</v>
      </c>
      <c r="E18" s="10">
        <v>128000</v>
      </c>
      <c r="F18" s="4">
        <v>12.0671</v>
      </c>
      <c r="G18" s="4">
        <v>10.9</v>
      </c>
      <c r="H18" s="4">
        <v>11.1</v>
      </c>
      <c r="I18" s="4">
        <v>34071</v>
      </c>
    </row>
    <row r="19" spans="1:9" x14ac:dyDescent="0.4">
      <c r="A19" s="10"/>
      <c r="B19" s="10"/>
      <c r="C19" s="10"/>
      <c r="D19" s="10"/>
      <c r="E19" s="10"/>
      <c r="F19" s="4">
        <v>17.912600000000001</v>
      </c>
      <c r="G19" s="4">
        <v>20.5</v>
      </c>
      <c r="H19" s="4">
        <v>20.5</v>
      </c>
    </row>
    <row r="20" spans="1:9" x14ac:dyDescent="0.4">
      <c r="A20" s="10"/>
      <c r="B20" s="10"/>
      <c r="C20" s="10"/>
      <c r="D20" s="10"/>
      <c r="E20" s="10"/>
      <c r="F20" s="4">
        <v>25.714099999999998</v>
      </c>
      <c r="G20" s="4">
        <v>19</v>
      </c>
      <c r="H20" s="4">
        <v>19.399999999999999</v>
      </c>
    </row>
    <row r="21" spans="1:9" x14ac:dyDescent="0.4">
      <c r="A21" s="10"/>
      <c r="B21" s="10"/>
      <c r="C21" s="10"/>
      <c r="D21" s="10"/>
      <c r="E21" s="10"/>
      <c r="F21" s="4">
        <v>10.161799999999999</v>
      </c>
      <c r="G21" s="4">
        <v>9.3000000000000007</v>
      </c>
      <c r="H21" s="4">
        <v>9.5</v>
      </c>
    </row>
    <row r="22" spans="1:9" x14ac:dyDescent="0.4">
      <c r="A22" s="10"/>
      <c r="B22" s="10"/>
      <c r="C22" s="10"/>
      <c r="D22" s="10"/>
      <c r="E22" s="10"/>
      <c r="F22" s="4">
        <v>1.3297000000000001</v>
      </c>
      <c r="G22" s="4">
        <v>7.3</v>
      </c>
      <c r="H22" s="4">
        <v>7.2</v>
      </c>
    </row>
    <row r="23" spans="1:9" x14ac:dyDescent="0.4">
      <c r="A23" s="10"/>
      <c r="B23" s="10"/>
      <c r="C23" s="10"/>
      <c r="D23" s="10"/>
      <c r="E23" s="10"/>
      <c r="F23" s="4">
        <v>12.5923</v>
      </c>
      <c r="G23" s="4">
        <v>32.200000000000003</v>
      </c>
      <c r="H23" s="4">
        <v>32.6</v>
      </c>
    </row>
    <row r="24" spans="1:9" x14ac:dyDescent="0.4">
      <c r="F24" s="1">
        <f>AVERAGE(F18:F22)</f>
        <v>13.437059999999999</v>
      </c>
      <c r="G24" s="1">
        <f>AVERAGE(G18:G22)</f>
        <v>13.4</v>
      </c>
      <c r="H24" s="1"/>
      <c r="I24" s="1"/>
    </row>
    <row r="25" spans="1:9" x14ac:dyDescent="0.4">
      <c r="F25" s="1"/>
      <c r="G25" s="1"/>
      <c r="H25" s="1"/>
      <c r="I25" s="1"/>
    </row>
    <row r="26" spans="1:9" x14ac:dyDescent="0.4">
      <c r="A26" s="10">
        <v>3</v>
      </c>
      <c r="B26" s="10">
        <v>0.01</v>
      </c>
      <c r="C26" s="10">
        <v>1</v>
      </c>
      <c r="D26" s="10">
        <v>0</v>
      </c>
      <c r="E26" s="10"/>
      <c r="F26" s="4">
        <v>39.430300000000003</v>
      </c>
      <c r="G26" s="4">
        <v>65.7</v>
      </c>
    </row>
    <row r="27" spans="1:9" x14ac:dyDescent="0.4">
      <c r="A27" s="10"/>
      <c r="B27" s="10"/>
      <c r="C27" s="10"/>
      <c r="D27" s="10"/>
      <c r="E27" s="10"/>
      <c r="F27" s="4">
        <v>74.356399999999994</v>
      </c>
      <c r="G27" s="4">
        <v>85.1</v>
      </c>
    </row>
    <row r="28" spans="1:9" x14ac:dyDescent="0.4">
      <c r="A28" s="10"/>
      <c r="B28" s="10"/>
      <c r="C28" s="10"/>
      <c r="D28" s="10"/>
      <c r="E28" s="10"/>
      <c r="F28" s="4">
        <v>107.6146</v>
      </c>
      <c r="G28" s="4">
        <v>97.8</v>
      </c>
    </row>
    <row r="29" spans="1:9" x14ac:dyDescent="0.4">
      <c r="A29" s="10"/>
      <c r="B29" s="10"/>
      <c r="C29" s="10"/>
      <c r="D29" s="10"/>
      <c r="E29" s="10"/>
      <c r="F29" s="4">
        <v>107.6146</v>
      </c>
      <c r="G29" s="4">
        <v>98.1</v>
      </c>
    </row>
    <row r="30" spans="1:9" x14ac:dyDescent="0.4">
      <c r="A30" s="10"/>
      <c r="B30" s="10"/>
      <c r="C30" s="10"/>
      <c r="D30" s="10"/>
      <c r="E30" s="10"/>
      <c r="F30" s="4">
        <v>74.356399999999994</v>
      </c>
      <c r="G30" s="4">
        <v>85.4</v>
      </c>
    </row>
    <row r="31" spans="1:9" x14ac:dyDescent="0.4">
      <c r="A31" s="10"/>
      <c r="B31" s="10"/>
      <c r="C31" s="10"/>
      <c r="D31" s="10"/>
      <c r="E31" s="10"/>
      <c r="F31" s="4">
        <v>39.430300000000003</v>
      </c>
      <c r="G31" s="4">
        <v>64.900000000000006</v>
      </c>
    </row>
    <row r="32" spans="1:9" x14ac:dyDescent="0.4">
      <c r="F32" s="1">
        <f>AVERAGE(F26:F31)</f>
        <v>73.800433333333331</v>
      </c>
      <c r="G32" s="1">
        <f>AVERAGE(G26:G31)</f>
        <v>82.833333333333329</v>
      </c>
      <c r="H32" s="1"/>
      <c r="I32" s="1"/>
    </row>
    <row r="34" spans="1:9" x14ac:dyDescent="0.4">
      <c r="A34" s="10">
        <v>3</v>
      </c>
      <c r="B34" s="10">
        <v>0.01</v>
      </c>
      <c r="C34" s="10">
        <v>1</v>
      </c>
      <c r="D34" s="10">
        <v>-90</v>
      </c>
      <c r="E34" s="10"/>
      <c r="F34" s="4">
        <v>12.5923</v>
      </c>
      <c r="G34" s="4">
        <v>48</v>
      </c>
    </row>
    <row r="35" spans="1:9" x14ac:dyDescent="0.4">
      <c r="A35" s="10"/>
      <c r="B35" s="10"/>
      <c r="C35" s="10"/>
      <c r="D35" s="10"/>
      <c r="E35" s="10"/>
      <c r="F35" s="4">
        <v>1.3297000000000001</v>
      </c>
      <c r="G35" s="4">
        <v>12</v>
      </c>
    </row>
    <row r="36" spans="1:9" x14ac:dyDescent="0.4">
      <c r="A36" s="10"/>
      <c r="B36" s="10"/>
      <c r="C36" s="10"/>
      <c r="D36" s="10"/>
      <c r="E36" s="10"/>
      <c r="F36" s="4">
        <v>10.161799999999999</v>
      </c>
      <c r="G36" s="4">
        <v>11.7</v>
      </c>
    </row>
    <row r="37" spans="1:9" x14ac:dyDescent="0.4">
      <c r="A37" s="10"/>
      <c r="B37" s="10"/>
      <c r="C37" s="10"/>
      <c r="D37" s="10"/>
      <c r="E37" s="10"/>
      <c r="F37" s="4">
        <v>25.714099999999998</v>
      </c>
      <c r="G37" s="4">
        <v>26.6</v>
      </c>
    </row>
    <row r="38" spans="1:9" x14ac:dyDescent="0.4">
      <c r="A38" s="10"/>
      <c r="B38" s="10"/>
      <c r="C38" s="10"/>
      <c r="D38" s="10"/>
      <c r="E38" s="10"/>
      <c r="F38" s="4">
        <v>17.912600000000001</v>
      </c>
      <c r="G38" s="4">
        <v>27.6</v>
      </c>
    </row>
    <row r="39" spans="1:9" x14ac:dyDescent="0.4">
      <c r="A39" s="10"/>
      <c r="B39" s="10"/>
      <c r="C39" s="10"/>
      <c r="D39" s="10"/>
      <c r="E39" s="10"/>
      <c r="F39" s="4">
        <v>12.0671</v>
      </c>
      <c r="G39" s="4">
        <v>13.9</v>
      </c>
    </row>
    <row r="40" spans="1:9" x14ac:dyDescent="0.4">
      <c r="F40" s="1">
        <f>AVERAGE(F34:F39)</f>
        <v>13.296266666666666</v>
      </c>
      <c r="G40" s="1">
        <f>AVERAGE(G34:G39)</f>
        <v>23.3</v>
      </c>
      <c r="H40" s="1"/>
      <c r="I40" s="1"/>
    </row>
    <row r="42" spans="1:9" x14ac:dyDescent="0.4">
      <c r="A42" s="10">
        <v>3</v>
      </c>
      <c r="B42" s="10">
        <v>0.01</v>
      </c>
      <c r="C42" s="10">
        <v>0</v>
      </c>
      <c r="D42" s="10">
        <v>90</v>
      </c>
      <c r="E42" s="10">
        <v>800500</v>
      </c>
      <c r="F42" s="4">
        <v>3.7204000000000002</v>
      </c>
      <c r="G42" s="4">
        <v>1.5</v>
      </c>
      <c r="H42" s="9">
        <v>0.6583</v>
      </c>
    </row>
    <row r="43" spans="1:9" x14ac:dyDescent="0.4">
      <c r="A43" s="10"/>
      <c r="B43" s="10"/>
      <c r="C43" s="10"/>
      <c r="D43" s="10"/>
      <c r="E43" s="10"/>
      <c r="F43" s="4">
        <v>6.9610000000000003</v>
      </c>
      <c r="G43" s="4">
        <v>23.9</v>
      </c>
      <c r="H43" s="9">
        <v>5.4530000000000003</v>
      </c>
    </row>
    <row r="44" spans="1:9" x14ac:dyDescent="0.4">
      <c r="A44" s="10"/>
      <c r="B44" s="10"/>
      <c r="C44" s="10"/>
      <c r="D44" s="10"/>
      <c r="E44" s="10"/>
      <c r="F44" s="4">
        <v>9.8318999999999992</v>
      </c>
      <c r="G44" s="4">
        <v>17.2</v>
      </c>
      <c r="H44" s="9">
        <v>4.18</v>
      </c>
    </row>
    <row r="45" spans="1:9" x14ac:dyDescent="0.4">
      <c r="A45" s="10"/>
      <c r="B45" s="10"/>
      <c r="C45" s="10"/>
      <c r="D45" s="10"/>
      <c r="E45" s="10"/>
      <c r="F45" s="4">
        <v>2.2614999999999998</v>
      </c>
      <c r="G45" s="4">
        <v>5.6</v>
      </c>
      <c r="H45" s="9">
        <v>0.27600000000000002</v>
      </c>
    </row>
    <row r="46" spans="1:9" x14ac:dyDescent="0.4">
      <c r="A46" s="10"/>
      <c r="B46" s="10"/>
      <c r="C46" s="10"/>
      <c r="D46" s="10"/>
      <c r="E46" s="10"/>
      <c r="F46" s="4">
        <v>0.1017</v>
      </c>
      <c r="G46" s="4">
        <v>19.7</v>
      </c>
      <c r="H46" s="9">
        <v>1.5004</v>
      </c>
    </row>
    <row r="47" spans="1:9" x14ac:dyDescent="0.4">
      <c r="A47" s="10"/>
      <c r="B47" s="10"/>
      <c r="C47" s="10"/>
      <c r="D47" s="10"/>
      <c r="E47" s="10"/>
      <c r="F47" s="4">
        <v>13.913500000000001</v>
      </c>
      <c r="G47" s="4">
        <v>51.6</v>
      </c>
      <c r="H47" s="9">
        <v>21.040199999999999</v>
      </c>
    </row>
    <row r="49" spans="1:11" x14ac:dyDescent="0.4">
      <c r="A49" s="10">
        <v>2</v>
      </c>
      <c r="B49" s="10">
        <v>0.01</v>
      </c>
      <c r="C49" s="10">
        <v>2</v>
      </c>
      <c r="D49" s="10">
        <v>90</v>
      </c>
      <c r="E49" s="10"/>
      <c r="F49" s="4">
        <v>23.551300000000001</v>
      </c>
      <c r="G49" s="4">
        <v>26.8</v>
      </c>
      <c r="J49" s="11" t="s">
        <v>7</v>
      </c>
      <c r="K49" s="4"/>
    </row>
    <row r="50" spans="1:11" x14ac:dyDescent="0.4">
      <c r="A50" s="10"/>
      <c r="B50" s="10"/>
      <c r="C50" s="10"/>
      <c r="D50" s="10"/>
      <c r="E50" s="10"/>
      <c r="F50" s="4">
        <v>43.546100000000003</v>
      </c>
      <c r="G50" s="4">
        <v>48.6</v>
      </c>
      <c r="J50" s="11"/>
      <c r="K50" s="4"/>
    </row>
    <row r="51" spans="1:11" x14ac:dyDescent="0.4">
      <c r="A51" s="10"/>
      <c r="B51" s="10"/>
      <c r="C51" s="10"/>
      <c r="D51" s="10"/>
      <c r="E51" s="10"/>
      <c r="F51" s="4">
        <v>46.9146</v>
      </c>
      <c r="G51" s="4">
        <v>43.8</v>
      </c>
      <c r="J51" s="11"/>
      <c r="K51" s="4"/>
    </row>
    <row r="52" spans="1:11" x14ac:dyDescent="0.4">
      <c r="A52" s="10"/>
      <c r="B52" s="10"/>
      <c r="C52" s="10"/>
      <c r="D52" s="10"/>
      <c r="E52" s="10"/>
      <c r="F52" s="4">
        <v>16.595700000000001</v>
      </c>
      <c r="G52" s="5">
        <v>30.3</v>
      </c>
      <c r="H52" s="5"/>
      <c r="I52" s="5"/>
      <c r="J52" s="11"/>
      <c r="K52" s="4"/>
    </row>
    <row r="53" spans="1:11" x14ac:dyDescent="0.4">
      <c r="A53" s="10"/>
      <c r="B53" s="10"/>
      <c r="C53" s="10"/>
      <c r="D53" s="10"/>
      <c r="E53" s="10"/>
      <c r="F53" s="4">
        <v>7.5068999999999999</v>
      </c>
      <c r="G53" s="5">
        <v>31.1</v>
      </c>
      <c r="H53" s="5"/>
      <c r="I53" s="5"/>
      <c r="J53" s="11"/>
      <c r="K53" s="4"/>
    </row>
    <row r="54" spans="1:11" x14ac:dyDescent="0.4">
      <c r="A54" s="10"/>
      <c r="B54" s="10"/>
      <c r="C54" s="10"/>
      <c r="D54" s="10"/>
      <c r="E54" s="10"/>
      <c r="F54" s="4">
        <v>26.793700000000001</v>
      </c>
      <c r="G54" s="5">
        <v>65.2</v>
      </c>
      <c r="H54" s="5"/>
      <c r="I54" s="5"/>
      <c r="J54" s="11"/>
      <c r="K54" s="4"/>
    </row>
    <row r="56" spans="1:11" x14ac:dyDescent="0.4">
      <c r="A56" s="10">
        <v>2</v>
      </c>
      <c r="B56" s="10">
        <v>0.01</v>
      </c>
      <c r="C56" s="10">
        <v>2</v>
      </c>
      <c r="D56" s="10">
        <v>90</v>
      </c>
      <c r="E56" s="10">
        <v>117325</v>
      </c>
      <c r="F56" s="7">
        <v>23.598400000000002</v>
      </c>
      <c r="G56" s="4">
        <v>20</v>
      </c>
      <c r="I56" s="4">
        <v>30.8</v>
      </c>
      <c r="J56" s="11" t="s">
        <v>6</v>
      </c>
      <c r="K56" s="4"/>
    </row>
    <row r="57" spans="1:11" x14ac:dyDescent="0.4">
      <c r="A57" s="10"/>
      <c r="B57" s="10"/>
      <c r="C57" s="10"/>
      <c r="D57" s="10"/>
      <c r="E57" s="10"/>
      <c r="F57" s="7">
        <v>43.762799999999999</v>
      </c>
      <c r="G57" s="4">
        <v>32.700000000000003</v>
      </c>
      <c r="I57" s="4">
        <v>47.8</v>
      </c>
      <c r="J57" s="11"/>
      <c r="K57" s="4"/>
    </row>
    <row r="58" spans="1:11" x14ac:dyDescent="0.4">
      <c r="A58" s="10"/>
      <c r="B58" s="10"/>
      <c r="C58" s="10"/>
      <c r="D58" s="10"/>
      <c r="E58" s="10"/>
      <c r="F58" s="7">
        <v>47.040199999999999</v>
      </c>
      <c r="G58" s="4">
        <v>29.7</v>
      </c>
      <c r="I58" s="4">
        <v>43.6</v>
      </c>
      <c r="J58" s="11"/>
      <c r="K58" s="4"/>
    </row>
    <row r="59" spans="1:11" x14ac:dyDescent="0.4">
      <c r="A59" s="10"/>
      <c r="B59" s="10"/>
      <c r="C59" s="10"/>
      <c r="D59" s="10"/>
      <c r="E59" s="10"/>
      <c r="F59" s="7">
        <v>16.622800000000002</v>
      </c>
      <c r="G59" s="4">
        <v>20.7</v>
      </c>
      <c r="I59" s="4">
        <v>34.4</v>
      </c>
      <c r="J59" s="11"/>
      <c r="K59" s="4"/>
    </row>
    <row r="60" spans="1:11" x14ac:dyDescent="0.4">
      <c r="A60" s="10"/>
      <c r="B60" s="10"/>
      <c r="C60" s="10"/>
      <c r="D60" s="10"/>
      <c r="E60" s="10"/>
      <c r="F60" s="7">
        <v>7.5644999999999998</v>
      </c>
      <c r="G60" s="4">
        <v>22.1</v>
      </c>
      <c r="I60" s="4">
        <v>30</v>
      </c>
      <c r="J60" s="11"/>
      <c r="K60" s="4"/>
    </row>
    <row r="61" spans="1:11" x14ac:dyDescent="0.4">
      <c r="A61" s="10"/>
      <c r="B61" s="10"/>
      <c r="C61" s="10"/>
      <c r="D61" s="10"/>
      <c r="E61" s="10"/>
      <c r="F61" s="7">
        <v>26.966899999999999</v>
      </c>
      <c r="G61" s="4">
        <v>40</v>
      </c>
      <c r="I61" s="4">
        <v>65.599999999999994</v>
      </c>
      <c r="J61" s="11"/>
      <c r="K61" s="4"/>
    </row>
    <row r="62" spans="1:11" x14ac:dyDescent="0.4">
      <c r="J62" s="6"/>
      <c r="K62" s="4"/>
    </row>
    <row r="63" spans="1:11" x14ac:dyDescent="0.4">
      <c r="A63" s="10">
        <v>2</v>
      </c>
      <c r="B63" s="10">
        <v>0.01</v>
      </c>
      <c r="C63" s="10">
        <v>1</v>
      </c>
      <c r="D63" s="10">
        <v>90</v>
      </c>
      <c r="E63" s="10">
        <v>12510</v>
      </c>
      <c r="F63" s="7">
        <v>13.1028</v>
      </c>
      <c r="G63" s="7">
        <v>14</v>
      </c>
      <c r="H63" s="7"/>
      <c r="I63" s="7"/>
      <c r="J63" s="8"/>
      <c r="K63" s="7"/>
    </row>
    <row r="64" spans="1:11" x14ac:dyDescent="0.4">
      <c r="A64" s="10"/>
      <c r="B64" s="10"/>
      <c r="C64" s="10"/>
      <c r="D64" s="10"/>
      <c r="E64" s="10"/>
      <c r="F64" s="7">
        <v>26.848500000000001</v>
      </c>
      <c r="G64" s="7">
        <v>27.3</v>
      </c>
      <c r="H64" s="7"/>
      <c r="I64" s="7"/>
      <c r="J64" s="8"/>
      <c r="K64" s="7"/>
    </row>
    <row r="65" spans="1:11" x14ac:dyDescent="0.4">
      <c r="A65" s="10"/>
      <c r="B65" s="10"/>
      <c r="C65" s="10"/>
      <c r="D65" s="10"/>
      <c r="E65" s="10"/>
      <c r="F65" s="7">
        <v>30.725999999999999</v>
      </c>
      <c r="G65" s="7">
        <v>23.5</v>
      </c>
      <c r="H65" s="7"/>
      <c r="I65" s="7"/>
      <c r="J65" s="8"/>
      <c r="K65" s="7"/>
    </row>
    <row r="66" spans="1:11" x14ac:dyDescent="0.4">
      <c r="A66" s="10"/>
      <c r="B66" s="10"/>
      <c r="C66" s="10"/>
      <c r="D66" s="10"/>
      <c r="E66" s="10"/>
      <c r="F66" s="7">
        <v>9.0615000000000006</v>
      </c>
      <c r="G66" s="7">
        <v>15.6</v>
      </c>
      <c r="H66" s="7"/>
      <c r="I66" s="7"/>
      <c r="J66" s="8"/>
      <c r="K66" s="7"/>
    </row>
    <row r="67" spans="1:11" x14ac:dyDescent="0.4">
      <c r="A67" s="10"/>
      <c r="B67" s="10"/>
      <c r="C67" s="10"/>
      <c r="D67" s="10"/>
      <c r="E67" s="10"/>
      <c r="F67" s="7">
        <v>2.7608999999999999</v>
      </c>
      <c r="G67" s="7">
        <v>18.899999999999999</v>
      </c>
      <c r="H67" s="7"/>
      <c r="I67" s="7"/>
      <c r="J67" s="8"/>
      <c r="K67" s="7"/>
    </row>
    <row r="68" spans="1:11" x14ac:dyDescent="0.4">
      <c r="A68" s="10"/>
      <c r="B68" s="10"/>
      <c r="C68" s="10"/>
      <c r="D68" s="10"/>
      <c r="E68" s="10"/>
      <c r="F68" s="7">
        <v>19.866399999999999</v>
      </c>
      <c r="G68" s="7">
        <v>39.6</v>
      </c>
      <c r="H68" s="7"/>
      <c r="I68" s="7"/>
      <c r="J68" s="8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8"/>
      <c r="K69" s="7"/>
    </row>
    <row r="70" spans="1:11" x14ac:dyDescent="0.4">
      <c r="A70" s="10">
        <v>2</v>
      </c>
      <c r="B70" s="10">
        <v>0.01</v>
      </c>
      <c r="C70" s="10">
        <v>0.5</v>
      </c>
      <c r="D70" s="10">
        <v>90</v>
      </c>
      <c r="E70" s="10">
        <v>324460</v>
      </c>
      <c r="F70" s="7">
        <v>9.0835000000000008</v>
      </c>
      <c r="G70" s="4">
        <v>12</v>
      </c>
    </row>
    <row r="71" spans="1:11" x14ac:dyDescent="0.4">
      <c r="A71" s="10"/>
      <c r="B71" s="10"/>
      <c r="C71" s="10"/>
      <c r="D71" s="10"/>
      <c r="E71" s="10"/>
      <c r="F71" s="7">
        <v>20.680800000000001</v>
      </c>
      <c r="G71" s="4">
        <v>25.6</v>
      </c>
    </row>
    <row r="72" spans="1:11" x14ac:dyDescent="0.4">
      <c r="A72" s="10"/>
      <c r="B72" s="10"/>
      <c r="C72" s="10"/>
      <c r="D72" s="10"/>
      <c r="E72" s="10"/>
      <c r="F72" s="7">
        <v>23.258500000000002</v>
      </c>
      <c r="G72" s="4">
        <v>21.5</v>
      </c>
    </row>
    <row r="73" spans="1:11" x14ac:dyDescent="0.4">
      <c r="A73" s="10"/>
      <c r="B73" s="10"/>
      <c r="C73" s="10"/>
      <c r="D73" s="10"/>
      <c r="E73" s="10"/>
      <c r="F73" s="7">
        <v>5.9359000000000002</v>
      </c>
      <c r="G73" s="4">
        <v>14.2</v>
      </c>
    </row>
    <row r="74" spans="1:11" x14ac:dyDescent="0.4">
      <c r="A74" s="10"/>
      <c r="B74" s="10"/>
      <c r="C74" s="10"/>
      <c r="D74" s="10"/>
      <c r="E74" s="10"/>
      <c r="F74" s="7">
        <v>1.5745</v>
      </c>
      <c r="G74" s="4">
        <v>18.600000000000001</v>
      </c>
    </row>
    <row r="75" spans="1:11" x14ac:dyDescent="0.4">
      <c r="A75" s="10"/>
      <c r="B75" s="10"/>
      <c r="C75" s="10"/>
      <c r="D75" s="10"/>
      <c r="E75" s="10"/>
      <c r="F75" s="7">
        <v>18.0078</v>
      </c>
      <c r="G75" s="4">
        <v>38.6</v>
      </c>
    </row>
  </sheetData>
  <mergeCells count="52">
    <mergeCell ref="E70:E75"/>
    <mergeCell ref="D42:D47"/>
    <mergeCell ref="D49:D54"/>
    <mergeCell ref="D26:D31"/>
    <mergeCell ref="E42:E47"/>
    <mergeCell ref="D63:D68"/>
    <mergeCell ref="E56:E61"/>
    <mergeCell ref="E49:E54"/>
    <mergeCell ref="E63:E68"/>
    <mergeCell ref="A42:A47"/>
    <mergeCell ref="B42:B47"/>
    <mergeCell ref="C42:C47"/>
    <mergeCell ref="A10:A15"/>
    <mergeCell ref="B10:B15"/>
    <mergeCell ref="C10:C15"/>
    <mergeCell ref="C34:C39"/>
    <mergeCell ref="B34:B39"/>
    <mergeCell ref="A34:A39"/>
    <mergeCell ref="A18:A23"/>
    <mergeCell ref="B18:B23"/>
    <mergeCell ref="C18:C23"/>
    <mergeCell ref="A26:A31"/>
    <mergeCell ref="B26:B31"/>
    <mergeCell ref="C26:C31"/>
    <mergeCell ref="A70:A75"/>
    <mergeCell ref="B70:B75"/>
    <mergeCell ref="C70:C75"/>
    <mergeCell ref="J49:J54"/>
    <mergeCell ref="A56:A61"/>
    <mergeCell ref="B56:B61"/>
    <mergeCell ref="C56:C61"/>
    <mergeCell ref="J56:J61"/>
    <mergeCell ref="A49:A54"/>
    <mergeCell ref="B49:B54"/>
    <mergeCell ref="C49:C54"/>
    <mergeCell ref="D56:D61"/>
    <mergeCell ref="D70:D75"/>
    <mergeCell ref="A63:A68"/>
    <mergeCell ref="B63:B68"/>
    <mergeCell ref="C63:C68"/>
    <mergeCell ref="E10:E15"/>
    <mergeCell ref="E18:E23"/>
    <mergeCell ref="E26:E31"/>
    <mergeCell ref="E34:E39"/>
    <mergeCell ref="A2:A7"/>
    <mergeCell ref="B2:B7"/>
    <mergeCell ref="C2:C7"/>
    <mergeCell ref="D2:D7"/>
    <mergeCell ref="E2:E7"/>
    <mergeCell ref="D10:D15"/>
    <mergeCell ref="D18:D23"/>
    <mergeCell ref="D34:D39"/>
  </mergeCells>
  <conditionalFormatting sqref="C2:C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63 C1 C69:C70 C76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A63 A1 A69:A70 A76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63 B1 B69:B70 B76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12.44140625" customWidth="1"/>
    <col min="4" max="6" width="21.21875" customWidth="1"/>
    <col min="7" max="7" width="22.77734375" customWidth="1"/>
    <col min="8" max="8" width="21.21875" customWidth="1"/>
  </cols>
  <sheetData>
    <row r="1" spans="1:7" ht="21" x14ac:dyDescent="0.4">
      <c r="A1" s="13" t="s">
        <v>10</v>
      </c>
      <c r="B1" s="13" t="s">
        <v>15</v>
      </c>
      <c r="C1" s="13" t="s">
        <v>16</v>
      </c>
      <c r="D1" s="13" t="s">
        <v>11</v>
      </c>
      <c r="E1" s="13" t="s">
        <v>12</v>
      </c>
      <c r="F1" s="13" t="s">
        <v>13</v>
      </c>
      <c r="G1" s="13" t="s">
        <v>14</v>
      </c>
    </row>
    <row r="2" spans="1:7" x14ac:dyDescent="0.3">
      <c r="A2">
        <f>'6 waveguides'!A2:A7</f>
        <v>5</v>
      </c>
      <c r="B2">
        <f>'6 waveguides'!B2:B7</f>
        <v>0.01</v>
      </c>
      <c r="C2">
        <f>'6 waveguides'!C2:C7</f>
        <v>1</v>
      </c>
      <c r="D2">
        <f>AVERAGE('6 waveguides'!F2:F7)</f>
        <v>13.797716666666666</v>
      </c>
      <c r="E2">
        <f>AVERAGE('6 waveguides'!G2:G7)</f>
        <v>16.983333333333331</v>
      </c>
      <c r="F2">
        <f>AVERAGE('6 waveguides'!F2:F6)</f>
        <v>15.162279999999999</v>
      </c>
      <c r="G2">
        <f>AVERAGE('6 waveguides'!G2:G6)</f>
        <v>15.379999999999999</v>
      </c>
    </row>
    <row r="3" spans="1:7" x14ac:dyDescent="0.3">
      <c r="A3">
        <v>3</v>
      </c>
      <c r="B3">
        <v>0.01</v>
      </c>
      <c r="C3">
        <v>1</v>
      </c>
      <c r="D3">
        <f>AVERAGE('6 waveguides'!F10:F15)</f>
        <v>23.428250000000002</v>
      </c>
      <c r="E3">
        <f>AVERAGE('6 waveguides'!G10:G15)</f>
        <v>33.699999999999996</v>
      </c>
      <c r="F3">
        <f>AVERAGE('6 waveguides'!F10:F14)</f>
        <v>24.353819999999999</v>
      </c>
      <c r="G3">
        <f>AVERAGE('6 waveguides'!G10:G14)</f>
        <v>29.74</v>
      </c>
    </row>
    <row r="4" spans="1:7" x14ac:dyDescent="0.3">
      <c r="A4">
        <v>2</v>
      </c>
      <c r="B4">
        <v>0.01</v>
      </c>
      <c r="C4">
        <v>1</v>
      </c>
      <c r="D4">
        <f>AVERAGE('6 waveguides'!F63:F68)</f>
        <v>17.061016666666667</v>
      </c>
      <c r="E4">
        <f>AVERAGE('6 waveguides'!G63:G68)</f>
        <v>23.149999999999995</v>
      </c>
      <c r="F4">
        <f>AVERAGE('6 waveguides'!F63:F67)</f>
        <v>16.499940000000002</v>
      </c>
      <c r="G4">
        <f>AVERAGE('6 waveguides'!G63:G67)</f>
        <v>19.859999999999996</v>
      </c>
    </row>
    <row r="5" spans="1:7" x14ac:dyDescent="0.3">
      <c r="A5">
        <v>1</v>
      </c>
      <c r="B5">
        <v>0.01</v>
      </c>
      <c r="C5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70" zoomScaleNormal="70" workbookViewId="0">
      <selection activeCell="F15" sqref="F15"/>
    </sheetView>
  </sheetViews>
  <sheetFormatPr baseColWidth="10" defaultColWidth="11.44140625" defaultRowHeight="21" x14ac:dyDescent="0.4"/>
  <cols>
    <col min="1" max="8" width="11.44140625" style="4"/>
    <col min="9" max="9" width="42" style="3" customWidth="1"/>
    <col min="10" max="16384" width="11.44140625" style="3"/>
  </cols>
  <sheetData>
    <row r="2" spans="1:9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1" t="s">
        <v>4</v>
      </c>
      <c r="F2" s="1" t="s">
        <v>0</v>
      </c>
      <c r="G2" s="1"/>
      <c r="H2" s="1"/>
      <c r="I2" s="1" t="s">
        <v>5</v>
      </c>
    </row>
    <row r="3" spans="1:9" x14ac:dyDescent="0.4">
      <c r="A3" s="10">
        <v>3</v>
      </c>
      <c r="B3" s="10">
        <v>0.01</v>
      </c>
      <c r="C3" s="10">
        <v>2</v>
      </c>
      <c r="D3" s="10">
        <v>90</v>
      </c>
      <c r="E3" s="4">
        <v>12.1615</v>
      </c>
      <c r="F3" s="4">
        <v>13.1</v>
      </c>
      <c r="I3" s="12"/>
    </row>
    <row r="4" spans="1:9" x14ac:dyDescent="0.4">
      <c r="A4" s="10"/>
      <c r="B4" s="10"/>
      <c r="C4" s="10"/>
      <c r="D4" s="10"/>
      <c r="E4" s="4">
        <v>12.1655</v>
      </c>
      <c r="F4" s="4">
        <v>23.7</v>
      </c>
      <c r="I4" s="12"/>
    </row>
    <row r="5" spans="1:9" x14ac:dyDescent="0.4">
      <c r="A5" s="10"/>
      <c r="B5" s="10"/>
      <c r="C5" s="10"/>
      <c r="D5" s="10"/>
      <c r="E5" s="4">
        <v>16.717199999999998</v>
      </c>
      <c r="F5" s="4">
        <v>22.3</v>
      </c>
      <c r="I5" s="12"/>
    </row>
    <row r="6" spans="1:9" x14ac:dyDescent="0.4">
      <c r="A6" s="10"/>
      <c r="B6" s="10"/>
      <c r="C6" s="10"/>
      <c r="D6" s="10"/>
      <c r="E6" s="4">
        <v>7.9989999999999997</v>
      </c>
      <c r="F6" s="4">
        <v>18.399999999999999</v>
      </c>
      <c r="I6" s="12"/>
    </row>
    <row r="7" spans="1:9" x14ac:dyDescent="0.4">
      <c r="A7" s="10"/>
      <c r="B7" s="10"/>
      <c r="C7" s="10"/>
      <c r="D7" s="10"/>
      <c r="E7" s="4">
        <v>11.8887</v>
      </c>
      <c r="F7" s="4">
        <v>24.7</v>
      </c>
      <c r="I7" s="12"/>
    </row>
    <row r="8" spans="1:9" x14ac:dyDescent="0.4">
      <c r="A8" s="10"/>
      <c r="B8" s="10"/>
      <c r="C8" s="10"/>
      <c r="D8" s="10"/>
      <c r="E8" s="4">
        <v>13.822900000000001</v>
      </c>
      <c r="F8" s="4">
        <v>26.2</v>
      </c>
      <c r="I8" s="12"/>
    </row>
    <row r="9" spans="1:9" x14ac:dyDescent="0.4">
      <c r="A9" s="10"/>
      <c r="B9" s="10"/>
      <c r="C9" s="10"/>
      <c r="D9" s="10"/>
      <c r="E9" s="4">
        <v>15.4764</v>
      </c>
      <c r="F9" s="4">
        <v>51.3</v>
      </c>
      <c r="I9" s="12"/>
    </row>
    <row r="10" spans="1:9" x14ac:dyDescent="0.4">
      <c r="A10" s="10"/>
      <c r="B10" s="10"/>
      <c r="C10" s="10"/>
      <c r="D10" s="10"/>
      <c r="E10" s="4">
        <v>20.939699999999998</v>
      </c>
      <c r="F10" s="4">
        <v>10.1</v>
      </c>
      <c r="I10" s="12"/>
    </row>
    <row r="11" spans="1:9" x14ac:dyDescent="0.4">
      <c r="A11" s="10"/>
      <c r="B11" s="10"/>
      <c r="C11" s="10"/>
      <c r="D11" s="10"/>
      <c r="E11" s="4">
        <v>18.8032</v>
      </c>
      <c r="F11" s="4">
        <v>12.6</v>
      </c>
      <c r="I11" s="12"/>
    </row>
    <row r="12" spans="1:9" x14ac:dyDescent="0.4">
      <c r="A12" s="10"/>
      <c r="B12" s="10"/>
      <c r="C12" s="10"/>
      <c r="D12" s="10"/>
      <c r="E12" s="4">
        <v>11.1068</v>
      </c>
      <c r="F12" s="4">
        <v>21.5</v>
      </c>
      <c r="I12" s="12"/>
    </row>
    <row r="13" spans="1:9" x14ac:dyDescent="0.4">
      <c r="A13" s="10"/>
      <c r="B13" s="10"/>
      <c r="C13" s="10"/>
      <c r="D13" s="10"/>
      <c r="E13" s="4">
        <v>1.6796</v>
      </c>
      <c r="F13" s="4">
        <v>26.6</v>
      </c>
      <c r="I13" s="12"/>
    </row>
    <row r="14" spans="1:9" x14ac:dyDescent="0.4">
      <c r="A14" s="10"/>
      <c r="B14" s="10"/>
      <c r="C14" s="10"/>
      <c r="D14" s="10"/>
      <c r="E14" s="4">
        <v>14.2706</v>
      </c>
      <c r="F14" s="4">
        <v>26.2</v>
      </c>
      <c r="I14" s="12"/>
    </row>
  </sheetData>
  <mergeCells count="5">
    <mergeCell ref="I3:I14"/>
    <mergeCell ref="D3:D14"/>
    <mergeCell ref="C3:C14"/>
    <mergeCell ref="B3:B14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6 waveguides</vt:lpstr>
      <vt:lpstr>6waveguides_avg</vt:lpstr>
      <vt:lpstr>12 waveguides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2018-08-01T14:41:06Z</dcterms:created>
  <dcterms:modified xsi:type="dcterms:W3CDTF">2018-08-09T16:04:33Z</dcterms:modified>
</cp:coreProperties>
</file>