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ka42/Desktop/Eu professor/pecege/Machine Learning/Arvores/OMML1_arvores_de_decisao/"/>
    </mc:Choice>
  </mc:AlternateContent>
  <xr:revisionPtr revIDLastSave="0" documentId="13_ncr:1_{FD763BDF-B75D-5C4A-81BE-9604D3093FA0}" xr6:coauthVersionLast="47" xr6:coauthVersionMax="47" xr10:uidLastSave="{00000000-0000-0000-0000-000000000000}"/>
  <bookViews>
    <workbookView xWindow="-36720" yWindow="3360" windowWidth="38400" windowHeight="19900" activeTab="1" xr2:uid="{28C40B71-AD29-D04A-AF40-BFDC1C743274}"/>
  </bookViews>
  <sheets>
    <sheet name="Planilha1" sheetId="1" r:id="rId1"/>
    <sheet name="Gini" sheetId="2" r:id="rId2"/>
    <sheet name="Gini (Aula)" sheetId="4" r:id="rId3"/>
    <sheet name="Entropia" sheetId="3" r:id="rId4"/>
    <sheet name="Entropia (Aula)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2" l="1"/>
  <c r="B21" i="3"/>
  <c r="C20" i="3"/>
  <c r="D20" i="3" s="1"/>
  <c r="C19" i="3"/>
  <c r="C18" i="2"/>
  <c r="D18" i="2" s="1"/>
  <c r="C19" i="2"/>
  <c r="D19" i="2" s="1"/>
  <c r="B20" i="2"/>
  <c r="C20" i="2" s="1"/>
  <c r="H10" i="5"/>
  <c r="I11" i="5" s="1"/>
  <c r="J11" i="5" s="1"/>
  <c r="B10" i="5"/>
  <c r="C11" i="5" s="1"/>
  <c r="D11" i="5" s="1"/>
  <c r="E3" i="5"/>
  <c r="F5" i="5" s="1"/>
  <c r="G5" i="5" s="1"/>
  <c r="J10" i="4"/>
  <c r="K12" i="4" s="1"/>
  <c r="F10" i="4"/>
  <c r="G12" i="4" s="1"/>
  <c r="H3" i="4"/>
  <c r="I5" i="4" s="1"/>
  <c r="J10" i="2"/>
  <c r="K11" i="2" s="1"/>
  <c r="F10" i="2"/>
  <c r="G11" i="2" s="1"/>
  <c r="H3" i="2"/>
  <c r="I5" i="2" s="1"/>
  <c r="H10" i="3"/>
  <c r="I12" i="3" s="1"/>
  <c r="J12" i="3" s="1"/>
  <c r="B10" i="3"/>
  <c r="C12" i="3" s="1"/>
  <c r="D12" i="3" s="1"/>
  <c r="E3" i="3"/>
  <c r="F4" i="3" s="1"/>
  <c r="G4" i="3" s="1"/>
  <c r="B21" i="2" l="1"/>
  <c r="D20" i="2"/>
  <c r="C21" i="3"/>
  <c r="D21" i="3" s="1"/>
  <c r="B22" i="3"/>
  <c r="C22" i="3"/>
  <c r="I12" i="5"/>
  <c r="J12" i="5" s="1"/>
  <c r="J13" i="5" s="1"/>
  <c r="C12" i="5"/>
  <c r="D12" i="5" s="1"/>
  <c r="D13" i="5" s="1"/>
  <c r="F4" i="5"/>
  <c r="G4" i="5" s="1"/>
  <c r="G6" i="5" s="1"/>
  <c r="G11" i="4"/>
  <c r="K11" i="4"/>
  <c r="I4" i="4"/>
  <c r="K12" i="2"/>
  <c r="K14" i="2" s="1"/>
  <c r="G12" i="2"/>
  <c r="I4" i="2"/>
  <c r="L5" i="2" s="1"/>
  <c r="I11" i="3"/>
  <c r="J11" i="3" s="1"/>
  <c r="J13" i="3" s="1"/>
  <c r="C11" i="3"/>
  <c r="D11" i="3" s="1"/>
  <c r="D13" i="3" s="1"/>
  <c r="F5" i="3"/>
  <c r="G5" i="3" s="1"/>
  <c r="G6" i="3" s="1"/>
  <c r="M13" i="5" l="1"/>
  <c r="N13" i="5" s="1"/>
  <c r="C21" i="2"/>
  <c r="D21" i="2"/>
  <c r="B23" i="3"/>
  <c r="D22" i="3"/>
  <c r="B22" i="2"/>
  <c r="N14" i="2"/>
  <c r="M13" i="3"/>
  <c r="N13" i="3" s="1"/>
  <c r="C23" i="3" l="1"/>
  <c r="D23" i="3" s="1"/>
  <c r="B24" i="3"/>
  <c r="C22" i="2"/>
  <c r="D22" i="2" s="1"/>
  <c r="B23" i="2"/>
  <c r="C23" i="2" s="1"/>
  <c r="D23" i="2" l="1"/>
  <c r="B25" i="3"/>
  <c r="C24" i="3"/>
  <c r="D24" i="3" s="1"/>
  <c r="B24" i="2"/>
  <c r="B25" i="2"/>
  <c r="B26" i="3" l="1"/>
  <c r="C25" i="3"/>
  <c r="D25" i="3" s="1"/>
  <c r="C24" i="2"/>
  <c r="D24" i="2" s="1"/>
  <c r="C25" i="2"/>
  <c r="D25" i="2" s="1"/>
  <c r="B26" i="2"/>
  <c r="C26" i="3" l="1"/>
  <c r="D26" i="3" s="1"/>
  <c r="B27" i="3"/>
  <c r="C26" i="2"/>
  <c r="D26" i="2" s="1"/>
  <c r="B27" i="2"/>
  <c r="D27" i="2" l="1"/>
  <c r="D27" i="3"/>
  <c r="C27" i="3"/>
  <c r="B28" i="3"/>
  <c r="C27" i="2"/>
  <c r="B28" i="2"/>
  <c r="B29" i="3" l="1"/>
  <c r="C28" i="3"/>
  <c r="D28" i="3" s="1"/>
  <c r="B29" i="2"/>
  <c r="C28" i="2"/>
  <c r="D28" i="2" s="1"/>
  <c r="B30" i="3" l="1"/>
  <c r="C29" i="3"/>
  <c r="D29" i="3" s="1"/>
  <c r="C29" i="2"/>
  <c r="D29" i="2" s="1"/>
  <c r="B30" i="2"/>
  <c r="D30" i="3" l="1"/>
  <c r="B31" i="3"/>
  <c r="C30" i="3"/>
  <c r="C30" i="2"/>
  <c r="D30" i="2" s="1"/>
  <c r="B31" i="2"/>
  <c r="D31" i="3" l="1"/>
  <c r="B32" i="3"/>
  <c r="C31" i="3"/>
  <c r="C31" i="2"/>
  <c r="D31" i="2" s="1"/>
  <c r="B32" i="2"/>
  <c r="D32" i="3" l="1"/>
  <c r="C32" i="3"/>
  <c r="B33" i="3"/>
  <c r="B33" i="2"/>
  <c r="C32" i="2"/>
  <c r="D32" i="2" s="1"/>
  <c r="D33" i="3" l="1"/>
  <c r="B34" i="3"/>
  <c r="C33" i="3"/>
  <c r="C33" i="2"/>
  <c r="D33" i="2" s="1"/>
  <c r="B34" i="2"/>
  <c r="C34" i="3" l="1"/>
  <c r="D34" i="3" s="1"/>
  <c r="B35" i="3"/>
  <c r="B35" i="2"/>
  <c r="C34" i="2"/>
  <c r="D34" i="2" s="1"/>
  <c r="D35" i="3" l="1"/>
  <c r="B36" i="3"/>
  <c r="C35" i="3"/>
  <c r="C35" i="2"/>
  <c r="D35" i="2" s="1"/>
  <c r="B36" i="2"/>
  <c r="B37" i="3" l="1"/>
  <c r="C36" i="3"/>
  <c r="D36" i="3" s="1"/>
  <c r="B37" i="2"/>
  <c r="C36" i="2"/>
  <c r="D36" i="2" s="1"/>
  <c r="D37" i="2" l="1"/>
  <c r="D37" i="3"/>
  <c r="C37" i="3"/>
  <c r="B38" i="3"/>
  <c r="C37" i="2"/>
  <c r="B38" i="2"/>
  <c r="B39" i="3" l="1"/>
  <c r="C38" i="3"/>
  <c r="D38" i="3" s="1"/>
  <c r="C38" i="2"/>
  <c r="D38" i="2" s="1"/>
  <c r="B39" i="2"/>
  <c r="C39" i="3" l="1"/>
  <c r="D39" i="3" s="1"/>
  <c r="B40" i="3"/>
  <c r="B40" i="2"/>
  <c r="C39" i="2"/>
  <c r="D39" i="2" s="1"/>
  <c r="C40" i="3" l="1"/>
  <c r="D40" i="3" s="1"/>
  <c r="B41" i="3"/>
  <c r="B41" i="2"/>
  <c r="C40" i="2"/>
  <c r="D40" i="2" s="1"/>
  <c r="B42" i="3" l="1"/>
  <c r="C41" i="3"/>
  <c r="D41" i="3" s="1"/>
  <c r="C41" i="2"/>
  <c r="D41" i="2" s="1"/>
  <c r="B42" i="2"/>
  <c r="C42" i="3" l="1"/>
  <c r="D42" i="3" s="1"/>
  <c r="B43" i="3"/>
  <c r="B43" i="2"/>
  <c r="C42" i="2"/>
  <c r="D42" i="2" s="1"/>
  <c r="D43" i="3" l="1"/>
  <c r="C43" i="3"/>
  <c r="B44" i="3"/>
  <c r="C43" i="2"/>
  <c r="D43" i="2" s="1"/>
  <c r="B44" i="2"/>
  <c r="B45" i="3" l="1"/>
  <c r="C44" i="3"/>
  <c r="D44" i="3" s="1"/>
  <c r="B45" i="2"/>
  <c r="C44" i="2"/>
  <c r="D44" i="2" s="1"/>
  <c r="B46" i="3" l="1"/>
  <c r="C45" i="3"/>
  <c r="D45" i="3" s="1"/>
  <c r="C45" i="2"/>
  <c r="D45" i="2" s="1"/>
  <c r="B46" i="2"/>
  <c r="B47" i="3" l="1"/>
  <c r="C46" i="3"/>
  <c r="D46" i="3" s="1"/>
  <c r="B47" i="2"/>
  <c r="C46" i="2"/>
  <c r="D46" i="2" s="1"/>
  <c r="B48" i="3" l="1"/>
  <c r="C47" i="3"/>
  <c r="D47" i="3" s="1"/>
  <c r="C47" i="2"/>
  <c r="D47" i="2" s="1"/>
  <c r="B48" i="2"/>
  <c r="D48" i="3" l="1"/>
  <c r="C48" i="3"/>
  <c r="B49" i="3"/>
  <c r="B49" i="2"/>
  <c r="C48" i="2"/>
  <c r="D48" i="2" s="1"/>
  <c r="B50" i="3" l="1"/>
  <c r="C49" i="3"/>
  <c r="D49" i="3" s="1"/>
  <c r="C49" i="2"/>
  <c r="D49" i="2" s="1"/>
  <c r="B50" i="2"/>
  <c r="D50" i="3" l="1"/>
  <c r="C50" i="3"/>
  <c r="B51" i="3"/>
  <c r="C50" i="2"/>
  <c r="D50" i="2" s="1"/>
  <c r="B51" i="2"/>
  <c r="B52" i="3" l="1"/>
  <c r="C51" i="3"/>
  <c r="D51" i="3" s="1"/>
  <c r="B52" i="2"/>
  <c r="C51" i="2"/>
  <c r="D51" i="2" s="1"/>
  <c r="B53" i="3" l="1"/>
  <c r="C52" i="3"/>
  <c r="D52" i="3" s="1"/>
  <c r="B53" i="2"/>
  <c r="C52" i="2"/>
  <c r="D52" i="2" s="1"/>
  <c r="B54" i="3" l="1"/>
  <c r="C53" i="3"/>
  <c r="D53" i="3" s="1"/>
  <c r="C53" i="2"/>
  <c r="D53" i="2" s="1"/>
  <c r="B54" i="2"/>
  <c r="D54" i="3" l="1"/>
  <c r="C54" i="3"/>
  <c r="B55" i="3"/>
  <c r="B55" i="2"/>
  <c r="C54" i="2"/>
  <c r="D54" i="2" s="1"/>
  <c r="C55" i="3" l="1"/>
  <c r="D55" i="3" s="1"/>
  <c r="B56" i="3"/>
  <c r="B56" i="2"/>
  <c r="C55" i="2"/>
  <c r="D55" i="2" s="1"/>
  <c r="C56" i="3" l="1"/>
  <c r="D56" i="3" s="1"/>
  <c r="B57" i="3"/>
  <c r="B57" i="2"/>
  <c r="C56" i="2"/>
  <c r="D56" i="2" s="1"/>
  <c r="B58" i="3" l="1"/>
  <c r="C57" i="3"/>
  <c r="D57" i="3" s="1"/>
  <c r="C57" i="2"/>
  <c r="D57" i="2" s="1"/>
  <c r="B58" i="2"/>
  <c r="C58" i="3" l="1"/>
  <c r="D58" i="3" s="1"/>
  <c r="B59" i="3"/>
  <c r="B59" i="2"/>
  <c r="C58" i="2"/>
  <c r="D58" i="2" s="1"/>
  <c r="B60" i="3" l="1"/>
  <c r="C59" i="3"/>
  <c r="D59" i="3" s="1"/>
  <c r="C59" i="2"/>
  <c r="D59" i="2" s="1"/>
  <c r="B60" i="2"/>
  <c r="B61" i="3" l="1"/>
  <c r="C60" i="3"/>
  <c r="D60" i="3" s="1"/>
  <c r="B61" i="2"/>
  <c r="C60" i="2"/>
  <c r="D60" i="2" s="1"/>
  <c r="B62" i="3" l="1"/>
  <c r="C61" i="3"/>
  <c r="D61" i="3" s="1"/>
  <c r="C61" i="2"/>
  <c r="D61" i="2" s="1"/>
  <c r="B62" i="2"/>
  <c r="D62" i="3" l="1"/>
  <c r="B63" i="3"/>
  <c r="C62" i="3"/>
  <c r="C62" i="2"/>
  <c r="D62" i="2" s="1"/>
  <c r="B63" i="2"/>
  <c r="B64" i="3" l="1"/>
  <c r="C63" i="3"/>
  <c r="D63" i="3" s="1"/>
  <c r="C63" i="2"/>
  <c r="D63" i="2" s="1"/>
  <c r="B64" i="2"/>
  <c r="B65" i="3" l="1"/>
  <c r="C64" i="3"/>
  <c r="D64" i="3" s="1"/>
  <c r="B65" i="2"/>
  <c r="C64" i="2"/>
  <c r="D64" i="2" s="1"/>
  <c r="B66" i="3" l="1"/>
  <c r="C65" i="3"/>
  <c r="D65" i="3" s="1"/>
  <c r="C65" i="2"/>
  <c r="D65" i="2" s="1"/>
  <c r="B66" i="2"/>
  <c r="C66" i="3" l="1"/>
  <c r="D66" i="3" s="1"/>
  <c r="B67" i="3"/>
  <c r="B67" i="2"/>
  <c r="C66" i="2"/>
  <c r="D66" i="2" s="1"/>
  <c r="B68" i="3" l="1"/>
  <c r="C67" i="3"/>
  <c r="D67" i="3" s="1"/>
  <c r="C67" i="2"/>
  <c r="D67" i="2" s="1"/>
  <c r="B68" i="2"/>
  <c r="B69" i="3" l="1"/>
  <c r="C68" i="3"/>
  <c r="D68" i="3" s="1"/>
  <c r="B69" i="2"/>
  <c r="C68" i="2"/>
  <c r="D68" i="2" s="1"/>
  <c r="C69" i="3" l="1"/>
  <c r="D69" i="3" s="1"/>
  <c r="B70" i="3"/>
  <c r="C69" i="2"/>
  <c r="D69" i="2" s="1"/>
  <c r="B70" i="2"/>
  <c r="B71" i="3" l="1"/>
  <c r="C70" i="3"/>
  <c r="D70" i="3" s="1"/>
  <c r="C70" i="2"/>
  <c r="D70" i="2" s="1"/>
  <c r="B71" i="2"/>
  <c r="C71" i="3" l="1"/>
  <c r="D71" i="3" s="1"/>
  <c r="B72" i="3"/>
  <c r="B72" i="2"/>
  <c r="C71" i="2"/>
  <c r="D71" i="2" s="1"/>
  <c r="C72" i="3" l="1"/>
  <c r="D72" i="3" s="1"/>
  <c r="B73" i="3"/>
  <c r="B73" i="2"/>
  <c r="C72" i="2"/>
  <c r="D72" i="2" s="1"/>
  <c r="B74" i="3" l="1"/>
  <c r="C73" i="3"/>
  <c r="D73" i="3" s="1"/>
  <c r="C73" i="2"/>
  <c r="D73" i="2" s="1"/>
  <c r="B74" i="2"/>
  <c r="C74" i="3" l="1"/>
  <c r="D74" i="3" s="1"/>
  <c r="B75" i="3"/>
  <c r="B75" i="2"/>
  <c r="C74" i="2"/>
  <c r="D74" i="2" s="1"/>
  <c r="C75" i="3" l="1"/>
  <c r="D75" i="3" s="1"/>
  <c r="B76" i="3"/>
  <c r="C75" i="2"/>
  <c r="D75" i="2" s="1"/>
  <c r="B76" i="2"/>
  <c r="B77" i="3" l="1"/>
  <c r="C76" i="3"/>
  <c r="D76" i="3" s="1"/>
  <c r="B77" i="2"/>
  <c r="C76" i="2"/>
  <c r="D76" i="2" s="1"/>
  <c r="B78" i="3" l="1"/>
  <c r="C77" i="3"/>
  <c r="D77" i="3" s="1"/>
  <c r="C77" i="2"/>
  <c r="D77" i="2" s="1"/>
  <c r="B78" i="2"/>
  <c r="B79" i="3" l="1"/>
  <c r="C78" i="3"/>
  <c r="D78" i="3" s="1"/>
  <c r="B79" i="2"/>
  <c r="C78" i="2"/>
  <c r="D78" i="2" s="1"/>
  <c r="C79" i="3" l="1"/>
  <c r="D79" i="3" s="1"/>
  <c r="B80" i="3"/>
  <c r="B80" i="2"/>
  <c r="C79" i="2"/>
  <c r="D79" i="2" s="1"/>
  <c r="B81" i="3" l="1"/>
  <c r="C80" i="3"/>
  <c r="D80" i="3" s="1"/>
  <c r="B81" i="2"/>
  <c r="C80" i="2"/>
  <c r="D80" i="2" s="1"/>
  <c r="B82" i="3" l="1"/>
  <c r="C81" i="3"/>
  <c r="D81" i="3" s="1"/>
  <c r="C81" i="2"/>
  <c r="D81" i="2" s="1"/>
  <c r="B82" i="2"/>
  <c r="B83" i="3" l="1"/>
  <c r="C82" i="3"/>
  <c r="D82" i="3" s="1"/>
  <c r="C82" i="2"/>
  <c r="D82" i="2" s="1"/>
  <c r="B83" i="2"/>
  <c r="C83" i="3" l="1"/>
  <c r="D83" i="3" s="1"/>
  <c r="B84" i="3"/>
  <c r="C83" i="2"/>
  <c r="D83" i="2" s="1"/>
  <c r="B84" i="2"/>
  <c r="B85" i="3" l="1"/>
  <c r="C84" i="3"/>
  <c r="D84" i="3" s="1"/>
  <c r="B85" i="2"/>
  <c r="C84" i="2"/>
  <c r="D84" i="2" s="1"/>
  <c r="C85" i="3" l="1"/>
  <c r="D85" i="3" s="1"/>
  <c r="B86" i="3"/>
  <c r="C85" i="2"/>
  <c r="D85" i="2" s="1"/>
  <c r="B86" i="2"/>
  <c r="B87" i="3" l="1"/>
  <c r="C86" i="3"/>
  <c r="D86" i="3" s="1"/>
  <c r="C86" i="2"/>
  <c r="D86" i="2" s="1"/>
  <c r="B87" i="2"/>
  <c r="C87" i="3" l="1"/>
  <c r="D87" i="3" s="1"/>
  <c r="B88" i="3"/>
  <c r="B88" i="2"/>
  <c r="C87" i="2"/>
  <c r="D87" i="2" s="1"/>
  <c r="B89" i="3" l="1"/>
  <c r="C88" i="3"/>
  <c r="D88" i="3" s="1"/>
  <c r="B89" i="2"/>
  <c r="C88" i="2"/>
  <c r="D88" i="2" s="1"/>
  <c r="C89" i="3" l="1"/>
  <c r="D89" i="3" s="1"/>
  <c r="B90" i="3"/>
  <c r="D89" i="2"/>
  <c r="C89" i="2"/>
  <c r="B90" i="2"/>
  <c r="C90" i="3" l="1"/>
  <c r="D90" i="3" s="1"/>
  <c r="B91" i="3"/>
  <c r="C90" i="2"/>
  <c r="D90" i="2" s="1"/>
  <c r="B91" i="2"/>
  <c r="C91" i="3" l="1"/>
  <c r="D91" i="3" s="1"/>
  <c r="B92" i="3"/>
  <c r="C91" i="2"/>
  <c r="D91" i="2" s="1"/>
  <c r="B92" i="2"/>
  <c r="B93" i="3" l="1"/>
  <c r="C92" i="3"/>
  <c r="D92" i="3" s="1"/>
  <c r="B93" i="2"/>
  <c r="C92" i="2"/>
  <c r="D92" i="2" s="1"/>
  <c r="B94" i="3" l="1"/>
  <c r="C93" i="3"/>
  <c r="D93" i="3" s="1"/>
  <c r="C93" i="2"/>
  <c r="D93" i="2" s="1"/>
  <c r="B94" i="2"/>
  <c r="B95" i="3" l="1"/>
  <c r="C94" i="3"/>
  <c r="D94" i="3" s="1"/>
  <c r="C94" i="2"/>
  <c r="D94" i="2" s="1"/>
  <c r="B95" i="2"/>
  <c r="C95" i="3" l="1"/>
  <c r="D95" i="3" s="1"/>
  <c r="B96" i="3"/>
  <c r="B96" i="2"/>
  <c r="C95" i="2"/>
  <c r="D95" i="2" s="1"/>
  <c r="B97" i="3" l="1"/>
  <c r="C96" i="3"/>
  <c r="D96" i="3" s="1"/>
  <c r="B97" i="2"/>
  <c r="C96" i="2"/>
  <c r="D96" i="2" s="1"/>
  <c r="B98" i="3" l="1"/>
  <c r="C97" i="3"/>
  <c r="D97" i="3" s="1"/>
  <c r="C97" i="2"/>
  <c r="D97" i="2" s="1"/>
  <c r="B98" i="2"/>
  <c r="B99" i="3" l="1"/>
  <c r="C98" i="3"/>
  <c r="D98" i="3" s="1"/>
  <c r="C98" i="2"/>
  <c r="D98" i="2" s="1"/>
  <c r="B99" i="2"/>
  <c r="C99" i="3" l="1"/>
  <c r="D99" i="3" s="1"/>
  <c r="B100" i="3"/>
  <c r="C99" i="2"/>
  <c r="D99" i="2" s="1"/>
  <c r="B100" i="2"/>
  <c r="B101" i="3" l="1"/>
  <c r="C100" i="3"/>
  <c r="D100" i="3" s="1"/>
  <c r="B101" i="2"/>
  <c r="C100" i="2"/>
  <c r="D100" i="2" s="1"/>
  <c r="C101" i="3" l="1"/>
  <c r="D101" i="3" s="1"/>
  <c r="B102" i="3"/>
  <c r="C101" i="2"/>
  <c r="D101" i="2" s="1"/>
  <c r="B102" i="2"/>
  <c r="B103" i="3" l="1"/>
  <c r="C102" i="3"/>
  <c r="D102" i="3" s="1"/>
  <c r="B103" i="2"/>
  <c r="C102" i="2"/>
  <c r="D102" i="2" s="1"/>
  <c r="B104" i="3" l="1"/>
  <c r="C103" i="3"/>
  <c r="D103" i="3" s="1"/>
  <c r="C103" i="2"/>
  <c r="D103" i="2" s="1"/>
  <c r="B104" i="2"/>
  <c r="C104" i="3" l="1"/>
  <c r="D104" i="3" s="1"/>
  <c r="B105" i="3"/>
  <c r="B105" i="2"/>
  <c r="C104" i="2"/>
  <c r="D104" i="2" s="1"/>
  <c r="B106" i="3" l="1"/>
  <c r="C105" i="3"/>
  <c r="D105" i="3" s="1"/>
  <c r="C105" i="2"/>
  <c r="D105" i="2" s="1"/>
  <c r="B106" i="2"/>
  <c r="C106" i="3" l="1"/>
  <c r="D106" i="3" s="1"/>
  <c r="B107" i="3"/>
  <c r="C106" i="2"/>
  <c r="D106" i="2" s="1"/>
  <c r="B107" i="2"/>
  <c r="C107" i="3" l="1"/>
  <c r="D107" i="3" s="1"/>
  <c r="B108" i="3"/>
  <c r="B108" i="2"/>
  <c r="C107" i="2"/>
  <c r="D107" i="2" s="1"/>
  <c r="B109" i="3" l="1"/>
  <c r="C108" i="3"/>
  <c r="D108" i="3" s="1"/>
  <c r="B109" i="2"/>
  <c r="C108" i="2"/>
  <c r="D108" i="2" s="1"/>
  <c r="B110" i="3" l="1"/>
  <c r="C109" i="3"/>
  <c r="D109" i="3" s="1"/>
  <c r="C109" i="2"/>
  <c r="D109" i="2" s="1"/>
  <c r="B110" i="2"/>
  <c r="C110" i="3" l="1"/>
  <c r="D110" i="3" s="1"/>
  <c r="B111" i="3"/>
  <c r="C110" i="2"/>
  <c r="D110" i="2" s="1"/>
  <c r="B111" i="2"/>
  <c r="C111" i="3" l="1"/>
  <c r="D111" i="3" s="1"/>
  <c r="B112" i="3"/>
  <c r="B112" i="2"/>
  <c r="C111" i="2"/>
  <c r="D111" i="2" s="1"/>
  <c r="B113" i="3" l="1"/>
  <c r="C112" i="3"/>
  <c r="D112" i="3" s="1"/>
  <c r="B113" i="2"/>
  <c r="C112" i="2"/>
  <c r="D112" i="2" s="1"/>
  <c r="B114" i="3" l="1"/>
  <c r="C113" i="3"/>
  <c r="D113" i="3" s="1"/>
  <c r="C113" i="2"/>
  <c r="D113" i="2" s="1"/>
  <c r="B114" i="2"/>
  <c r="C114" i="3" l="1"/>
  <c r="D114" i="3" s="1"/>
  <c r="B115" i="3"/>
  <c r="C114" i="2"/>
  <c r="D114" i="2" s="1"/>
  <c r="B115" i="2"/>
  <c r="B116" i="3" l="1"/>
  <c r="C115" i="3"/>
  <c r="D115" i="3" s="1"/>
  <c r="C115" i="2"/>
  <c r="D115" i="2" s="1"/>
  <c r="B116" i="2"/>
  <c r="B117" i="3" l="1"/>
  <c r="C116" i="3"/>
  <c r="D116" i="3" s="1"/>
  <c r="C116" i="2"/>
  <c r="D116" i="2" s="1"/>
  <c r="B117" i="2"/>
  <c r="C117" i="2" l="1"/>
  <c r="D117" i="2"/>
  <c r="B118" i="2"/>
  <c r="C117" i="3"/>
  <c r="D117" i="3" s="1"/>
  <c r="B118" i="3"/>
  <c r="C118" i="3" l="1"/>
  <c r="D118" i="3" s="1"/>
  <c r="B119" i="3"/>
  <c r="C119" i="3" s="1"/>
  <c r="C118" i="2"/>
  <c r="D118" i="2"/>
</calcChain>
</file>

<file path=xl/sharedStrings.xml><?xml version="1.0" encoding="utf-8"?>
<sst xmlns="http://schemas.openxmlformats.org/spreadsheetml/2006/main" count="86" uniqueCount="14">
  <si>
    <t>N</t>
  </si>
  <si>
    <t>S=Y</t>
  </si>
  <si>
    <t>S=N</t>
  </si>
  <si>
    <t>P</t>
  </si>
  <si>
    <t>Gini</t>
  </si>
  <si>
    <t>Gini total</t>
  </si>
  <si>
    <t>Total</t>
  </si>
  <si>
    <t>Homens</t>
  </si>
  <si>
    <t>Mulheres</t>
  </si>
  <si>
    <t>pi.log2(pi)</t>
  </si>
  <si>
    <t>Entropia</t>
  </si>
  <si>
    <t>H(T|a)</t>
  </si>
  <si>
    <t>P1</t>
  </si>
  <si>
    <t>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</si>
</sst>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/>
      <right style="dashed">
        <color theme="4" tint="0.59996337778862885"/>
      </right>
      <top/>
      <bottom/>
      <diagonal/>
    </border>
    <border>
      <left style="dashed">
        <color theme="4" tint="0.59996337778862885"/>
      </left>
      <right style="dashed">
        <color theme="4" tint="0.59996337778862885"/>
      </right>
      <top/>
      <bottom/>
      <diagonal/>
    </border>
    <border>
      <left style="dashed">
        <color theme="4" tint="0.59996337778862885"/>
      </left>
      <right/>
      <top/>
      <bottom/>
      <diagonal/>
    </border>
    <border>
      <left style="dashed">
        <color theme="4" tint="0.59996337778862885"/>
      </left>
      <right style="dashed">
        <color theme="4" tint="0.59996337778862885"/>
      </right>
      <top style="medium">
        <color theme="4" tint="-0.499984740745262"/>
      </top>
      <bottom style="medium">
        <color theme="4" tint="-0.499984740745262"/>
      </bottom>
      <diagonal/>
    </border>
    <border>
      <left style="dashed">
        <color theme="4" tint="0.59996337778862885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/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17" fontId="0" fillId="0" borderId="0" xfId="0" applyNumberFormat="1" applyAlignment="1">
      <alignment textRotation="90"/>
    </xf>
    <xf numFmtId="0" fontId="0" fillId="0" borderId="2" xfId="0" applyBorder="1"/>
    <xf numFmtId="0" fontId="0" fillId="0" borderId="4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3" borderId="8" xfId="0" applyFill="1" applyBorder="1"/>
    <xf numFmtId="0" fontId="0" fillId="0" borderId="0" xfId="0" applyBorder="1"/>
    <xf numFmtId="0" fontId="0" fillId="3" borderId="9" xfId="0" applyFill="1" applyBorder="1"/>
    <xf numFmtId="0" fontId="0" fillId="3" borderId="3" xfId="0" applyFill="1" applyBorder="1"/>
    <xf numFmtId="164" fontId="0" fillId="0" borderId="0" xfId="0" applyNumberFormat="1"/>
    <xf numFmtId="0" fontId="2" fillId="5" borderId="0" xfId="0" applyFont="1" applyFill="1" applyAlignment="1">
      <alignment horizontal="center"/>
    </xf>
    <xf numFmtId="0" fontId="0" fillId="6" borderId="0" xfId="0" applyFill="1"/>
    <xf numFmtId="9" fontId="0" fillId="6" borderId="0" xfId="1" applyFont="1" applyFill="1"/>
    <xf numFmtId="0" fontId="0" fillId="0" borderId="11" xfId="0" applyBorder="1"/>
    <xf numFmtId="0" fontId="0" fillId="0" borderId="12" xfId="0" applyBorder="1"/>
    <xf numFmtId="164" fontId="0" fillId="0" borderId="13" xfId="0" applyNumberFormat="1" applyBorder="1"/>
    <xf numFmtId="0" fontId="0" fillId="0" borderId="13" xfId="0" applyBorder="1"/>
    <xf numFmtId="0" fontId="0" fillId="0" borderId="10" xfId="0" applyBorder="1"/>
    <xf numFmtId="9" fontId="0" fillId="6" borderId="0" xfId="0" applyNumberFormat="1" applyFill="1"/>
    <xf numFmtId="9" fontId="0" fillId="0" borderId="0" xfId="0" applyNumberFormat="1"/>
    <xf numFmtId="9" fontId="0" fillId="0" borderId="1" xfId="0" applyNumberFormat="1" applyBorder="1"/>
    <xf numFmtId="0" fontId="2" fillId="5" borderId="2" xfId="0" applyFont="1" applyFill="1" applyBorder="1" applyAlignment="1">
      <alignment horizontal="center"/>
    </xf>
    <xf numFmtId="164" fontId="0" fillId="0" borderId="4" xfId="0" applyNumberFormat="1" applyBorder="1"/>
    <xf numFmtId="0" fontId="3" fillId="5" borderId="2" xfId="0" applyFont="1" applyFill="1" applyBorder="1" applyAlignment="1">
      <alignment horizontal="center"/>
    </xf>
    <xf numFmtId="0" fontId="4" fillId="0" borderId="4" xfId="0" applyFont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Gini!$D$17</c:f>
              <c:strCache>
                <c:ptCount val="1"/>
                <c:pt idx="0">
                  <c:v>Gini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Gini!$B$18:$B$118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Gini!$D$18:$D$118</c:f>
              <c:numCache>
                <c:formatCode>General</c:formatCode>
                <c:ptCount val="101"/>
                <c:pt idx="0">
                  <c:v>0</c:v>
                </c:pt>
                <c:pt idx="1">
                  <c:v>1.980000000000004E-2</c:v>
                </c:pt>
                <c:pt idx="2">
                  <c:v>3.9200000000000124E-2</c:v>
                </c:pt>
                <c:pt idx="3">
                  <c:v>5.8200000000000029E-2</c:v>
                </c:pt>
                <c:pt idx="4">
                  <c:v>7.6799999999999979E-2</c:v>
                </c:pt>
                <c:pt idx="5">
                  <c:v>9.5000000000000084E-2</c:v>
                </c:pt>
                <c:pt idx="6">
                  <c:v>0.11280000000000001</c:v>
                </c:pt>
                <c:pt idx="7">
                  <c:v>0.13020000000000009</c:v>
                </c:pt>
                <c:pt idx="8">
                  <c:v>0.1472</c:v>
                </c:pt>
                <c:pt idx="9">
                  <c:v>0.16379999999999995</c:v>
                </c:pt>
                <c:pt idx="10">
                  <c:v>0.17999999999999994</c:v>
                </c:pt>
                <c:pt idx="11">
                  <c:v>0.19579999999999997</c:v>
                </c:pt>
                <c:pt idx="12">
                  <c:v>0.21120000000000005</c:v>
                </c:pt>
                <c:pt idx="13">
                  <c:v>0.22619999999999996</c:v>
                </c:pt>
                <c:pt idx="14">
                  <c:v>0.24080000000000013</c:v>
                </c:pt>
                <c:pt idx="15">
                  <c:v>0.25500000000000012</c:v>
                </c:pt>
                <c:pt idx="16">
                  <c:v>0.26880000000000015</c:v>
                </c:pt>
                <c:pt idx="17">
                  <c:v>0.28220000000000001</c:v>
                </c:pt>
                <c:pt idx="18">
                  <c:v>0.29520000000000013</c:v>
                </c:pt>
                <c:pt idx="19">
                  <c:v>0.30780000000000007</c:v>
                </c:pt>
                <c:pt idx="20">
                  <c:v>0.32000000000000006</c:v>
                </c:pt>
                <c:pt idx="21">
                  <c:v>0.33180000000000009</c:v>
                </c:pt>
                <c:pt idx="22">
                  <c:v>0.34320000000000017</c:v>
                </c:pt>
                <c:pt idx="23">
                  <c:v>0.35420000000000007</c:v>
                </c:pt>
                <c:pt idx="24">
                  <c:v>0.36480000000000012</c:v>
                </c:pt>
                <c:pt idx="25">
                  <c:v>0.375</c:v>
                </c:pt>
                <c:pt idx="26">
                  <c:v>0.38480000000000003</c:v>
                </c:pt>
                <c:pt idx="27">
                  <c:v>0.39419999999999999</c:v>
                </c:pt>
                <c:pt idx="28">
                  <c:v>0.4032</c:v>
                </c:pt>
                <c:pt idx="29">
                  <c:v>0.41179999999999994</c:v>
                </c:pt>
                <c:pt idx="30">
                  <c:v>0.42</c:v>
                </c:pt>
                <c:pt idx="31">
                  <c:v>0.42780000000000001</c:v>
                </c:pt>
                <c:pt idx="32">
                  <c:v>0.43520000000000003</c:v>
                </c:pt>
                <c:pt idx="33">
                  <c:v>0.44219999999999998</c:v>
                </c:pt>
                <c:pt idx="34">
                  <c:v>0.44879999999999998</c:v>
                </c:pt>
                <c:pt idx="35">
                  <c:v>0.45500000000000007</c:v>
                </c:pt>
                <c:pt idx="36">
                  <c:v>0.46079999999999999</c:v>
                </c:pt>
                <c:pt idx="37">
                  <c:v>0.4662</c:v>
                </c:pt>
                <c:pt idx="38">
                  <c:v>0.47120000000000006</c:v>
                </c:pt>
                <c:pt idx="39">
                  <c:v>0.4758</c:v>
                </c:pt>
                <c:pt idx="40">
                  <c:v>0.48000000000000004</c:v>
                </c:pt>
                <c:pt idx="41">
                  <c:v>0.48380000000000001</c:v>
                </c:pt>
                <c:pt idx="42">
                  <c:v>0.48720000000000008</c:v>
                </c:pt>
                <c:pt idx="43">
                  <c:v>0.49020000000000002</c:v>
                </c:pt>
                <c:pt idx="44">
                  <c:v>0.49279999999999996</c:v>
                </c:pt>
                <c:pt idx="45">
                  <c:v>0.49499999999999994</c:v>
                </c:pt>
                <c:pt idx="46">
                  <c:v>0.49679999999999996</c:v>
                </c:pt>
                <c:pt idx="47">
                  <c:v>0.49819999999999998</c:v>
                </c:pt>
                <c:pt idx="48">
                  <c:v>0.49919999999999992</c:v>
                </c:pt>
                <c:pt idx="49">
                  <c:v>0.49980000000000002</c:v>
                </c:pt>
                <c:pt idx="50">
                  <c:v>0.5</c:v>
                </c:pt>
                <c:pt idx="51">
                  <c:v>0.49980000000000002</c:v>
                </c:pt>
                <c:pt idx="52">
                  <c:v>0.49920000000000003</c:v>
                </c:pt>
                <c:pt idx="53">
                  <c:v>0.49819999999999998</c:v>
                </c:pt>
                <c:pt idx="54">
                  <c:v>0.49679999999999991</c:v>
                </c:pt>
                <c:pt idx="55">
                  <c:v>0.495</c:v>
                </c:pt>
                <c:pt idx="56">
                  <c:v>0.4927999999999999</c:v>
                </c:pt>
                <c:pt idx="57">
                  <c:v>0.49019999999999997</c:v>
                </c:pt>
                <c:pt idx="58">
                  <c:v>0.48719999999999986</c:v>
                </c:pt>
                <c:pt idx="59">
                  <c:v>0.48379999999999995</c:v>
                </c:pt>
                <c:pt idx="60">
                  <c:v>0.47999999999999993</c:v>
                </c:pt>
                <c:pt idx="61">
                  <c:v>0.47579999999999989</c:v>
                </c:pt>
                <c:pt idx="62">
                  <c:v>0.47119999999999984</c:v>
                </c:pt>
                <c:pt idx="63">
                  <c:v>0.46619999999999978</c:v>
                </c:pt>
                <c:pt idx="64">
                  <c:v>0.46079999999999988</c:v>
                </c:pt>
                <c:pt idx="65">
                  <c:v>0.45499999999999974</c:v>
                </c:pt>
                <c:pt idx="66">
                  <c:v>0.44879999999999981</c:v>
                </c:pt>
                <c:pt idx="67">
                  <c:v>0.4421999999999997</c:v>
                </c:pt>
                <c:pt idx="68">
                  <c:v>0.43519999999999964</c:v>
                </c:pt>
                <c:pt idx="69">
                  <c:v>0.42779999999999974</c:v>
                </c:pt>
                <c:pt idx="70">
                  <c:v>0.41999999999999971</c:v>
                </c:pt>
                <c:pt idx="71">
                  <c:v>0.41179999999999972</c:v>
                </c:pt>
                <c:pt idx="72">
                  <c:v>0.40319999999999961</c:v>
                </c:pt>
                <c:pt idx="73">
                  <c:v>0.39419999999999966</c:v>
                </c:pt>
                <c:pt idx="74">
                  <c:v>0.38479999999999959</c:v>
                </c:pt>
                <c:pt idx="75">
                  <c:v>0.37499999999999956</c:v>
                </c:pt>
                <c:pt idx="76">
                  <c:v>0.36479999999999957</c:v>
                </c:pt>
                <c:pt idx="77">
                  <c:v>0.35419999999999946</c:v>
                </c:pt>
                <c:pt idx="78">
                  <c:v>0.34319999999999951</c:v>
                </c:pt>
                <c:pt idx="79">
                  <c:v>0.33179999999999943</c:v>
                </c:pt>
                <c:pt idx="80">
                  <c:v>0.3199999999999994</c:v>
                </c:pt>
                <c:pt idx="81">
                  <c:v>0.30779999999999941</c:v>
                </c:pt>
                <c:pt idx="82">
                  <c:v>0.29519999999999941</c:v>
                </c:pt>
                <c:pt idx="83">
                  <c:v>0.28219999999999934</c:v>
                </c:pt>
                <c:pt idx="84">
                  <c:v>0.26879999999999926</c:v>
                </c:pt>
                <c:pt idx="85">
                  <c:v>0.25499999999999923</c:v>
                </c:pt>
                <c:pt idx="86">
                  <c:v>0.24079999999999924</c:v>
                </c:pt>
                <c:pt idx="87">
                  <c:v>0.22619999999999924</c:v>
                </c:pt>
                <c:pt idx="88">
                  <c:v>0.21119999999999917</c:v>
                </c:pt>
                <c:pt idx="89">
                  <c:v>0.19579999999999909</c:v>
                </c:pt>
                <c:pt idx="90">
                  <c:v>0.17999999999999905</c:v>
                </c:pt>
                <c:pt idx="91">
                  <c:v>0.16379999999999906</c:v>
                </c:pt>
                <c:pt idx="92">
                  <c:v>0.14719999999999905</c:v>
                </c:pt>
                <c:pt idx="93">
                  <c:v>0.13019999999999898</c:v>
                </c:pt>
                <c:pt idx="94">
                  <c:v>0.11279999999999892</c:v>
                </c:pt>
                <c:pt idx="95">
                  <c:v>9.4999999999998877E-2</c:v>
                </c:pt>
                <c:pt idx="96">
                  <c:v>7.6799999999998855E-2</c:v>
                </c:pt>
                <c:pt idx="97">
                  <c:v>5.8199999999998746E-2</c:v>
                </c:pt>
                <c:pt idx="98">
                  <c:v>3.9199999999998771E-2</c:v>
                </c:pt>
                <c:pt idx="99">
                  <c:v>1.9799999999998711E-2</c:v>
                </c:pt>
                <c:pt idx="100">
                  <c:v>-1.3322676295501878E-15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A-594F-9D7F-FD97918E6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87376"/>
        <c:axId val="24089024"/>
      </c:scatterChart>
      <c:valAx>
        <c:axId val="2408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089024"/>
        <c:crosses val="autoZero"/>
        <c:crossBetween val="midCat"/>
      </c:valAx>
      <c:valAx>
        <c:axId val="2408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08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Entropia!$D$18</c:f>
              <c:strCache>
                <c:ptCount val="1"/>
                <c:pt idx="0">
                  <c:v>Entropia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Entropia!$B$19:$B$119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Entropia!$D$19:$D$119</c:f>
              <c:numCache>
                <c:formatCode>General</c:formatCode>
                <c:ptCount val="101"/>
                <c:pt idx="1">
                  <c:v>8.0793135895911181E-2</c:v>
                </c:pt>
                <c:pt idx="2">
                  <c:v>0.14144054254182067</c:v>
                </c:pt>
                <c:pt idx="3">
                  <c:v>0.19439185783157623</c:v>
                </c:pt>
                <c:pt idx="4">
                  <c:v>0.24229218908241482</c:v>
                </c:pt>
                <c:pt idx="5">
                  <c:v>0.28639695711595625</c:v>
                </c:pt>
                <c:pt idx="6">
                  <c:v>0.32744491915447627</c:v>
                </c:pt>
                <c:pt idx="7">
                  <c:v>0.36592365090022333</c:v>
                </c:pt>
                <c:pt idx="8">
                  <c:v>0.40217919020227288</c:v>
                </c:pt>
                <c:pt idx="9">
                  <c:v>0.43646981706410293</c:v>
                </c:pt>
                <c:pt idx="10">
                  <c:v>0.46899559358928122</c:v>
                </c:pt>
                <c:pt idx="11">
                  <c:v>0.499915958164528</c:v>
                </c:pt>
                <c:pt idx="12">
                  <c:v>0.52936086528736437</c:v>
                </c:pt>
                <c:pt idx="13">
                  <c:v>0.55743818502798903</c:v>
                </c:pt>
                <c:pt idx="14">
                  <c:v>0.58423881164285596</c:v>
                </c:pt>
                <c:pt idx="15">
                  <c:v>0.60984030471640038</c:v>
                </c:pt>
                <c:pt idx="16">
                  <c:v>0.63430955464056615</c:v>
                </c:pt>
                <c:pt idx="17">
                  <c:v>0.65770477874421951</c:v>
                </c:pt>
                <c:pt idx="18">
                  <c:v>0.68007704572827987</c:v>
                </c:pt>
                <c:pt idx="19">
                  <c:v>0.70147145988389747</c:v>
                </c:pt>
                <c:pt idx="20">
                  <c:v>0.72192809488736254</c:v>
                </c:pt>
                <c:pt idx="21">
                  <c:v>0.74148273993127389</c:v>
                </c:pt>
                <c:pt idx="22">
                  <c:v>0.76016750296196578</c:v>
                </c:pt>
                <c:pt idx="23">
                  <c:v>0.77801130354653791</c:v>
                </c:pt>
                <c:pt idx="24">
                  <c:v>0.79504027938452237</c:v>
                </c:pt>
                <c:pt idx="25">
                  <c:v>0.81127812445913283</c:v>
                </c:pt>
                <c:pt idx="26">
                  <c:v>0.82674637249261784</c:v>
                </c:pt>
                <c:pt idx="27">
                  <c:v>0.84146463620817569</c:v>
                </c:pt>
                <c:pt idx="28">
                  <c:v>0.85545081056013073</c:v>
                </c:pt>
                <c:pt idx="29">
                  <c:v>0.86872124633940462</c:v>
                </c:pt>
                <c:pt idx="30">
                  <c:v>0.8812908992306927</c:v>
                </c:pt>
                <c:pt idx="31">
                  <c:v>0.893173458377857</c:v>
                </c:pt>
                <c:pt idx="32">
                  <c:v>0.90438145772449408</c:v>
                </c:pt>
                <c:pt idx="33">
                  <c:v>0.91492637277972766</c:v>
                </c:pt>
                <c:pt idx="34">
                  <c:v>0.92481870497303009</c:v>
                </c:pt>
                <c:pt idx="35">
                  <c:v>0.93406805537549109</c:v>
                </c:pt>
                <c:pt idx="36">
                  <c:v>0.94268318925549233</c:v>
                </c:pt>
                <c:pt idx="37">
                  <c:v>0.95067209268706598</c:v>
                </c:pt>
                <c:pt idx="38">
                  <c:v>0.95804202222629964</c:v>
                </c:pt>
                <c:pt idx="39">
                  <c:v>0.96479954850508731</c:v>
                </c:pt>
                <c:pt idx="40">
                  <c:v>0.9709505944546688</c:v>
                </c:pt>
                <c:pt idx="41">
                  <c:v>0.97650046875782415</c:v>
                </c:pt>
                <c:pt idx="42">
                  <c:v>0.98145389503365377</c:v>
                </c:pt>
                <c:pt idx="43">
                  <c:v>0.98581503717891983</c:v>
                </c:pt>
                <c:pt idx="44">
                  <c:v>0.98958752122205573</c:v>
                </c:pt>
                <c:pt idx="45">
                  <c:v>0.99277445398780828</c:v>
                </c:pt>
                <c:pt idx="46">
                  <c:v>0.99537843882022581</c:v>
                </c:pt>
                <c:pt idx="47">
                  <c:v>0.99740158856773964</c:v>
                </c:pt>
                <c:pt idx="48">
                  <c:v>0.99884553599520187</c:v>
                </c:pt>
                <c:pt idx="49">
                  <c:v>0.9997114417528099</c:v>
                </c:pt>
                <c:pt idx="50">
                  <c:v>1</c:v>
                </c:pt>
                <c:pt idx="51">
                  <c:v>0.9997114417528099</c:v>
                </c:pt>
                <c:pt idx="52">
                  <c:v>0.99884553599520198</c:v>
                </c:pt>
                <c:pt idx="53">
                  <c:v>0.99740158856773953</c:v>
                </c:pt>
                <c:pt idx="54">
                  <c:v>0.9953784388202257</c:v>
                </c:pt>
                <c:pt idx="55">
                  <c:v>0.99277445398780828</c:v>
                </c:pt>
                <c:pt idx="56">
                  <c:v>0.98958752122205551</c:v>
                </c:pt>
                <c:pt idx="57">
                  <c:v>0.98581503717891983</c:v>
                </c:pt>
                <c:pt idx="58">
                  <c:v>0.98145389503365332</c:v>
                </c:pt>
                <c:pt idx="59">
                  <c:v>0.97650046875782393</c:v>
                </c:pt>
                <c:pt idx="60">
                  <c:v>0.97095059445466847</c:v>
                </c:pt>
                <c:pt idx="61">
                  <c:v>0.96479954850508698</c:v>
                </c:pt>
                <c:pt idx="62">
                  <c:v>0.95804202222629953</c:v>
                </c:pt>
                <c:pt idx="63">
                  <c:v>0.95067209268706565</c:v>
                </c:pt>
                <c:pt idx="64">
                  <c:v>0.94268318925549188</c:v>
                </c:pt>
                <c:pt idx="65">
                  <c:v>0.93406805537549076</c:v>
                </c:pt>
                <c:pt idx="66">
                  <c:v>0.92481870497302987</c:v>
                </c:pt>
                <c:pt idx="67">
                  <c:v>0.91492637277972721</c:v>
                </c:pt>
                <c:pt idx="68">
                  <c:v>0.90438145772449352</c:v>
                </c:pt>
                <c:pt idx="69">
                  <c:v>0.89317345837785633</c:v>
                </c:pt>
                <c:pt idx="70">
                  <c:v>0.88129089923069204</c:v>
                </c:pt>
                <c:pt idx="71">
                  <c:v>0.86872124633940395</c:v>
                </c:pt>
                <c:pt idx="72">
                  <c:v>0.85545081056013006</c:v>
                </c:pt>
                <c:pt idx="73">
                  <c:v>0.84146463620817502</c:v>
                </c:pt>
                <c:pt idx="74">
                  <c:v>0.82674637249261718</c:v>
                </c:pt>
                <c:pt idx="75">
                  <c:v>0.81127812445913228</c:v>
                </c:pt>
                <c:pt idx="76">
                  <c:v>0.79504027938452149</c:v>
                </c:pt>
                <c:pt idx="77">
                  <c:v>0.7780113035465368</c:v>
                </c:pt>
                <c:pt idx="78">
                  <c:v>0.76016750296196478</c:v>
                </c:pt>
                <c:pt idx="79">
                  <c:v>0.74148273993127289</c:v>
                </c:pt>
                <c:pt idx="80">
                  <c:v>0.72192809488736143</c:v>
                </c:pt>
                <c:pt idx="81">
                  <c:v>0.70147145988389636</c:v>
                </c:pt>
                <c:pt idx="82">
                  <c:v>0.68007704572827876</c:v>
                </c:pt>
                <c:pt idx="83">
                  <c:v>0.65770477874421829</c:v>
                </c:pt>
                <c:pt idx="84">
                  <c:v>0.63430955464056482</c:v>
                </c:pt>
                <c:pt idx="85">
                  <c:v>0.60984030471639916</c:v>
                </c:pt>
                <c:pt idx="86">
                  <c:v>0.58423881164285452</c:v>
                </c:pt>
                <c:pt idx="87">
                  <c:v>0.5574381850279877</c:v>
                </c:pt>
                <c:pt idx="88">
                  <c:v>0.5293608652873627</c:v>
                </c:pt>
                <c:pt idx="89">
                  <c:v>0.49991595816452628</c:v>
                </c:pt>
                <c:pt idx="90">
                  <c:v>0.46899559358927945</c:v>
                </c:pt>
                <c:pt idx="91">
                  <c:v>0.43646981706410104</c:v>
                </c:pt>
                <c:pt idx="92">
                  <c:v>0.40217919020227078</c:v>
                </c:pt>
                <c:pt idx="93">
                  <c:v>0.36592365090022094</c:v>
                </c:pt>
                <c:pt idx="94">
                  <c:v>0.32744491915447377</c:v>
                </c:pt>
                <c:pt idx="95">
                  <c:v>0.28639695711595348</c:v>
                </c:pt>
                <c:pt idx="96">
                  <c:v>0.24229218908241187</c:v>
                </c:pt>
                <c:pt idx="97">
                  <c:v>0.19439185783157298</c:v>
                </c:pt>
                <c:pt idx="98">
                  <c:v>0.14144054254181701</c:v>
                </c:pt>
                <c:pt idx="99">
                  <c:v>8.0793135895906823E-2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24-574F-BAF7-CFACA8DF0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4720"/>
        <c:axId val="14023968"/>
      </c:scatterChart>
      <c:valAx>
        <c:axId val="13974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23968"/>
        <c:crosses val="autoZero"/>
        <c:crossBetween val="midCat"/>
      </c:valAx>
      <c:valAx>
        <c:axId val="140239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Entropia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7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Entropia!$D$18</c:f>
              <c:strCache>
                <c:ptCount val="1"/>
                <c:pt idx="0">
                  <c:v>Entropia</c:v>
                </c:pt>
              </c:strCache>
            </c:strRef>
          </c:tx>
          <c:spPr>
            <a:ln>
              <a:noFill/>
            </a:ln>
          </c:spPr>
          <c:xVal>
            <c:numRef>
              <c:f>Entropia!$B$19:$B$119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Entropia!$D$19:$D$119</c:f>
              <c:numCache>
                <c:formatCode>General</c:formatCode>
                <c:ptCount val="101"/>
                <c:pt idx="1">
                  <c:v>8.0793135895911181E-2</c:v>
                </c:pt>
                <c:pt idx="2">
                  <c:v>0.14144054254182067</c:v>
                </c:pt>
                <c:pt idx="3">
                  <c:v>0.19439185783157623</c:v>
                </c:pt>
                <c:pt idx="4">
                  <c:v>0.24229218908241482</c:v>
                </c:pt>
                <c:pt idx="5">
                  <c:v>0.28639695711595625</c:v>
                </c:pt>
                <c:pt idx="6">
                  <c:v>0.32744491915447627</c:v>
                </c:pt>
                <c:pt idx="7">
                  <c:v>0.36592365090022333</c:v>
                </c:pt>
                <c:pt idx="8">
                  <c:v>0.40217919020227288</c:v>
                </c:pt>
                <c:pt idx="9">
                  <c:v>0.43646981706410293</c:v>
                </c:pt>
                <c:pt idx="10">
                  <c:v>0.46899559358928122</c:v>
                </c:pt>
                <c:pt idx="11">
                  <c:v>0.499915958164528</c:v>
                </c:pt>
                <c:pt idx="12">
                  <c:v>0.52936086528736437</c:v>
                </c:pt>
                <c:pt idx="13">
                  <c:v>0.55743818502798903</c:v>
                </c:pt>
                <c:pt idx="14">
                  <c:v>0.58423881164285596</c:v>
                </c:pt>
                <c:pt idx="15">
                  <c:v>0.60984030471640038</c:v>
                </c:pt>
                <c:pt idx="16">
                  <c:v>0.63430955464056615</c:v>
                </c:pt>
                <c:pt idx="17">
                  <c:v>0.65770477874421951</c:v>
                </c:pt>
                <c:pt idx="18">
                  <c:v>0.68007704572827987</c:v>
                </c:pt>
                <c:pt idx="19">
                  <c:v>0.70147145988389747</c:v>
                </c:pt>
                <c:pt idx="20">
                  <c:v>0.72192809488736254</c:v>
                </c:pt>
                <c:pt idx="21">
                  <c:v>0.74148273993127389</c:v>
                </c:pt>
                <c:pt idx="22">
                  <c:v>0.76016750296196578</c:v>
                </c:pt>
                <c:pt idx="23">
                  <c:v>0.77801130354653791</c:v>
                </c:pt>
                <c:pt idx="24">
                  <c:v>0.79504027938452237</c:v>
                </c:pt>
                <c:pt idx="25">
                  <c:v>0.81127812445913283</c:v>
                </c:pt>
                <c:pt idx="26">
                  <c:v>0.82674637249261784</c:v>
                </c:pt>
                <c:pt idx="27">
                  <c:v>0.84146463620817569</c:v>
                </c:pt>
                <c:pt idx="28">
                  <c:v>0.85545081056013073</c:v>
                </c:pt>
                <c:pt idx="29">
                  <c:v>0.86872124633940462</c:v>
                </c:pt>
                <c:pt idx="30">
                  <c:v>0.8812908992306927</c:v>
                </c:pt>
                <c:pt idx="31">
                  <c:v>0.893173458377857</c:v>
                </c:pt>
                <c:pt idx="32">
                  <c:v>0.90438145772449408</c:v>
                </c:pt>
                <c:pt idx="33">
                  <c:v>0.91492637277972766</c:v>
                </c:pt>
                <c:pt idx="34">
                  <c:v>0.92481870497303009</c:v>
                </c:pt>
                <c:pt idx="35">
                  <c:v>0.93406805537549109</c:v>
                </c:pt>
                <c:pt idx="36">
                  <c:v>0.94268318925549233</c:v>
                </c:pt>
                <c:pt idx="37">
                  <c:v>0.95067209268706598</c:v>
                </c:pt>
                <c:pt idx="38">
                  <c:v>0.95804202222629964</c:v>
                </c:pt>
                <c:pt idx="39">
                  <c:v>0.96479954850508731</c:v>
                </c:pt>
                <c:pt idx="40">
                  <c:v>0.9709505944546688</c:v>
                </c:pt>
                <c:pt idx="41">
                  <c:v>0.97650046875782415</c:v>
                </c:pt>
                <c:pt idx="42">
                  <c:v>0.98145389503365377</c:v>
                </c:pt>
                <c:pt idx="43">
                  <c:v>0.98581503717891983</c:v>
                </c:pt>
                <c:pt idx="44">
                  <c:v>0.98958752122205573</c:v>
                </c:pt>
                <c:pt idx="45">
                  <c:v>0.99277445398780828</c:v>
                </c:pt>
                <c:pt idx="46">
                  <c:v>0.99537843882022581</c:v>
                </c:pt>
                <c:pt idx="47">
                  <c:v>0.99740158856773964</c:v>
                </c:pt>
                <c:pt idx="48">
                  <c:v>0.99884553599520187</c:v>
                </c:pt>
                <c:pt idx="49">
                  <c:v>0.9997114417528099</c:v>
                </c:pt>
                <c:pt idx="50">
                  <c:v>1</c:v>
                </c:pt>
                <c:pt idx="51">
                  <c:v>0.9997114417528099</c:v>
                </c:pt>
                <c:pt idx="52">
                  <c:v>0.99884553599520198</c:v>
                </c:pt>
                <c:pt idx="53">
                  <c:v>0.99740158856773953</c:v>
                </c:pt>
                <c:pt idx="54">
                  <c:v>0.9953784388202257</c:v>
                </c:pt>
                <c:pt idx="55">
                  <c:v>0.99277445398780828</c:v>
                </c:pt>
                <c:pt idx="56">
                  <c:v>0.98958752122205551</c:v>
                </c:pt>
                <c:pt idx="57">
                  <c:v>0.98581503717891983</c:v>
                </c:pt>
                <c:pt idx="58">
                  <c:v>0.98145389503365332</c:v>
                </c:pt>
                <c:pt idx="59">
                  <c:v>0.97650046875782393</c:v>
                </c:pt>
                <c:pt idx="60">
                  <c:v>0.97095059445466847</c:v>
                </c:pt>
                <c:pt idx="61">
                  <c:v>0.96479954850508698</c:v>
                </c:pt>
                <c:pt idx="62">
                  <c:v>0.95804202222629953</c:v>
                </c:pt>
                <c:pt idx="63">
                  <c:v>0.95067209268706565</c:v>
                </c:pt>
                <c:pt idx="64">
                  <c:v>0.94268318925549188</c:v>
                </c:pt>
                <c:pt idx="65">
                  <c:v>0.93406805537549076</c:v>
                </c:pt>
                <c:pt idx="66">
                  <c:v>0.92481870497302987</c:v>
                </c:pt>
                <c:pt idx="67">
                  <c:v>0.91492637277972721</c:v>
                </c:pt>
                <c:pt idx="68">
                  <c:v>0.90438145772449352</c:v>
                </c:pt>
                <c:pt idx="69">
                  <c:v>0.89317345837785633</c:v>
                </c:pt>
                <c:pt idx="70">
                  <c:v>0.88129089923069204</c:v>
                </c:pt>
                <c:pt idx="71">
                  <c:v>0.86872124633940395</c:v>
                </c:pt>
                <c:pt idx="72">
                  <c:v>0.85545081056013006</c:v>
                </c:pt>
                <c:pt idx="73">
                  <c:v>0.84146463620817502</c:v>
                </c:pt>
                <c:pt idx="74">
                  <c:v>0.82674637249261718</c:v>
                </c:pt>
                <c:pt idx="75">
                  <c:v>0.81127812445913228</c:v>
                </c:pt>
                <c:pt idx="76">
                  <c:v>0.79504027938452149</c:v>
                </c:pt>
                <c:pt idx="77">
                  <c:v>0.7780113035465368</c:v>
                </c:pt>
                <c:pt idx="78">
                  <c:v>0.76016750296196478</c:v>
                </c:pt>
                <c:pt idx="79">
                  <c:v>0.74148273993127289</c:v>
                </c:pt>
                <c:pt idx="80">
                  <c:v>0.72192809488736143</c:v>
                </c:pt>
                <c:pt idx="81">
                  <c:v>0.70147145988389636</c:v>
                </c:pt>
                <c:pt idx="82">
                  <c:v>0.68007704572827876</c:v>
                </c:pt>
                <c:pt idx="83">
                  <c:v>0.65770477874421829</c:v>
                </c:pt>
                <c:pt idx="84">
                  <c:v>0.63430955464056482</c:v>
                </c:pt>
                <c:pt idx="85">
                  <c:v>0.60984030471639916</c:v>
                </c:pt>
                <c:pt idx="86">
                  <c:v>0.58423881164285452</c:v>
                </c:pt>
                <c:pt idx="87">
                  <c:v>0.5574381850279877</c:v>
                </c:pt>
                <c:pt idx="88">
                  <c:v>0.5293608652873627</c:v>
                </c:pt>
                <c:pt idx="89">
                  <c:v>0.49991595816452628</c:v>
                </c:pt>
                <c:pt idx="90">
                  <c:v>0.46899559358927945</c:v>
                </c:pt>
                <c:pt idx="91">
                  <c:v>0.43646981706410104</c:v>
                </c:pt>
                <c:pt idx="92">
                  <c:v>0.40217919020227078</c:v>
                </c:pt>
                <c:pt idx="93">
                  <c:v>0.36592365090022094</c:v>
                </c:pt>
                <c:pt idx="94">
                  <c:v>0.32744491915447377</c:v>
                </c:pt>
                <c:pt idx="95">
                  <c:v>0.28639695711595348</c:v>
                </c:pt>
                <c:pt idx="96">
                  <c:v>0.24229218908241187</c:v>
                </c:pt>
                <c:pt idx="97">
                  <c:v>0.19439185783157298</c:v>
                </c:pt>
                <c:pt idx="98">
                  <c:v>0.14144054254181701</c:v>
                </c:pt>
                <c:pt idx="99">
                  <c:v>8.0793135895906823E-2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1EC-D246-9D10-FDFE32E23B9E}"/>
            </c:ext>
          </c:extLst>
        </c:ser>
        <c:ser>
          <c:idx val="0"/>
          <c:order val="1"/>
          <c:tx>
            <c:strRef>
              <c:f>Gini!$D$17</c:f>
              <c:strCache>
                <c:ptCount val="1"/>
                <c:pt idx="0">
                  <c:v>Gini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Gini!$B$18:$B$118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Gini!$D$18:$D$118</c:f>
              <c:numCache>
                <c:formatCode>General</c:formatCode>
                <c:ptCount val="101"/>
                <c:pt idx="0">
                  <c:v>0</c:v>
                </c:pt>
                <c:pt idx="1">
                  <c:v>1.980000000000004E-2</c:v>
                </c:pt>
                <c:pt idx="2">
                  <c:v>3.9200000000000124E-2</c:v>
                </c:pt>
                <c:pt idx="3">
                  <c:v>5.8200000000000029E-2</c:v>
                </c:pt>
                <c:pt idx="4">
                  <c:v>7.6799999999999979E-2</c:v>
                </c:pt>
                <c:pt idx="5">
                  <c:v>9.5000000000000084E-2</c:v>
                </c:pt>
                <c:pt idx="6">
                  <c:v>0.11280000000000001</c:v>
                </c:pt>
                <c:pt idx="7">
                  <c:v>0.13020000000000009</c:v>
                </c:pt>
                <c:pt idx="8">
                  <c:v>0.1472</c:v>
                </c:pt>
                <c:pt idx="9">
                  <c:v>0.16379999999999995</c:v>
                </c:pt>
                <c:pt idx="10">
                  <c:v>0.17999999999999994</c:v>
                </c:pt>
                <c:pt idx="11">
                  <c:v>0.19579999999999997</c:v>
                </c:pt>
                <c:pt idx="12">
                  <c:v>0.21120000000000005</c:v>
                </c:pt>
                <c:pt idx="13">
                  <c:v>0.22619999999999996</c:v>
                </c:pt>
                <c:pt idx="14">
                  <c:v>0.24080000000000013</c:v>
                </c:pt>
                <c:pt idx="15">
                  <c:v>0.25500000000000012</c:v>
                </c:pt>
                <c:pt idx="16">
                  <c:v>0.26880000000000015</c:v>
                </c:pt>
                <c:pt idx="17">
                  <c:v>0.28220000000000001</c:v>
                </c:pt>
                <c:pt idx="18">
                  <c:v>0.29520000000000013</c:v>
                </c:pt>
                <c:pt idx="19">
                  <c:v>0.30780000000000007</c:v>
                </c:pt>
                <c:pt idx="20">
                  <c:v>0.32000000000000006</c:v>
                </c:pt>
                <c:pt idx="21">
                  <c:v>0.33180000000000009</c:v>
                </c:pt>
                <c:pt idx="22">
                  <c:v>0.34320000000000017</c:v>
                </c:pt>
                <c:pt idx="23">
                  <c:v>0.35420000000000007</c:v>
                </c:pt>
                <c:pt idx="24">
                  <c:v>0.36480000000000012</c:v>
                </c:pt>
                <c:pt idx="25">
                  <c:v>0.375</c:v>
                </c:pt>
                <c:pt idx="26">
                  <c:v>0.38480000000000003</c:v>
                </c:pt>
                <c:pt idx="27">
                  <c:v>0.39419999999999999</c:v>
                </c:pt>
                <c:pt idx="28">
                  <c:v>0.4032</c:v>
                </c:pt>
                <c:pt idx="29">
                  <c:v>0.41179999999999994</c:v>
                </c:pt>
                <c:pt idx="30">
                  <c:v>0.42</c:v>
                </c:pt>
                <c:pt idx="31">
                  <c:v>0.42780000000000001</c:v>
                </c:pt>
                <c:pt idx="32">
                  <c:v>0.43520000000000003</c:v>
                </c:pt>
                <c:pt idx="33">
                  <c:v>0.44219999999999998</c:v>
                </c:pt>
                <c:pt idx="34">
                  <c:v>0.44879999999999998</c:v>
                </c:pt>
                <c:pt idx="35">
                  <c:v>0.45500000000000007</c:v>
                </c:pt>
                <c:pt idx="36">
                  <c:v>0.46079999999999999</c:v>
                </c:pt>
                <c:pt idx="37">
                  <c:v>0.4662</c:v>
                </c:pt>
                <c:pt idx="38">
                  <c:v>0.47120000000000006</c:v>
                </c:pt>
                <c:pt idx="39">
                  <c:v>0.4758</c:v>
                </c:pt>
                <c:pt idx="40">
                  <c:v>0.48000000000000004</c:v>
                </c:pt>
                <c:pt idx="41">
                  <c:v>0.48380000000000001</c:v>
                </c:pt>
                <c:pt idx="42">
                  <c:v>0.48720000000000008</c:v>
                </c:pt>
                <c:pt idx="43">
                  <c:v>0.49020000000000002</c:v>
                </c:pt>
                <c:pt idx="44">
                  <c:v>0.49279999999999996</c:v>
                </c:pt>
                <c:pt idx="45">
                  <c:v>0.49499999999999994</c:v>
                </c:pt>
                <c:pt idx="46">
                  <c:v>0.49679999999999996</c:v>
                </c:pt>
                <c:pt idx="47">
                  <c:v>0.49819999999999998</c:v>
                </c:pt>
                <c:pt idx="48">
                  <c:v>0.49919999999999992</c:v>
                </c:pt>
                <c:pt idx="49">
                  <c:v>0.49980000000000002</c:v>
                </c:pt>
                <c:pt idx="50">
                  <c:v>0.5</c:v>
                </c:pt>
                <c:pt idx="51">
                  <c:v>0.49980000000000002</c:v>
                </c:pt>
                <c:pt idx="52">
                  <c:v>0.49920000000000003</c:v>
                </c:pt>
                <c:pt idx="53">
                  <c:v>0.49819999999999998</c:v>
                </c:pt>
                <c:pt idx="54">
                  <c:v>0.49679999999999991</c:v>
                </c:pt>
                <c:pt idx="55">
                  <c:v>0.495</c:v>
                </c:pt>
                <c:pt idx="56">
                  <c:v>0.4927999999999999</c:v>
                </c:pt>
                <c:pt idx="57">
                  <c:v>0.49019999999999997</c:v>
                </c:pt>
                <c:pt idx="58">
                  <c:v>0.48719999999999986</c:v>
                </c:pt>
                <c:pt idx="59">
                  <c:v>0.48379999999999995</c:v>
                </c:pt>
                <c:pt idx="60">
                  <c:v>0.47999999999999993</c:v>
                </c:pt>
                <c:pt idx="61">
                  <c:v>0.47579999999999989</c:v>
                </c:pt>
                <c:pt idx="62">
                  <c:v>0.47119999999999984</c:v>
                </c:pt>
                <c:pt idx="63">
                  <c:v>0.46619999999999978</c:v>
                </c:pt>
                <c:pt idx="64">
                  <c:v>0.46079999999999988</c:v>
                </c:pt>
                <c:pt idx="65">
                  <c:v>0.45499999999999974</c:v>
                </c:pt>
                <c:pt idx="66">
                  <c:v>0.44879999999999981</c:v>
                </c:pt>
                <c:pt idx="67">
                  <c:v>0.4421999999999997</c:v>
                </c:pt>
                <c:pt idx="68">
                  <c:v>0.43519999999999964</c:v>
                </c:pt>
                <c:pt idx="69">
                  <c:v>0.42779999999999974</c:v>
                </c:pt>
                <c:pt idx="70">
                  <c:v>0.41999999999999971</c:v>
                </c:pt>
                <c:pt idx="71">
                  <c:v>0.41179999999999972</c:v>
                </c:pt>
                <c:pt idx="72">
                  <c:v>0.40319999999999961</c:v>
                </c:pt>
                <c:pt idx="73">
                  <c:v>0.39419999999999966</c:v>
                </c:pt>
                <c:pt idx="74">
                  <c:v>0.38479999999999959</c:v>
                </c:pt>
                <c:pt idx="75">
                  <c:v>0.37499999999999956</c:v>
                </c:pt>
                <c:pt idx="76">
                  <c:v>0.36479999999999957</c:v>
                </c:pt>
                <c:pt idx="77">
                  <c:v>0.35419999999999946</c:v>
                </c:pt>
                <c:pt idx="78">
                  <c:v>0.34319999999999951</c:v>
                </c:pt>
                <c:pt idx="79">
                  <c:v>0.33179999999999943</c:v>
                </c:pt>
                <c:pt idx="80">
                  <c:v>0.3199999999999994</c:v>
                </c:pt>
                <c:pt idx="81">
                  <c:v>0.30779999999999941</c:v>
                </c:pt>
                <c:pt idx="82">
                  <c:v>0.29519999999999941</c:v>
                </c:pt>
                <c:pt idx="83">
                  <c:v>0.28219999999999934</c:v>
                </c:pt>
                <c:pt idx="84">
                  <c:v>0.26879999999999926</c:v>
                </c:pt>
                <c:pt idx="85">
                  <c:v>0.25499999999999923</c:v>
                </c:pt>
                <c:pt idx="86">
                  <c:v>0.24079999999999924</c:v>
                </c:pt>
                <c:pt idx="87">
                  <c:v>0.22619999999999924</c:v>
                </c:pt>
                <c:pt idx="88">
                  <c:v>0.21119999999999917</c:v>
                </c:pt>
                <c:pt idx="89">
                  <c:v>0.19579999999999909</c:v>
                </c:pt>
                <c:pt idx="90">
                  <c:v>0.17999999999999905</c:v>
                </c:pt>
                <c:pt idx="91">
                  <c:v>0.16379999999999906</c:v>
                </c:pt>
                <c:pt idx="92">
                  <c:v>0.14719999999999905</c:v>
                </c:pt>
                <c:pt idx="93">
                  <c:v>0.13019999999999898</c:v>
                </c:pt>
                <c:pt idx="94">
                  <c:v>0.11279999999999892</c:v>
                </c:pt>
                <c:pt idx="95">
                  <c:v>9.4999999999998877E-2</c:v>
                </c:pt>
                <c:pt idx="96">
                  <c:v>7.6799999999998855E-2</c:v>
                </c:pt>
                <c:pt idx="97">
                  <c:v>5.8199999999998746E-2</c:v>
                </c:pt>
                <c:pt idx="98">
                  <c:v>3.9199999999998771E-2</c:v>
                </c:pt>
                <c:pt idx="99">
                  <c:v>1.9799999999998711E-2</c:v>
                </c:pt>
                <c:pt idx="100">
                  <c:v>-1.3322676295501878E-15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EC-D246-9D10-FDFE32E23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87376"/>
        <c:axId val="24089024"/>
      </c:scatterChart>
      <c:valAx>
        <c:axId val="2408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089024"/>
        <c:crosses val="autoZero"/>
        <c:crossBetween val="midCat"/>
      </c:valAx>
      <c:valAx>
        <c:axId val="2408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Valor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0873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337343</xdr:colOff>
      <xdr:row>16</xdr:row>
      <xdr:rowOff>45244</xdr:rowOff>
    </xdr:from>
    <xdr:to>
      <xdr:col>10</xdr:col>
      <xdr:colOff>718343</xdr:colOff>
      <xdr:row>29</xdr:row>
      <xdr:rowOff>97631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E58253-2D0A-F74F-AAEC-EB897D606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203201</xdr:colOff>
      <xdr:row>16</xdr:row>
      <xdr:rowOff>148167</xdr:rowOff>
    </xdr:from>
    <xdr:to>
      <xdr:col>10</xdr:col>
      <xdr:colOff>143933</xdr:colOff>
      <xdr:row>30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D64645C-6078-9641-B693-456BB0530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677334</xdr:colOff>
      <xdr:row>16</xdr:row>
      <xdr:rowOff>122767</xdr:rowOff>
    </xdr:from>
    <xdr:to>
      <xdr:col>17</xdr:col>
      <xdr:colOff>270934</xdr:colOff>
      <xdr:row>29</xdr:row>
      <xdr:rowOff>190500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5E52C8A-EB44-C745-96AB-CB2C98E18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42E06-F105-FC4B-AAF0-0D9D67BAFBE0}">
  <dimension ref="B4:AO34"/>
  <sheetViews>
    <sheetView showGridLines="0" zoomScale="130" zoomScaleNormal="130" workbookViewId="0">
      <selection activeCell="G34" sqref="G34"/>
    </sheetView>
  </sheetViews>
  <sheetFormatPr baseColWidth="10" defaultRowHeight="16" x14ac:dyDescent="0.2"/>
  <cols>
    <col min="2" max="40" width="3.6640625" bestFit="1" customWidth="1"/>
  </cols>
  <sheetData>
    <row r="4" spans="2:41" ht="44" x14ac:dyDescent="0.2">
      <c r="B4" s="1">
        <v>43101</v>
      </c>
      <c r="C4" s="1">
        <v>43132</v>
      </c>
      <c r="D4" s="1">
        <v>43160</v>
      </c>
      <c r="E4" s="1">
        <v>43191</v>
      </c>
      <c r="F4" s="1">
        <v>43221</v>
      </c>
      <c r="G4" s="1">
        <v>43252</v>
      </c>
      <c r="H4" s="1">
        <v>43282</v>
      </c>
      <c r="I4" s="1">
        <v>43313</v>
      </c>
      <c r="J4" s="1">
        <v>43344</v>
      </c>
      <c r="K4" s="1">
        <v>43374</v>
      </c>
      <c r="L4" s="1">
        <v>43405</v>
      </c>
      <c r="M4" s="1">
        <v>43435</v>
      </c>
      <c r="N4" s="1">
        <v>43466</v>
      </c>
      <c r="O4" s="1">
        <v>43497</v>
      </c>
      <c r="P4" s="1">
        <v>43525</v>
      </c>
      <c r="Q4" s="1">
        <v>43556</v>
      </c>
      <c r="R4" s="1">
        <v>43586</v>
      </c>
      <c r="S4" s="1">
        <v>43617</v>
      </c>
      <c r="T4" s="1">
        <v>43647</v>
      </c>
      <c r="U4" s="1">
        <v>43678</v>
      </c>
      <c r="V4" s="1">
        <v>43709</v>
      </c>
      <c r="W4" s="1">
        <v>43739</v>
      </c>
      <c r="X4" s="1">
        <v>43770</v>
      </c>
      <c r="Y4" s="1">
        <v>43800</v>
      </c>
      <c r="Z4" s="1">
        <v>43831</v>
      </c>
      <c r="AA4" s="1">
        <v>43862</v>
      </c>
      <c r="AB4" s="1">
        <v>43891</v>
      </c>
      <c r="AC4" s="1">
        <v>43922</v>
      </c>
      <c r="AD4" s="1">
        <v>43952</v>
      </c>
      <c r="AE4" s="1">
        <v>43983</v>
      </c>
      <c r="AF4" s="1">
        <v>44013</v>
      </c>
      <c r="AG4" s="1">
        <v>44044</v>
      </c>
      <c r="AH4" s="1">
        <v>44075</v>
      </c>
      <c r="AI4" s="1">
        <v>44105</v>
      </c>
      <c r="AJ4" s="1">
        <v>44136</v>
      </c>
      <c r="AK4" s="1">
        <v>44166</v>
      </c>
      <c r="AL4" s="1">
        <v>44197</v>
      </c>
      <c r="AM4" s="1">
        <v>44228</v>
      </c>
      <c r="AN4" s="1">
        <v>44256</v>
      </c>
      <c r="AO4" s="1"/>
    </row>
    <row r="5" spans="2:41" ht="12" customHeight="1" thickBot="1" x14ac:dyDescent="0.25">
      <c r="B5" s="10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2"/>
    </row>
    <row r="6" spans="2:41" ht="17" thickBot="1" x14ac:dyDescent="0.25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6"/>
      <c r="N6" s="16"/>
      <c r="O6" s="7"/>
      <c r="P6" s="8"/>
      <c r="Q6" s="8"/>
      <c r="R6" s="8"/>
      <c r="S6" s="8"/>
      <c r="T6" s="8"/>
      <c r="U6" s="8"/>
      <c r="V6" s="8"/>
      <c r="W6" s="8"/>
      <c r="X6" s="8"/>
      <c r="Y6" s="8"/>
      <c r="Z6" s="9"/>
      <c r="AA6" s="10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2"/>
    </row>
    <row r="7" spans="2:41" ht="5" customHeight="1" thickBot="1" x14ac:dyDescent="0.25">
      <c r="B7" s="10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2"/>
    </row>
    <row r="8" spans="2:41" ht="17" thickBot="1" x14ac:dyDescent="0.25">
      <c r="B8" s="14"/>
      <c r="C8" s="4"/>
      <c r="D8" s="5"/>
      <c r="E8" s="5"/>
      <c r="F8" s="5"/>
      <c r="G8" s="5"/>
      <c r="H8" s="5"/>
      <c r="I8" s="5"/>
      <c r="J8" s="5"/>
      <c r="K8" s="5"/>
      <c r="L8" s="5"/>
      <c r="M8" s="5"/>
      <c r="N8" s="6"/>
      <c r="O8" s="15"/>
      <c r="P8" s="7"/>
      <c r="Q8" s="8"/>
      <c r="R8" s="8"/>
      <c r="S8" s="8"/>
      <c r="T8" s="8"/>
      <c r="U8" s="8"/>
      <c r="V8" s="8"/>
      <c r="W8" s="8"/>
      <c r="X8" s="8"/>
      <c r="Y8" s="8"/>
      <c r="Z8" s="8"/>
      <c r="AA8" s="9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2"/>
    </row>
    <row r="9" spans="2:41" ht="5" customHeight="1" thickBot="1" x14ac:dyDescent="0.25">
      <c r="B9" s="10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2"/>
    </row>
    <row r="10" spans="2:41" ht="17" thickBot="1" x14ac:dyDescent="0.25">
      <c r="B10" s="10"/>
      <c r="C10" s="12"/>
      <c r="D10" s="4"/>
      <c r="E10" s="5"/>
      <c r="F10" s="5"/>
      <c r="G10" s="5"/>
      <c r="H10" s="5"/>
      <c r="I10" s="5"/>
      <c r="J10" s="5"/>
      <c r="K10" s="5"/>
      <c r="L10" s="5"/>
      <c r="M10" s="5"/>
      <c r="N10" s="5"/>
      <c r="O10" s="6"/>
      <c r="P10" s="15"/>
      <c r="Q10" s="7"/>
      <c r="R10" s="8"/>
      <c r="S10" s="8"/>
      <c r="T10" s="8"/>
      <c r="U10" s="8"/>
      <c r="V10" s="8"/>
      <c r="W10" s="8"/>
      <c r="X10" s="8"/>
      <c r="Y10" s="8"/>
      <c r="Z10" s="8"/>
      <c r="AA10" s="8"/>
      <c r="AB10" s="9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2"/>
    </row>
    <row r="11" spans="2:41" ht="5" customHeight="1" thickBot="1" x14ac:dyDescent="0.25"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2"/>
    </row>
    <row r="12" spans="2:41" ht="17" thickBot="1" x14ac:dyDescent="0.25">
      <c r="B12" s="10"/>
      <c r="C12" s="11"/>
      <c r="D12" s="12"/>
      <c r="E12" s="4"/>
      <c r="F12" s="5"/>
      <c r="G12" s="5"/>
      <c r="H12" s="5"/>
      <c r="I12" s="5"/>
      <c r="J12" s="5"/>
      <c r="K12" s="5"/>
      <c r="L12" s="5"/>
      <c r="M12" s="5"/>
      <c r="N12" s="5"/>
      <c r="O12" s="5"/>
      <c r="P12" s="6"/>
      <c r="Q12" s="13"/>
      <c r="R12" s="7"/>
      <c r="S12" s="8"/>
      <c r="T12" s="8"/>
      <c r="U12" s="8"/>
      <c r="V12" s="8"/>
      <c r="W12" s="8"/>
      <c r="X12" s="8"/>
      <c r="Y12" s="8"/>
      <c r="Z12" s="8"/>
      <c r="AA12" s="8"/>
      <c r="AB12" s="8"/>
      <c r="AC12" s="9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2"/>
    </row>
    <row r="13" spans="2:41" ht="5" customHeight="1" thickBot="1" x14ac:dyDescent="0.25"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2"/>
    </row>
    <row r="14" spans="2:41" ht="17" thickBot="1" x14ac:dyDescent="0.25">
      <c r="B14" s="10"/>
      <c r="C14" s="11"/>
      <c r="D14" s="11"/>
      <c r="E14" s="12"/>
      <c r="F14" s="4"/>
      <c r="G14" s="5"/>
      <c r="H14" s="5"/>
      <c r="I14" s="5"/>
      <c r="J14" s="5"/>
      <c r="K14" s="5"/>
      <c r="L14" s="5"/>
      <c r="M14" s="5"/>
      <c r="N14" s="5"/>
      <c r="O14" s="5"/>
      <c r="P14" s="5"/>
      <c r="Q14" s="6"/>
      <c r="R14" s="13"/>
      <c r="S14" s="7"/>
      <c r="T14" s="8"/>
      <c r="U14" s="8"/>
      <c r="V14" s="8"/>
      <c r="W14" s="8"/>
      <c r="X14" s="8"/>
      <c r="Y14" s="8"/>
      <c r="Z14" s="8"/>
      <c r="AA14" s="8"/>
      <c r="AB14" s="8"/>
      <c r="AC14" s="8"/>
      <c r="AD14" s="9"/>
      <c r="AE14" s="11"/>
      <c r="AF14" s="11"/>
      <c r="AG14" s="11"/>
      <c r="AH14" s="11"/>
      <c r="AI14" s="11"/>
      <c r="AJ14" s="11"/>
      <c r="AK14" s="11"/>
      <c r="AL14" s="11"/>
      <c r="AM14" s="11"/>
      <c r="AN14" s="12"/>
    </row>
    <row r="15" spans="2:41" ht="5" customHeight="1" thickBot="1" x14ac:dyDescent="0.25"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2"/>
    </row>
    <row r="16" spans="2:41" ht="17" thickBot="1" x14ac:dyDescent="0.25">
      <c r="B16" s="10"/>
      <c r="C16" s="11"/>
      <c r="D16" s="11"/>
      <c r="E16" s="11"/>
      <c r="F16" s="12"/>
      <c r="G16" s="4"/>
      <c r="H16" s="5"/>
      <c r="I16" s="5"/>
      <c r="J16" s="5"/>
      <c r="K16" s="5"/>
      <c r="L16" s="5"/>
      <c r="M16" s="5"/>
      <c r="N16" s="5"/>
      <c r="O16" s="5"/>
      <c r="P16" s="5"/>
      <c r="Q16" s="5"/>
      <c r="R16" s="6"/>
      <c r="S16" s="13"/>
      <c r="T16" s="7"/>
      <c r="U16" s="8"/>
      <c r="V16" s="8"/>
      <c r="W16" s="8"/>
      <c r="X16" s="8"/>
      <c r="Y16" s="8"/>
      <c r="Z16" s="8"/>
      <c r="AA16" s="8"/>
      <c r="AB16" s="8"/>
      <c r="AC16" s="8"/>
      <c r="AD16" s="8"/>
      <c r="AE16" s="9"/>
      <c r="AF16" s="11"/>
      <c r="AG16" s="11"/>
      <c r="AH16" s="11"/>
      <c r="AI16" s="11"/>
      <c r="AJ16" s="11"/>
      <c r="AK16" s="11"/>
      <c r="AL16" s="11"/>
      <c r="AM16" s="11"/>
      <c r="AN16" s="12"/>
    </row>
    <row r="17" spans="2:40" ht="5" customHeight="1" thickBot="1" x14ac:dyDescent="0.25"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2"/>
    </row>
    <row r="18" spans="2:40" ht="17" thickBot="1" x14ac:dyDescent="0.25">
      <c r="B18" s="10"/>
      <c r="C18" s="11"/>
      <c r="D18" s="11"/>
      <c r="E18" s="11"/>
      <c r="F18" s="11"/>
      <c r="G18" s="12"/>
      <c r="H18" s="4"/>
      <c r="I18" s="5"/>
      <c r="J18" s="5"/>
      <c r="K18" s="5"/>
      <c r="L18" s="5"/>
      <c r="M18" s="5"/>
      <c r="N18" s="5"/>
      <c r="O18" s="5"/>
      <c r="P18" s="5"/>
      <c r="Q18" s="5"/>
      <c r="R18" s="5"/>
      <c r="S18" s="6"/>
      <c r="T18" s="13"/>
      <c r="U18" s="7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9"/>
      <c r="AG18" s="11"/>
      <c r="AH18" s="11"/>
      <c r="AI18" s="11"/>
      <c r="AJ18" s="11"/>
      <c r="AK18" s="11"/>
      <c r="AL18" s="11"/>
      <c r="AM18" s="11"/>
      <c r="AN18" s="12"/>
    </row>
    <row r="19" spans="2:40" ht="5" customHeight="1" thickBot="1" x14ac:dyDescent="0.25"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2"/>
    </row>
    <row r="20" spans="2:40" ht="17" thickBot="1" x14ac:dyDescent="0.25">
      <c r="B20" s="10"/>
      <c r="C20" s="11"/>
      <c r="D20" s="11"/>
      <c r="E20" s="11"/>
      <c r="F20" s="11"/>
      <c r="G20" s="11"/>
      <c r="H20" s="12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6"/>
      <c r="U20" s="13"/>
      <c r="V20" s="7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9"/>
      <c r="AH20" s="11"/>
      <c r="AI20" s="11"/>
      <c r="AJ20" s="11"/>
      <c r="AK20" s="11"/>
      <c r="AL20" s="11"/>
      <c r="AM20" s="11"/>
      <c r="AN20" s="12"/>
    </row>
    <row r="21" spans="2:40" ht="5" customHeight="1" thickBot="1" x14ac:dyDescent="0.25"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2"/>
    </row>
    <row r="22" spans="2:40" ht="17" thickBot="1" x14ac:dyDescent="0.25">
      <c r="B22" s="10"/>
      <c r="C22" s="11"/>
      <c r="D22" s="11"/>
      <c r="E22" s="11"/>
      <c r="F22" s="11"/>
      <c r="G22" s="11"/>
      <c r="H22" s="11"/>
      <c r="I22" s="12"/>
      <c r="J22" s="4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13"/>
      <c r="W22" s="7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9"/>
      <c r="AI22" s="11"/>
      <c r="AJ22" s="11"/>
      <c r="AK22" s="11"/>
      <c r="AL22" s="11"/>
      <c r="AM22" s="11"/>
      <c r="AN22" s="12"/>
    </row>
    <row r="23" spans="2:40" ht="5" customHeight="1" thickBot="1" x14ac:dyDescent="0.25">
      <c r="B23" s="10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2"/>
    </row>
    <row r="24" spans="2:40" ht="17" thickBot="1" x14ac:dyDescent="0.25">
      <c r="B24" s="10"/>
      <c r="C24" s="11"/>
      <c r="D24" s="11"/>
      <c r="E24" s="11"/>
      <c r="F24" s="11"/>
      <c r="G24" s="11"/>
      <c r="H24" s="11"/>
      <c r="I24" s="11"/>
      <c r="J24" s="12"/>
      <c r="K24" s="4"/>
      <c r="L24" s="5"/>
      <c r="M24" s="5"/>
      <c r="N24" s="5"/>
      <c r="O24" s="5"/>
      <c r="P24" s="5"/>
      <c r="Q24" s="5"/>
      <c r="R24" s="5"/>
      <c r="S24" s="5"/>
      <c r="T24" s="5"/>
      <c r="U24" s="5"/>
      <c r="V24" s="6"/>
      <c r="W24" s="13"/>
      <c r="X24" s="7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9"/>
      <c r="AJ24" s="11"/>
      <c r="AK24" s="11"/>
      <c r="AL24" s="11"/>
      <c r="AM24" s="11"/>
      <c r="AN24" s="12"/>
    </row>
    <row r="25" spans="2:40" ht="5" customHeight="1" thickBot="1" x14ac:dyDescent="0.25">
      <c r="B25" s="10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2"/>
    </row>
    <row r="26" spans="2:40" ht="17" thickBot="1" x14ac:dyDescent="0.25">
      <c r="B26" s="10"/>
      <c r="C26" s="11"/>
      <c r="D26" s="11"/>
      <c r="E26" s="11"/>
      <c r="F26" s="11"/>
      <c r="G26" s="11"/>
      <c r="H26" s="11"/>
      <c r="I26" s="11"/>
      <c r="J26" s="11"/>
      <c r="K26" s="12"/>
      <c r="L26" s="4"/>
      <c r="M26" s="5"/>
      <c r="N26" s="5"/>
      <c r="O26" s="5"/>
      <c r="P26" s="5"/>
      <c r="Q26" s="5"/>
      <c r="R26" s="5"/>
      <c r="S26" s="5"/>
      <c r="T26" s="5"/>
      <c r="U26" s="5"/>
      <c r="V26" s="5"/>
      <c r="W26" s="6"/>
      <c r="X26" s="13"/>
      <c r="Y26" s="7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9"/>
      <c r="AK26" s="11"/>
      <c r="AL26" s="11"/>
      <c r="AM26" s="11"/>
      <c r="AN26" s="12"/>
    </row>
    <row r="27" spans="2:40" ht="5" customHeight="1" thickBot="1" x14ac:dyDescent="0.25">
      <c r="B27" s="10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2"/>
    </row>
    <row r="28" spans="2:40" ht="17" thickBot="1" x14ac:dyDescent="0.25">
      <c r="B28" s="10"/>
      <c r="C28" s="11"/>
      <c r="D28" s="11"/>
      <c r="E28" s="11"/>
      <c r="F28" s="11"/>
      <c r="G28" s="11"/>
      <c r="H28" s="11"/>
      <c r="I28" s="11"/>
      <c r="J28" s="11"/>
      <c r="K28" s="11"/>
      <c r="L28" s="12"/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6"/>
      <c r="Y28" s="13"/>
      <c r="Z28" s="7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9"/>
      <c r="AL28" s="11"/>
      <c r="AM28" s="11"/>
      <c r="AN28" s="12"/>
    </row>
    <row r="29" spans="2:40" ht="5" customHeight="1" thickBot="1" x14ac:dyDescent="0.25">
      <c r="B29" s="10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2"/>
    </row>
    <row r="30" spans="2:40" ht="17" thickBot="1" x14ac:dyDescent="0.25">
      <c r="B30" s="10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2"/>
      <c r="N30" s="4"/>
      <c r="O30" s="5"/>
      <c r="P30" s="5"/>
      <c r="Q30" s="5"/>
      <c r="R30" s="5"/>
      <c r="S30" s="5"/>
      <c r="T30" s="5"/>
      <c r="U30" s="5"/>
      <c r="V30" s="5"/>
      <c r="W30" s="5"/>
      <c r="X30" s="5"/>
      <c r="Y30" s="6"/>
      <c r="Z30" s="13"/>
      <c r="AA30" s="7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9"/>
      <c r="AM30" s="11"/>
      <c r="AN30" s="12"/>
    </row>
    <row r="31" spans="2:40" ht="5" customHeight="1" thickBot="1" x14ac:dyDescent="0.25">
      <c r="B31" s="10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2"/>
    </row>
    <row r="32" spans="2:40" ht="17" thickBot="1" x14ac:dyDescent="0.25">
      <c r="B32" s="10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2"/>
      <c r="O32" s="4"/>
      <c r="P32" s="5"/>
      <c r="Q32" s="5"/>
      <c r="R32" s="5"/>
      <c r="S32" s="5"/>
      <c r="T32" s="5"/>
      <c r="U32" s="5"/>
      <c r="V32" s="5"/>
      <c r="W32" s="5"/>
      <c r="X32" s="5"/>
      <c r="Y32" s="5"/>
      <c r="Z32" s="6"/>
      <c r="AA32" s="13"/>
      <c r="AB32" s="7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9"/>
      <c r="AN32" s="12"/>
    </row>
    <row r="33" spans="2:40" ht="5" customHeight="1" thickBot="1" x14ac:dyDescent="0.25">
      <c r="B33" s="10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2"/>
    </row>
    <row r="34" spans="2:40" ht="17" thickBot="1" x14ac:dyDescent="0.25">
      <c r="B34" s="10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2"/>
      <c r="P34" s="4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13"/>
      <c r="AC34" s="7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7DC6D-348C-234C-B999-4E5FF99DF2AE}">
  <dimension ref="B2:N118"/>
  <sheetViews>
    <sheetView showGridLines="0" tabSelected="1" zoomScale="160" zoomScaleNormal="160" workbookViewId="0">
      <selection activeCell="G14" sqref="G14"/>
    </sheetView>
  </sheetViews>
  <sheetFormatPr baseColWidth="10" defaultRowHeight="16" x14ac:dyDescent="0.2"/>
  <cols>
    <col min="7" max="7" width="11.6640625" bestFit="1" customWidth="1"/>
  </cols>
  <sheetData>
    <row r="2" spans="5:14" x14ac:dyDescent="0.2">
      <c r="G2" s="18"/>
      <c r="H2" s="18" t="s">
        <v>0</v>
      </c>
      <c r="I2" s="18" t="s">
        <v>3</v>
      </c>
    </row>
    <row r="3" spans="5:14" x14ac:dyDescent="0.2">
      <c r="G3" s="18" t="s">
        <v>6</v>
      </c>
      <c r="H3" s="19">
        <f>SUM(H4:H5)</f>
        <v>891</v>
      </c>
      <c r="I3" s="26">
        <v>1</v>
      </c>
    </row>
    <row r="4" spans="5:14" x14ac:dyDescent="0.2">
      <c r="G4" s="18" t="s">
        <v>1</v>
      </c>
      <c r="H4" s="19">
        <v>342</v>
      </c>
      <c r="I4" s="20">
        <f>H4/H3</f>
        <v>0.38383838383838381</v>
      </c>
    </row>
    <row r="5" spans="5:14" x14ac:dyDescent="0.2">
      <c r="G5" s="18" t="s">
        <v>2</v>
      </c>
      <c r="H5" s="19">
        <v>549</v>
      </c>
      <c r="I5" s="20">
        <f>H5/H3</f>
        <v>0.61616161616161613</v>
      </c>
      <c r="K5" t="s">
        <v>4</v>
      </c>
      <c r="L5" s="23">
        <f>1-(I4^2+I5^2)</f>
        <v>0.47301295786144282</v>
      </c>
    </row>
    <row r="6" spans="5:14" x14ac:dyDescent="0.2">
      <c r="G6" s="21"/>
      <c r="I6" s="24"/>
    </row>
    <row r="7" spans="5:14" ht="17" thickBot="1" x14ac:dyDescent="0.25">
      <c r="G7" s="22"/>
      <c r="I7" s="25"/>
    </row>
    <row r="8" spans="5:14" x14ac:dyDescent="0.2">
      <c r="F8" s="21"/>
      <c r="J8" s="24"/>
    </row>
    <row r="9" spans="5:14" x14ac:dyDescent="0.2">
      <c r="E9" s="18"/>
      <c r="F9" s="18" t="s">
        <v>0</v>
      </c>
      <c r="G9" s="18" t="s">
        <v>3</v>
      </c>
      <c r="I9" s="18"/>
      <c r="J9" s="18" t="s">
        <v>0</v>
      </c>
      <c r="K9" s="18" t="s">
        <v>3</v>
      </c>
    </row>
    <row r="10" spans="5:14" x14ac:dyDescent="0.2">
      <c r="E10" s="18" t="s">
        <v>0</v>
      </c>
      <c r="F10" s="19">
        <f>SUM(F11:F12)</f>
        <v>577</v>
      </c>
      <c r="G10" s="26">
        <v>1</v>
      </c>
      <c r="I10" s="18" t="s">
        <v>0</v>
      </c>
      <c r="J10" s="19">
        <f>SUM(J11:J12)</f>
        <v>314</v>
      </c>
      <c r="K10" s="26">
        <v>1</v>
      </c>
    </row>
    <row r="11" spans="5:14" x14ac:dyDescent="0.2">
      <c r="E11" s="18" t="s">
        <v>1</v>
      </c>
      <c r="F11" s="19">
        <v>109</v>
      </c>
      <c r="G11" s="20">
        <f>F11/F10</f>
        <v>0.18890814558058924</v>
      </c>
      <c r="I11" s="18" t="s">
        <v>1</v>
      </c>
      <c r="J11" s="19">
        <v>233</v>
      </c>
      <c r="K11" s="20">
        <f>J11/J10</f>
        <v>0.7420382165605095</v>
      </c>
    </row>
    <row r="12" spans="5:14" x14ac:dyDescent="0.2">
      <c r="E12" s="18" t="s">
        <v>2</v>
      </c>
      <c r="F12" s="19">
        <v>468</v>
      </c>
      <c r="G12" s="20">
        <f>F12/F10</f>
        <v>0.81109185441941078</v>
      </c>
      <c r="I12" s="18" t="s">
        <v>2</v>
      </c>
      <c r="J12" s="19">
        <v>81</v>
      </c>
      <c r="K12" s="20">
        <f>J12/J10</f>
        <v>0.25796178343949044</v>
      </c>
    </row>
    <row r="13" spans="5:14" ht="17" thickBot="1" x14ac:dyDescent="0.25"/>
    <row r="14" spans="5:14" ht="17" thickBot="1" x14ac:dyDescent="0.25">
      <c r="F14" s="29" t="s">
        <v>4</v>
      </c>
      <c r="G14" s="30">
        <f>1-(G11^2+G12^2)</f>
        <v>0.30644371622778421</v>
      </c>
      <c r="J14" s="29" t="s">
        <v>4</v>
      </c>
      <c r="K14" s="30">
        <f>1-(K11^2+K12^2)</f>
        <v>0.38283500344841581</v>
      </c>
      <c r="M14" s="2" t="s">
        <v>5</v>
      </c>
      <c r="N14" s="3">
        <f>(K14*J10+G14*F10)/H3</f>
        <v>0.3333650003885904</v>
      </c>
    </row>
    <row r="16" spans="5:14" ht="17" thickBot="1" x14ac:dyDescent="0.25"/>
    <row r="17" spans="2:4" ht="17" thickBot="1" x14ac:dyDescent="0.25">
      <c r="B17" s="29" t="s">
        <v>12</v>
      </c>
      <c r="C17" s="29" t="s">
        <v>13</v>
      </c>
      <c r="D17" s="29" t="s">
        <v>4</v>
      </c>
    </row>
    <row r="18" spans="2:4" x14ac:dyDescent="0.2">
      <c r="B18">
        <v>0</v>
      </c>
      <c r="C18">
        <f>1-B18</f>
        <v>1</v>
      </c>
      <c r="D18">
        <f>1-B18^2-C18^2</f>
        <v>0</v>
      </c>
    </row>
    <row r="19" spans="2:4" x14ac:dyDescent="0.2">
      <c r="B19">
        <v>0.01</v>
      </c>
      <c r="C19">
        <f>1-B19</f>
        <v>0.99</v>
      </c>
      <c r="D19">
        <f>1-B19^2-C19^2</f>
        <v>1.980000000000004E-2</v>
      </c>
    </row>
    <row r="20" spans="2:4" x14ac:dyDescent="0.2">
      <c r="B20">
        <f>B19+0.01</f>
        <v>0.02</v>
      </c>
      <c r="C20">
        <f>1-B20</f>
        <v>0.98</v>
      </c>
      <c r="D20">
        <f t="shared" ref="D20:D83" si="0">1-B20^2-C20^2</f>
        <v>3.9200000000000124E-2</v>
      </c>
    </row>
    <row r="21" spans="2:4" x14ac:dyDescent="0.2">
      <c r="B21">
        <f t="shared" ref="B21:B84" si="1">B20+0.01</f>
        <v>0.03</v>
      </c>
      <c r="C21">
        <f t="shared" ref="C21:C84" si="2">1-B21</f>
        <v>0.97</v>
      </c>
      <c r="D21">
        <f t="shared" si="0"/>
        <v>5.8200000000000029E-2</v>
      </c>
    </row>
    <row r="22" spans="2:4" x14ac:dyDescent="0.2">
      <c r="B22">
        <f t="shared" si="1"/>
        <v>0.04</v>
      </c>
      <c r="C22">
        <f t="shared" si="2"/>
        <v>0.96</v>
      </c>
      <c r="D22">
        <f t="shared" si="0"/>
        <v>7.6799999999999979E-2</v>
      </c>
    </row>
    <row r="23" spans="2:4" x14ac:dyDescent="0.2">
      <c r="B23">
        <f t="shared" si="1"/>
        <v>0.05</v>
      </c>
      <c r="C23">
        <f t="shared" si="2"/>
        <v>0.95</v>
      </c>
      <c r="D23">
        <f t="shared" si="0"/>
        <v>9.5000000000000084E-2</v>
      </c>
    </row>
    <row r="24" spans="2:4" x14ac:dyDescent="0.2">
      <c r="B24">
        <f t="shared" si="1"/>
        <v>6.0000000000000005E-2</v>
      </c>
      <c r="C24">
        <f t="shared" si="2"/>
        <v>0.94</v>
      </c>
      <c r="D24">
        <f t="shared" si="0"/>
        <v>0.11280000000000001</v>
      </c>
    </row>
    <row r="25" spans="2:4" x14ac:dyDescent="0.2">
      <c r="B25">
        <f t="shared" si="1"/>
        <v>7.0000000000000007E-2</v>
      </c>
      <c r="C25">
        <f t="shared" si="2"/>
        <v>0.92999999999999994</v>
      </c>
      <c r="D25">
        <f t="shared" si="0"/>
        <v>0.13020000000000009</v>
      </c>
    </row>
    <row r="26" spans="2:4" x14ac:dyDescent="0.2">
      <c r="B26">
        <f t="shared" si="1"/>
        <v>0.08</v>
      </c>
      <c r="C26">
        <f t="shared" si="2"/>
        <v>0.92</v>
      </c>
      <c r="D26">
        <f t="shared" si="0"/>
        <v>0.1472</v>
      </c>
    </row>
    <row r="27" spans="2:4" x14ac:dyDescent="0.2">
      <c r="B27">
        <f t="shared" si="1"/>
        <v>0.09</v>
      </c>
      <c r="C27">
        <f t="shared" si="2"/>
        <v>0.91</v>
      </c>
      <c r="D27">
        <f t="shared" si="0"/>
        <v>0.16379999999999995</v>
      </c>
    </row>
    <row r="28" spans="2:4" x14ac:dyDescent="0.2">
      <c r="B28">
        <f t="shared" si="1"/>
        <v>9.9999999999999992E-2</v>
      </c>
      <c r="C28">
        <f t="shared" si="2"/>
        <v>0.9</v>
      </c>
      <c r="D28">
        <f t="shared" si="0"/>
        <v>0.17999999999999994</v>
      </c>
    </row>
    <row r="29" spans="2:4" x14ac:dyDescent="0.2">
      <c r="B29">
        <f t="shared" si="1"/>
        <v>0.10999999999999999</v>
      </c>
      <c r="C29">
        <f t="shared" si="2"/>
        <v>0.89</v>
      </c>
      <c r="D29">
        <f t="shared" si="0"/>
        <v>0.19579999999999997</v>
      </c>
    </row>
    <row r="30" spans="2:4" x14ac:dyDescent="0.2">
      <c r="B30">
        <f t="shared" si="1"/>
        <v>0.11999999999999998</v>
      </c>
      <c r="C30">
        <f t="shared" si="2"/>
        <v>0.88</v>
      </c>
      <c r="D30">
        <f t="shared" si="0"/>
        <v>0.21120000000000005</v>
      </c>
    </row>
    <row r="31" spans="2:4" x14ac:dyDescent="0.2">
      <c r="B31">
        <f t="shared" si="1"/>
        <v>0.12999999999999998</v>
      </c>
      <c r="C31">
        <f t="shared" si="2"/>
        <v>0.87</v>
      </c>
      <c r="D31">
        <f t="shared" si="0"/>
        <v>0.22619999999999996</v>
      </c>
    </row>
    <row r="32" spans="2:4" x14ac:dyDescent="0.2">
      <c r="B32">
        <f t="shared" si="1"/>
        <v>0.13999999999999999</v>
      </c>
      <c r="C32">
        <f t="shared" si="2"/>
        <v>0.86</v>
      </c>
      <c r="D32">
        <f t="shared" si="0"/>
        <v>0.24080000000000013</v>
      </c>
    </row>
    <row r="33" spans="2:4" x14ac:dyDescent="0.2">
      <c r="B33">
        <f t="shared" si="1"/>
        <v>0.15</v>
      </c>
      <c r="C33">
        <f t="shared" si="2"/>
        <v>0.85</v>
      </c>
      <c r="D33">
        <f t="shared" si="0"/>
        <v>0.25500000000000012</v>
      </c>
    </row>
    <row r="34" spans="2:4" x14ac:dyDescent="0.2">
      <c r="B34">
        <f t="shared" si="1"/>
        <v>0.16</v>
      </c>
      <c r="C34">
        <f t="shared" si="2"/>
        <v>0.84</v>
      </c>
      <c r="D34">
        <f t="shared" si="0"/>
        <v>0.26880000000000015</v>
      </c>
    </row>
    <row r="35" spans="2:4" x14ac:dyDescent="0.2">
      <c r="B35">
        <f t="shared" si="1"/>
        <v>0.17</v>
      </c>
      <c r="C35">
        <f t="shared" si="2"/>
        <v>0.83</v>
      </c>
      <c r="D35">
        <f t="shared" si="0"/>
        <v>0.28220000000000001</v>
      </c>
    </row>
    <row r="36" spans="2:4" x14ac:dyDescent="0.2">
      <c r="B36">
        <f t="shared" si="1"/>
        <v>0.18000000000000002</v>
      </c>
      <c r="C36">
        <f t="shared" si="2"/>
        <v>0.82</v>
      </c>
      <c r="D36">
        <f t="shared" si="0"/>
        <v>0.29520000000000013</v>
      </c>
    </row>
    <row r="37" spans="2:4" x14ac:dyDescent="0.2">
      <c r="B37">
        <f t="shared" si="1"/>
        <v>0.19000000000000003</v>
      </c>
      <c r="C37">
        <f t="shared" si="2"/>
        <v>0.80999999999999994</v>
      </c>
      <c r="D37">
        <f t="shared" si="0"/>
        <v>0.30780000000000007</v>
      </c>
    </row>
    <row r="38" spans="2:4" x14ac:dyDescent="0.2">
      <c r="B38">
        <f t="shared" si="1"/>
        <v>0.20000000000000004</v>
      </c>
      <c r="C38">
        <f t="shared" si="2"/>
        <v>0.79999999999999993</v>
      </c>
      <c r="D38">
        <f t="shared" si="0"/>
        <v>0.32000000000000006</v>
      </c>
    </row>
    <row r="39" spans="2:4" x14ac:dyDescent="0.2">
      <c r="B39">
        <f t="shared" si="1"/>
        <v>0.21000000000000005</v>
      </c>
      <c r="C39">
        <f t="shared" si="2"/>
        <v>0.78999999999999992</v>
      </c>
      <c r="D39">
        <f t="shared" si="0"/>
        <v>0.33180000000000009</v>
      </c>
    </row>
    <row r="40" spans="2:4" x14ac:dyDescent="0.2">
      <c r="B40">
        <f t="shared" si="1"/>
        <v>0.22000000000000006</v>
      </c>
      <c r="C40">
        <f t="shared" si="2"/>
        <v>0.77999999999999992</v>
      </c>
      <c r="D40">
        <f t="shared" si="0"/>
        <v>0.34320000000000017</v>
      </c>
    </row>
    <row r="41" spans="2:4" x14ac:dyDescent="0.2">
      <c r="B41">
        <f t="shared" si="1"/>
        <v>0.23000000000000007</v>
      </c>
      <c r="C41">
        <f t="shared" si="2"/>
        <v>0.76999999999999991</v>
      </c>
      <c r="D41">
        <f t="shared" si="0"/>
        <v>0.35420000000000007</v>
      </c>
    </row>
    <row r="42" spans="2:4" x14ac:dyDescent="0.2">
      <c r="B42">
        <f t="shared" si="1"/>
        <v>0.24000000000000007</v>
      </c>
      <c r="C42">
        <f t="shared" si="2"/>
        <v>0.7599999999999999</v>
      </c>
      <c r="D42">
        <f t="shared" si="0"/>
        <v>0.36480000000000012</v>
      </c>
    </row>
    <row r="43" spans="2:4" x14ac:dyDescent="0.2">
      <c r="B43">
        <f t="shared" si="1"/>
        <v>0.25000000000000006</v>
      </c>
      <c r="C43">
        <f t="shared" si="2"/>
        <v>0.75</v>
      </c>
      <c r="D43">
        <f t="shared" si="0"/>
        <v>0.375</v>
      </c>
    </row>
    <row r="44" spans="2:4" x14ac:dyDescent="0.2">
      <c r="B44">
        <f t="shared" si="1"/>
        <v>0.26000000000000006</v>
      </c>
      <c r="C44">
        <f t="shared" si="2"/>
        <v>0.74</v>
      </c>
      <c r="D44">
        <f t="shared" si="0"/>
        <v>0.38480000000000003</v>
      </c>
    </row>
    <row r="45" spans="2:4" x14ac:dyDescent="0.2">
      <c r="B45">
        <f t="shared" si="1"/>
        <v>0.27000000000000007</v>
      </c>
      <c r="C45">
        <f t="shared" si="2"/>
        <v>0.73</v>
      </c>
      <c r="D45">
        <f t="shared" si="0"/>
        <v>0.39419999999999999</v>
      </c>
    </row>
    <row r="46" spans="2:4" x14ac:dyDescent="0.2">
      <c r="B46">
        <f t="shared" si="1"/>
        <v>0.28000000000000008</v>
      </c>
      <c r="C46">
        <f t="shared" si="2"/>
        <v>0.72</v>
      </c>
      <c r="D46">
        <f t="shared" si="0"/>
        <v>0.4032</v>
      </c>
    </row>
    <row r="47" spans="2:4" x14ac:dyDescent="0.2">
      <c r="B47">
        <f t="shared" si="1"/>
        <v>0.29000000000000009</v>
      </c>
      <c r="C47">
        <f t="shared" si="2"/>
        <v>0.71</v>
      </c>
      <c r="D47">
        <f t="shared" si="0"/>
        <v>0.41179999999999994</v>
      </c>
    </row>
    <row r="48" spans="2:4" x14ac:dyDescent="0.2">
      <c r="B48">
        <f t="shared" si="1"/>
        <v>0.3000000000000001</v>
      </c>
      <c r="C48">
        <f t="shared" si="2"/>
        <v>0.7</v>
      </c>
      <c r="D48">
        <f t="shared" si="0"/>
        <v>0.42</v>
      </c>
    </row>
    <row r="49" spans="2:4" x14ac:dyDescent="0.2">
      <c r="B49">
        <f t="shared" si="1"/>
        <v>0.31000000000000011</v>
      </c>
      <c r="C49">
        <f t="shared" si="2"/>
        <v>0.69</v>
      </c>
      <c r="D49">
        <f t="shared" si="0"/>
        <v>0.42780000000000001</v>
      </c>
    </row>
    <row r="50" spans="2:4" x14ac:dyDescent="0.2">
      <c r="B50">
        <f t="shared" si="1"/>
        <v>0.32000000000000012</v>
      </c>
      <c r="C50">
        <f t="shared" si="2"/>
        <v>0.67999999999999994</v>
      </c>
      <c r="D50">
        <f t="shared" si="0"/>
        <v>0.43520000000000003</v>
      </c>
    </row>
    <row r="51" spans="2:4" x14ac:dyDescent="0.2">
      <c r="B51">
        <f t="shared" si="1"/>
        <v>0.33000000000000013</v>
      </c>
      <c r="C51">
        <f t="shared" si="2"/>
        <v>0.66999999999999993</v>
      </c>
      <c r="D51">
        <f t="shared" si="0"/>
        <v>0.44219999999999998</v>
      </c>
    </row>
    <row r="52" spans="2:4" x14ac:dyDescent="0.2">
      <c r="B52">
        <f t="shared" si="1"/>
        <v>0.34000000000000014</v>
      </c>
      <c r="C52">
        <f t="shared" si="2"/>
        <v>0.65999999999999992</v>
      </c>
      <c r="D52">
        <f t="shared" si="0"/>
        <v>0.44879999999999998</v>
      </c>
    </row>
    <row r="53" spans="2:4" x14ac:dyDescent="0.2">
      <c r="B53">
        <f t="shared" si="1"/>
        <v>0.35000000000000014</v>
      </c>
      <c r="C53">
        <f t="shared" si="2"/>
        <v>0.64999999999999991</v>
      </c>
      <c r="D53">
        <f t="shared" si="0"/>
        <v>0.45500000000000007</v>
      </c>
    </row>
    <row r="54" spans="2:4" x14ac:dyDescent="0.2">
      <c r="B54">
        <f t="shared" si="1"/>
        <v>0.36000000000000015</v>
      </c>
      <c r="C54">
        <f t="shared" si="2"/>
        <v>0.6399999999999999</v>
      </c>
      <c r="D54">
        <f t="shared" si="0"/>
        <v>0.46079999999999999</v>
      </c>
    </row>
    <row r="55" spans="2:4" x14ac:dyDescent="0.2">
      <c r="B55">
        <f t="shared" si="1"/>
        <v>0.37000000000000016</v>
      </c>
      <c r="C55">
        <f t="shared" si="2"/>
        <v>0.62999999999999989</v>
      </c>
      <c r="D55">
        <f t="shared" si="0"/>
        <v>0.4662</v>
      </c>
    </row>
    <row r="56" spans="2:4" x14ac:dyDescent="0.2">
      <c r="B56">
        <f t="shared" si="1"/>
        <v>0.38000000000000017</v>
      </c>
      <c r="C56">
        <f t="shared" si="2"/>
        <v>0.61999999999999988</v>
      </c>
      <c r="D56">
        <f t="shared" si="0"/>
        <v>0.47120000000000006</v>
      </c>
    </row>
    <row r="57" spans="2:4" x14ac:dyDescent="0.2">
      <c r="B57">
        <f t="shared" si="1"/>
        <v>0.39000000000000018</v>
      </c>
      <c r="C57">
        <f t="shared" si="2"/>
        <v>0.60999999999999988</v>
      </c>
      <c r="D57">
        <f t="shared" si="0"/>
        <v>0.4758</v>
      </c>
    </row>
    <row r="58" spans="2:4" x14ac:dyDescent="0.2">
      <c r="B58">
        <f t="shared" si="1"/>
        <v>0.40000000000000019</v>
      </c>
      <c r="C58">
        <f t="shared" si="2"/>
        <v>0.59999999999999987</v>
      </c>
      <c r="D58">
        <f t="shared" si="0"/>
        <v>0.48000000000000004</v>
      </c>
    </row>
    <row r="59" spans="2:4" x14ac:dyDescent="0.2">
      <c r="B59">
        <f t="shared" si="1"/>
        <v>0.4100000000000002</v>
      </c>
      <c r="C59">
        <f t="shared" si="2"/>
        <v>0.58999999999999986</v>
      </c>
      <c r="D59">
        <f t="shared" si="0"/>
        <v>0.48380000000000001</v>
      </c>
    </row>
    <row r="60" spans="2:4" x14ac:dyDescent="0.2">
      <c r="B60">
        <f t="shared" si="1"/>
        <v>0.42000000000000021</v>
      </c>
      <c r="C60">
        <f t="shared" si="2"/>
        <v>0.57999999999999985</v>
      </c>
      <c r="D60">
        <f t="shared" si="0"/>
        <v>0.48720000000000008</v>
      </c>
    </row>
    <row r="61" spans="2:4" x14ac:dyDescent="0.2">
      <c r="B61">
        <f t="shared" si="1"/>
        <v>0.43000000000000022</v>
      </c>
      <c r="C61">
        <f t="shared" si="2"/>
        <v>0.56999999999999984</v>
      </c>
      <c r="D61">
        <f t="shared" si="0"/>
        <v>0.49020000000000002</v>
      </c>
    </row>
    <row r="62" spans="2:4" x14ac:dyDescent="0.2">
      <c r="B62">
        <f t="shared" si="1"/>
        <v>0.44000000000000022</v>
      </c>
      <c r="C62">
        <f t="shared" si="2"/>
        <v>0.55999999999999983</v>
      </c>
      <c r="D62">
        <f t="shared" si="0"/>
        <v>0.49279999999999996</v>
      </c>
    </row>
    <row r="63" spans="2:4" x14ac:dyDescent="0.2">
      <c r="B63">
        <f t="shared" si="1"/>
        <v>0.45000000000000023</v>
      </c>
      <c r="C63">
        <f t="shared" si="2"/>
        <v>0.54999999999999982</v>
      </c>
      <c r="D63">
        <f t="shared" si="0"/>
        <v>0.49499999999999994</v>
      </c>
    </row>
    <row r="64" spans="2:4" x14ac:dyDescent="0.2">
      <c r="B64">
        <f t="shared" si="1"/>
        <v>0.46000000000000024</v>
      </c>
      <c r="C64">
        <f t="shared" si="2"/>
        <v>0.53999999999999981</v>
      </c>
      <c r="D64">
        <f t="shared" si="0"/>
        <v>0.49679999999999996</v>
      </c>
    </row>
    <row r="65" spans="2:4" x14ac:dyDescent="0.2">
      <c r="B65">
        <f t="shared" si="1"/>
        <v>0.47000000000000025</v>
      </c>
      <c r="C65">
        <f t="shared" si="2"/>
        <v>0.5299999999999998</v>
      </c>
      <c r="D65">
        <f t="shared" si="0"/>
        <v>0.49819999999999998</v>
      </c>
    </row>
    <row r="66" spans="2:4" x14ac:dyDescent="0.2">
      <c r="B66">
        <f t="shared" si="1"/>
        <v>0.48000000000000026</v>
      </c>
      <c r="C66">
        <f t="shared" si="2"/>
        <v>0.5199999999999998</v>
      </c>
      <c r="D66">
        <f t="shared" si="0"/>
        <v>0.49919999999999992</v>
      </c>
    </row>
    <row r="67" spans="2:4" x14ac:dyDescent="0.2">
      <c r="B67">
        <f t="shared" si="1"/>
        <v>0.49000000000000027</v>
      </c>
      <c r="C67">
        <f t="shared" si="2"/>
        <v>0.50999999999999979</v>
      </c>
      <c r="D67">
        <f t="shared" si="0"/>
        <v>0.49980000000000002</v>
      </c>
    </row>
    <row r="68" spans="2:4" x14ac:dyDescent="0.2">
      <c r="B68">
        <f t="shared" si="1"/>
        <v>0.50000000000000022</v>
      </c>
      <c r="C68">
        <f t="shared" si="2"/>
        <v>0.49999999999999978</v>
      </c>
      <c r="D68">
        <f t="shared" si="0"/>
        <v>0.5</v>
      </c>
    </row>
    <row r="69" spans="2:4" x14ac:dyDescent="0.2">
      <c r="B69">
        <f t="shared" si="1"/>
        <v>0.51000000000000023</v>
      </c>
      <c r="C69">
        <f t="shared" si="2"/>
        <v>0.48999999999999977</v>
      </c>
      <c r="D69">
        <f t="shared" si="0"/>
        <v>0.49980000000000002</v>
      </c>
    </row>
    <row r="70" spans="2:4" x14ac:dyDescent="0.2">
      <c r="B70">
        <f t="shared" si="1"/>
        <v>0.52000000000000024</v>
      </c>
      <c r="C70">
        <f t="shared" si="2"/>
        <v>0.47999999999999976</v>
      </c>
      <c r="D70">
        <f t="shared" si="0"/>
        <v>0.49920000000000003</v>
      </c>
    </row>
    <row r="71" spans="2:4" x14ac:dyDescent="0.2">
      <c r="B71">
        <f t="shared" si="1"/>
        <v>0.53000000000000025</v>
      </c>
      <c r="C71">
        <f t="shared" si="2"/>
        <v>0.46999999999999975</v>
      </c>
      <c r="D71">
        <f t="shared" si="0"/>
        <v>0.49819999999999998</v>
      </c>
    </row>
    <row r="72" spans="2:4" x14ac:dyDescent="0.2">
      <c r="B72">
        <f t="shared" si="1"/>
        <v>0.54000000000000026</v>
      </c>
      <c r="C72">
        <f t="shared" si="2"/>
        <v>0.45999999999999974</v>
      </c>
      <c r="D72">
        <f t="shared" si="0"/>
        <v>0.49679999999999991</v>
      </c>
    </row>
    <row r="73" spans="2:4" x14ac:dyDescent="0.2">
      <c r="B73">
        <f t="shared" si="1"/>
        <v>0.55000000000000027</v>
      </c>
      <c r="C73">
        <f t="shared" si="2"/>
        <v>0.44999999999999973</v>
      </c>
      <c r="D73">
        <f t="shared" si="0"/>
        <v>0.495</v>
      </c>
    </row>
    <row r="74" spans="2:4" x14ac:dyDescent="0.2">
      <c r="B74">
        <f t="shared" si="1"/>
        <v>0.56000000000000028</v>
      </c>
      <c r="C74">
        <f t="shared" si="2"/>
        <v>0.43999999999999972</v>
      </c>
      <c r="D74">
        <f t="shared" si="0"/>
        <v>0.4927999999999999</v>
      </c>
    </row>
    <row r="75" spans="2:4" x14ac:dyDescent="0.2">
      <c r="B75">
        <f t="shared" si="1"/>
        <v>0.57000000000000028</v>
      </c>
      <c r="C75">
        <f t="shared" si="2"/>
        <v>0.42999999999999972</v>
      </c>
      <c r="D75">
        <f t="shared" si="0"/>
        <v>0.49019999999999997</v>
      </c>
    </row>
    <row r="76" spans="2:4" x14ac:dyDescent="0.2">
      <c r="B76">
        <f t="shared" si="1"/>
        <v>0.58000000000000029</v>
      </c>
      <c r="C76">
        <f t="shared" si="2"/>
        <v>0.41999999999999971</v>
      </c>
      <c r="D76">
        <f t="shared" si="0"/>
        <v>0.48719999999999986</v>
      </c>
    </row>
    <row r="77" spans="2:4" x14ac:dyDescent="0.2">
      <c r="B77">
        <f t="shared" si="1"/>
        <v>0.5900000000000003</v>
      </c>
      <c r="C77">
        <f t="shared" si="2"/>
        <v>0.4099999999999997</v>
      </c>
      <c r="D77">
        <f t="shared" si="0"/>
        <v>0.48379999999999995</v>
      </c>
    </row>
    <row r="78" spans="2:4" x14ac:dyDescent="0.2">
      <c r="B78">
        <f t="shared" si="1"/>
        <v>0.60000000000000031</v>
      </c>
      <c r="C78">
        <f t="shared" si="2"/>
        <v>0.39999999999999969</v>
      </c>
      <c r="D78">
        <f t="shared" si="0"/>
        <v>0.47999999999999993</v>
      </c>
    </row>
    <row r="79" spans="2:4" x14ac:dyDescent="0.2">
      <c r="B79">
        <f t="shared" si="1"/>
        <v>0.61000000000000032</v>
      </c>
      <c r="C79">
        <f t="shared" si="2"/>
        <v>0.38999999999999968</v>
      </c>
      <c r="D79">
        <f t="shared" si="0"/>
        <v>0.47579999999999989</v>
      </c>
    </row>
    <row r="80" spans="2:4" x14ac:dyDescent="0.2">
      <c r="B80">
        <f t="shared" si="1"/>
        <v>0.62000000000000033</v>
      </c>
      <c r="C80">
        <f t="shared" si="2"/>
        <v>0.37999999999999967</v>
      </c>
      <c r="D80">
        <f t="shared" si="0"/>
        <v>0.47119999999999984</v>
      </c>
    </row>
    <row r="81" spans="2:4" x14ac:dyDescent="0.2">
      <c r="B81">
        <f t="shared" si="1"/>
        <v>0.63000000000000034</v>
      </c>
      <c r="C81">
        <f t="shared" si="2"/>
        <v>0.36999999999999966</v>
      </c>
      <c r="D81">
        <f t="shared" si="0"/>
        <v>0.46619999999999978</v>
      </c>
    </row>
    <row r="82" spans="2:4" x14ac:dyDescent="0.2">
      <c r="B82">
        <f t="shared" si="1"/>
        <v>0.64000000000000035</v>
      </c>
      <c r="C82">
        <f t="shared" si="2"/>
        <v>0.35999999999999965</v>
      </c>
      <c r="D82">
        <f t="shared" si="0"/>
        <v>0.46079999999999988</v>
      </c>
    </row>
    <row r="83" spans="2:4" x14ac:dyDescent="0.2">
      <c r="B83">
        <f t="shared" si="1"/>
        <v>0.65000000000000036</v>
      </c>
      <c r="C83">
        <f t="shared" si="2"/>
        <v>0.34999999999999964</v>
      </c>
      <c r="D83">
        <f t="shared" si="0"/>
        <v>0.45499999999999974</v>
      </c>
    </row>
    <row r="84" spans="2:4" x14ac:dyDescent="0.2">
      <c r="B84">
        <f t="shared" si="1"/>
        <v>0.66000000000000036</v>
      </c>
      <c r="C84">
        <f t="shared" si="2"/>
        <v>0.33999999999999964</v>
      </c>
      <c r="D84">
        <f t="shared" ref="D84:D118" si="3">1-B84^2-C84^2</f>
        <v>0.44879999999999981</v>
      </c>
    </row>
    <row r="85" spans="2:4" x14ac:dyDescent="0.2">
      <c r="B85">
        <f t="shared" ref="B85:B103" si="4">B84+0.01</f>
        <v>0.67000000000000037</v>
      </c>
      <c r="C85">
        <f t="shared" ref="C85:C103" si="5">1-B85</f>
        <v>0.32999999999999963</v>
      </c>
      <c r="D85">
        <f t="shared" si="3"/>
        <v>0.4421999999999997</v>
      </c>
    </row>
    <row r="86" spans="2:4" x14ac:dyDescent="0.2">
      <c r="B86">
        <f t="shared" si="4"/>
        <v>0.68000000000000038</v>
      </c>
      <c r="C86">
        <f t="shared" si="5"/>
        <v>0.31999999999999962</v>
      </c>
      <c r="D86">
        <f t="shared" si="3"/>
        <v>0.43519999999999964</v>
      </c>
    </row>
    <row r="87" spans="2:4" x14ac:dyDescent="0.2">
      <c r="B87">
        <f t="shared" si="4"/>
        <v>0.69000000000000039</v>
      </c>
      <c r="C87">
        <f t="shared" si="5"/>
        <v>0.30999999999999961</v>
      </c>
      <c r="D87">
        <f t="shared" si="3"/>
        <v>0.42779999999999974</v>
      </c>
    </row>
    <row r="88" spans="2:4" x14ac:dyDescent="0.2">
      <c r="B88">
        <f t="shared" si="4"/>
        <v>0.7000000000000004</v>
      </c>
      <c r="C88">
        <f t="shared" si="5"/>
        <v>0.2999999999999996</v>
      </c>
      <c r="D88">
        <f t="shared" si="3"/>
        <v>0.41999999999999971</v>
      </c>
    </row>
    <row r="89" spans="2:4" x14ac:dyDescent="0.2">
      <c r="B89">
        <f t="shared" si="4"/>
        <v>0.71000000000000041</v>
      </c>
      <c r="C89">
        <f t="shared" si="5"/>
        <v>0.28999999999999959</v>
      </c>
      <c r="D89">
        <f t="shared" si="3"/>
        <v>0.41179999999999972</v>
      </c>
    </row>
    <row r="90" spans="2:4" x14ac:dyDescent="0.2">
      <c r="B90">
        <f t="shared" si="4"/>
        <v>0.72000000000000042</v>
      </c>
      <c r="C90">
        <f t="shared" si="5"/>
        <v>0.27999999999999958</v>
      </c>
      <c r="D90">
        <f t="shared" si="3"/>
        <v>0.40319999999999961</v>
      </c>
    </row>
    <row r="91" spans="2:4" x14ac:dyDescent="0.2">
      <c r="B91">
        <f t="shared" si="4"/>
        <v>0.73000000000000043</v>
      </c>
      <c r="C91">
        <f t="shared" si="5"/>
        <v>0.26999999999999957</v>
      </c>
      <c r="D91">
        <f t="shared" si="3"/>
        <v>0.39419999999999966</v>
      </c>
    </row>
    <row r="92" spans="2:4" x14ac:dyDescent="0.2">
      <c r="B92">
        <f t="shared" si="4"/>
        <v>0.74000000000000044</v>
      </c>
      <c r="C92">
        <f t="shared" si="5"/>
        <v>0.25999999999999956</v>
      </c>
      <c r="D92">
        <f t="shared" si="3"/>
        <v>0.38479999999999959</v>
      </c>
    </row>
    <row r="93" spans="2:4" x14ac:dyDescent="0.2">
      <c r="B93">
        <f t="shared" si="4"/>
        <v>0.75000000000000044</v>
      </c>
      <c r="C93">
        <f t="shared" si="5"/>
        <v>0.24999999999999956</v>
      </c>
      <c r="D93">
        <f t="shared" si="3"/>
        <v>0.37499999999999956</v>
      </c>
    </row>
    <row r="94" spans="2:4" x14ac:dyDescent="0.2">
      <c r="B94">
        <f t="shared" si="4"/>
        <v>0.76000000000000045</v>
      </c>
      <c r="C94">
        <f t="shared" si="5"/>
        <v>0.23999999999999955</v>
      </c>
      <c r="D94">
        <f t="shared" si="3"/>
        <v>0.36479999999999957</v>
      </c>
    </row>
    <row r="95" spans="2:4" x14ac:dyDescent="0.2">
      <c r="B95">
        <f t="shared" si="4"/>
        <v>0.77000000000000046</v>
      </c>
      <c r="C95">
        <f t="shared" si="5"/>
        <v>0.22999999999999954</v>
      </c>
      <c r="D95">
        <f t="shared" si="3"/>
        <v>0.35419999999999946</v>
      </c>
    </row>
    <row r="96" spans="2:4" x14ac:dyDescent="0.2">
      <c r="B96">
        <f t="shared" si="4"/>
        <v>0.78000000000000047</v>
      </c>
      <c r="C96">
        <f t="shared" si="5"/>
        <v>0.21999999999999953</v>
      </c>
      <c r="D96">
        <f t="shared" si="3"/>
        <v>0.34319999999999951</v>
      </c>
    </row>
    <row r="97" spans="2:4" x14ac:dyDescent="0.2">
      <c r="B97">
        <f t="shared" si="4"/>
        <v>0.79000000000000048</v>
      </c>
      <c r="C97">
        <f t="shared" si="5"/>
        <v>0.20999999999999952</v>
      </c>
      <c r="D97">
        <f t="shared" si="3"/>
        <v>0.33179999999999943</v>
      </c>
    </row>
    <row r="98" spans="2:4" x14ac:dyDescent="0.2">
      <c r="B98">
        <f t="shared" si="4"/>
        <v>0.80000000000000049</v>
      </c>
      <c r="C98">
        <f t="shared" si="5"/>
        <v>0.19999999999999951</v>
      </c>
      <c r="D98">
        <f t="shared" si="3"/>
        <v>0.3199999999999994</v>
      </c>
    </row>
    <row r="99" spans="2:4" x14ac:dyDescent="0.2">
      <c r="B99">
        <f t="shared" si="4"/>
        <v>0.8100000000000005</v>
      </c>
      <c r="C99">
        <f t="shared" si="5"/>
        <v>0.1899999999999995</v>
      </c>
      <c r="D99">
        <f t="shared" si="3"/>
        <v>0.30779999999999941</v>
      </c>
    </row>
    <row r="100" spans="2:4" x14ac:dyDescent="0.2">
      <c r="B100">
        <f t="shared" si="4"/>
        <v>0.82000000000000051</v>
      </c>
      <c r="C100">
        <f t="shared" si="5"/>
        <v>0.17999999999999949</v>
      </c>
      <c r="D100">
        <f t="shared" si="3"/>
        <v>0.29519999999999941</v>
      </c>
    </row>
    <row r="101" spans="2:4" x14ac:dyDescent="0.2">
      <c r="B101">
        <f t="shared" si="4"/>
        <v>0.83000000000000052</v>
      </c>
      <c r="C101">
        <f t="shared" si="5"/>
        <v>0.16999999999999948</v>
      </c>
      <c r="D101">
        <f t="shared" si="3"/>
        <v>0.28219999999999934</v>
      </c>
    </row>
    <row r="102" spans="2:4" x14ac:dyDescent="0.2">
      <c r="B102">
        <f t="shared" si="4"/>
        <v>0.84000000000000052</v>
      </c>
      <c r="C102">
        <f t="shared" si="5"/>
        <v>0.15999999999999948</v>
      </c>
      <c r="D102">
        <f t="shared" si="3"/>
        <v>0.26879999999999926</v>
      </c>
    </row>
    <row r="103" spans="2:4" x14ac:dyDescent="0.2">
      <c r="B103">
        <f t="shared" si="4"/>
        <v>0.85000000000000053</v>
      </c>
      <c r="C103">
        <f t="shared" si="5"/>
        <v>0.14999999999999947</v>
      </c>
      <c r="D103">
        <f t="shared" si="3"/>
        <v>0.25499999999999923</v>
      </c>
    </row>
    <row r="104" spans="2:4" x14ac:dyDescent="0.2">
      <c r="B104">
        <f>B103+0.01</f>
        <v>0.86000000000000054</v>
      </c>
      <c r="C104">
        <f>1-B104</f>
        <v>0.13999999999999946</v>
      </c>
      <c r="D104">
        <f t="shared" si="3"/>
        <v>0.24079999999999924</v>
      </c>
    </row>
    <row r="105" spans="2:4" x14ac:dyDescent="0.2">
      <c r="B105">
        <f t="shared" ref="B105:B113" si="6">B104+0.01</f>
        <v>0.87000000000000055</v>
      </c>
      <c r="C105">
        <f t="shared" ref="C105:C113" si="7">1-B105</f>
        <v>0.12999999999999945</v>
      </c>
      <c r="D105">
        <f t="shared" si="3"/>
        <v>0.22619999999999924</v>
      </c>
    </row>
    <row r="106" spans="2:4" x14ac:dyDescent="0.2">
      <c r="B106">
        <f t="shared" si="6"/>
        <v>0.88000000000000056</v>
      </c>
      <c r="C106">
        <f t="shared" si="7"/>
        <v>0.11999999999999944</v>
      </c>
      <c r="D106">
        <f t="shared" si="3"/>
        <v>0.21119999999999917</v>
      </c>
    </row>
    <row r="107" spans="2:4" x14ac:dyDescent="0.2">
      <c r="B107">
        <f t="shared" si="6"/>
        <v>0.89000000000000057</v>
      </c>
      <c r="C107">
        <f t="shared" si="7"/>
        <v>0.10999999999999943</v>
      </c>
      <c r="D107">
        <f t="shared" si="3"/>
        <v>0.19579999999999909</v>
      </c>
    </row>
    <row r="108" spans="2:4" x14ac:dyDescent="0.2">
      <c r="B108">
        <f t="shared" si="6"/>
        <v>0.90000000000000058</v>
      </c>
      <c r="C108">
        <f t="shared" si="7"/>
        <v>9.9999999999999423E-2</v>
      </c>
      <c r="D108">
        <f t="shared" si="3"/>
        <v>0.17999999999999905</v>
      </c>
    </row>
    <row r="109" spans="2:4" x14ac:dyDescent="0.2">
      <c r="B109">
        <f t="shared" si="6"/>
        <v>0.91000000000000059</v>
      </c>
      <c r="C109">
        <f t="shared" si="7"/>
        <v>8.9999999999999414E-2</v>
      </c>
      <c r="D109">
        <f t="shared" si="3"/>
        <v>0.16379999999999906</v>
      </c>
    </row>
    <row r="110" spans="2:4" x14ac:dyDescent="0.2">
      <c r="B110">
        <f t="shared" si="6"/>
        <v>0.9200000000000006</v>
      </c>
      <c r="C110">
        <f t="shared" si="7"/>
        <v>7.9999999999999405E-2</v>
      </c>
      <c r="D110">
        <f t="shared" si="3"/>
        <v>0.14719999999999905</v>
      </c>
    </row>
    <row r="111" spans="2:4" x14ac:dyDescent="0.2">
      <c r="B111">
        <f t="shared" si="6"/>
        <v>0.9300000000000006</v>
      </c>
      <c r="C111">
        <f t="shared" si="7"/>
        <v>6.9999999999999396E-2</v>
      </c>
      <c r="D111">
        <f t="shared" si="3"/>
        <v>0.13019999999999898</v>
      </c>
    </row>
    <row r="112" spans="2:4" x14ac:dyDescent="0.2">
      <c r="B112">
        <f t="shared" si="6"/>
        <v>0.94000000000000061</v>
      </c>
      <c r="C112">
        <f t="shared" si="7"/>
        <v>5.9999999999999387E-2</v>
      </c>
      <c r="D112">
        <f t="shared" si="3"/>
        <v>0.11279999999999892</v>
      </c>
    </row>
    <row r="113" spans="2:4" x14ac:dyDescent="0.2">
      <c r="B113">
        <f t="shared" si="6"/>
        <v>0.95000000000000062</v>
      </c>
      <c r="C113">
        <f t="shared" si="7"/>
        <v>4.9999999999999378E-2</v>
      </c>
      <c r="D113">
        <f t="shared" si="3"/>
        <v>9.4999999999998877E-2</v>
      </c>
    </row>
    <row r="114" spans="2:4" x14ac:dyDescent="0.2">
      <c r="B114">
        <f>B113+0.01</f>
        <v>0.96000000000000063</v>
      </c>
      <c r="C114">
        <f>1-B114</f>
        <v>3.9999999999999369E-2</v>
      </c>
      <c r="D114">
        <f t="shared" si="3"/>
        <v>7.6799999999998855E-2</v>
      </c>
    </row>
    <row r="115" spans="2:4" x14ac:dyDescent="0.2">
      <c r="B115">
        <f t="shared" ref="B115:B117" si="8">B114+0.01</f>
        <v>0.97000000000000064</v>
      </c>
      <c r="C115">
        <f t="shared" ref="C115:C118" si="9">1-B115</f>
        <v>2.9999999999999361E-2</v>
      </c>
      <c r="D115">
        <f t="shared" si="3"/>
        <v>5.8199999999998746E-2</v>
      </c>
    </row>
    <row r="116" spans="2:4" x14ac:dyDescent="0.2">
      <c r="B116">
        <f t="shared" si="8"/>
        <v>0.98000000000000065</v>
      </c>
      <c r="C116">
        <f t="shared" si="9"/>
        <v>1.9999999999999352E-2</v>
      </c>
      <c r="D116">
        <f t="shared" si="3"/>
        <v>3.9199999999998771E-2</v>
      </c>
    </row>
    <row r="117" spans="2:4" x14ac:dyDescent="0.2">
      <c r="B117">
        <f t="shared" si="8"/>
        <v>0.99000000000000066</v>
      </c>
      <c r="C117">
        <f t="shared" si="9"/>
        <v>9.9999999999993427E-3</v>
      </c>
      <c r="D117">
        <f t="shared" si="3"/>
        <v>1.9799999999998711E-2</v>
      </c>
    </row>
    <row r="118" spans="2:4" x14ac:dyDescent="0.2">
      <c r="B118">
        <f t="shared" ref="B118" si="10">B117+0.01</f>
        <v>1.0000000000000007</v>
      </c>
      <c r="C118">
        <f t="shared" si="9"/>
        <v>0</v>
      </c>
      <c r="D118">
        <f t="shared" si="3"/>
        <v>-1.3322676295501878E-15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18D44-796C-FC41-A5D0-8C7CCEF8C2E8}">
  <dimension ref="E2:N14"/>
  <sheetViews>
    <sheetView showGridLines="0" zoomScale="160" zoomScaleNormal="160" workbookViewId="0">
      <selection activeCell="K18" sqref="K18"/>
    </sheetView>
  </sheetViews>
  <sheetFormatPr baseColWidth="10" defaultRowHeight="16" x14ac:dyDescent="0.2"/>
  <cols>
    <col min="7" max="7" width="11.6640625" bestFit="1" customWidth="1"/>
  </cols>
  <sheetData>
    <row r="2" spans="5:14" x14ac:dyDescent="0.2">
      <c r="G2" s="18"/>
      <c r="H2" s="18" t="s">
        <v>0</v>
      </c>
      <c r="I2" s="18" t="s">
        <v>3</v>
      </c>
    </row>
    <row r="3" spans="5:14" x14ac:dyDescent="0.2">
      <c r="G3" s="18" t="s">
        <v>6</v>
      </c>
      <c r="H3" s="19">
        <f>SUM(H4:H5)</f>
        <v>891</v>
      </c>
      <c r="I3" s="26">
        <v>1</v>
      </c>
    </row>
    <row r="4" spans="5:14" ht="17" thickBot="1" x14ac:dyDescent="0.25">
      <c r="G4" s="18" t="s">
        <v>1</v>
      </c>
      <c r="H4" s="19">
        <v>342</v>
      </c>
      <c r="I4" s="20">
        <f>H4/H3</f>
        <v>0.38383838383838381</v>
      </c>
    </row>
    <row r="5" spans="5:14" ht="17" thickBot="1" x14ac:dyDescent="0.25">
      <c r="G5" s="18" t="s">
        <v>2</v>
      </c>
      <c r="H5" s="19">
        <v>549</v>
      </c>
      <c r="I5" s="20">
        <f>H5/H3</f>
        <v>0.61616161616161613</v>
      </c>
      <c r="K5" s="29" t="s">
        <v>4</v>
      </c>
      <c r="L5" s="3"/>
    </row>
    <row r="6" spans="5:14" x14ac:dyDescent="0.2">
      <c r="G6" s="21"/>
      <c r="I6" s="23"/>
    </row>
    <row r="7" spans="5:14" ht="17" thickBot="1" x14ac:dyDescent="0.25">
      <c r="G7" s="22"/>
      <c r="I7" s="25"/>
    </row>
    <row r="8" spans="5:14" x14ac:dyDescent="0.2">
      <c r="F8" s="21"/>
      <c r="J8" s="24"/>
    </row>
    <row r="9" spans="5:14" x14ac:dyDescent="0.2">
      <c r="E9" s="18"/>
      <c r="F9" s="18" t="s">
        <v>0</v>
      </c>
      <c r="G9" s="18" t="s">
        <v>3</v>
      </c>
      <c r="I9" s="18"/>
      <c r="J9" s="18" t="s">
        <v>0</v>
      </c>
      <c r="K9" s="18" t="s">
        <v>3</v>
      </c>
    </row>
    <row r="10" spans="5:14" x14ac:dyDescent="0.2">
      <c r="E10" s="18" t="s">
        <v>0</v>
      </c>
      <c r="F10" s="19">
        <f>SUM(F11:F12)</f>
        <v>577</v>
      </c>
      <c r="G10" s="26">
        <v>1</v>
      </c>
      <c r="I10" s="18" t="s">
        <v>0</v>
      </c>
      <c r="J10" s="19">
        <f>SUM(J11:J12)</f>
        <v>314</v>
      </c>
      <c r="K10" s="26">
        <v>1</v>
      </c>
    </row>
    <row r="11" spans="5:14" x14ac:dyDescent="0.2">
      <c r="E11" s="18" t="s">
        <v>1</v>
      </c>
      <c r="F11" s="19">
        <v>109</v>
      </c>
      <c r="G11" s="20">
        <f>F11/F10</f>
        <v>0.18890814558058924</v>
      </c>
      <c r="I11" s="18" t="s">
        <v>1</v>
      </c>
      <c r="J11" s="19">
        <v>233</v>
      </c>
      <c r="K11" s="20">
        <f>J11/J10</f>
        <v>0.7420382165605095</v>
      </c>
    </row>
    <row r="12" spans="5:14" x14ac:dyDescent="0.2">
      <c r="E12" s="18" t="s">
        <v>2</v>
      </c>
      <c r="F12" s="19">
        <v>468</v>
      </c>
      <c r="G12" s="20">
        <f>F12/F10</f>
        <v>0.81109185441941078</v>
      </c>
      <c r="I12" s="18" t="s">
        <v>2</v>
      </c>
      <c r="J12" s="19">
        <v>81</v>
      </c>
      <c r="K12" s="20">
        <f>J12/J10</f>
        <v>0.25796178343949044</v>
      </c>
    </row>
    <row r="13" spans="5:14" ht="17" thickBot="1" x14ac:dyDescent="0.25"/>
    <row r="14" spans="5:14" ht="22" thickBot="1" x14ac:dyDescent="0.3">
      <c r="F14" s="29" t="s">
        <v>4</v>
      </c>
      <c r="G14" s="30"/>
      <c r="J14" s="29" t="s">
        <v>4</v>
      </c>
      <c r="K14" s="30"/>
      <c r="M14" s="31" t="s">
        <v>5</v>
      </c>
      <c r="N14" s="32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49DEB-00A5-DE4B-A1B3-B8856E1D88DF}">
  <dimension ref="A2:N119"/>
  <sheetViews>
    <sheetView showGridLines="0" topLeftCell="A3" zoomScale="150" zoomScaleNormal="150" workbookViewId="0">
      <selection activeCell="J32" sqref="J32"/>
    </sheetView>
  </sheetViews>
  <sheetFormatPr baseColWidth="10" defaultRowHeight="16" x14ac:dyDescent="0.2"/>
  <cols>
    <col min="4" max="4" width="11.6640625" bestFit="1" customWidth="1"/>
    <col min="11" max="11" width="4.6640625" customWidth="1"/>
  </cols>
  <sheetData>
    <row r="2" spans="1:14" x14ac:dyDescent="0.2">
      <c r="D2" s="18"/>
      <c r="E2" s="18" t="s">
        <v>0</v>
      </c>
      <c r="F2" s="18" t="s">
        <v>3</v>
      </c>
    </row>
    <row r="3" spans="1:14" x14ac:dyDescent="0.2">
      <c r="D3" s="18" t="s">
        <v>6</v>
      </c>
      <c r="E3" s="19">
        <f>SUM(E4:E5)</f>
        <v>891</v>
      </c>
      <c r="F3" s="26">
        <v>1</v>
      </c>
    </row>
    <row r="4" spans="1:14" x14ac:dyDescent="0.2">
      <c r="D4" s="18" t="s">
        <v>1</v>
      </c>
      <c r="E4" s="19">
        <v>342</v>
      </c>
      <c r="F4" s="20">
        <f>E4/E3</f>
        <v>0.38383838383838381</v>
      </c>
      <c r="G4" s="27">
        <f>F4*LOG(F4,2)</f>
        <v>-0.53024551567847389</v>
      </c>
    </row>
    <row r="5" spans="1:14" x14ac:dyDescent="0.2">
      <c r="D5" s="18" t="s">
        <v>2</v>
      </c>
      <c r="E5" s="19">
        <v>549</v>
      </c>
      <c r="F5" s="20">
        <f>E5/E3</f>
        <v>0.61616161616161613</v>
      </c>
      <c r="G5" s="27">
        <f>F5*LOG(F5,2)</f>
        <v>-0.43046238619717303</v>
      </c>
    </row>
    <row r="6" spans="1:14" x14ac:dyDescent="0.2">
      <c r="D6" s="21"/>
      <c r="F6" s="17" t="s">
        <v>10</v>
      </c>
      <c r="G6" s="27">
        <f>-G5-G4</f>
        <v>0.96070790187564692</v>
      </c>
    </row>
    <row r="7" spans="1:14" ht="17" thickBot="1" x14ac:dyDescent="0.25">
      <c r="D7" s="22"/>
      <c r="F7" s="25"/>
    </row>
    <row r="8" spans="1:14" x14ac:dyDescent="0.2">
      <c r="C8" s="21"/>
      <c r="G8" s="24"/>
    </row>
    <row r="9" spans="1:14" x14ac:dyDescent="0.2">
      <c r="A9" s="18"/>
      <c r="B9" s="18" t="s">
        <v>0</v>
      </c>
      <c r="C9" s="18" t="s">
        <v>3</v>
      </c>
      <c r="D9" s="18" t="s">
        <v>9</v>
      </c>
      <c r="G9" s="18"/>
      <c r="H9" s="18" t="s">
        <v>0</v>
      </c>
      <c r="I9" s="18" t="s">
        <v>3</v>
      </c>
      <c r="J9" s="18" t="s">
        <v>9</v>
      </c>
    </row>
    <row r="10" spans="1:14" x14ac:dyDescent="0.2">
      <c r="A10" s="18" t="s">
        <v>7</v>
      </c>
      <c r="B10" s="19">
        <f>SUM(B11:B12)</f>
        <v>577</v>
      </c>
      <c r="C10" s="26">
        <v>1</v>
      </c>
      <c r="D10" s="26"/>
      <c r="G10" s="18" t="s">
        <v>8</v>
      </c>
      <c r="H10" s="19">
        <f>SUM(H11:H12)</f>
        <v>314</v>
      </c>
      <c r="I10" s="26">
        <v>1</v>
      </c>
      <c r="J10" s="26"/>
    </row>
    <row r="11" spans="1:14" x14ac:dyDescent="0.2">
      <c r="A11" s="18" t="s">
        <v>1</v>
      </c>
      <c r="B11" s="19">
        <v>109</v>
      </c>
      <c r="C11" s="20">
        <f>B11/B10</f>
        <v>0.18890814558058924</v>
      </c>
      <c r="D11" s="20">
        <f>C11*LOG(C11,2)</f>
        <v>-0.4541811213893806</v>
      </c>
      <c r="G11" s="18" t="s">
        <v>1</v>
      </c>
      <c r="H11" s="19">
        <v>233</v>
      </c>
      <c r="I11" s="20">
        <f>H11/H10</f>
        <v>0.7420382165605095</v>
      </c>
      <c r="J11" s="20">
        <f>I11*LOG(I11,2)</f>
        <v>-0.31939892607420961</v>
      </c>
    </row>
    <row r="12" spans="1:14" ht="17" thickBot="1" x14ac:dyDescent="0.25">
      <c r="A12" s="18" t="s">
        <v>2</v>
      </c>
      <c r="B12" s="19">
        <v>468</v>
      </c>
      <c r="C12" s="20">
        <f>B12/B10</f>
        <v>0.81109185441941078</v>
      </c>
      <c r="D12" s="20">
        <f>C12*LOG(C12,2)</f>
        <v>-0.24500066773146006</v>
      </c>
      <c r="G12" s="18" t="s">
        <v>2</v>
      </c>
      <c r="H12" s="19">
        <v>81</v>
      </c>
      <c r="I12" s="20">
        <f>H12/H10</f>
        <v>0.25796178343949044</v>
      </c>
      <c r="J12" s="20">
        <f>I12*LOG(I12,2)</f>
        <v>-0.50425614785530948</v>
      </c>
    </row>
    <row r="13" spans="1:14" ht="17" thickBot="1" x14ac:dyDescent="0.25">
      <c r="C13" s="18" t="s">
        <v>10</v>
      </c>
      <c r="D13" s="28">
        <f>-D12-D11</f>
        <v>0.69918178912084072</v>
      </c>
      <c r="I13" s="18" t="s">
        <v>10</v>
      </c>
      <c r="J13" s="28">
        <f>-J12-J11</f>
        <v>0.82365507392951909</v>
      </c>
      <c r="L13" t="s">
        <v>11</v>
      </c>
      <c r="M13">
        <f>(J13*H10+D13*B10)/E3</f>
        <v>0.74304779521503261</v>
      </c>
      <c r="N13" s="27">
        <f>G6-M13</f>
        <v>0.21766010666061431</v>
      </c>
    </row>
    <row r="17" spans="2:4" ht="17" thickBot="1" x14ac:dyDescent="0.25"/>
    <row r="18" spans="2:4" ht="17" thickBot="1" x14ac:dyDescent="0.25">
      <c r="B18" s="29" t="s">
        <v>12</v>
      </c>
      <c r="C18" s="29" t="s">
        <v>13</v>
      </c>
      <c r="D18" s="29" t="s">
        <v>10</v>
      </c>
    </row>
    <row r="19" spans="2:4" x14ac:dyDescent="0.2">
      <c r="B19">
        <v>0</v>
      </c>
      <c r="C19">
        <f>1-B19</f>
        <v>1</v>
      </c>
    </row>
    <row r="20" spans="2:4" x14ac:dyDescent="0.2">
      <c r="B20">
        <v>0.01</v>
      </c>
      <c r="C20">
        <f>1-B20</f>
        <v>0.99</v>
      </c>
      <c r="D20">
        <f>-B20*LOG(B20,2)-C20*LOG(C20,2)</f>
        <v>8.0793135895911181E-2</v>
      </c>
    </row>
    <row r="21" spans="2:4" x14ac:dyDescent="0.2">
      <c r="B21">
        <f>B20+0.01</f>
        <v>0.02</v>
      </c>
      <c r="C21">
        <f>1-B21</f>
        <v>0.98</v>
      </c>
      <c r="D21">
        <f t="shared" ref="D21:D84" si="0">-B21*LOG(B21,2)-C21*LOG(C21,2)</f>
        <v>0.14144054254182067</v>
      </c>
    </row>
    <row r="22" spans="2:4" x14ac:dyDescent="0.2">
      <c r="B22">
        <f t="shared" ref="B22:B85" si="1">B21+0.01</f>
        <v>0.03</v>
      </c>
      <c r="C22">
        <f t="shared" ref="C22:C85" si="2">1-B22</f>
        <v>0.97</v>
      </c>
      <c r="D22">
        <f t="shared" si="0"/>
        <v>0.19439185783157623</v>
      </c>
    </row>
    <row r="23" spans="2:4" x14ac:dyDescent="0.2">
      <c r="B23">
        <f t="shared" si="1"/>
        <v>0.04</v>
      </c>
      <c r="C23">
        <f t="shared" si="2"/>
        <v>0.96</v>
      </c>
      <c r="D23">
        <f t="shared" si="0"/>
        <v>0.24229218908241482</v>
      </c>
    </row>
    <row r="24" spans="2:4" x14ac:dyDescent="0.2">
      <c r="B24">
        <f t="shared" si="1"/>
        <v>0.05</v>
      </c>
      <c r="C24">
        <f t="shared" si="2"/>
        <v>0.95</v>
      </c>
      <c r="D24">
        <f t="shared" si="0"/>
        <v>0.28639695711595625</v>
      </c>
    </row>
    <row r="25" spans="2:4" x14ac:dyDescent="0.2">
      <c r="B25">
        <f t="shared" si="1"/>
        <v>6.0000000000000005E-2</v>
      </c>
      <c r="C25">
        <f t="shared" si="2"/>
        <v>0.94</v>
      </c>
      <c r="D25">
        <f t="shared" si="0"/>
        <v>0.32744491915447627</v>
      </c>
    </row>
    <row r="26" spans="2:4" x14ac:dyDescent="0.2">
      <c r="B26">
        <f t="shared" si="1"/>
        <v>7.0000000000000007E-2</v>
      </c>
      <c r="C26">
        <f t="shared" si="2"/>
        <v>0.92999999999999994</v>
      </c>
      <c r="D26">
        <f t="shared" si="0"/>
        <v>0.36592365090022333</v>
      </c>
    </row>
    <row r="27" spans="2:4" x14ac:dyDescent="0.2">
      <c r="B27">
        <f t="shared" si="1"/>
        <v>0.08</v>
      </c>
      <c r="C27">
        <f t="shared" si="2"/>
        <v>0.92</v>
      </c>
      <c r="D27">
        <f t="shared" si="0"/>
        <v>0.40217919020227288</v>
      </c>
    </row>
    <row r="28" spans="2:4" x14ac:dyDescent="0.2">
      <c r="B28">
        <f t="shared" si="1"/>
        <v>0.09</v>
      </c>
      <c r="C28">
        <f t="shared" si="2"/>
        <v>0.91</v>
      </c>
      <c r="D28">
        <f t="shared" si="0"/>
        <v>0.43646981706410293</v>
      </c>
    </row>
    <row r="29" spans="2:4" x14ac:dyDescent="0.2">
      <c r="B29">
        <f t="shared" si="1"/>
        <v>9.9999999999999992E-2</v>
      </c>
      <c r="C29">
        <f t="shared" si="2"/>
        <v>0.9</v>
      </c>
      <c r="D29">
        <f t="shared" si="0"/>
        <v>0.46899559358928122</v>
      </c>
    </row>
    <row r="30" spans="2:4" x14ac:dyDescent="0.2">
      <c r="B30">
        <f t="shared" si="1"/>
        <v>0.10999999999999999</v>
      </c>
      <c r="C30">
        <f t="shared" si="2"/>
        <v>0.89</v>
      </c>
      <c r="D30">
        <f t="shared" si="0"/>
        <v>0.499915958164528</v>
      </c>
    </row>
    <row r="31" spans="2:4" x14ac:dyDescent="0.2">
      <c r="B31">
        <f t="shared" si="1"/>
        <v>0.11999999999999998</v>
      </c>
      <c r="C31">
        <f t="shared" si="2"/>
        <v>0.88</v>
      </c>
      <c r="D31">
        <f t="shared" si="0"/>
        <v>0.52936086528736437</v>
      </c>
    </row>
    <row r="32" spans="2:4" x14ac:dyDescent="0.2">
      <c r="B32">
        <f t="shared" si="1"/>
        <v>0.12999999999999998</v>
      </c>
      <c r="C32">
        <f t="shared" si="2"/>
        <v>0.87</v>
      </c>
      <c r="D32">
        <f t="shared" si="0"/>
        <v>0.55743818502798903</v>
      </c>
    </row>
    <row r="33" spans="2:4" x14ac:dyDescent="0.2">
      <c r="B33">
        <f t="shared" si="1"/>
        <v>0.13999999999999999</v>
      </c>
      <c r="C33">
        <f t="shared" si="2"/>
        <v>0.86</v>
      </c>
      <c r="D33">
        <f t="shared" si="0"/>
        <v>0.58423881164285596</v>
      </c>
    </row>
    <row r="34" spans="2:4" x14ac:dyDescent="0.2">
      <c r="B34">
        <f t="shared" si="1"/>
        <v>0.15</v>
      </c>
      <c r="C34">
        <f t="shared" si="2"/>
        <v>0.85</v>
      </c>
      <c r="D34">
        <f t="shared" si="0"/>
        <v>0.60984030471640038</v>
      </c>
    </row>
    <row r="35" spans="2:4" x14ac:dyDescent="0.2">
      <c r="B35">
        <f t="shared" si="1"/>
        <v>0.16</v>
      </c>
      <c r="C35">
        <f t="shared" si="2"/>
        <v>0.84</v>
      </c>
      <c r="D35">
        <f t="shared" si="0"/>
        <v>0.63430955464056615</v>
      </c>
    </row>
    <row r="36" spans="2:4" x14ac:dyDescent="0.2">
      <c r="B36">
        <f t="shared" si="1"/>
        <v>0.17</v>
      </c>
      <c r="C36">
        <f t="shared" si="2"/>
        <v>0.83</v>
      </c>
      <c r="D36">
        <f t="shared" si="0"/>
        <v>0.65770477874421951</v>
      </c>
    </row>
    <row r="37" spans="2:4" x14ac:dyDescent="0.2">
      <c r="B37">
        <f t="shared" si="1"/>
        <v>0.18000000000000002</v>
      </c>
      <c r="C37">
        <f t="shared" si="2"/>
        <v>0.82</v>
      </c>
      <c r="D37">
        <f t="shared" si="0"/>
        <v>0.68007704572827987</v>
      </c>
    </row>
    <row r="38" spans="2:4" x14ac:dyDescent="0.2">
      <c r="B38">
        <f t="shared" si="1"/>
        <v>0.19000000000000003</v>
      </c>
      <c r="C38">
        <f t="shared" si="2"/>
        <v>0.80999999999999994</v>
      </c>
      <c r="D38">
        <f t="shared" si="0"/>
        <v>0.70147145988389747</v>
      </c>
    </row>
    <row r="39" spans="2:4" x14ac:dyDescent="0.2">
      <c r="B39">
        <f t="shared" si="1"/>
        <v>0.20000000000000004</v>
      </c>
      <c r="C39">
        <f t="shared" si="2"/>
        <v>0.79999999999999993</v>
      </c>
      <c r="D39">
        <f t="shared" si="0"/>
        <v>0.72192809488736254</v>
      </c>
    </row>
    <row r="40" spans="2:4" x14ac:dyDescent="0.2">
      <c r="B40">
        <f t="shared" si="1"/>
        <v>0.21000000000000005</v>
      </c>
      <c r="C40">
        <f t="shared" si="2"/>
        <v>0.78999999999999992</v>
      </c>
      <c r="D40">
        <f t="shared" si="0"/>
        <v>0.74148273993127389</v>
      </c>
    </row>
    <row r="41" spans="2:4" x14ac:dyDescent="0.2">
      <c r="B41">
        <f t="shared" si="1"/>
        <v>0.22000000000000006</v>
      </c>
      <c r="C41">
        <f t="shared" si="2"/>
        <v>0.77999999999999992</v>
      </c>
      <c r="D41">
        <f t="shared" si="0"/>
        <v>0.76016750296196578</v>
      </c>
    </row>
    <row r="42" spans="2:4" x14ac:dyDescent="0.2">
      <c r="B42">
        <f t="shared" si="1"/>
        <v>0.23000000000000007</v>
      </c>
      <c r="C42">
        <f t="shared" si="2"/>
        <v>0.76999999999999991</v>
      </c>
      <c r="D42">
        <f t="shared" si="0"/>
        <v>0.77801130354653791</v>
      </c>
    </row>
    <row r="43" spans="2:4" x14ac:dyDescent="0.2">
      <c r="B43">
        <f t="shared" si="1"/>
        <v>0.24000000000000007</v>
      </c>
      <c r="C43">
        <f t="shared" si="2"/>
        <v>0.7599999999999999</v>
      </c>
      <c r="D43">
        <f t="shared" si="0"/>
        <v>0.79504027938452237</v>
      </c>
    </row>
    <row r="44" spans="2:4" x14ac:dyDescent="0.2">
      <c r="B44">
        <f t="shared" si="1"/>
        <v>0.25000000000000006</v>
      </c>
      <c r="C44">
        <f t="shared" si="2"/>
        <v>0.75</v>
      </c>
      <c r="D44">
        <f t="shared" si="0"/>
        <v>0.81127812445913283</v>
      </c>
    </row>
    <row r="45" spans="2:4" x14ac:dyDescent="0.2">
      <c r="B45">
        <f t="shared" si="1"/>
        <v>0.26000000000000006</v>
      </c>
      <c r="C45">
        <f t="shared" si="2"/>
        <v>0.74</v>
      </c>
      <c r="D45">
        <f t="shared" si="0"/>
        <v>0.82674637249261784</v>
      </c>
    </row>
    <row r="46" spans="2:4" x14ac:dyDescent="0.2">
      <c r="B46">
        <f t="shared" si="1"/>
        <v>0.27000000000000007</v>
      </c>
      <c r="C46">
        <f t="shared" si="2"/>
        <v>0.73</v>
      </c>
      <c r="D46">
        <f t="shared" si="0"/>
        <v>0.84146463620817569</v>
      </c>
    </row>
    <row r="47" spans="2:4" x14ac:dyDescent="0.2">
      <c r="B47">
        <f t="shared" si="1"/>
        <v>0.28000000000000008</v>
      </c>
      <c r="C47">
        <f t="shared" si="2"/>
        <v>0.72</v>
      </c>
      <c r="D47">
        <f t="shared" si="0"/>
        <v>0.85545081056013073</v>
      </c>
    </row>
    <row r="48" spans="2:4" x14ac:dyDescent="0.2">
      <c r="B48">
        <f t="shared" si="1"/>
        <v>0.29000000000000009</v>
      </c>
      <c r="C48">
        <f t="shared" si="2"/>
        <v>0.71</v>
      </c>
      <c r="D48">
        <f t="shared" si="0"/>
        <v>0.86872124633940462</v>
      </c>
    </row>
    <row r="49" spans="2:4" x14ac:dyDescent="0.2">
      <c r="B49">
        <f t="shared" si="1"/>
        <v>0.3000000000000001</v>
      </c>
      <c r="C49">
        <f t="shared" si="2"/>
        <v>0.7</v>
      </c>
      <c r="D49">
        <f t="shared" si="0"/>
        <v>0.8812908992306927</v>
      </c>
    </row>
    <row r="50" spans="2:4" x14ac:dyDescent="0.2">
      <c r="B50">
        <f t="shared" si="1"/>
        <v>0.31000000000000011</v>
      </c>
      <c r="C50">
        <f t="shared" si="2"/>
        <v>0.69</v>
      </c>
      <c r="D50">
        <f t="shared" si="0"/>
        <v>0.893173458377857</v>
      </c>
    </row>
    <row r="51" spans="2:4" x14ac:dyDescent="0.2">
      <c r="B51">
        <f t="shared" si="1"/>
        <v>0.32000000000000012</v>
      </c>
      <c r="C51">
        <f t="shared" si="2"/>
        <v>0.67999999999999994</v>
      </c>
      <c r="D51">
        <f t="shared" si="0"/>
        <v>0.90438145772449408</v>
      </c>
    </row>
    <row r="52" spans="2:4" x14ac:dyDescent="0.2">
      <c r="B52">
        <f t="shared" si="1"/>
        <v>0.33000000000000013</v>
      </c>
      <c r="C52">
        <f t="shared" si="2"/>
        <v>0.66999999999999993</v>
      </c>
      <c r="D52">
        <f t="shared" si="0"/>
        <v>0.91492637277972766</v>
      </c>
    </row>
    <row r="53" spans="2:4" x14ac:dyDescent="0.2">
      <c r="B53">
        <f t="shared" si="1"/>
        <v>0.34000000000000014</v>
      </c>
      <c r="C53">
        <f t="shared" si="2"/>
        <v>0.65999999999999992</v>
      </c>
      <c r="D53">
        <f t="shared" si="0"/>
        <v>0.92481870497303009</v>
      </c>
    </row>
    <row r="54" spans="2:4" x14ac:dyDescent="0.2">
      <c r="B54">
        <f t="shared" si="1"/>
        <v>0.35000000000000014</v>
      </c>
      <c r="C54">
        <f t="shared" si="2"/>
        <v>0.64999999999999991</v>
      </c>
      <c r="D54">
        <f t="shared" si="0"/>
        <v>0.93406805537549109</v>
      </c>
    </row>
    <row r="55" spans="2:4" x14ac:dyDescent="0.2">
      <c r="B55">
        <f t="shared" si="1"/>
        <v>0.36000000000000015</v>
      </c>
      <c r="C55">
        <f t="shared" si="2"/>
        <v>0.6399999999999999</v>
      </c>
      <c r="D55">
        <f t="shared" si="0"/>
        <v>0.94268318925549233</v>
      </c>
    </row>
    <row r="56" spans="2:4" x14ac:dyDescent="0.2">
      <c r="B56">
        <f t="shared" si="1"/>
        <v>0.37000000000000016</v>
      </c>
      <c r="C56">
        <f t="shared" si="2"/>
        <v>0.62999999999999989</v>
      </c>
      <c r="D56">
        <f t="shared" si="0"/>
        <v>0.95067209268706598</v>
      </c>
    </row>
    <row r="57" spans="2:4" x14ac:dyDescent="0.2">
      <c r="B57">
        <f t="shared" si="1"/>
        <v>0.38000000000000017</v>
      </c>
      <c r="C57">
        <f t="shared" si="2"/>
        <v>0.61999999999999988</v>
      </c>
      <c r="D57">
        <f t="shared" si="0"/>
        <v>0.95804202222629964</v>
      </c>
    </row>
    <row r="58" spans="2:4" x14ac:dyDescent="0.2">
      <c r="B58">
        <f t="shared" si="1"/>
        <v>0.39000000000000018</v>
      </c>
      <c r="C58">
        <f t="shared" si="2"/>
        <v>0.60999999999999988</v>
      </c>
      <c r="D58">
        <f t="shared" si="0"/>
        <v>0.96479954850508731</v>
      </c>
    </row>
    <row r="59" spans="2:4" x14ac:dyDescent="0.2">
      <c r="B59">
        <f t="shared" si="1"/>
        <v>0.40000000000000019</v>
      </c>
      <c r="C59">
        <f t="shared" si="2"/>
        <v>0.59999999999999987</v>
      </c>
      <c r="D59">
        <f t="shared" si="0"/>
        <v>0.9709505944546688</v>
      </c>
    </row>
    <row r="60" spans="2:4" x14ac:dyDescent="0.2">
      <c r="B60">
        <f t="shared" si="1"/>
        <v>0.4100000000000002</v>
      </c>
      <c r="C60">
        <f t="shared" si="2"/>
        <v>0.58999999999999986</v>
      </c>
      <c r="D60">
        <f t="shared" si="0"/>
        <v>0.97650046875782415</v>
      </c>
    </row>
    <row r="61" spans="2:4" x14ac:dyDescent="0.2">
      <c r="B61">
        <f t="shared" si="1"/>
        <v>0.42000000000000021</v>
      </c>
      <c r="C61">
        <f t="shared" si="2"/>
        <v>0.57999999999999985</v>
      </c>
      <c r="D61">
        <f t="shared" si="0"/>
        <v>0.98145389503365377</v>
      </c>
    </row>
    <row r="62" spans="2:4" x14ac:dyDescent="0.2">
      <c r="B62">
        <f t="shared" si="1"/>
        <v>0.43000000000000022</v>
      </c>
      <c r="C62">
        <f t="shared" si="2"/>
        <v>0.56999999999999984</v>
      </c>
      <c r="D62">
        <f t="shared" si="0"/>
        <v>0.98581503717891983</v>
      </c>
    </row>
    <row r="63" spans="2:4" x14ac:dyDescent="0.2">
      <c r="B63">
        <f t="shared" si="1"/>
        <v>0.44000000000000022</v>
      </c>
      <c r="C63">
        <f t="shared" si="2"/>
        <v>0.55999999999999983</v>
      </c>
      <c r="D63">
        <f t="shared" si="0"/>
        <v>0.98958752122205573</v>
      </c>
    </row>
    <row r="64" spans="2:4" x14ac:dyDescent="0.2">
      <c r="B64">
        <f t="shared" si="1"/>
        <v>0.45000000000000023</v>
      </c>
      <c r="C64">
        <f t="shared" si="2"/>
        <v>0.54999999999999982</v>
      </c>
      <c r="D64">
        <f t="shared" si="0"/>
        <v>0.99277445398780828</v>
      </c>
    </row>
    <row r="65" spans="2:4" x14ac:dyDescent="0.2">
      <c r="B65">
        <f t="shared" si="1"/>
        <v>0.46000000000000024</v>
      </c>
      <c r="C65">
        <f t="shared" si="2"/>
        <v>0.53999999999999981</v>
      </c>
      <c r="D65">
        <f t="shared" si="0"/>
        <v>0.99537843882022581</v>
      </c>
    </row>
    <row r="66" spans="2:4" x14ac:dyDescent="0.2">
      <c r="B66">
        <f t="shared" si="1"/>
        <v>0.47000000000000025</v>
      </c>
      <c r="C66">
        <f t="shared" si="2"/>
        <v>0.5299999999999998</v>
      </c>
      <c r="D66">
        <f t="shared" si="0"/>
        <v>0.99740158856773964</v>
      </c>
    </row>
    <row r="67" spans="2:4" x14ac:dyDescent="0.2">
      <c r="B67">
        <f t="shared" si="1"/>
        <v>0.48000000000000026</v>
      </c>
      <c r="C67">
        <f t="shared" si="2"/>
        <v>0.5199999999999998</v>
      </c>
      <c r="D67">
        <f t="shared" si="0"/>
        <v>0.99884553599520187</v>
      </c>
    </row>
    <row r="68" spans="2:4" x14ac:dyDescent="0.2">
      <c r="B68">
        <f t="shared" si="1"/>
        <v>0.49000000000000027</v>
      </c>
      <c r="C68">
        <f t="shared" si="2"/>
        <v>0.50999999999999979</v>
      </c>
      <c r="D68">
        <f t="shared" si="0"/>
        <v>0.9997114417528099</v>
      </c>
    </row>
    <row r="69" spans="2:4" x14ac:dyDescent="0.2">
      <c r="B69">
        <f t="shared" si="1"/>
        <v>0.50000000000000022</v>
      </c>
      <c r="C69">
        <f t="shared" si="2"/>
        <v>0.49999999999999978</v>
      </c>
      <c r="D69">
        <f t="shared" si="0"/>
        <v>1</v>
      </c>
    </row>
    <row r="70" spans="2:4" x14ac:dyDescent="0.2">
      <c r="B70">
        <f t="shared" si="1"/>
        <v>0.51000000000000023</v>
      </c>
      <c r="C70">
        <f t="shared" si="2"/>
        <v>0.48999999999999977</v>
      </c>
      <c r="D70">
        <f t="shared" si="0"/>
        <v>0.9997114417528099</v>
      </c>
    </row>
    <row r="71" spans="2:4" x14ac:dyDescent="0.2">
      <c r="B71">
        <f t="shared" si="1"/>
        <v>0.52000000000000024</v>
      </c>
      <c r="C71">
        <f t="shared" si="2"/>
        <v>0.47999999999999976</v>
      </c>
      <c r="D71">
        <f t="shared" si="0"/>
        <v>0.99884553599520198</v>
      </c>
    </row>
    <row r="72" spans="2:4" x14ac:dyDescent="0.2">
      <c r="B72">
        <f t="shared" si="1"/>
        <v>0.53000000000000025</v>
      </c>
      <c r="C72">
        <f t="shared" si="2"/>
        <v>0.46999999999999975</v>
      </c>
      <c r="D72">
        <f t="shared" si="0"/>
        <v>0.99740158856773953</v>
      </c>
    </row>
    <row r="73" spans="2:4" x14ac:dyDescent="0.2">
      <c r="B73">
        <f t="shared" si="1"/>
        <v>0.54000000000000026</v>
      </c>
      <c r="C73">
        <f t="shared" si="2"/>
        <v>0.45999999999999974</v>
      </c>
      <c r="D73">
        <f t="shared" si="0"/>
        <v>0.9953784388202257</v>
      </c>
    </row>
    <row r="74" spans="2:4" x14ac:dyDescent="0.2">
      <c r="B74">
        <f t="shared" si="1"/>
        <v>0.55000000000000027</v>
      </c>
      <c r="C74">
        <f t="shared" si="2"/>
        <v>0.44999999999999973</v>
      </c>
      <c r="D74">
        <f t="shared" si="0"/>
        <v>0.99277445398780828</v>
      </c>
    </row>
    <row r="75" spans="2:4" x14ac:dyDescent="0.2">
      <c r="B75">
        <f t="shared" si="1"/>
        <v>0.56000000000000028</v>
      </c>
      <c r="C75">
        <f t="shared" si="2"/>
        <v>0.43999999999999972</v>
      </c>
      <c r="D75">
        <f t="shared" si="0"/>
        <v>0.98958752122205551</v>
      </c>
    </row>
    <row r="76" spans="2:4" x14ac:dyDescent="0.2">
      <c r="B76">
        <f t="shared" si="1"/>
        <v>0.57000000000000028</v>
      </c>
      <c r="C76">
        <f t="shared" si="2"/>
        <v>0.42999999999999972</v>
      </c>
      <c r="D76">
        <f t="shared" si="0"/>
        <v>0.98581503717891983</v>
      </c>
    </row>
    <row r="77" spans="2:4" x14ac:dyDescent="0.2">
      <c r="B77">
        <f t="shared" si="1"/>
        <v>0.58000000000000029</v>
      </c>
      <c r="C77">
        <f t="shared" si="2"/>
        <v>0.41999999999999971</v>
      </c>
      <c r="D77">
        <f t="shared" si="0"/>
        <v>0.98145389503365332</v>
      </c>
    </row>
    <row r="78" spans="2:4" x14ac:dyDescent="0.2">
      <c r="B78">
        <f t="shared" si="1"/>
        <v>0.5900000000000003</v>
      </c>
      <c r="C78">
        <f t="shared" si="2"/>
        <v>0.4099999999999997</v>
      </c>
      <c r="D78">
        <f t="shared" si="0"/>
        <v>0.97650046875782393</v>
      </c>
    </row>
    <row r="79" spans="2:4" x14ac:dyDescent="0.2">
      <c r="B79">
        <f t="shared" si="1"/>
        <v>0.60000000000000031</v>
      </c>
      <c r="C79">
        <f t="shared" si="2"/>
        <v>0.39999999999999969</v>
      </c>
      <c r="D79">
        <f t="shared" si="0"/>
        <v>0.97095059445466847</v>
      </c>
    </row>
    <row r="80" spans="2:4" x14ac:dyDescent="0.2">
      <c r="B80">
        <f t="shared" si="1"/>
        <v>0.61000000000000032</v>
      </c>
      <c r="C80">
        <f t="shared" si="2"/>
        <v>0.38999999999999968</v>
      </c>
      <c r="D80">
        <f t="shared" si="0"/>
        <v>0.96479954850508698</v>
      </c>
    </row>
    <row r="81" spans="2:4" x14ac:dyDescent="0.2">
      <c r="B81">
        <f t="shared" si="1"/>
        <v>0.62000000000000033</v>
      </c>
      <c r="C81">
        <f t="shared" si="2"/>
        <v>0.37999999999999967</v>
      </c>
      <c r="D81">
        <f t="shared" si="0"/>
        <v>0.95804202222629953</v>
      </c>
    </row>
    <row r="82" spans="2:4" x14ac:dyDescent="0.2">
      <c r="B82">
        <f t="shared" si="1"/>
        <v>0.63000000000000034</v>
      </c>
      <c r="C82">
        <f t="shared" si="2"/>
        <v>0.36999999999999966</v>
      </c>
      <c r="D82">
        <f t="shared" si="0"/>
        <v>0.95067209268706565</v>
      </c>
    </row>
    <row r="83" spans="2:4" x14ac:dyDescent="0.2">
      <c r="B83">
        <f t="shared" si="1"/>
        <v>0.64000000000000035</v>
      </c>
      <c r="C83">
        <f t="shared" si="2"/>
        <v>0.35999999999999965</v>
      </c>
      <c r="D83">
        <f t="shared" si="0"/>
        <v>0.94268318925549188</v>
      </c>
    </row>
    <row r="84" spans="2:4" x14ac:dyDescent="0.2">
      <c r="B84">
        <f t="shared" si="1"/>
        <v>0.65000000000000036</v>
      </c>
      <c r="C84">
        <f t="shared" si="2"/>
        <v>0.34999999999999964</v>
      </c>
      <c r="D84">
        <f t="shared" si="0"/>
        <v>0.93406805537549076</v>
      </c>
    </row>
    <row r="85" spans="2:4" x14ac:dyDescent="0.2">
      <c r="B85">
        <f t="shared" si="1"/>
        <v>0.66000000000000036</v>
      </c>
      <c r="C85">
        <f t="shared" si="2"/>
        <v>0.33999999999999964</v>
      </c>
      <c r="D85">
        <f t="shared" ref="D85:D118" si="3">-B85*LOG(B85,2)-C85*LOG(C85,2)</f>
        <v>0.92481870497302987</v>
      </c>
    </row>
    <row r="86" spans="2:4" x14ac:dyDescent="0.2">
      <c r="B86">
        <f t="shared" ref="B86:B104" si="4">B85+0.01</f>
        <v>0.67000000000000037</v>
      </c>
      <c r="C86">
        <f t="shared" ref="C86:C104" si="5">1-B86</f>
        <v>0.32999999999999963</v>
      </c>
      <c r="D86">
        <f t="shared" si="3"/>
        <v>0.91492637277972721</v>
      </c>
    </row>
    <row r="87" spans="2:4" x14ac:dyDescent="0.2">
      <c r="B87">
        <f t="shared" si="4"/>
        <v>0.68000000000000038</v>
      </c>
      <c r="C87">
        <f t="shared" si="5"/>
        <v>0.31999999999999962</v>
      </c>
      <c r="D87">
        <f t="shared" si="3"/>
        <v>0.90438145772449352</v>
      </c>
    </row>
    <row r="88" spans="2:4" x14ac:dyDescent="0.2">
      <c r="B88">
        <f t="shared" si="4"/>
        <v>0.69000000000000039</v>
      </c>
      <c r="C88">
        <f t="shared" si="5"/>
        <v>0.30999999999999961</v>
      </c>
      <c r="D88">
        <f t="shared" si="3"/>
        <v>0.89317345837785633</v>
      </c>
    </row>
    <row r="89" spans="2:4" x14ac:dyDescent="0.2">
      <c r="B89">
        <f t="shared" si="4"/>
        <v>0.7000000000000004</v>
      </c>
      <c r="C89">
        <f t="shared" si="5"/>
        <v>0.2999999999999996</v>
      </c>
      <c r="D89">
        <f t="shared" si="3"/>
        <v>0.88129089923069204</v>
      </c>
    </row>
    <row r="90" spans="2:4" x14ac:dyDescent="0.2">
      <c r="B90">
        <f t="shared" si="4"/>
        <v>0.71000000000000041</v>
      </c>
      <c r="C90">
        <f t="shared" si="5"/>
        <v>0.28999999999999959</v>
      </c>
      <c r="D90">
        <f t="shared" si="3"/>
        <v>0.86872124633940395</v>
      </c>
    </row>
    <row r="91" spans="2:4" x14ac:dyDescent="0.2">
      <c r="B91">
        <f t="shared" si="4"/>
        <v>0.72000000000000042</v>
      </c>
      <c r="C91">
        <f t="shared" si="5"/>
        <v>0.27999999999999958</v>
      </c>
      <c r="D91">
        <f t="shared" si="3"/>
        <v>0.85545081056013006</v>
      </c>
    </row>
    <row r="92" spans="2:4" x14ac:dyDescent="0.2">
      <c r="B92">
        <f t="shared" si="4"/>
        <v>0.73000000000000043</v>
      </c>
      <c r="C92">
        <f t="shared" si="5"/>
        <v>0.26999999999999957</v>
      </c>
      <c r="D92">
        <f t="shared" si="3"/>
        <v>0.84146463620817502</v>
      </c>
    </row>
    <row r="93" spans="2:4" x14ac:dyDescent="0.2">
      <c r="B93">
        <f t="shared" si="4"/>
        <v>0.74000000000000044</v>
      </c>
      <c r="C93">
        <f t="shared" si="5"/>
        <v>0.25999999999999956</v>
      </c>
      <c r="D93">
        <f t="shared" si="3"/>
        <v>0.82674637249261718</v>
      </c>
    </row>
    <row r="94" spans="2:4" x14ac:dyDescent="0.2">
      <c r="B94">
        <f t="shared" si="4"/>
        <v>0.75000000000000044</v>
      </c>
      <c r="C94">
        <f t="shared" si="5"/>
        <v>0.24999999999999956</v>
      </c>
      <c r="D94">
        <f t="shared" si="3"/>
        <v>0.81127812445913228</v>
      </c>
    </row>
    <row r="95" spans="2:4" x14ac:dyDescent="0.2">
      <c r="B95">
        <f t="shared" si="4"/>
        <v>0.76000000000000045</v>
      </c>
      <c r="C95">
        <f t="shared" si="5"/>
        <v>0.23999999999999955</v>
      </c>
      <c r="D95">
        <f t="shared" si="3"/>
        <v>0.79504027938452149</v>
      </c>
    </row>
    <row r="96" spans="2:4" x14ac:dyDescent="0.2">
      <c r="B96">
        <f t="shared" si="4"/>
        <v>0.77000000000000046</v>
      </c>
      <c r="C96">
        <f t="shared" si="5"/>
        <v>0.22999999999999954</v>
      </c>
      <c r="D96">
        <f t="shared" si="3"/>
        <v>0.7780113035465368</v>
      </c>
    </row>
    <row r="97" spans="2:4" x14ac:dyDescent="0.2">
      <c r="B97">
        <f t="shared" si="4"/>
        <v>0.78000000000000047</v>
      </c>
      <c r="C97">
        <f t="shared" si="5"/>
        <v>0.21999999999999953</v>
      </c>
      <c r="D97">
        <f t="shared" si="3"/>
        <v>0.76016750296196478</v>
      </c>
    </row>
    <row r="98" spans="2:4" x14ac:dyDescent="0.2">
      <c r="B98">
        <f t="shared" si="4"/>
        <v>0.79000000000000048</v>
      </c>
      <c r="C98">
        <f t="shared" si="5"/>
        <v>0.20999999999999952</v>
      </c>
      <c r="D98">
        <f t="shared" si="3"/>
        <v>0.74148273993127289</v>
      </c>
    </row>
    <row r="99" spans="2:4" x14ac:dyDescent="0.2">
      <c r="B99">
        <f t="shared" si="4"/>
        <v>0.80000000000000049</v>
      </c>
      <c r="C99">
        <f t="shared" si="5"/>
        <v>0.19999999999999951</v>
      </c>
      <c r="D99">
        <f t="shared" si="3"/>
        <v>0.72192809488736143</v>
      </c>
    </row>
    <row r="100" spans="2:4" x14ac:dyDescent="0.2">
      <c r="B100">
        <f t="shared" si="4"/>
        <v>0.8100000000000005</v>
      </c>
      <c r="C100">
        <f t="shared" si="5"/>
        <v>0.1899999999999995</v>
      </c>
      <c r="D100">
        <f t="shared" si="3"/>
        <v>0.70147145988389636</v>
      </c>
    </row>
    <row r="101" spans="2:4" x14ac:dyDescent="0.2">
      <c r="B101">
        <f t="shared" si="4"/>
        <v>0.82000000000000051</v>
      </c>
      <c r="C101">
        <f t="shared" si="5"/>
        <v>0.17999999999999949</v>
      </c>
      <c r="D101">
        <f t="shared" si="3"/>
        <v>0.68007704572827876</v>
      </c>
    </row>
    <row r="102" spans="2:4" x14ac:dyDescent="0.2">
      <c r="B102">
        <f t="shared" si="4"/>
        <v>0.83000000000000052</v>
      </c>
      <c r="C102">
        <f t="shared" si="5"/>
        <v>0.16999999999999948</v>
      </c>
      <c r="D102">
        <f t="shared" si="3"/>
        <v>0.65770477874421829</v>
      </c>
    </row>
    <row r="103" spans="2:4" x14ac:dyDescent="0.2">
      <c r="B103">
        <f t="shared" si="4"/>
        <v>0.84000000000000052</v>
      </c>
      <c r="C103">
        <f t="shared" si="5"/>
        <v>0.15999999999999948</v>
      </c>
      <c r="D103">
        <f t="shared" si="3"/>
        <v>0.63430955464056482</v>
      </c>
    </row>
    <row r="104" spans="2:4" x14ac:dyDescent="0.2">
      <c r="B104">
        <f t="shared" si="4"/>
        <v>0.85000000000000053</v>
      </c>
      <c r="C104">
        <f t="shared" si="5"/>
        <v>0.14999999999999947</v>
      </c>
      <c r="D104">
        <f t="shared" si="3"/>
        <v>0.60984030471639916</v>
      </c>
    </row>
    <row r="105" spans="2:4" x14ac:dyDescent="0.2">
      <c r="B105">
        <f>B104+0.01</f>
        <v>0.86000000000000054</v>
      </c>
      <c r="C105">
        <f>1-B105</f>
        <v>0.13999999999999946</v>
      </c>
      <c r="D105">
        <f t="shared" si="3"/>
        <v>0.58423881164285452</v>
      </c>
    </row>
    <row r="106" spans="2:4" x14ac:dyDescent="0.2">
      <c r="B106">
        <f t="shared" ref="B106:B114" si="6">B105+0.01</f>
        <v>0.87000000000000055</v>
      </c>
      <c r="C106">
        <f t="shared" ref="C106:C114" si="7">1-B106</f>
        <v>0.12999999999999945</v>
      </c>
      <c r="D106">
        <f t="shared" si="3"/>
        <v>0.5574381850279877</v>
      </c>
    </row>
    <row r="107" spans="2:4" x14ac:dyDescent="0.2">
      <c r="B107">
        <f t="shared" si="6"/>
        <v>0.88000000000000056</v>
      </c>
      <c r="C107">
        <f t="shared" si="7"/>
        <v>0.11999999999999944</v>
      </c>
      <c r="D107">
        <f t="shared" si="3"/>
        <v>0.5293608652873627</v>
      </c>
    </row>
    <row r="108" spans="2:4" x14ac:dyDescent="0.2">
      <c r="B108">
        <f t="shared" si="6"/>
        <v>0.89000000000000057</v>
      </c>
      <c r="C108">
        <f t="shared" si="7"/>
        <v>0.10999999999999943</v>
      </c>
      <c r="D108">
        <f t="shared" si="3"/>
        <v>0.49991595816452628</v>
      </c>
    </row>
    <row r="109" spans="2:4" x14ac:dyDescent="0.2">
      <c r="B109">
        <f t="shared" si="6"/>
        <v>0.90000000000000058</v>
      </c>
      <c r="C109">
        <f t="shared" si="7"/>
        <v>9.9999999999999423E-2</v>
      </c>
      <c r="D109">
        <f t="shared" si="3"/>
        <v>0.46899559358927945</v>
      </c>
    </row>
    <row r="110" spans="2:4" x14ac:dyDescent="0.2">
      <c r="B110">
        <f t="shared" si="6"/>
        <v>0.91000000000000059</v>
      </c>
      <c r="C110">
        <f t="shared" si="7"/>
        <v>8.9999999999999414E-2</v>
      </c>
      <c r="D110">
        <f t="shared" si="3"/>
        <v>0.43646981706410104</v>
      </c>
    </row>
    <row r="111" spans="2:4" x14ac:dyDescent="0.2">
      <c r="B111">
        <f t="shared" si="6"/>
        <v>0.9200000000000006</v>
      </c>
      <c r="C111">
        <f t="shared" si="7"/>
        <v>7.9999999999999405E-2</v>
      </c>
      <c r="D111">
        <f t="shared" si="3"/>
        <v>0.40217919020227078</v>
      </c>
    </row>
    <row r="112" spans="2:4" x14ac:dyDescent="0.2">
      <c r="B112">
        <f t="shared" si="6"/>
        <v>0.9300000000000006</v>
      </c>
      <c r="C112">
        <f t="shared" si="7"/>
        <v>6.9999999999999396E-2</v>
      </c>
      <c r="D112">
        <f t="shared" si="3"/>
        <v>0.36592365090022094</v>
      </c>
    </row>
    <row r="113" spans="2:4" x14ac:dyDescent="0.2">
      <c r="B113">
        <f t="shared" si="6"/>
        <v>0.94000000000000061</v>
      </c>
      <c r="C113">
        <f t="shared" si="7"/>
        <v>5.9999999999999387E-2</v>
      </c>
      <c r="D113">
        <f t="shared" si="3"/>
        <v>0.32744491915447377</v>
      </c>
    </row>
    <row r="114" spans="2:4" x14ac:dyDescent="0.2">
      <c r="B114">
        <f t="shared" si="6"/>
        <v>0.95000000000000062</v>
      </c>
      <c r="C114">
        <f t="shared" si="7"/>
        <v>4.9999999999999378E-2</v>
      </c>
      <c r="D114">
        <f t="shared" si="3"/>
        <v>0.28639695711595348</v>
      </c>
    </row>
    <row r="115" spans="2:4" x14ac:dyDescent="0.2">
      <c r="B115">
        <f>B114+0.01</f>
        <v>0.96000000000000063</v>
      </c>
      <c r="C115">
        <f>1-B115</f>
        <v>3.9999999999999369E-2</v>
      </c>
      <c r="D115">
        <f t="shared" si="3"/>
        <v>0.24229218908241187</v>
      </c>
    </row>
    <row r="116" spans="2:4" x14ac:dyDescent="0.2">
      <c r="B116">
        <f t="shared" ref="B116:B119" si="8">B115+0.01</f>
        <v>0.97000000000000064</v>
      </c>
      <c r="C116">
        <f t="shared" ref="C116:C119" si="9">1-B116</f>
        <v>2.9999999999999361E-2</v>
      </c>
      <c r="D116">
        <f t="shared" si="3"/>
        <v>0.19439185783157298</v>
      </c>
    </row>
    <row r="117" spans="2:4" x14ac:dyDescent="0.2">
      <c r="B117">
        <f t="shared" si="8"/>
        <v>0.98000000000000065</v>
      </c>
      <c r="C117">
        <f t="shared" si="9"/>
        <v>1.9999999999999352E-2</v>
      </c>
      <c r="D117">
        <f t="shared" si="3"/>
        <v>0.14144054254181701</v>
      </c>
    </row>
    <row r="118" spans="2:4" x14ac:dyDescent="0.2">
      <c r="B118">
        <f t="shared" si="8"/>
        <v>0.99000000000000066</v>
      </c>
      <c r="C118">
        <f t="shared" si="9"/>
        <v>9.9999999999993427E-3</v>
      </c>
      <c r="D118">
        <f t="shared" si="3"/>
        <v>8.0793135895906823E-2</v>
      </c>
    </row>
    <row r="119" spans="2:4" x14ac:dyDescent="0.2">
      <c r="B119">
        <f t="shared" si="8"/>
        <v>1.0000000000000007</v>
      </c>
      <c r="C119">
        <f t="shared" si="9"/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D7F64-0ECE-3C4F-B4E6-16C061090575}">
  <dimension ref="A2:N13"/>
  <sheetViews>
    <sheetView showGridLines="0" zoomScale="150" zoomScaleNormal="150" workbookViewId="0">
      <selection activeCell="F30" sqref="F30"/>
    </sheetView>
  </sheetViews>
  <sheetFormatPr baseColWidth="10" defaultRowHeight="16" x14ac:dyDescent="0.2"/>
  <cols>
    <col min="4" max="4" width="11.6640625" bestFit="1" customWidth="1"/>
    <col min="11" max="11" width="4.6640625" customWidth="1"/>
  </cols>
  <sheetData>
    <row r="2" spans="1:14" x14ac:dyDescent="0.2">
      <c r="D2" s="18"/>
      <c r="E2" s="18" t="s">
        <v>0</v>
      </c>
      <c r="F2" s="18" t="s">
        <v>3</v>
      </c>
    </row>
    <row r="3" spans="1:14" x14ac:dyDescent="0.2">
      <c r="D3" s="18" t="s">
        <v>6</v>
      </c>
      <c r="E3" s="19">
        <f>SUM(E4:E5)</f>
        <v>891</v>
      </c>
      <c r="F3" s="26">
        <v>1</v>
      </c>
    </row>
    <row r="4" spans="1:14" x14ac:dyDescent="0.2">
      <c r="D4" s="18" t="s">
        <v>1</v>
      </c>
      <c r="E4" s="19">
        <v>342</v>
      </c>
      <c r="F4" s="20">
        <f>E4/E3</f>
        <v>0.38383838383838381</v>
      </c>
      <c r="G4" s="27">
        <f>F4*LOG(F4,2)</f>
        <v>-0.53024551567847389</v>
      </c>
    </row>
    <row r="5" spans="1:14" x14ac:dyDescent="0.2">
      <c r="D5" s="18" t="s">
        <v>2</v>
      </c>
      <c r="E5" s="19">
        <v>549</v>
      </c>
      <c r="F5" s="20">
        <f>E5/E3</f>
        <v>0.61616161616161613</v>
      </c>
      <c r="G5" s="27">
        <f>F5*LOG(F5,2)</f>
        <v>-0.43046238619717303</v>
      </c>
    </row>
    <row r="6" spans="1:14" x14ac:dyDescent="0.2">
      <c r="D6" s="21"/>
      <c r="F6" s="17" t="s">
        <v>10</v>
      </c>
      <c r="G6" s="27">
        <f>-G5-G4</f>
        <v>0.96070790187564692</v>
      </c>
    </row>
    <row r="7" spans="1:14" ht="17" thickBot="1" x14ac:dyDescent="0.25">
      <c r="D7" s="22"/>
      <c r="F7" s="25"/>
    </row>
    <row r="8" spans="1:14" x14ac:dyDescent="0.2">
      <c r="C8" s="21"/>
      <c r="G8" s="24"/>
    </row>
    <row r="9" spans="1:14" x14ac:dyDescent="0.2">
      <c r="A9" s="18"/>
      <c r="B9" s="18" t="s">
        <v>0</v>
      </c>
      <c r="C9" s="18" t="s">
        <v>3</v>
      </c>
      <c r="D9" s="18" t="s">
        <v>9</v>
      </c>
      <c r="G9" s="18"/>
      <c r="H9" s="18" t="s">
        <v>0</v>
      </c>
      <c r="I9" s="18" t="s">
        <v>3</v>
      </c>
      <c r="J9" s="18" t="s">
        <v>9</v>
      </c>
    </row>
    <row r="10" spans="1:14" x14ac:dyDescent="0.2">
      <c r="A10" s="18" t="s">
        <v>7</v>
      </c>
      <c r="B10" s="19">
        <f>SUM(B11:B12)</f>
        <v>577</v>
      </c>
      <c r="C10" s="26">
        <v>1</v>
      </c>
      <c r="D10" s="26"/>
      <c r="G10" s="18" t="s">
        <v>8</v>
      </c>
      <c r="H10" s="19">
        <f>SUM(H11:H12)</f>
        <v>314</v>
      </c>
      <c r="I10" s="26">
        <v>1</v>
      </c>
      <c r="J10" s="26"/>
    </row>
    <row r="11" spans="1:14" x14ac:dyDescent="0.2">
      <c r="A11" s="18" t="s">
        <v>1</v>
      </c>
      <c r="B11" s="19">
        <v>109</v>
      </c>
      <c r="C11" s="20">
        <f>B11/B10</f>
        <v>0.18890814558058924</v>
      </c>
      <c r="D11" s="20">
        <f>C11*LOG(C11,2)</f>
        <v>-0.4541811213893806</v>
      </c>
      <c r="G11" s="18" t="s">
        <v>1</v>
      </c>
      <c r="H11" s="19">
        <v>233</v>
      </c>
      <c r="I11" s="20">
        <f>H11/H10</f>
        <v>0.7420382165605095</v>
      </c>
      <c r="J11" s="20">
        <f>I11*LOG(I11,2)</f>
        <v>-0.31939892607420961</v>
      </c>
    </row>
    <row r="12" spans="1:14" ht="17" thickBot="1" x14ac:dyDescent="0.25">
      <c r="A12" s="18" t="s">
        <v>2</v>
      </c>
      <c r="B12" s="19">
        <v>468</v>
      </c>
      <c r="C12" s="20">
        <f>B12/B10</f>
        <v>0.81109185441941078</v>
      </c>
      <c r="D12" s="20">
        <f>C12*LOG(C12,2)</f>
        <v>-0.24500066773146006</v>
      </c>
      <c r="G12" s="18" t="s">
        <v>2</v>
      </c>
      <c r="H12" s="19">
        <v>81</v>
      </c>
      <c r="I12" s="20">
        <f>H12/H10</f>
        <v>0.25796178343949044</v>
      </c>
      <c r="J12" s="20">
        <f>I12*LOG(I12,2)</f>
        <v>-0.50425614785530948</v>
      </c>
    </row>
    <row r="13" spans="1:14" ht="17" thickBot="1" x14ac:dyDescent="0.25">
      <c r="C13" s="18" t="s">
        <v>10</v>
      </c>
      <c r="D13" s="28">
        <f>-D12-D11</f>
        <v>0.69918178912084072</v>
      </c>
      <c r="I13" s="18" t="s">
        <v>10</v>
      </c>
      <c r="J13" s="28">
        <f>-J12-J11</f>
        <v>0.82365507392951909</v>
      </c>
      <c r="L13" t="s">
        <v>11</v>
      </c>
      <c r="M13">
        <f>(J13*H10+D13*B10)/E3</f>
        <v>0.74304779521503261</v>
      </c>
      <c r="N13" s="27">
        <f>G6-M13</f>
        <v>0.21766010666061431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</vt:lpstr>
      <vt:lpstr>Gini</vt:lpstr>
      <vt:lpstr>Gini (Aula)</vt:lpstr>
      <vt:lpstr>Entropia</vt:lpstr>
      <vt:lpstr>Entropia (Aula)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2022-02-04T18:04:51Z</dcterms:created>
  <dcterms:modified xsi:type="dcterms:W3CDTF">2022-02-09T02:17:06Z</dcterms:modified>
</cp:coreProperties>
</file>