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jhlma\OneDrive\Área de Trabalho\"/>
    </mc:Choice>
  </mc:AlternateContent>
  <xr:revisionPtr revIDLastSave="0" documentId="13_ncr:1_{E4FF9779-107D-4333-A152-E56A1167C8CA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Accuracy" sheetId="1" r:id="rId1"/>
    <sheet name="AHT" sheetId="2" r:id="rId2"/>
    <sheet name="Sheet1" sheetId="3" r:id="rId3"/>
  </sheets>
  <definedNames>
    <definedName name="_xlnm._FilterDatabase" localSheetId="2" hidden="1">Sheet1!$M$1:$O$81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3" l="1"/>
  <c r="R8" i="3"/>
  <c r="R4" i="3"/>
  <c r="R2" i="3"/>
  <c r="H9" i="3"/>
  <c r="H8" i="3"/>
  <c r="H4" i="3"/>
  <c r="H3" i="3"/>
  <c r="H7" i="3" s="1"/>
  <c r="H2" i="3"/>
  <c r="H6" i="3" s="1"/>
  <c r="R7" i="3" l="1"/>
  <c r="R6" i="3"/>
  <c r="R5" i="3"/>
  <c r="H5" i="3"/>
</calcChain>
</file>

<file path=xl/sharedStrings.xml><?xml version="1.0" encoding="utf-8"?>
<sst xmlns="http://schemas.openxmlformats.org/spreadsheetml/2006/main" count="392" uniqueCount="29">
  <si>
    <t>Date </t>
  </si>
  <si>
    <t>​Rep</t>
  </si>
  <si>
    <t>tickets</t>
  </si>
  <si>
    <t>​Errors</t>
  </si>
  <si>
    <t>​Score</t>
  </si>
  <si>
    <t>week 1</t>
  </si>
  <si>
    <t>week 2</t>
  </si>
  <si>
    <t>No</t>
  </si>
  <si>
    <t>Representative</t>
  </si>
  <si>
    <t>WE</t>
  </si>
  <si>
    <t>AHT</t>
  </si>
  <si>
    <t>2 Weeks</t>
  </si>
  <si>
    <t>​Week</t>
  </si>
  <si>
    <t>​AHT</t>
  </si>
  <si>
    <t>Promedio Simples</t>
  </si>
  <si>
    <t>Promedio Ponderado</t>
  </si>
  <si>
    <t>N/A</t>
  </si>
  <si>
    <t>Standart</t>
  </si>
  <si>
    <t>VSF</t>
  </si>
  <si>
    <t>Sigma + 1</t>
  </si>
  <si>
    <t>Sigma - 1</t>
  </si>
  <si>
    <t>Maximo</t>
  </si>
  <si>
    <t>Minimo</t>
  </si>
  <si>
    <t>Meta de Accuracy</t>
  </si>
  <si>
    <t>Meta de AHT</t>
  </si>
  <si>
    <t>Agents 29,22,23,12 and 13 were the most impacted in the first week</t>
  </si>
  <si>
    <t>Agents 37,28,35,36 and 16 were the most Impacted in The First Week</t>
  </si>
  <si>
    <t>Agents 13,22,10,9 were the most impacted in the second week</t>
  </si>
  <si>
    <t>Agents 26 and 28 were the most impacted in the second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</si>
</sst>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Calibri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0" fontId="2" fillId="4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0" fontId="2" fillId="3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5" borderId="9" xfId="0" applyFill="1" applyBorder="1"/>
    <xf numFmtId="14" fontId="0" fillId="5" borderId="10" xfId="0" applyNumberFormat="1" applyFill="1" applyBorder="1"/>
    <xf numFmtId="2" fontId="0" fillId="5" borderId="11" xfId="0" applyNumberFormat="1" applyFill="1" applyBorder="1"/>
    <xf numFmtId="0" fontId="0" fillId="0" borderId="9" xfId="0" applyBorder="1"/>
    <xf numFmtId="14" fontId="0" fillId="0" borderId="10" xfId="0" applyNumberFormat="1" applyBorder="1"/>
    <xf numFmtId="2" fontId="0" fillId="0" borderId="11" xfId="0" applyNumberFormat="1" applyBorder="1"/>
    <xf numFmtId="0" fontId="4" fillId="6" borderId="6" xfId="0" applyFont="1" applyFill="1" applyBorder="1"/>
    <xf numFmtId="9" fontId="0" fillId="0" borderId="6" xfId="0" applyNumberFormat="1" applyBorder="1"/>
    <xf numFmtId="0" fontId="0" fillId="0" borderId="6" xfId="0" applyBorder="1"/>
    <xf numFmtId="9" fontId="0" fillId="0" borderId="6" xfId="0" applyNumberFormat="1" applyBorder="1" applyAlignment="1">
      <alignment wrapText="1"/>
    </xf>
    <xf numFmtId="2" fontId="0" fillId="0" borderId="6" xfId="0" applyNumberFormat="1" applyBorder="1"/>
    <xf numFmtId="2" fontId="0" fillId="0" borderId="6" xfId="0" applyNumberFormat="1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0" fillId="5" borderId="14" xfId="0" applyFill="1" applyBorder="1"/>
    <xf numFmtId="14" fontId="0" fillId="5" borderId="15" xfId="0" applyNumberFormat="1" applyFill="1" applyBorder="1"/>
    <xf numFmtId="2" fontId="0" fillId="5" borderId="16" xfId="0" applyNumberFormat="1" applyFill="1" applyBorder="1"/>
    <xf numFmtId="0" fontId="0" fillId="5" borderId="10" xfId="0" applyFill="1" applyBorder="1"/>
    <xf numFmtId="14" fontId="2" fillId="3" borderId="6" xfId="0" applyNumberFormat="1" applyFont="1" applyFill="1" applyBorder="1" applyAlignment="1">
      <alignment horizontal="center" vertical="center"/>
    </xf>
    <xf numFmtId="14" fontId="2" fillId="4" borderId="6" xfId="0" applyNumberFormat="1" applyFont="1" applyFill="1" applyBorder="1" applyAlignment="1">
      <alignment horizontal="center" vertical="center"/>
    </xf>
    <xf numFmtId="0" fontId="0" fillId="5" borderId="6" xfId="0" applyFill="1" applyBorder="1"/>
    <xf numFmtId="14" fontId="0" fillId="5" borderId="6" xfId="0" applyNumberFormat="1" applyFill="1" applyBorder="1"/>
    <xf numFmtId="2" fontId="0" fillId="5" borderId="6" xfId="0" applyNumberFormat="1" applyFill="1" applyBorder="1"/>
    <xf numFmtId="14" fontId="0" fillId="0" borderId="6" xfId="0" applyNumberForma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7D94C-B346-4C33-BBAC-8FBF86AEB692}" name="Table1" displayName="Table1" ref="A1:C81">
  <autoFilter ref="A1:C81" xr:uid="{DD27D94C-B346-4C33-BBAC-8FBF86AEB692}"/>
  <sortState xmlns:xlrd2="http://schemas.microsoft.com/office/spreadsheetml/2017/richdata2" ref="A2:C81">
    <sortCondition ref="B2:B82"/>
  </sortState>
  <tableColumns count="3">
    <tableColumn id="1" xr3:uid="{13D228B1-1E86-4C7A-8B81-D12F34440F70}" name="Representative"/>
    <tableColumn id="3" xr3:uid="{94039537-14F8-4ED9-A406-E52C4AE47EF9}" name="WE"/>
    <tableColumn id="4" xr3:uid="{DD993A01-7BF2-412C-9D5B-F665320F2216}" name="A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opLeftCell="A66" workbookViewId="0">
      <selection sqref="A1:E81"/>
    </sheetView>
  </sheetViews>
  <sheetFormatPr defaultRowHeight="15" x14ac:dyDescent="0.25"/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x14ac:dyDescent="0.25">
      <c r="A2" s="5" t="s">
        <v>5</v>
      </c>
      <c r="B2" s="6">
        <v>1</v>
      </c>
      <c r="C2" s="6">
        <v>10</v>
      </c>
      <c r="D2" s="6">
        <v>3</v>
      </c>
      <c r="E2" s="7">
        <v>0.7</v>
      </c>
    </row>
    <row r="3" spans="1:5" x14ac:dyDescent="0.25">
      <c r="A3" s="5" t="s">
        <v>6</v>
      </c>
      <c r="B3" s="6">
        <v>1</v>
      </c>
      <c r="C3" s="6">
        <v>10</v>
      </c>
      <c r="D3" s="6">
        <v>2</v>
      </c>
      <c r="E3" s="7">
        <v>0.86670000000000003</v>
      </c>
    </row>
    <row r="4" spans="1:5" x14ac:dyDescent="0.25">
      <c r="A4" s="5" t="s">
        <v>5</v>
      </c>
      <c r="B4" s="6">
        <v>2</v>
      </c>
      <c r="C4" s="6">
        <v>10</v>
      </c>
      <c r="D4" s="6">
        <v>2</v>
      </c>
      <c r="E4" s="7">
        <v>0.9</v>
      </c>
    </row>
    <row r="5" spans="1:5" x14ac:dyDescent="0.25">
      <c r="A5" s="5" t="s">
        <v>6</v>
      </c>
      <c r="B5" s="6">
        <v>2</v>
      </c>
      <c r="C5" s="6">
        <v>10</v>
      </c>
      <c r="D5" s="6">
        <v>1</v>
      </c>
      <c r="E5" s="7">
        <v>0.9</v>
      </c>
    </row>
    <row r="6" spans="1:5" x14ac:dyDescent="0.25">
      <c r="A6" s="5" t="s">
        <v>5</v>
      </c>
      <c r="B6" s="6">
        <v>3</v>
      </c>
      <c r="C6" s="6">
        <v>10</v>
      </c>
      <c r="D6" s="6">
        <v>1</v>
      </c>
      <c r="E6" s="7">
        <v>0.9</v>
      </c>
    </row>
    <row r="7" spans="1:5" x14ac:dyDescent="0.25">
      <c r="A7" s="8" t="s">
        <v>6</v>
      </c>
      <c r="B7" s="9">
        <v>3</v>
      </c>
      <c r="C7" s="9">
        <v>10</v>
      </c>
      <c r="D7" s="9">
        <v>1</v>
      </c>
      <c r="E7" s="10">
        <v>0.9</v>
      </c>
    </row>
    <row r="8" spans="1:5" x14ac:dyDescent="0.25">
      <c r="A8" s="8" t="s">
        <v>5</v>
      </c>
      <c r="B8" s="9">
        <v>4</v>
      </c>
      <c r="C8" s="9">
        <v>10</v>
      </c>
      <c r="D8" s="9">
        <v>2</v>
      </c>
      <c r="E8" s="10">
        <v>0.9</v>
      </c>
    </row>
    <row r="9" spans="1:5" x14ac:dyDescent="0.25">
      <c r="A9" s="8" t="s">
        <v>6</v>
      </c>
      <c r="B9" s="9">
        <v>4</v>
      </c>
      <c r="C9" s="9">
        <v>10</v>
      </c>
      <c r="D9" s="9">
        <v>2</v>
      </c>
      <c r="E9" s="10">
        <v>0.9</v>
      </c>
    </row>
    <row r="10" spans="1:5" x14ac:dyDescent="0.25">
      <c r="A10" s="8" t="s">
        <v>5</v>
      </c>
      <c r="B10" s="9">
        <v>5</v>
      </c>
      <c r="C10" s="9">
        <v>10</v>
      </c>
      <c r="D10" s="9">
        <v>5</v>
      </c>
      <c r="E10" s="10">
        <v>0.67500000000000004</v>
      </c>
    </row>
    <row r="11" spans="1:5" x14ac:dyDescent="0.25">
      <c r="A11" s="8" t="s">
        <v>6</v>
      </c>
      <c r="B11" s="9">
        <v>5</v>
      </c>
      <c r="C11" s="9">
        <v>10</v>
      </c>
      <c r="D11" s="9">
        <v>3</v>
      </c>
      <c r="E11" s="10">
        <v>0.7</v>
      </c>
    </row>
    <row r="12" spans="1:5" x14ac:dyDescent="0.25">
      <c r="A12" s="8" t="s">
        <v>6</v>
      </c>
      <c r="B12" s="9">
        <v>6</v>
      </c>
      <c r="C12" s="9">
        <v>10</v>
      </c>
      <c r="D12" s="9">
        <v>2</v>
      </c>
      <c r="E12" s="10">
        <v>0.86670000000000003</v>
      </c>
    </row>
    <row r="13" spans="1:5" x14ac:dyDescent="0.25">
      <c r="A13" s="8" t="s">
        <v>5</v>
      </c>
      <c r="B13" s="9">
        <v>6</v>
      </c>
      <c r="C13" s="9">
        <v>10</v>
      </c>
      <c r="D13" s="9">
        <v>1</v>
      </c>
      <c r="E13" s="10">
        <v>0.9</v>
      </c>
    </row>
    <row r="14" spans="1:5" x14ac:dyDescent="0.25">
      <c r="A14" s="8" t="s">
        <v>6</v>
      </c>
      <c r="B14" s="9">
        <v>7</v>
      </c>
      <c r="C14" s="9">
        <v>10</v>
      </c>
      <c r="D14" s="9">
        <v>1</v>
      </c>
      <c r="E14" s="10">
        <v>0.9</v>
      </c>
    </row>
    <row r="15" spans="1:5" x14ac:dyDescent="0.25">
      <c r="A15" s="8" t="s">
        <v>5</v>
      </c>
      <c r="B15" s="9">
        <v>7</v>
      </c>
      <c r="C15" s="9">
        <v>10</v>
      </c>
      <c r="D15" s="9">
        <v>1</v>
      </c>
      <c r="E15" s="10">
        <v>0.9</v>
      </c>
    </row>
    <row r="16" spans="1:5" x14ac:dyDescent="0.25">
      <c r="A16" s="8" t="s">
        <v>6</v>
      </c>
      <c r="B16" s="9">
        <v>8</v>
      </c>
      <c r="C16" s="9">
        <v>10</v>
      </c>
      <c r="D16" s="9">
        <v>3</v>
      </c>
      <c r="E16" s="10">
        <v>0.7</v>
      </c>
    </row>
    <row r="17" spans="1:5" x14ac:dyDescent="0.25">
      <c r="A17" s="8" t="s">
        <v>5</v>
      </c>
      <c r="B17" s="9">
        <v>8</v>
      </c>
      <c r="C17" s="9">
        <v>10</v>
      </c>
      <c r="D17" s="9">
        <v>2</v>
      </c>
      <c r="E17" s="10">
        <v>0.86670000000000003</v>
      </c>
    </row>
    <row r="18" spans="1:5" x14ac:dyDescent="0.25">
      <c r="A18" s="8" t="s">
        <v>6</v>
      </c>
      <c r="B18" s="9">
        <v>9</v>
      </c>
      <c r="C18" s="9">
        <v>10</v>
      </c>
      <c r="D18" s="9">
        <v>8</v>
      </c>
      <c r="E18" s="10">
        <v>0.31669999999999998</v>
      </c>
    </row>
    <row r="19" spans="1:5" x14ac:dyDescent="0.25">
      <c r="A19" s="8" t="s">
        <v>5</v>
      </c>
      <c r="B19" s="9">
        <v>9</v>
      </c>
      <c r="C19" s="9">
        <v>10</v>
      </c>
      <c r="D19" s="9">
        <v>4</v>
      </c>
      <c r="E19" s="10">
        <v>0.69169999999999998</v>
      </c>
    </row>
    <row r="20" spans="1:5" x14ac:dyDescent="0.25">
      <c r="A20" s="8" t="s">
        <v>5</v>
      </c>
      <c r="B20" s="9">
        <v>10</v>
      </c>
      <c r="C20" s="9">
        <v>10</v>
      </c>
      <c r="D20" s="9">
        <v>3</v>
      </c>
      <c r="E20" s="10">
        <v>0.7</v>
      </c>
    </row>
    <row r="21" spans="1:5" x14ac:dyDescent="0.25">
      <c r="A21" s="8" t="s">
        <v>6</v>
      </c>
      <c r="B21" s="9">
        <v>10</v>
      </c>
      <c r="C21" s="9">
        <v>10</v>
      </c>
      <c r="D21" s="9">
        <v>6</v>
      </c>
      <c r="E21" s="10">
        <v>0.5333</v>
      </c>
    </row>
    <row r="22" spans="1:5" x14ac:dyDescent="0.25">
      <c r="A22" s="8" t="s">
        <v>5</v>
      </c>
      <c r="B22" s="9">
        <v>11</v>
      </c>
      <c r="C22" s="9">
        <v>10</v>
      </c>
      <c r="D22" s="9">
        <v>4</v>
      </c>
      <c r="E22" s="10">
        <v>0.6</v>
      </c>
    </row>
    <row r="23" spans="1:5" x14ac:dyDescent="0.25">
      <c r="A23" s="8" t="s">
        <v>6</v>
      </c>
      <c r="B23" s="9">
        <v>11</v>
      </c>
      <c r="C23" s="9">
        <v>10</v>
      </c>
      <c r="D23" s="9">
        <v>5</v>
      </c>
      <c r="E23" s="10">
        <v>0.63329999999999997</v>
      </c>
    </row>
    <row r="24" spans="1:5" x14ac:dyDescent="0.25">
      <c r="A24" s="8" t="s">
        <v>5</v>
      </c>
      <c r="B24" s="9">
        <v>12</v>
      </c>
      <c r="C24" s="9">
        <v>17</v>
      </c>
      <c r="D24" s="9">
        <v>17</v>
      </c>
      <c r="E24" s="10">
        <v>0</v>
      </c>
    </row>
    <row r="25" spans="1:5" x14ac:dyDescent="0.25">
      <c r="A25" s="8" t="s">
        <v>6</v>
      </c>
      <c r="B25" s="9">
        <v>12</v>
      </c>
      <c r="C25" s="9">
        <v>10</v>
      </c>
      <c r="D25" s="9">
        <v>5</v>
      </c>
      <c r="E25" s="10">
        <v>0.68330000000000002</v>
      </c>
    </row>
    <row r="26" spans="1:5" x14ac:dyDescent="0.25">
      <c r="A26" s="11" t="s">
        <v>5</v>
      </c>
      <c r="B26" s="12">
        <v>13</v>
      </c>
      <c r="C26" s="12">
        <v>10</v>
      </c>
      <c r="D26" s="12">
        <v>3</v>
      </c>
      <c r="E26" s="13">
        <v>0</v>
      </c>
    </row>
    <row r="27" spans="1:5" x14ac:dyDescent="0.25">
      <c r="A27" s="11" t="s">
        <v>6</v>
      </c>
      <c r="B27" s="12">
        <v>13</v>
      </c>
      <c r="C27" s="12">
        <v>10</v>
      </c>
      <c r="D27" s="12">
        <v>5</v>
      </c>
      <c r="E27" s="13">
        <v>0.55000000000000004</v>
      </c>
    </row>
    <row r="28" spans="1:5" x14ac:dyDescent="0.25">
      <c r="A28" s="8" t="s">
        <v>5</v>
      </c>
      <c r="B28" s="9">
        <v>14</v>
      </c>
      <c r="C28" s="9">
        <v>10</v>
      </c>
      <c r="D28" s="9">
        <v>2</v>
      </c>
      <c r="E28" s="10">
        <v>0.86670000000000003</v>
      </c>
    </row>
    <row r="29" spans="1:5" x14ac:dyDescent="0.25">
      <c r="A29" s="8" t="s">
        <v>6</v>
      </c>
      <c r="B29" s="9">
        <v>14</v>
      </c>
      <c r="C29" s="9">
        <v>10</v>
      </c>
      <c r="D29" s="9">
        <v>2</v>
      </c>
      <c r="E29" s="10">
        <v>0.86670000000000003</v>
      </c>
    </row>
    <row r="30" spans="1:5" x14ac:dyDescent="0.25">
      <c r="A30" s="8" t="s">
        <v>6</v>
      </c>
      <c r="B30" s="9">
        <v>15</v>
      </c>
      <c r="C30" s="9">
        <v>10</v>
      </c>
      <c r="D30" s="9">
        <v>2</v>
      </c>
      <c r="E30" s="10">
        <v>0.86670000000000003</v>
      </c>
    </row>
    <row r="31" spans="1:5" x14ac:dyDescent="0.25">
      <c r="A31" s="8" t="s">
        <v>5</v>
      </c>
      <c r="B31" s="9">
        <v>15</v>
      </c>
      <c r="C31" s="9">
        <v>10</v>
      </c>
      <c r="D31" s="9">
        <v>2</v>
      </c>
      <c r="E31" s="10">
        <v>0.8</v>
      </c>
    </row>
    <row r="32" spans="1:5" x14ac:dyDescent="0.25">
      <c r="A32" s="8" t="s">
        <v>6</v>
      </c>
      <c r="B32" s="9">
        <v>16</v>
      </c>
      <c r="C32" s="9">
        <v>10</v>
      </c>
      <c r="D32" s="9">
        <v>2</v>
      </c>
      <c r="E32" s="10">
        <v>0.8</v>
      </c>
    </row>
    <row r="33" spans="1:5" x14ac:dyDescent="0.25">
      <c r="A33" s="8" t="s">
        <v>5</v>
      </c>
      <c r="B33" s="9">
        <v>16</v>
      </c>
      <c r="C33" s="9">
        <v>10</v>
      </c>
      <c r="D33" s="9">
        <v>2</v>
      </c>
      <c r="E33" s="10">
        <v>0.86599999999999999</v>
      </c>
    </row>
    <row r="34" spans="1:5" x14ac:dyDescent="0.25">
      <c r="A34" s="8" t="s">
        <v>6</v>
      </c>
      <c r="B34" s="9">
        <v>17</v>
      </c>
      <c r="C34" s="9">
        <v>10</v>
      </c>
      <c r="D34" s="9">
        <v>2</v>
      </c>
      <c r="E34" s="10">
        <v>0.86670000000000003</v>
      </c>
    </row>
    <row r="35" spans="1:5" x14ac:dyDescent="0.25">
      <c r="A35" s="8" t="s">
        <v>5</v>
      </c>
      <c r="B35" s="9">
        <v>17</v>
      </c>
      <c r="C35" s="9" t="s">
        <v>7</v>
      </c>
      <c r="D35" s="9">
        <v>1</v>
      </c>
      <c r="E35" s="10">
        <v>0.87880000000000003</v>
      </c>
    </row>
    <row r="36" spans="1:5" x14ac:dyDescent="0.25">
      <c r="A36" s="8" t="s">
        <v>6</v>
      </c>
      <c r="B36" s="9">
        <v>18</v>
      </c>
      <c r="C36" s="9">
        <v>10</v>
      </c>
      <c r="D36" s="9">
        <v>2</v>
      </c>
      <c r="E36" s="10">
        <v>0.8</v>
      </c>
    </row>
    <row r="37" spans="1:5" x14ac:dyDescent="0.25">
      <c r="A37" s="8" t="s">
        <v>5</v>
      </c>
      <c r="B37" s="9">
        <v>18</v>
      </c>
      <c r="C37" s="9">
        <v>10</v>
      </c>
      <c r="D37" s="9">
        <v>2</v>
      </c>
      <c r="E37" s="10">
        <v>0.86599999999999999</v>
      </c>
    </row>
    <row r="38" spans="1:5" x14ac:dyDescent="0.25">
      <c r="A38" s="8" t="s">
        <v>5</v>
      </c>
      <c r="B38" s="9">
        <v>19</v>
      </c>
      <c r="C38" s="9">
        <v>10</v>
      </c>
      <c r="D38" s="9">
        <v>2</v>
      </c>
      <c r="E38" s="10">
        <v>0.86670000000000003</v>
      </c>
    </row>
    <row r="39" spans="1:5" x14ac:dyDescent="0.25">
      <c r="A39" s="8" t="s">
        <v>6</v>
      </c>
      <c r="B39" s="9">
        <v>19</v>
      </c>
      <c r="C39" s="9">
        <v>10</v>
      </c>
      <c r="D39" s="9">
        <v>2</v>
      </c>
      <c r="E39" s="10">
        <v>0.8</v>
      </c>
    </row>
    <row r="40" spans="1:5" x14ac:dyDescent="0.25">
      <c r="A40" s="8" t="s">
        <v>5</v>
      </c>
      <c r="B40" s="9">
        <v>20</v>
      </c>
      <c r="C40" s="9">
        <v>10</v>
      </c>
      <c r="D40" s="9">
        <v>2</v>
      </c>
      <c r="E40" s="10">
        <v>0.8</v>
      </c>
    </row>
    <row r="41" spans="1:5" x14ac:dyDescent="0.25">
      <c r="A41" s="8" t="s">
        <v>6</v>
      </c>
      <c r="B41" s="9">
        <v>20</v>
      </c>
      <c r="C41" s="9">
        <v>10</v>
      </c>
      <c r="D41" s="9">
        <v>2</v>
      </c>
      <c r="E41" s="10">
        <v>0.86670000000000003</v>
      </c>
    </row>
    <row r="42" spans="1:5" x14ac:dyDescent="0.25">
      <c r="A42" s="8" t="s">
        <v>5</v>
      </c>
      <c r="B42" s="9">
        <v>21</v>
      </c>
      <c r="C42" s="9">
        <v>10</v>
      </c>
      <c r="D42" s="9">
        <v>2</v>
      </c>
      <c r="E42" s="10">
        <v>0.875</v>
      </c>
    </row>
    <row r="43" spans="1:5" x14ac:dyDescent="0.25">
      <c r="A43" s="8" t="s">
        <v>6</v>
      </c>
      <c r="B43" s="9">
        <v>21</v>
      </c>
      <c r="C43" s="9">
        <v>10</v>
      </c>
      <c r="D43" s="9">
        <v>4</v>
      </c>
      <c r="E43" s="10">
        <v>0.69169999999999998</v>
      </c>
    </row>
    <row r="44" spans="1:5" x14ac:dyDescent="0.25">
      <c r="A44" s="8" t="s">
        <v>5</v>
      </c>
      <c r="B44" s="9">
        <v>22</v>
      </c>
      <c r="C44" s="9">
        <v>10</v>
      </c>
      <c r="D44" s="9">
        <v>5</v>
      </c>
      <c r="E44" s="10">
        <v>0.5</v>
      </c>
    </row>
    <row r="45" spans="1:5" x14ac:dyDescent="0.25">
      <c r="A45" s="8" t="s">
        <v>6</v>
      </c>
      <c r="B45" s="9">
        <v>22</v>
      </c>
      <c r="C45" s="9">
        <v>10</v>
      </c>
      <c r="D45" s="9">
        <v>6</v>
      </c>
      <c r="E45" s="10">
        <v>0.55000000000000004</v>
      </c>
    </row>
    <row r="46" spans="1:5" x14ac:dyDescent="0.25">
      <c r="A46" s="8" t="s">
        <v>5</v>
      </c>
      <c r="B46" s="9">
        <v>23</v>
      </c>
      <c r="C46" s="9">
        <v>10</v>
      </c>
      <c r="D46" s="9">
        <v>6</v>
      </c>
      <c r="E46" s="10">
        <v>0.4</v>
      </c>
    </row>
    <row r="47" spans="1:5" x14ac:dyDescent="0.25">
      <c r="A47" s="8" t="s">
        <v>6</v>
      </c>
      <c r="B47" s="9">
        <v>23</v>
      </c>
      <c r="C47" s="9">
        <v>10</v>
      </c>
      <c r="D47" s="9">
        <v>3</v>
      </c>
      <c r="E47" s="10">
        <v>0.86670000000000003</v>
      </c>
    </row>
    <row r="48" spans="1:5" x14ac:dyDescent="0.25">
      <c r="A48" s="8" t="s">
        <v>6</v>
      </c>
      <c r="B48" s="9">
        <v>24</v>
      </c>
      <c r="C48" s="9">
        <v>10</v>
      </c>
      <c r="D48" s="9">
        <v>2</v>
      </c>
      <c r="E48" s="10">
        <v>0.86670000000000003</v>
      </c>
    </row>
    <row r="49" spans="1:5" x14ac:dyDescent="0.25">
      <c r="A49" s="8" t="s">
        <v>5</v>
      </c>
      <c r="B49" s="9">
        <v>24</v>
      </c>
      <c r="C49" s="9">
        <v>10</v>
      </c>
      <c r="D49" s="9">
        <v>0</v>
      </c>
      <c r="E49" s="10">
        <v>0.89170000000000005</v>
      </c>
    </row>
    <row r="50" spans="1:5" x14ac:dyDescent="0.25">
      <c r="A50" s="8" t="s">
        <v>6</v>
      </c>
      <c r="B50" s="9">
        <v>25</v>
      </c>
      <c r="C50" s="9">
        <v>10</v>
      </c>
      <c r="D50" s="9">
        <v>2</v>
      </c>
      <c r="E50" s="10">
        <v>0.86670000000000003</v>
      </c>
    </row>
    <row r="51" spans="1:5" x14ac:dyDescent="0.25">
      <c r="A51" s="8" t="s">
        <v>5</v>
      </c>
      <c r="B51" s="9">
        <v>25</v>
      </c>
      <c r="C51" s="9">
        <v>10</v>
      </c>
      <c r="D51" s="9">
        <v>2</v>
      </c>
      <c r="E51" s="10">
        <v>0.86670000000000003</v>
      </c>
    </row>
    <row r="52" spans="1:5" x14ac:dyDescent="0.25">
      <c r="A52" s="8" t="s">
        <v>6</v>
      </c>
      <c r="B52" s="9">
        <v>26</v>
      </c>
      <c r="C52" s="9">
        <v>10</v>
      </c>
      <c r="D52" s="9">
        <v>2</v>
      </c>
      <c r="E52" s="10">
        <v>0.875</v>
      </c>
    </row>
    <row r="53" spans="1:5" x14ac:dyDescent="0.25">
      <c r="A53" s="8" t="s">
        <v>5</v>
      </c>
      <c r="B53" s="9">
        <v>26</v>
      </c>
      <c r="C53" s="9">
        <v>10</v>
      </c>
      <c r="D53" s="9">
        <v>2</v>
      </c>
      <c r="E53" s="10">
        <v>0.86670000000000003</v>
      </c>
    </row>
    <row r="54" spans="1:5" x14ac:dyDescent="0.25">
      <c r="A54" s="8" t="s">
        <v>6</v>
      </c>
      <c r="B54" s="9">
        <v>27</v>
      </c>
      <c r="C54" s="9">
        <v>10</v>
      </c>
      <c r="D54" s="9">
        <v>2</v>
      </c>
      <c r="E54" s="10">
        <v>0.86670000000000003</v>
      </c>
    </row>
    <row r="55" spans="1:5" x14ac:dyDescent="0.25">
      <c r="A55" s="8" t="s">
        <v>5</v>
      </c>
      <c r="B55" s="9">
        <v>27</v>
      </c>
      <c r="C55" s="9">
        <v>10</v>
      </c>
      <c r="D55" s="9">
        <v>2</v>
      </c>
      <c r="E55" s="10">
        <v>0.86670000000000003</v>
      </c>
    </row>
    <row r="56" spans="1:5" x14ac:dyDescent="0.25">
      <c r="A56" s="8" t="s">
        <v>5</v>
      </c>
      <c r="B56" s="9">
        <v>28</v>
      </c>
      <c r="C56" s="9">
        <v>10</v>
      </c>
      <c r="D56" s="9">
        <v>2</v>
      </c>
      <c r="E56" s="10">
        <v>0.87919999999999998</v>
      </c>
    </row>
    <row r="57" spans="1:5" x14ac:dyDescent="0.25">
      <c r="A57" s="8" t="s">
        <v>6</v>
      </c>
      <c r="B57" s="9">
        <v>28</v>
      </c>
      <c r="C57" s="9">
        <v>10</v>
      </c>
      <c r="D57" s="9">
        <v>2</v>
      </c>
      <c r="E57" s="10">
        <v>0.86599999999999999</v>
      </c>
    </row>
    <row r="58" spans="1:5" x14ac:dyDescent="0.25">
      <c r="A58" s="8" t="s">
        <v>5</v>
      </c>
      <c r="B58" s="9">
        <v>29</v>
      </c>
      <c r="C58" s="9">
        <v>10</v>
      </c>
      <c r="D58" s="9">
        <v>6</v>
      </c>
      <c r="E58" s="10">
        <v>0.57499999999999996</v>
      </c>
    </row>
    <row r="59" spans="1:5" x14ac:dyDescent="0.25">
      <c r="A59" s="8" t="s">
        <v>6</v>
      </c>
      <c r="B59" s="9">
        <v>29</v>
      </c>
      <c r="C59" s="9">
        <v>12</v>
      </c>
      <c r="D59" s="9">
        <v>6</v>
      </c>
      <c r="E59" s="10">
        <v>0.6</v>
      </c>
    </row>
    <row r="60" spans="1:5" x14ac:dyDescent="0.25">
      <c r="A60" s="8" t="s">
        <v>5</v>
      </c>
      <c r="B60" s="9">
        <v>30</v>
      </c>
      <c r="C60" s="9">
        <v>12</v>
      </c>
      <c r="D60" s="9">
        <v>6</v>
      </c>
      <c r="E60" s="10">
        <v>0.6</v>
      </c>
    </row>
    <row r="61" spans="1:5" x14ac:dyDescent="0.25">
      <c r="A61" s="8" t="s">
        <v>6</v>
      </c>
      <c r="B61" s="9">
        <v>30</v>
      </c>
      <c r="C61" s="9" t="s">
        <v>7</v>
      </c>
      <c r="D61" s="9">
        <v>1</v>
      </c>
      <c r="E61" s="10">
        <v>0.89090000000000003</v>
      </c>
    </row>
    <row r="62" spans="1:5" x14ac:dyDescent="0.25">
      <c r="A62" s="8" t="s">
        <v>5</v>
      </c>
      <c r="B62" s="9">
        <v>31</v>
      </c>
      <c r="C62" s="9">
        <v>10</v>
      </c>
      <c r="D62" s="9">
        <v>2</v>
      </c>
      <c r="E62" s="10">
        <v>0.86670000000000003</v>
      </c>
    </row>
    <row r="63" spans="1:5" x14ac:dyDescent="0.25">
      <c r="A63" s="8" t="s">
        <v>6</v>
      </c>
      <c r="B63" s="9">
        <v>31</v>
      </c>
      <c r="C63" s="9">
        <v>10</v>
      </c>
      <c r="D63" s="9">
        <v>1</v>
      </c>
      <c r="E63" s="10">
        <v>0.625</v>
      </c>
    </row>
    <row r="64" spans="1:5" x14ac:dyDescent="0.25">
      <c r="A64" s="8" t="s">
        <v>5</v>
      </c>
      <c r="B64" s="9">
        <v>32</v>
      </c>
      <c r="C64" s="9">
        <v>10</v>
      </c>
      <c r="D64" s="9">
        <v>3</v>
      </c>
      <c r="E64" s="10">
        <v>0.88890000000000002</v>
      </c>
    </row>
    <row r="65" spans="1:5" x14ac:dyDescent="0.25">
      <c r="A65" s="8" t="s">
        <v>6</v>
      </c>
      <c r="B65" s="9">
        <v>32</v>
      </c>
      <c r="C65" s="9">
        <v>10</v>
      </c>
      <c r="D65" s="9">
        <v>2</v>
      </c>
      <c r="E65" s="10">
        <v>0.86670000000000003</v>
      </c>
    </row>
    <row r="66" spans="1:5" x14ac:dyDescent="0.25">
      <c r="A66" s="8" t="s">
        <v>6</v>
      </c>
      <c r="B66" s="9">
        <v>33</v>
      </c>
      <c r="C66" s="9">
        <v>10</v>
      </c>
      <c r="D66" s="9">
        <v>2</v>
      </c>
      <c r="E66" s="10">
        <v>0.89170000000000005</v>
      </c>
    </row>
    <row r="67" spans="1:5" x14ac:dyDescent="0.25">
      <c r="A67" s="8" t="s">
        <v>5</v>
      </c>
      <c r="B67" s="9">
        <v>33</v>
      </c>
      <c r="C67" s="9">
        <v>10</v>
      </c>
      <c r="D67" s="9">
        <v>4</v>
      </c>
      <c r="E67" s="10">
        <v>0.68330000000000002</v>
      </c>
    </row>
    <row r="68" spans="1:5" x14ac:dyDescent="0.25">
      <c r="A68" s="8" t="s">
        <v>6</v>
      </c>
      <c r="B68" s="9">
        <v>34</v>
      </c>
      <c r="C68" s="9">
        <v>10</v>
      </c>
      <c r="D68" s="9">
        <v>2</v>
      </c>
      <c r="E68" s="10">
        <v>0.85</v>
      </c>
    </row>
    <row r="69" spans="1:5" x14ac:dyDescent="0.25">
      <c r="A69" s="8" t="s">
        <v>5</v>
      </c>
      <c r="B69" s="9">
        <v>34</v>
      </c>
      <c r="C69" s="9">
        <v>10</v>
      </c>
      <c r="D69" s="9">
        <v>2</v>
      </c>
      <c r="E69" s="10">
        <v>0.86670000000000003</v>
      </c>
    </row>
    <row r="70" spans="1:5" x14ac:dyDescent="0.25">
      <c r="A70" s="8" t="s">
        <v>6</v>
      </c>
      <c r="B70" s="14">
        <v>35</v>
      </c>
      <c r="C70" s="14">
        <v>10</v>
      </c>
      <c r="D70" s="14">
        <v>2</v>
      </c>
      <c r="E70" s="15">
        <v>0.85</v>
      </c>
    </row>
    <row r="71" spans="1:5" x14ac:dyDescent="0.25">
      <c r="A71" s="8" t="s">
        <v>5</v>
      </c>
      <c r="B71" s="16">
        <v>35</v>
      </c>
      <c r="C71" s="16">
        <v>10</v>
      </c>
      <c r="D71" s="16">
        <v>2</v>
      </c>
      <c r="E71" s="17">
        <v>0.85</v>
      </c>
    </row>
    <row r="72" spans="1:5" x14ac:dyDescent="0.25">
      <c r="A72" s="8" t="s">
        <v>6</v>
      </c>
      <c r="B72" s="9">
        <v>36</v>
      </c>
      <c r="C72" s="9">
        <v>10</v>
      </c>
      <c r="D72" s="9">
        <v>2</v>
      </c>
      <c r="E72" s="10">
        <v>0.86670000000000003</v>
      </c>
    </row>
    <row r="73" spans="1:5" x14ac:dyDescent="0.25">
      <c r="A73" s="5" t="s">
        <v>5</v>
      </c>
      <c r="B73" s="6">
        <v>36</v>
      </c>
      <c r="C73" s="6">
        <v>10</v>
      </c>
      <c r="D73" s="6">
        <v>0</v>
      </c>
      <c r="E73" s="7">
        <v>1</v>
      </c>
    </row>
    <row r="74" spans="1:5" x14ac:dyDescent="0.25">
      <c r="A74" s="5" t="s">
        <v>5</v>
      </c>
      <c r="B74" s="6">
        <v>37</v>
      </c>
      <c r="C74" s="6">
        <v>10</v>
      </c>
      <c r="D74" s="6">
        <v>1</v>
      </c>
      <c r="E74" s="7">
        <v>1</v>
      </c>
    </row>
    <row r="75" spans="1:5" x14ac:dyDescent="0.25">
      <c r="A75" s="5" t="s">
        <v>6</v>
      </c>
      <c r="B75" s="6">
        <v>37</v>
      </c>
      <c r="C75" s="6">
        <v>10</v>
      </c>
      <c r="D75" s="6">
        <v>0</v>
      </c>
      <c r="E75" s="7">
        <v>1</v>
      </c>
    </row>
    <row r="76" spans="1:5" x14ac:dyDescent="0.25">
      <c r="A76" s="5" t="s">
        <v>5</v>
      </c>
      <c r="B76" s="6">
        <v>38</v>
      </c>
      <c r="C76" s="6">
        <v>10</v>
      </c>
      <c r="D76" s="6">
        <v>0</v>
      </c>
      <c r="E76" s="7">
        <v>1</v>
      </c>
    </row>
    <row r="77" spans="1:5" x14ac:dyDescent="0.25">
      <c r="A77" s="5" t="s">
        <v>6</v>
      </c>
      <c r="B77" s="6">
        <v>38</v>
      </c>
      <c r="C77" s="6">
        <v>10</v>
      </c>
      <c r="D77" s="6">
        <v>0</v>
      </c>
      <c r="E77" s="7">
        <v>1</v>
      </c>
    </row>
    <row r="78" spans="1:5" x14ac:dyDescent="0.25">
      <c r="A78" s="5" t="s">
        <v>5</v>
      </c>
      <c r="B78" s="6">
        <v>39</v>
      </c>
      <c r="C78" s="6">
        <v>10</v>
      </c>
      <c r="D78" s="6">
        <v>0</v>
      </c>
      <c r="E78" s="7">
        <v>1</v>
      </c>
    </row>
    <row r="79" spans="1:5" x14ac:dyDescent="0.25">
      <c r="A79" s="5" t="s">
        <v>6</v>
      </c>
      <c r="B79" s="6">
        <v>39</v>
      </c>
      <c r="C79" s="6">
        <v>10</v>
      </c>
      <c r="D79" s="6">
        <v>0</v>
      </c>
      <c r="E79" s="7">
        <v>1</v>
      </c>
    </row>
    <row r="80" spans="1:5" x14ac:dyDescent="0.25">
      <c r="A80" s="5" t="s">
        <v>5</v>
      </c>
      <c r="B80" s="6">
        <v>40</v>
      </c>
      <c r="C80" s="6">
        <v>10</v>
      </c>
      <c r="D80" s="6">
        <v>0</v>
      </c>
      <c r="E80" s="7">
        <v>1</v>
      </c>
    </row>
    <row r="81" spans="1:5" x14ac:dyDescent="0.25">
      <c r="A81" s="5" t="s">
        <v>6</v>
      </c>
      <c r="B81" s="18">
        <v>40</v>
      </c>
      <c r="C81" s="18">
        <v>10</v>
      </c>
      <c r="D81" s="18">
        <v>0</v>
      </c>
      <c r="E81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4190-BE58-4606-BC9F-3DB1F1ABCAE9}">
  <dimension ref="A1:C81"/>
  <sheetViews>
    <sheetView workbookViewId="0">
      <selection activeCell="A2" sqref="A2:C81"/>
    </sheetView>
  </sheetViews>
  <sheetFormatPr defaultRowHeight="15" x14ac:dyDescent="0.25"/>
  <cols>
    <col min="1" max="1" width="17" bestFit="1" customWidth="1"/>
    <col min="2" max="2" width="7.1406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</v>
      </c>
      <c r="B2" s="20" t="s">
        <v>5</v>
      </c>
      <c r="C2" s="21">
        <v>90.956101843722607</v>
      </c>
    </row>
    <row r="3" spans="1:3" x14ac:dyDescent="0.25">
      <c r="A3">
        <v>1</v>
      </c>
      <c r="B3" s="20" t="s">
        <v>6</v>
      </c>
      <c r="C3" s="21">
        <v>100.79745596868899</v>
      </c>
    </row>
    <row r="4" spans="1:3" x14ac:dyDescent="0.25">
      <c r="A4">
        <v>2</v>
      </c>
      <c r="B4" s="20" t="s">
        <v>5</v>
      </c>
      <c r="C4" s="21">
        <v>91.051039697542507</v>
      </c>
    </row>
    <row r="5" spans="1:3" x14ac:dyDescent="0.25">
      <c r="A5">
        <v>2</v>
      </c>
      <c r="B5" s="20" t="s">
        <v>6</v>
      </c>
      <c r="C5" s="21">
        <v>102.496558505408</v>
      </c>
    </row>
    <row r="6" spans="1:3" x14ac:dyDescent="0.25">
      <c r="A6">
        <v>3</v>
      </c>
      <c r="B6" s="20" t="s">
        <v>5</v>
      </c>
      <c r="C6" s="21">
        <v>100.546161321672</v>
      </c>
    </row>
    <row r="7" spans="1:3" x14ac:dyDescent="0.25">
      <c r="A7">
        <v>3</v>
      </c>
      <c r="B7" s="20" t="s">
        <v>6</v>
      </c>
      <c r="C7" s="21">
        <v>109.819724284199</v>
      </c>
    </row>
    <row r="8" spans="1:3" x14ac:dyDescent="0.25">
      <c r="A8">
        <v>4</v>
      </c>
      <c r="B8" s="20" t="s">
        <v>5</v>
      </c>
      <c r="C8" s="21">
        <v>93.107438016528903</v>
      </c>
    </row>
    <row r="9" spans="1:3" x14ac:dyDescent="0.25">
      <c r="A9">
        <v>4</v>
      </c>
      <c r="B9" s="20" t="s">
        <v>6</v>
      </c>
      <c r="C9" s="21">
        <v>93.013146362839606</v>
      </c>
    </row>
    <row r="10" spans="1:3" x14ac:dyDescent="0.25">
      <c r="A10">
        <v>5</v>
      </c>
      <c r="B10" s="20" t="s">
        <v>5</v>
      </c>
      <c r="C10" s="21">
        <v>136.331683168317</v>
      </c>
    </row>
    <row r="11" spans="1:3" x14ac:dyDescent="0.25">
      <c r="A11">
        <v>5</v>
      </c>
      <c r="B11" s="20" t="s">
        <v>6</v>
      </c>
      <c r="C11" s="21">
        <v>100.44507575757601</v>
      </c>
    </row>
    <row r="12" spans="1:3" x14ac:dyDescent="0.25">
      <c r="A12">
        <v>6</v>
      </c>
      <c r="B12" s="20" t="s">
        <v>5</v>
      </c>
      <c r="C12" s="21">
        <v>92.582959641255599</v>
      </c>
    </row>
    <row r="13" spans="1:3" x14ac:dyDescent="0.25">
      <c r="A13">
        <v>6</v>
      </c>
      <c r="B13" s="20" t="s">
        <v>6</v>
      </c>
      <c r="C13" s="21">
        <v>95.854677565849201</v>
      </c>
    </row>
    <row r="14" spans="1:3" x14ac:dyDescent="0.25">
      <c r="A14">
        <v>7</v>
      </c>
      <c r="B14" s="20" t="s">
        <v>5</v>
      </c>
      <c r="C14" s="21">
        <v>103.857142857143</v>
      </c>
    </row>
    <row r="15" spans="1:3" x14ac:dyDescent="0.25">
      <c r="A15">
        <v>7</v>
      </c>
      <c r="B15" s="20" t="s">
        <v>6</v>
      </c>
      <c r="C15" s="21">
        <v>93.695604395604406</v>
      </c>
    </row>
    <row r="16" spans="1:3" x14ac:dyDescent="0.25">
      <c r="A16">
        <v>8</v>
      </c>
      <c r="B16" s="20" t="s">
        <v>5</v>
      </c>
      <c r="C16" s="21">
        <v>74.5468940316687</v>
      </c>
    </row>
    <row r="17" spans="1:3" x14ac:dyDescent="0.25">
      <c r="A17">
        <v>8</v>
      </c>
      <c r="B17" s="20" t="s">
        <v>6</v>
      </c>
      <c r="C17" s="21">
        <v>118.003151260504</v>
      </c>
    </row>
    <row r="18" spans="1:3" x14ac:dyDescent="0.25">
      <c r="A18">
        <v>9</v>
      </c>
      <c r="B18" s="20" t="s">
        <v>5</v>
      </c>
      <c r="C18" s="21">
        <v>104.705821205821</v>
      </c>
    </row>
    <row r="19" spans="1:3" x14ac:dyDescent="0.25">
      <c r="A19">
        <v>9</v>
      </c>
      <c r="B19" s="20" t="s">
        <v>6</v>
      </c>
      <c r="C19" s="21">
        <v>91.405102040816303</v>
      </c>
    </row>
    <row r="20" spans="1:3" x14ac:dyDescent="0.25">
      <c r="A20">
        <v>10</v>
      </c>
      <c r="B20" s="20" t="s">
        <v>5</v>
      </c>
      <c r="C20" s="21">
        <v>113.823401950163</v>
      </c>
    </row>
    <row r="21" spans="1:3" x14ac:dyDescent="0.25">
      <c r="A21">
        <v>10</v>
      </c>
      <c r="B21" s="20" t="s">
        <v>6</v>
      </c>
      <c r="C21" s="21">
        <v>100.949554896142</v>
      </c>
    </row>
    <row r="22" spans="1:3" x14ac:dyDescent="0.25">
      <c r="A22">
        <v>11</v>
      </c>
      <c r="B22" s="20" t="s">
        <v>5</v>
      </c>
      <c r="C22" s="21">
        <v>112.84</v>
      </c>
    </row>
    <row r="23" spans="1:3" x14ac:dyDescent="0.25">
      <c r="A23">
        <v>11</v>
      </c>
      <c r="B23" s="20" t="s">
        <v>6</v>
      </c>
      <c r="C23" s="21">
        <v>103.318548387097</v>
      </c>
    </row>
    <row r="24" spans="1:3" x14ac:dyDescent="0.25">
      <c r="A24">
        <v>12</v>
      </c>
      <c r="B24" s="20" t="s">
        <v>5</v>
      </c>
      <c r="C24" s="21">
        <v>102.96498054474699</v>
      </c>
    </row>
    <row r="25" spans="1:3" x14ac:dyDescent="0.25">
      <c r="A25">
        <v>12</v>
      </c>
      <c r="B25" s="20" t="s">
        <v>6</v>
      </c>
      <c r="C25" s="21">
        <v>113.617166212534</v>
      </c>
    </row>
    <row r="26" spans="1:3" x14ac:dyDescent="0.25">
      <c r="A26">
        <v>13</v>
      </c>
      <c r="B26" s="20" t="s">
        <v>5</v>
      </c>
      <c r="C26" s="21">
        <v>127.107587768969</v>
      </c>
    </row>
    <row r="27" spans="1:3" x14ac:dyDescent="0.25">
      <c r="A27">
        <v>13</v>
      </c>
      <c r="B27" s="20" t="s">
        <v>6</v>
      </c>
      <c r="C27" s="21">
        <v>107.215277777778</v>
      </c>
    </row>
    <row r="28" spans="1:3" x14ac:dyDescent="0.25">
      <c r="A28">
        <v>14</v>
      </c>
      <c r="B28" s="20" t="s">
        <v>5</v>
      </c>
      <c r="C28" s="21">
        <v>132.71130952381</v>
      </c>
    </row>
    <row r="29" spans="1:3" x14ac:dyDescent="0.25">
      <c r="A29">
        <v>14</v>
      </c>
      <c r="B29" s="20" t="s">
        <v>6</v>
      </c>
      <c r="C29" s="21">
        <v>93.719327731092406</v>
      </c>
    </row>
    <row r="30" spans="1:3" x14ac:dyDescent="0.25">
      <c r="A30">
        <v>15</v>
      </c>
      <c r="B30" s="20" t="s">
        <v>5</v>
      </c>
      <c r="C30" s="21">
        <v>104.37</v>
      </c>
    </row>
    <row r="31" spans="1:3" x14ac:dyDescent="0.25">
      <c r="A31">
        <v>15</v>
      </c>
      <c r="B31" s="20" t="s">
        <v>6</v>
      </c>
      <c r="C31" s="21">
        <v>125.176142697882</v>
      </c>
    </row>
    <row r="32" spans="1:3" x14ac:dyDescent="0.25">
      <c r="A32">
        <v>16</v>
      </c>
      <c r="B32" s="20" t="s">
        <v>5</v>
      </c>
      <c r="C32" s="21">
        <v>144.601226993865</v>
      </c>
    </row>
    <row r="33" spans="1:3" x14ac:dyDescent="0.25">
      <c r="A33">
        <v>16</v>
      </c>
      <c r="B33" s="20" t="s">
        <v>6</v>
      </c>
      <c r="C33" s="21">
        <v>92.861293345829395</v>
      </c>
    </row>
    <row r="34" spans="1:3" x14ac:dyDescent="0.25">
      <c r="A34">
        <v>17</v>
      </c>
      <c r="B34" s="20" t="s">
        <v>5</v>
      </c>
      <c r="C34" s="21">
        <v>79.234509803921597</v>
      </c>
    </row>
    <row r="35" spans="1:3" x14ac:dyDescent="0.25">
      <c r="A35">
        <v>17</v>
      </c>
      <c r="B35" s="20" t="s">
        <v>6</v>
      </c>
      <c r="C35" s="21">
        <v>80.245641838351801</v>
      </c>
    </row>
    <row r="36" spans="1:3" x14ac:dyDescent="0.25">
      <c r="A36">
        <v>18</v>
      </c>
      <c r="B36" s="20" t="s">
        <v>5</v>
      </c>
      <c r="C36" s="21">
        <v>72.758213984835706</v>
      </c>
    </row>
    <row r="37" spans="1:3" x14ac:dyDescent="0.25">
      <c r="A37">
        <v>18</v>
      </c>
      <c r="B37" s="20" t="s">
        <v>6</v>
      </c>
      <c r="C37" s="21">
        <v>107.172579098754</v>
      </c>
    </row>
    <row r="38" spans="1:3" x14ac:dyDescent="0.25">
      <c r="A38">
        <v>19</v>
      </c>
      <c r="B38" s="20" t="s">
        <v>5</v>
      </c>
      <c r="C38" s="21">
        <v>98.959495949594995</v>
      </c>
    </row>
    <row r="39" spans="1:3" x14ac:dyDescent="0.25">
      <c r="A39">
        <v>19</v>
      </c>
      <c r="B39" s="20" t="s">
        <v>6</v>
      </c>
      <c r="C39" s="21">
        <v>92.414054054054006</v>
      </c>
    </row>
    <row r="40" spans="1:3" x14ac:dyDescent="0.25">
      <c r="A40">
        <v>20</v>
      </c>
      <c r="B40" s="20" t="s">
        <v>5</v>
      </c>
      <c r="C40" s="21">
        <v>108.99802761341201</v>
      </c>
    </row>
    <row r="41" spans="1:3" x14ac:dyDescent="0.25">
      <c r="A41">
        <v>20</v>
      </c>
      <c r="B41" s="20" t="s">
        <v>6</v>
      </c>
      <c r="C41" s="21">
        <v>97.181738366988597</v>
      </c>
    </row>
    <row r="42" spans="1:3" x14ac:dyDescent="0.25">
      <c r="A42">
        <v>21</v>
      </c>
      <c r="B42" s="20" t="s">
        <v>5</v>
      </c>
      <c r="C42" s="21">
        <v>114.733678756477</v>
      </c>
    </row>
    <row r="43" spans="1:3" x14ac:dyDescent="0.25">
      <c r="A43">
        <v>21</v>
      </c>
      <c r="B43" s="20" t="s">
        <v>6</v>
      </c>
      <c r="C43" s="21">
        <v>100.837786259542</v>
      </c>
    </row>
    <row r="44" spans="1:3" x14ac:dyDescent="0.25">
      <c r="A44">
        <v>22</v>
      </c>
      <c r="B44" s="20" t="s">
        <v>5</v>
      </c>
      <c r="C44" s="21">
        <v>104.494706448508</v>
      </c>
    </row>
    <row r="45" spans="1:3" x14ac:dyDescent="0.25">
      <c r="A45">
        <v>22</v>
      </c>
      <c r="B45" s="20" t="s">
        <v>6</v>
      </c>
      <c r="C45" s="21">
        <v>94.604406130268202</v>
      </c>
    </row>
    <row r="46" spans="1:3" x14ac:dyDescent="0.25">
      <c r="A46">
        <v>23</v>
      </c>
      <c r="B46" s="20" t="s">
        <v>5</v>
      </c>
      <c r="C46" s="21">
        <v>67.1669829222011</v>
      </c>
    </row>
    <row r="47" spans="1:3" x14ac:dyDescent="0.25">
      <c r="A47">
        <v>23</v>
      </c>
      <c r="B47" s="20" t="s">
        <v>6</v>
      </c>
      <c r="C47" s="21">
        <v>95.059843885516003</v>
      </c>
    </row>
    <row r="48" spans="1:3" x14ac:dyDescent="0.25">
      <c r="A48">
        <v>24</v>
      </c>
      <c r="B48" s="20" t="s">
        <v>5</v>
      </c>
      <c r="C48" s="21">
        <v>83.291782086795905</v>
      </c>
    </row>
    <row r="49" spans="1:3" x14ac:dyDescent="0.25">
      <c r="A49">
        <v>24</v>
      </c>
      <c r="B49" s="20" t="s">
        <v>6</v>
      </c>
      <c r="C49" s="21">
        <v>97.6105263157895</v>
      </c>
    </row>
    <row r="50" spans="1:3" x14ac:dyDescent="0.25">
      <c r="A50">
        <v>25</v>
      </c>
      <c r="B50" s="20" t="s">
        <v>5</v>
      </c>
      <c r="C50" s="21">
        <v>93.004405286343598</v>
      </c>
    </row>
    <row r="51" spans="1:3" x14ac:dyDescent="0.25">
      <c r="A51">
        <v>25</v>
      </c>
      <c r="B51" s="20" t="s">
        <v>6</v>
      </c>
      <c r="C51" s="21">
        <v>94.130252100840295</v>
      </c>
    </row>
    <row r="52" spans="1:3" x14ac:dyDescent="0.25">
      <c r="A52">
        <v>26</v>
      </c>
      <c r="B52" s="20" t="s">
        <v>5</v>
      </c>
      <c r="C52" s="21">
        <v>87.359683794466406</v>
      </c>
    </row>
    <row r="53" spans="1:3" x14ac:dyDescent="0.25">
      <c r="A53">
        <v>26</v>
      </c>
      <c r="B53" s="20" t="s">
        <v>6</v>
      </c>
      <c r="C53" s="21">
        <v>162.55639097744401</v>
      </c>
    </row>
    <row r="54" spans="1:3" x14ac:dyDescent="0.25">
      <c r="A54">
        <v>27</v>
      </c>
      <c r="B54" s="20" t="s">
        <v>5</v>
      </c>
      <c r="C54" s="21">
        <v>66.220338983050894</v>
      </c>
    </row>
    <row r="55" spans="1:3" x14ac:dyDescent="0.25">
      <c r="A55">
        <v>27</v>
      </c>
      <c r="B55" s="20" t="s">
        <v>6</v>
      </c>
      <c r="C55" s="21">
        <v>109.54146341463399</v>
      </c>
    </row>
    <row r="56" spans="1:3" x14ac:dyDescent="0.25">
      <c r="A56">
        <v>28</v>
      </c>
      <c r="B56" s="20" t="s">
        <v>5</v>
      </c>
      <c r="C56" s="21">
        <v>191.80188679245299</v>
      </c>
    </row>
    <row r="57" spans="1:3" x14ac:dyDescent="0.25">
      <c r="A57">
        <v>28</v>
      </c>
      <c r="B57" s="20" t="s">
        <v>6</v>
      </c>
      <c r="C57" s="21">
        <v>137.01775147929001</v>
      </c>
    </row>
    <row r="58" spans="1:3" x14ac:dyDescent="0.25">
      <c r="A58">
        <v>29</v>
      </c>
      <c r="B58" s="20" t="s">
        <v>5</v>
      </c>
      <c r="C58" s="21">
        <v>123.52972972972999</v>
      </c>
    </row>
    <row r="59" spans="1:3" x14ac:dyDescent="0.25">
      <c r="A59">
        <v>29</v>
      </c>
      <c r="B59" s="20" t="s">
        <v>6</v>
      </c>
      <c r="C59" s="21">
        <v>70.508038585208993</v>
      </c>
    </row>
    <row r="60" spans="1:3" x14ac:dyDescent="0.25">
      <c r="A60">
        <v>30</v>
      </c>
      <c r="B60" s="20" t="s">
        <v>5</v>
      </c>
      <c r="C60" s="21">
        <v>116.82634730538901</v>
      </c>
    </row>
    <row r="61" spans="1:3" x14ac:dyDescent="0.25">
      <c r="A61">
        <v>30</v>
      </c>
      <c r="B61" s="20" t="s">
        <v>6</v>
      </c>
      <c r="C61" s="21">
        <v>113.834146341463</v>
      </c>
    </row>
    <row r="62" spans="1:3" x14ac:dyDescent="0.25">
      <c r="A62">
        <v>31</v>
      </c>
      <c r="B62" s="20" t="s">
        <v>5</v>
      </c>
      <c r="C62" s="21">
        <v>109.43668122270699</v>
      </c>
    </row>
    <row r="63" spans="1:3" x14ac:dyDescent="0.25">
      <c r="A63">
        <v>31</v>
      </c>
      <c r="B63" s="20" t="s">
        <v>6</v>
      </c>
      <c r="C63" s="21">
        <v>97.365384615384599</v>
      </c>
    </row>
    <row r="64" spans="1:3" x14ac:dyDescent="0.25">
      <c r="A64">
        <v>32</v>
      </c>
      <c r="B64" s="20" t="s">
        <v>5</v>
      </c>
      <c r="C64" s="21">
        <v>115.07843137254901</v>
      </c>
    </row>
    <row r="65" spans="1:3" x14ac:dyDescent="0.25">
      <c r="A65">
        <v>32</v>
      </c>
      <c r="B65" s="20" t="s">
        <v>6</v>
      </c>
      <c r="C65" s="21">
        <v>110.761904761905</v>
      </c>
    </row>
    <row r="66" spans="1:3" x14ac:dyDescent="0.25">
      <c r="A66">
        <v>33</v>
      </c>
      <c r="B66" s="20" t="s">
        <v>5</v>
      </c>
      <c r="C66" s="21">
        <v>70.659090909090907</v>
      </c>
    </row>
    <row r="67" spans="1:3" x14ac:dyDescent="0.25">
      <c r="A67">
        <v>33</v>
      </c>
      <c r="B67" s="20" t="s">
        <v>6</v>
      </c>
      <c r="C67" s="21">
        <v>117.019801980198</v>
      </c>
    </row>
    <row r="68" spans="1:3" x14ac:dyDescent="0.25">
      <c r="A68">
        <v>34</v>
      </c>
      <c r="B68" s="20" t="s">
        <v>5</v>
      </c>
      <c r="C68" s="21">
        <v>126.325</v>
      </c>
    </row>
    <row r="69" spans="1:3" x14ac:dyDescent="0.25">
      <c r="A69">
        <v>34</v>
      </c>
      <c r="B69" s="20" t="s">
        <v>6</v>
      </c>
      <c r="C69" s="21">
        <v>91.489626556016603</v>
      </c>
    </row>
    <row r="70" spans="1:3" x14ac:dyDescent="0.25">
      <c r="A70">
        <v>35</v>
      </c>
      <c r="B70" s="20" t="s">
        <v>5</v>
      </c>
      <c r="C70" s="21">
        <v>165.27536231884099</v>
      </c>
    </row>
    <row r="71" spans="1:3" x14ac:dyDescent="0.25">
      <c r="A71">
        <v>35</v>
      </c>
      <c r="B71" s="20" t="s">
        <v>6</v>
      </c>
      <c r="C71" s="21">
        <v>122.28323699422</v>
      </c>
    </row>
    <row r="72" spans="1:3" x14ac:dyDescent="0.25">
      <c r="A72">
        <v>36</v>
      </c>
      <c r="B72" s="20" t="s">
        <v>5</v>
      </c>
      <c r="C72" s="21">
        <v>149.00632911392401</v>
      </c>
    </row>
    <row r="73" spans="1:3" x14ac:dyDescent="0.25">
      <c r="A73">
        <v>36</v>
      </c>
      <c r="B73" s="20" t="s">
        <v>6</v>
      </c>
      <c r="C73" s="21">
        <v>81.9174917491749</v>
      </c>
    </row>
    <row r="74" spans="1:3" x14ac:dyDescent="0.25">
      <c r="A74">
        <v>37</v>
      </c>
      <c r="B74" s="20" t="s">
        <v>5</v>
      </c>
      <c r="C74" s="21">
        <v>222.394230769231</v>
      </c>
    </row>
    <row r="75" spans="1:3" x14ac:dyDescent="0.25">
      <c r="A75">
        <v>37</v>
      </c>
      <c r="B75" s="20" t="s">
        <v>6</v>
      </c>
      <c r="C75" s="21">
        <v>55.989501312336003</v>
      </c>
    </row>
    <row r="76" spans="1:3" x14ac:dyDescent="0.25">
      <c r="A76">
        <v>38</v>
      </c>
      <c r="B76" s="20" t="s">
        <v>5</v>
      </c>
      <c r="C76" s="21">
        <v>135.67955801105001</v>
      </c>
    </row>
    <row r="77" spans="1:3" x14ac:dyDescent="0.25">
      <c r="A77">
        <v>38</v>
      </c>
      <c r="B77" s="20" t="s">
        <v>6</v>
      </c>
      <c r="C77" s="21">
        <v>110.849557522124</v>
      </c>
    </row>
    <row r="78" spans="1:3" x14ac:dyDescent="0.25">
      <c r="A78">
        <v>39</v>
      </c>
      <c r="B78" s="20" t="s">
        <v>5</v>
      </c>
      <c r="C78" s="21">
        <v>83.502369668246402</v>
      </c>
    </row>
    <row r="79" spans="1:3" x14ac:dyDescent="0.25">
      <c r="A79">
        <v>39</v>
      </c>
      <c r="B79" s="20" t="s">
        <v>6</v>
      </c>
      <c r="C79" s="21">
        <v>83.965870307167194</v>
      </c>
    </row>
    <row r="80" spans="1:3" x14ac:dyDescent="0.25">
      <c r="A80">
        <v>40</v>
      </c>
      <c r="B80" s="20" t="s">
        <v>5</v>
      </c>
      <c r="C80" s="21">
        <v>75.645569620253198</v>
      </c>
    </row>
    <row r="81" spans="1:3" x14ac:dyDescent="0.25">
      <c r="A81">
        <v>40</v>
      </c>
      <c r="B81" s="20" t="s">
        <v>6</v>
      </c>
      <c r="C81" s="21">
        <v>129.432835820896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BDFF-00E0-4844-9AAC-EB4D6504BCA1}">
  <dimension ref="A1:V96"/>
  <sheetViews>
    <sheetView tabSelected="1" workbookViewId="0">
      <selection activeCell="G15" sqref="G15"/>
    </sheetView>
  </sheetViews>
  <sheetFormatPr defaultRowHeight="15" x14ac:dyDescent="0.25"/>
  <cols>
    <col min="7" max="7" width="23.7109375" bestFit="1" customWidth="1"/>
    <col min="8" max="8" width="11.42578125" bestFit="1" customWidth="1"/>
    <col min="17" max="17" width="20.42578125" bestFit="1" customWidth="1"/>
  </cols>
  <sheetData>
    <row r="1" spans="1:22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G1" s="48" t="s">
        <v>11</v>
      </c>
      <c r="H1" s="49"/>
      <c r="M1" s="34" t="s">
        <v>1</v>
      </c>
      <c r="N1" s="34" t="s">
        <v>12</v>
      </c>
      <c r="O1" s="34" t="s">
        <v>13</v>
      </c>
      <c r="Q1" s="48" t="s">
        <v>11</v>
      </c>
      <c r="R1" s="49"/>
    </row>
    <row r="2" spans="1:22" x14ac:dyDescent="0.25">
      <c r="A2" s="5" t="s">
        <v>5</v>
      </c>
      <c r="B2" s="6">
        <v>36</v>
      </c>
      <c r="C2" s="6">
        <v>10</v>
      </c>
      <c r="D2" s="6">
        <v>0</v>
      </c>
      <c r="E2" s="7">
        <v>1</v>
      </c>
      <c r="G2" s="28" t="s">
        <v>14</v>
      </c>
      <c r="H2" s="29">
        <f>AVERAGE(E2:E81)</f>
        <v>0.79201875000000022</v>
      </c>
      <c r="M2" s="35">
        <v>37</v>
      </c>
      <c r="N2" s="36" t="s">
        <v>5</v>
      </c>
      <c r="O2" s="37">
        <v>222.394230769231</v>
      </c>
      <c r="Q2" s="28" t="s">
        <v>14</v>
      </c>
      <c r="R2" s="32">
        <f>AVERAGE(O2:O81)</f>
        <v>106.04579748357128</v>
      </c>
    </row>
    <row r="3" spans="1:22" x14ac:dyDescent="0.25">
      <c r="A3" s="5" t="s">
        <v>5</v>
      </c>
      <c r="B3" s="6">
        <v>37</v>
      </c>
      <c r="C3" s="6">
        <v>10</v>
      </c>
      <c r="D3" s="6">
        <v>1</v>
      </c>
      <c r="E3" s="7">
        <v>1</v>
      </c>
      <c r="G3" s="28" t="s">
        <v>15</v>
      </c>
      <c r="H3" s="29">
        <f>SUMPRODUCT(E2:E81,C2:C81)/SUM(C2:C81)</f>
        <v>0.78169152970922839</v>
      </c>
      <c r="M3" s="22">
        <v>28</v>
      </c>
      <c r="N3" s="23" t="s">
        <v>5</v>
      </c>
      <c r="O3" s="24">
        <v>191.80188679245299</v>
      </c>
      <c r="Q3" s="28" t="s">
        <v>15</v>
      </c>
      <c r="R3" s="32" t="s">
        <v>16</v>
      </c>
    </row>
    <row r="4" spans="1:22" x14ac:dyDescent="0.25">
      <c r="A4" s="5" t="s">
        <v>5</v>
      </c>
      <c r="B4" s="6">
        <v>38</v>
      </c>
      <c r="C4" s="6">
        <v>10</v>
      </c>
      <c r="D4" s="6">
        <v>0</v>
      </c>
      <c r="E4" s="7">
        <v>1</v>
      </c>
      <c r="G4" s="28" t="s">
        <v>17</v>
      </c>
      <c r="H4" s="29">
        <f>_xlfn.STDEV.P(E2:E81)</f>
        <v>0.19059882219845325</v>
      </c>
      <c r="M4" s="22">
        <v>35</v>
      </c>
      <c r="N4" s="23" t="s">
        <v>5</v>
      </c>
      <c r="O4" s="24">
        <v>165.27536231884099</v>
      </c>
      <c r="Q4" s="28" t="s">
        <v>17</v>
      </c>
      <c r="R4" s="32">
        <f>_xlfn.STDEV.P(O2:O81)</f>
        <v>26.396848522611879</v>
      </c>
    </row>
    <row r="5" spans="1:22" x14ac:dyDescent="0.25">
      <c r="A5" s="5" t="s">
        <v>5</v>
      </c>
      <c r="B5" s="6">
        <v>39</v>
      </c>
      <c r="C5" s="6">
        <v>10</v>
      </c>
      <c r="D5" s="6">
        <v>0</v>
      </c>
      <c r="E5" s="7">
        <v>1</v>
      </c>
      <c r="G5" s="28" t="s">
        <v>18</v>
      </c>
      <c r="H5" s="30">
        <f>H4*6/H3</f>
        <v>1.4629721440324552</v>
      </c>
      <c r="M5" s="22">
        <v>36</v>
      </c>
      <c r="N5" s="23" t="s">
        <v>5</v>
      </c>
      <c r="O5" s="24">
        <v>149.00632911392401</v>
      </c>
      <c r="Q5" s="28" t="s">
        <v>18</v>
      </c>
      <c r="R5" s="32">
        <f>R4*6/R2</f>
        <v>1.4935159609715589</v>
      </c>
    </row>
    <row r="6" spans="1:22" x14ac:dyDescent="0.25">
      <c r="A6" s="5" t="s">
        <v>5</v>
      </c>
      <c r="B6" s="6">
        <v>40</v>
      </c>
      <c r="C6" s="6">
        <v>10</v>
      </c>
      <c r="D6" s="6">
        <v>0</v>
      </c>
      <c r="E6" s="7">
        <v>1</v>
      </c>
      <c r="G6" s="28" t="s">
        <v>19</v>
      </c>
      <c r="H6" s="29">
        <f>H2+H4</f>
        <v>0.98261757219845347</v>
      </c>
      <c r="M6" s="22">
        <v>16</v>
      </c>
      <c r="N6" s="23" t="s">
        <v>5</v>
      </c>
      <c r="O6" s="24">
        <v>144.601226993865</v>
      </c>
      <c r="Q6" s="28" t="s">
        <v>19</v>
      </c>
      <c r="R6" s="32">
        <f>R2+R4</f>
        <v>132.44264600618317</v>
      </c>
    </row>
    <row r="7" spans="1:22" x14ac:dyDescent="0.25">
      <c r="A7" s="5" t="s">
        <v>5</v>
      </c>
      <c r="B7" s="6">
        <v>2</v>
      </c>
      <c r="C7" s="6">
        <v>10</v>
      </c>
      <c r="D7" s="6">
        <v>2</v>
      </c>
      <c r="E7" s="7">
        <v>0.9</v>
      </c>
      <c r="G7" s="28" t="s">
        <v>20</v>
      </c>
      <c r="H7" s="29">
        <f>H3-H4</f>
        <v>0.59109270751077514</v>
      </c>
      <c r="M7" s="22">
        <v>5</v>
      </c>
      <c r="N7" s="23" t="s">
        <v>5</v>
      </c>
      <c r="O7" s="24">
        <v>136.331683168317</v>
      </c>
      <c r="Q7" s="28" t="s">
        <v>20</v>
      </c>
      <c r="R7" s="32">
        <f>R2-R4</f>
        <v>79.648948960959402</v>
      </c>
    </row>
    <row r="8" spans="1:22" x14ac:dyDescent="0.25">
      <c r="A8" s="5" t="s">
        <v>5</v>
      </c>
      <c r="B8" s="6">
        <v>3</v>
      </c>
      <c r="C8" s="6">
        <v>10</v>
      </c>
      <c r="D8" s="6">
        <v>1</v>
      </c>
      <c r="E8" s="7">
        <v>0.9</v>
      </c>
      <c r="G8" s="28" t="s">
        <v>21</v>
      </c>
      <c r="H8" s="29">
        <f>MAX(E2:E81)</f>
        <v>1</v>
      </c>
      <c r="M8" s="22">
        <v>38</v>
      </c>
      <c r="N8" s="23" t="s">
        <v>5</v>
      </c>
      <c r="O8" s="24">
        <v>135.67955801105001</v>
      </c>
      <c r="Q8" s="28" t="s">
        <v>21</v>
      </c>
      <c r="R8" s="32">
        <f>MAX(O2:O81)</f>
        <v>222.394230769231</v>
      </c>
    </row>
    <row r="9" spans="1:22" x14ac:dyDescent="0.25">
      <c r="A9" s="8" t="s">
        <v>5</v>
      </c>
      <c r="B9" s="9">
        <v>4</v>
      </c>
      <c r="C9" s="9">
        <v>10</v>
      </c>
      <c r="D9" s="9">
        <v>2</v>
      </c>
      <c r="E9" s="10">
        <v>0.9</v>
      </c>
      <c r="G9" s="28" t="s">
        <v>22</v>
      </c>
      <c r="H9" s="29">
        <f>MIN(E2:E81)</f>
        <v>0</v>
      </c>
      <c r="M9" s="22">
        <v>14</v>
      </c>
      <c r="N9" s="23" t="s">
        <v>5</v>
      </c>
      <c r="O9" s="24">
        <v>132.71130952381</v>
      </c>
      <c r="Q9" s="28" t="s">
        <v>22</v>
      </c>
      <c r="R9" s="32">
        <f>MIN(O2:O81)</f>
        <v>55.989501312336003</v>
      </c>
    </row>
    <row r="10" spans="1:22" x14ac:dyDescent="0.25">
      <c r="A10" s="8" t="s">
        <v>5</v>
      </c>
      <c r="B10" s="9">
        <v>6</v>
      </c>
      <c r="C10" s="9">
        <v>10</v>
      </c>
      <c r="D10" s="9">
        <v>1</v>
      </c>
      <c r="E10" s="10">
        <v>0.9</v>
      </c>
      <c r="G10" s="28" t="s">
        <v>23</v>
      </c>
      <c r="H10" s="31">
        <v>0.85</v>
      </c>
      <c r="M10" s="22">
        <v>13</v>
      </c>
      <c r="N10" s="23" t="s">
        <v>5</v>
      </c>
      <c r="O10" s="24">
        <v>127.107587768969</v>
      </c>
      <c r="Q10" s="28" t="s">
        <v>24</v>
      </c>
      <c r="R10" s="33">
        <v>75</v>
      </c>
    </row>
    <row r="11" spans="1:22" x14ac:dyDescent="0.25">
      <c r="A11" s="8" t="s">
        <v>5</v>
      </c>
      <c r="B11" s="9">
        <v>7</v>
      </c>
      <c r="C11" s="9">
        <v>10</v>
      </c>
      <c r="D11" s="9">
        <v>1</v>
      </c>
      <c r="E11" s="10">
        <v>0.9</v>
      </c>
      <c r="M11" s="22">
        <v>34</v>
      </c>
      <c r="N11" s="23" t="s">
        <v>5</v>
      </c>
      <c r="O11" s="24">
        <v>126.325</v>
      </c>
    </row>
    <row r="12" spans="1:22" x14ac:dyDescent="0.25">
      <c r="A12" s="8" t="s">
        <v>5</v>
      </c>
      <c r="B12" s="9">
        <v>24</v>
      </c>
      <c r="C12" s="9">
        <v>10</v>
      </c>
      <c r="D12" s="9">
        <v>0</v>
      </c>
      <c r="E12" s="10">
        <v>0.89170000000000005</v>
      </c>
      <c r="G12" s="50" t="s">
        <v>25</v>
      </c>
      <c r="H12" s="50"/>
      <c r="I12" s="50"/>
      <c r="J12" s="50"/>
      <c r="K12" s="50"/>
      <c r="L12" s="45"/>
      <c r="M12" s="38">
        <v>29</v>
      </c>
      <c r="N12" s="23" t="s">
        <v>5</v>
      </c>
      <c r="O12" s="24">
        <v>123.52972972972999</v>
      </c>
      <c r="Q12" s="50" t="s">
        <v>26</v>
      </c>
      <c r="R12" s="50"/>
      <c r="S12" s="50"/>
      <c r="T12" s="50"/>
      <c r="U12" s="50"/>
      <c r="V12" s="50"/>
    </row>
    <row r="13" spans="1:22" x14ac:dyDescent="0.25">
      <c r="A13" s="8" t="s">
        <v>5</v>
      </c>
      <c r="B13" s="9">
        <v>32</v>
      </c>
      <c r="C13" s="9">
        <v>10</v>
      </c>
      <c r="D13" s="9">
        <v>3</v>
      </c>
      <c r="E13" s="10">
        <v>0.88890000000000002</v>
      </c>
      <c r="G13" s="50" t="s">
        <v>27</v>
      </c>
      <c r="H13" s="50"/>
      <c r="I13" s="50"/>
      <c r="J13" s="50"/>
      <c r="K13" s="50"/>
      <c r="L13" s="45"/>
      <c r="M13" s="38">
        <v>30</v>
      </c>
      <c r="N13" s="23" t="s">
        <v>5</v>
      </c>
      <c r="O13" s="24">
        <v>116.82634730538901</v>
      </c>
      <c r="Q13" s="50" t="s">
        <v>28</v>
      </c>
      <c r="R13" s="50"/>
      <c r="S13" s="50"/>
      <c r="T13" s="50"/>
      <c r="U13" s="50"/>
      <c r="V13" s="50"/>
    </row>
    <row r="14" spans="1:22" x14ac:dyDescent="0.25">
      <c r="A14" s="8" t="s">
        <v>5</v>
      </c>
      <c r="B14" s="9">
        <v>28</v>
      </c>
      <c r="C14" s="9">
        <v>10</v>
      </c>
      <c r="D14" s="9">
        <v>2</v>
      </c>
      <c r="E14" s="10">
        <v>0.87919999999999998</v>
      </c>
      <c r="M14" s="22">
        <v>32</v>
      </c>
      <c r="N14" s="23" t="s">
        <v>5</v>
      </c>
      <c r="O14" s="24">
        <v>115.07843137254901</v>
      </c>
    </row>
    <row r="15" spans="1:22" x14ac:dyDescent="0.25">
      <c r="A15" s="8" t="s">
        <v>5</v>
      </c>
      <c r="B15" s="9">
        <v>17</v>
      </c>
      <c r="C15" s="9" t="s">
        <v>7</v>
      </c>
      <c r="D15" s="9">
        <v>1</v>
      </c>
      <c r="E15" s="10">
        <v>0.87880000000000003</v>
      </c>
      <c r="G15" s="47"/>
      <c r="H15" s="47"/>
      <c r="I15" s="47"/>
      <c r="J15" s="47"/>
      <c r="K15" s="47"/>
      <c r="L15" s="46"/>
      <c r="M15" s="38">
        <v>21</v>
      </c>
      <c r="N15" s="23" t="s">
        <v>5</v>
      </c>
      <c r="O15" s="24">
        <v>114.733678756477</v>
      </c>
    </row>
    <row r="16" spans="1:22" x14ac:dyDescent="0.25">
      <c r="A16" s="8" t="s">
        <v>5</v>
      </c>
      <c r="B16" s="9">
        <v>21</v>
      </c>
      <c r="C16" s="9">
        <v>10</v>
      </c>
      <c r="D16" s="9">
        <v>2</v>
      </c>
      <c r="E16" s="10">
        <v>0.875</v>
      </c>
      <c r="G16" s="47"/>
      <c r="H16" s="47"/>
      <c r="I16" s="47"/>
      <c r="J16" s="47"/>
      <c r="K16" s="47"/>
      <c r="L16" s="46"/>
      <c r="M16" s="38">
        <v>10</v>
      </c>
      <c r="N16" s="23" t="s">
        <v>5</v>
      </c>
      <c r="O16" s="24">
        <v>113.823401950163</v>
      </c>
    </row>
    <row r="17" spans="1:15" x14ac:dyDescent="0.25">
      <c r="A17" s="8" t="s">
        <v>5</v>
      </c>
      <c r="B17" s="9">
        <v>8</v>
      </c>
      <c r="C17" s="9">
        <v>10</v>
      </c>
      <c r="D17" s="9">
        <v>2</v>
      </c>
      <c r="E17" s="10">
        <v>0.86670000000000003</v>
      </c>
      <c r="G17" s="47"/>
      <c r="H17" s="47"/>
      <c r="I17" s="47"/>
      <c r="J17" s="47"/>
      <c r="K17" s="47"/>
      <c r="L17" s="46"/>
      <c r="M17" s="38">
        <v>11</v>
      </c>
      <c r="N17" s="23" t="s">
        <v>5</v>
      </c>
      <c r="O17" s="24">
        <v>112.84</v>
      </c>
    </row>
    <row r="18" spans="1:15" x14ac:dyDescent="0.25">
      <c r="A18" s="8" t="s">
        <v>5</v>
      </c>
      <c r="B18" s="9">
        <v>14</v>
      </c>
      <c r="C18" s="9">
        <v>10</v>
      </c>
      <c r="D18" s="9">
        <v>2</v>
      </c>
      <c r="E18" s="10">
        <v>0.86670000000000003</v>
      </c>
      <c r="G18" s="47"/>
      <c r="H18" s="47"/>
      <c r="I18" s="47"/>
      <c r="J18" s="47"/>
      <c r="K18" s="47"/>
      <c r="L18" s="46"/>
      <c r="M18" s="38">
        <v>31</v>
      </c>
      <c r="N18" s="23" t="s">
        <v>5</v>
      </c>
      <c r="O18" s="24">
        <v>109.43668122270699</v>
      </c>
    </row>
    <row r="19" spans="1:15" x14ac:dyDescent="0.25">
      <c r="A19" s="8" t="s">
        <v>5</v>
      </c>
      <c r="B19" s="9">
        <v>19</v>
      </c>
      <c r="C19" s="9">
        <v>10</v>
      </c>
      <c r="D19" s="9">
        <v>2</v>
      </c>
      <c r="E19" s="10">
        <v>0.86670000000000003</v>
      </c>
      <c r="M19" s="22">
        <v>20</v>
      </c>
      <c r="N19" s="23" t="s">
        <v>5</v>
      </c>
      <c r="O19" s="24">
        <v>108.99802761341201</v>
      </c>
    </row>
    <row r="20" spans="1:15" x14ac:dyDescent="0.25">
      <c r="A20" s="8" t="s">
        <v>5</v>
      </c>
      <c r="B20" s="9">
        <v>25</v>
      </c>
      <c r="C20" s="9">
        <v>10</v>
      </c>
      <c r="D20" s="9">
        <v>2</v>
      </c>
      <c r="E20" s="10">
        <v>0.86670000000000003</v>
      </c>
      <c r="M20" s="22">
        <v>9</v>
      </c>
      <c r="N20" s="23" t="s">
        <v>5</v>
      </c>
      <c r="O20" s="24">
        <v>104.705821205821</v>
      </c>
    </row>
    <row r="21" spans="1:15" x14ac:dyDescent="0.25">
      <c r="A21" s="8" t="s">
        <v>5</v>
      </c>
      <c r="B21" s="9">
        <v>26</v>
      </c>
      <c r="C21" s="9">
        <v>10</v>
      </c>
      <c r="D21" s="9">
        <v>2</v>
      </c>
      <c r="E21" s="10">
        <v>0.86670000000000003</v>
      </c>
      <c r="M21" s="22">
        <v>22</v>
      </c>
      <c r="N21" s="23" t="s">
        <v>5</v>
      </c>
      <c r="O21" s="24">
        <v>104.494706448508</v>
      </c>
    </row>
    <row r="22" spans="1:15" x14ac:dyDescent="0.25">
      <c r="A22" s="8" t="s">
        <v>5</v>
      </c>
      <c r="B22" s="9">
        <v>27</v>
      </c>
      <c r="C22" s="9">
        <v>10</v>
      </c>
      <c r="D22" s="9">
        <v>2</v>
      </c>
      <c r="E22" s="10">
        <v>0.86670000000000003</v>
      </c>
      <c r="M22" s="22">
        <v>15</v>
      </c>
      <c r="N22" s="23" t="s">
        <v>5</v>
      </c>
      <c r="O22" s="24">
        <v>104.37</v>
      </c>
    </row>
    <row r="23" spans="1:15" x14ac:dyDescent="0.25">
      <c r="A23" s="8" t="s">
        <v>5</v>
      </c>
      <c r="B23" s="9">
        <v>31</v>
      </c>
      <c r="C23" s="9">
        <v>10</v>
      </c>
      <c r="D23" s="9">
        <v>2</v>
      </c>
      <c r="E23" s="10">
        <v>0.86670000000000003</v>
      </c>
      <c r="M23" s="22">
        <v>7</v>
      </c>
      <c r="N23" s="23" t="s">
        <v>5</v>
      </c>
      <c r="O23" s="24">
        <v>103.857142857143</v>
      </c>
    </row>
    <row r="24" spans="1:15" x14ac:dyDescent="0.25">
      <c r="A24" s="8" t="s">
        <v>5</v>
      </c>
      <c r="B24" s="9">
        <v>34</v>
      </c>
      <c r="C24" s="9">
        <v>10</v>
      </c>
      <c r="D24" s="9">
        <v>2</v>
      </c>
      <c r="E24" s="10">
        <v>0.86670000000000003</v>
      </c>
      <c r="M24" s="22">
        <v>12</v>
      </c>
      <c r="N24" s="23" t="s">
        <v>5</v>
      </c>
      <c r="O24" s="24">
        <v>102.96498054474699</v>
      </c>
    </row>
    <row r="25" spans="1:15" x14ac:dyDescent="0.25">
      <c r="A25" s="8" t="s">
        <v>5</v>
      </c>
      <c r="B25" s="9">
        <v>16</v>
      </c>
      <c r="C25" s="9">
        <v>10</v>
      </c>
      <c r="D25" s="9">
        <v>2</v>
      </c>
      <c r="E25" s="10">
        <v>0.86599999999999999</v>
      </c>
      <c r="M25" s="22">
        <v>3</v>
      </c>
      <c r="N25" s="23" t="s">
        <v>5</v>
      </c>
      <c r="O25" s="24">
        <v>100.546161321672</v>
      </c>
    </row>
    <row r="26" spans="1:15" x14ac:dyDescent="0.25">
      <c r="A26" s="8" t="s">
        <v>5</v>
      </c>
      <c r="B26" s="9">
        <v>18</v>
      </c>
      <c r="C26" s="9">
        <v>10</v>
      </c>
      <c r="D26" s="9">
        <v>2</v>
      </c>
      <c r="E26" s="10">
        <v>0.86599999999999999</v>
      </c>
      <c r="M26" s="22">
        <v>19</v>
      </c>
      <c r="N26" s="23" t="s">
        <v>5</v>
      </c>
      <c r="O26" s="24">
        <v>98.959495949594995</v>
      </c>
    </row>
    <row r="27" spans="1:15" x14ac:dyDescent="0.25">
      <c r="A27" s="8" t="s">
        <v>5</v>
      </c>
      <c r="B27" s="9">
        <v>35</v>
      </c>
      <c r="C27" s="9">
        <v>10</v>
      </c>
      <c r="D27" s="9">
        <v>2</v>
      </c>
      <c r="E27" s="10">
        <v>0.85</v>
      </c>
      <c r="M27" s="22">
        <v>4</v>
      </c>
      <c r="N27" s="23" t="s">
        <v>5</v>
      </c>
      <c r="O27" s="24">
        <v>93.107438016528903</v>
      </c>
    </row>
    <row r="28" spans="1:15" x14ac:dyDescent="0.25">
      <c r="A28" s="8" t="s">
        <v>5</v>
      </c>
      <c r="B28" s="9">
        <v>15</v>
      </c>
      <c r="C28" s="9">
        <v>10</v>
      </c>
      <c r="D28" s="9">
        <v>2</v>
      </c>
      <c r="E28" s="10">
        <v>0.8</v>
      </c>
      <c r="M28" s="22">
        <v>25</v>
      </c>
      <c r="N28" s="23" t="s">
        <v>5</v>
      </c>
      <c r="O28" s="24">
        <v>93.004405286343598</v>
      </c>
    </row>
    <row r="29" spans="1:15" x14ac:dyDescent="0.25">
      <c r="A29" s="8" t="s">
        <v>5</v>
      </c>
      <c r="B29" s="9">
        <v>20</v>
      </c>
      <c r="C29" s="9">
        <v>10</v>
      </c>
      <c r="D29" s="9">
        <v>2</v>
      </c>
      <c r="E29" s="10">
        <v>0.8</v>
      </c>
      <c r="M29" s="22">
        <v>6</v>
      </c>
      <c r="N29" s="23" t="s">
        <v>5</v>
      </c>
      <c r="O29" s="24">
        <v>92.582959641255599</v>
      </c>
    </row>
    <row r="30" spans="1:15" x14ac:dyDescent="0.25">
      <c r="A30" s="5" t="s">
        <v>5</v>
      </c>
      <c r="B30" s="6">
        <v>1</v>
      </c>
      <c r="C30" s="6">
        <v>10</v>
      </c>
      <c r="D30" s="6">
        <v>3</v>
      </c>
      <c r="E30" s="7">
        <v>0.7</v>
      </c>
      <c r="M30" s="22">
        <v>2</v>
      </c>
      <c r="N30" s="23" t="s">
        <v>5</v>
      </c>
      <c r="O30" s="24">
        <v>91.051039697542507</v>
      </c>
    </row>
    <row r="31" spans="1:15" x14ac:dyDescent="0.25">
      <c r="A31" s="8" t="s">
        <v>5</v>
      </c>
      <c r="B31" s="9">
        <v>10</v>
      </c>
      <c r="C31" s="9">
        <v>10</v>
      </c>
      <c r="D31" s="9">
        <v>3</v>
      </c>
      <c r="E31" s="10">
        <v>0.7</v>
      </c>
      <c r="M31" s="22">
        <v>1</v>
      </c>
      <c r="N31" s="23" t="s">
        <v>5</v>
      </c>
      <c r="O31" s="24">
        <v>90.956101843722607</v>
      </c>
    </row>
    <row r="32" spans="1:15" x14ac:dyDescent="0.25">
      <c r="A32" s="8" t="s">
        <v>5</v>
      </c>
      <c r="B32" s="9">
        <v>9</v>
      </c>
      <c r="C32" s="9">
        <v>10</v>
      </c>
      <c r="D32" s="9">
        <v>4</v>
      </c>
      <c r="E32" s="10">
        <v>0.69169999999999998</v>
      </c>
      <c r="M32" s="22">
        <v>26</v>
      </c>
      <c r="N32" s="23" t="s">
        <v>5</v>
      </c>
      <c r="O32" s="24">
        <v>87.359683794466406</v>
      </c>
    </row>
    <row r="33" spans="1:15" x14ac:dyDescent="0.25">
      <c r="A33" s="8" t="s">
        <v>5</v>
      </c>
      <c r="B33" s="9">
        <v>33</v>
      </c>
      <c r="C33" s="9">
        <v>10</v>
      </c>
      <c r="D33" s="9">
        <v>4</v>
      </c>
      <c r="E33" s="10">
        <v>0.68330000000000002</v>
      </c>
      <c r="M33" s="22">
        <v>39</v>
      </c>
      <c r="N33" s="23" t="s">
        <v>5</v>
      </c>
      <c r="O33" s="24">
        <v>83.502369668246402</v>
      </c>
    </row>
    <row r="34" spans="1:15" x14ac:dyDescent="0.25">
      <c r="A34" s="8" t="s">
        <v>5</v>
      </c>
      <c r="B34" s="9">
        <v>5</v>
      </c>
      <c r="C34" s="9">
        <v>10</v>
      </c>
      <c r="D34" s="9">
        <v>5</v>
      </c>
      <c r="E34" s="10">
        <v>0.67500000000000004</v>
      </c>
      <c r="M34" s="22">
        <v>24</v>
      </c>
      <c r="N34" s="23" t="s">
        <v>5</v>
      </c>
      <c r="O34" s="24">
        <v>83.291782086795905</v>
      </c>
    </row>
    <row r="35" spans="1:15" x14ac:dyDescent="0.25">
      <c r="A35" s="8" t="s">
        <v>5</v>
      </c>
      <c r="B35" s="9">
        <v>11</v>
      </c>
      <c r="C35" s="9">
        <v>10</v>
      </c>
      <c r="D35" s="9">
        <v>4</v>
      </c>
      <c r="E35" s="10">
        <v>0.6</v>
      </c>
      <c r="M35" s="22">
        <v>17</v>
      </c>
      <c r="N35" s="23" t="s">
        <v>5</v>
      </c>
      <c r="O35" s="24">
        <v>79.234509803921597</v>
      </c>
    </row>
    <row r="36" spans="1:15" x14ac:dyDescent="0.25">
      <c r="A36" s="8" t="s">
        <v>5</v>
      </c>
      <c r="B36" s="9">
        <v>30</v>
      </c>
      <c r="C36" s="9">
        <v>12</v>
      </c>
      <c r="D36" s="9">
        <v>6</v>
      </c>
      <c r="E36" s="10">
        <v>0.6</v>
      </c>
      <c r="M36" s="22">
        <v>40</v>
      </c>
      <c r="N36" s="23" t="s">
        <v>5</v>
      </c>
      <c r="O36" s="24">
        <v>75.645569620253198</v>
      </c>
    </row>
    <row r="37" spans="1:15" x14ac:dyDescent="0.25">
      <c r="A37" s="8" t="s">
        <v>5</v>
      </c>
      <c r="B37" s="9">
        <v>29</v>
      </c>
      <c r="C37" s="9">
        <v>10</v>
      </c>
      <c r="D37" s="9">
        <v>6</v>
      </c>
      <c r="E37" s="10">
        <v>0.57499999999999996</v>
      </c>
      <c r="M37" s="22">
        <v>8</v>
      </c>
      <c r="N37" s="23" t="s">
        <v>5</v>
      </c>
      <c r="O37" s="24">
        <v>74.5468940316687</v>
      </c>
    </row>
    <row r="38" spans="1:15" x14ac:dyDescent="0.25">
      <c r="A38" s="8" t="s">
        <v>5</v>
      </c>
      <c r="B38" s="9">
        <v>22</v>
      </c>
      <c r="C38" s="9">
        <v>10</v>
      </c>
      <c r="D38" s="9">
        <v>5</v>
      </c>
      <c r="E38" s="10">
        <v>0.5</v>
      </c>
      <c r="M38" s="22">
        <v>18</v>
      </c>
      <c r="N38" s="23" t="s">
        <v>5</v>
      </c>
      <c r="O38" s="24">
        <v>72.758213984835706</v>
      </c>
    </row>
    <row r="39" spans="1:15" x14ac:dyDescent="0.25">
      <c r="A39" s="8" t="s">
        <v>5</v>
      </c>
      <c r="B39" s="9">
        <v>23</v>
      </c>
      <c r="C39" s="9">
        <v>10</v>
      </c>
      <c r="D39" s="9">
        <v>6</v>
      </c>
      <c r="E39" s="10">
        <v>0.4</v>
      </c>
      <c r="M39" s="22">
        <v>33</v>
      </c>
      <c r="N39" s="23" t="s">
        <v>5</v>
      </c>
      <c r="O39" s="24">
        <v>70.659090909090907</v>
      </c>
    </row>
    <row r="40" spans="1:15" x14ac:dyDescent="0.25">
      <c r="A40" s="8" t="s">
        <v>5</v>
      </c>
      <c r="B40" s="9">
        <v>12</v>
      </c>
      <c r="C40" s="9">
        <v>17</v>
      </c>
      <c r="D40" s="9">
        <v>17</v>
      </c>
      <c r="E40" s="10">
        <v>0</v>
      </c>
      <c r="M40" s="22">
        <v>23</v>
      </c>
      <c r="N40" s="23" t="s">
        <v>5</v>
      </c>
      <c r="O40" s="24">
        <v>67.1669829222011</v>
      </c>
    </row>
    <row r="41" spans="1:15" x14ac:dyDescent="0.25">
      <c r="A41" s="11" t="s">
        <v>5</v>
      </c>
      <c r="B41" s="12">
        <v>13</v>
      </c>
      <c r="C41" s="12">
        <v>10</v>
      </c>
      <c r="D41" s="12">
        <v>3</v>
      </c>
      <c r="E41" s="13">
        <v>0</v>
      </c>
      <c r="M41" s="22">
        <v>27</v>
      </c>
      <c r="N41" s="23" t="s">
        <v>5</v>
      </c>
      <c r="O41" s="24">
        <v>66.220338983050894</v>
      </c>
    </row>
    <row r="42" spans="1:15" x14ac:dyDescent="0.25">
      <c r="A42" s="5" t="s">
        <v>6</v>
      </c>
      <c r="B42" s="6">
        <v>37</v>
      </c>
      <c r="C42" s="6">
        <v>10</v>
      </c>
      <c r="D42" s="6">
        <v>0</v>
      </c>
      <c r="E42" s="7">
        <v>1</v>
      </c>
      <c r="M42" s="25">
        <v>26</v>
      </c>
      <c r="N42" s="26" t="s">
        <v>6</v>
      </c>
      <c r="O42" s="27">
        <v>162.55639097744401</v>
      </c>
    </row>
    <row r="43" spans="1:15" x14ac:dyDescent="0.25">
      <c r="A43" s="5" t="s">
        <v>6</v>
      </c>
      <c r="B43" s="6">
        <v>38</v>
      </c>
      <c r="C43" s="6">
        <v>10</v>
      </c>
      <c r="D43" s="6">
        <v>0</v>
      </c>
      <c r="E43" s="7">
        <v>1</v>
      </c>
      <c r="M43" s="25">
        <v>28</v>
      </c>
      <c r="N43" s="26" t="s">
        <v>6</v>
      </c>
      <c r="O43" s="27">
        <v>137.01775147929001</v>
      </c>
    </row>
    <row r="44" spans="1:15" x14ac:dyDescent="0.25">
      <c r="A44" s="5" t="s">
        <v>6</v>
      </c>
      <c r="B44" s="6">
        <v>39</v>
      </c>
      <c r="C44" s="6">
        <v>10</v>
      </c>
      <c r="D44" s="6">
        <v>0</v>
      </c>
      <c r="E44" s="7">
        <v>1</v>
      </c>
      <c r="M44" s="25">
        <v>40</v>
      </c>
      <c r="N44" s="26" t="s">
        <v>6</v>
      </c>
      <c r="O44" s="27">
        <v>129.432835820896</v>
      </c>
    </row>
    <row r="45" spans="1:15" x14ac:dyDescent="0.25">
      <c r="A45" s="5" t="s">
        <v>6</v>
      </c>
      <c r="B45" s="18">
        <v>40</v>
      </c>
      <c r="C45" s="18">
        <v>10</v>
      </c>
      <c r="D45" s="18">
        <v>0</v>
      </c>
      <c r="E45" s="19">
        <v>1</v>
      </c>
      <c r="M45" s="25">
        <v>15</v>
      </c>
      <c r="N45" s="26" t="s">
        <v>6</v>
      </c>
      <c r="O45" s="27">
        <v>125.176142697882</v>
      </c>
    </row>
    <row r="46" spans="1:15" x14ac:dyDescent="0.25">
      <c r="A46" s="5" t="s">
        <v>6</v>
      </c>
      <c r="B46" s="6">
        <v>2</v>
      </c>
      <c r="C46" s="6">
        <v>10</v>
      </c>
      <c r="D46" s="6">
        <v>1</v>
      </c>
      <c r="E46" s="7">
        <v>0.9</v>
      </c>
      <c r="M46" s="25">
        <v>35</v>
      </c>
      <c r="N46" s="26" t="s">
        <v>6</v>
      </c>
      <c r="O46" s="27">
        <v>122.28323699422</v>
      </c>
    </row>
    <row r="47" spans="1:15" x14ac:dyDescent="0.25">
      <c r="A47" s="8" t="s">
        <v>6</v>
      </c>
      <c r="B47" s="9">
        <v>3</v>
      </c>
      <c r="C47" s="9">
        <v>10</v>
      </c>
      <c r="D47" s="9">
        <v>1</v>
      </c>
      <c r="E47" s="10">
        <v>0.9</v>
      </c>
      <c r="M47" s="25">
        <v>8</v>
      </c>
      <c r="N47" s="26" t="s">
        <v>6</v>
      </c>
      <c r="O47" s="27">
        <v>118.003151260504</v>
      </c>
    </row>
    <row r="48" spans="1:15" x14ac:dyDescent="0.25">
      <c r="A48" s="8" t="s">
        <v>6</v>
      </c>
      <c r="B48" s="9">
        <v>4</v>
      </c>
      <c r="C48" s="9">
        <v>10</v>
      </c>
      <c r="D48" s="9">
        <v>2</v>
      </c>
      <c r="E48" s="10">
        <v>0.9</v>
      </c>
      <c r="M48" s="25">
        <v>33</v>
      </c>
      <c r="N48" s="26" t="s">
        <v>6</v>
      </c>
      <c r="O48" s="27">
        <v>117.019801980198</v>
      </c>
    </row>
    <row r="49" spans="1:15" x14ac:dyDescent="0.25">
      <c r="A49" s="8" t="s">
        <v>6</v>
      </c>
      <c r="B49" s="9">
        <v>7</v>
      </c>
      <c r="C49" s="9">
        <v>10</v>
      </c>
      <c r="D49" s="9">
        <v>1</v>
      </c>
      <c r="E49" s="10">
        <v>0.9</v>
      </c>
      <c r="M49" s="25">
        <v>30</v>
      </c>
      <c r="N49" s="26" t="s">
        <v>6</v>
      </c>
      <c r="O49" s="27">
        <v>113.834146341463</v>
      </c>
    </row>
    <row r="50" spans="1:15" x14ac:dyDescent="0.25">
      <c r="A50" s="8" t="s">
        <v>6</v>
      </c>
      <c r="B50" s="9">
        <v>33</v>
      </c>
      <c r="C50" s="9">
        <v>10</v>
      </c>
      <c r="D50" s="9">
        <v>2</v>
      </c>
      <c r="E50" s="10">
        <v>0.89170000000000005</v>
      </c>
      <c r="M50" s="25">
        <v>12</v>
      </c>
      <c r="N50" s="26" t="s">
        <v>6</v>
      </c>
      <c r="O50" s="27">
        <v>113.617166212534</v>
      </c>
    </row>
    <row r="51" spans="1:15" x14ac:dyDescent="0.25">
      <c r="A51" s="8" t="s">
        <v>6</v>
      </c>
      <c r="B51" s="9">
        <v>30</v>
      </c>
      <c r="C51" s="9" t="s">
        <v>7</v>
      </c>
      <c r="D51" s="9">
        <v>1</v>
      </c>
      <c r="E51" s="10">
        <v>0.89090000000000003</v>
      </c>
      <c r="M51" s="25">
        <v>38</v>
      </c>
      <c r="N51" s="26" t="s">
        <v>6</v>
      </c>
      <c r="O51" s="27">
        <v>110.849557522124</v>
      </c>
    </row>
    <row r="52" spans="1:15" x14ac:dyDescent="0.25">
      <c r="A52" s="8" t="s">
        <v>6</v>
      </c>
      <c r="B52" s="9">
        <v>26</v>
      </c>
      <c r="C52" s="9">
        <v>10</v>
      </c>
      <c r="D52" s="9">
        <v>2</v>
      </c>
      <c r="E52" s="10">
        <v>0.875</v>
      </c>
      <c r="M52" s="25">
        <v>32</v>
      </c>
      <c r="N52" s="26" t="s">
        <v>6</v>
      </c>
      <c r="O52" s="27">
        <v>110.761904761905</v>
      </c>
    </row>
    <row r="53" spans="1:15" x14ac:dyDescent="0.25">
      <c r="A53" s="5" t="s">
        <v>6</v>
      </c>
      <c r="B53" s="6">
        <v>1</v>
      </c>
      <c r="C53" s="6">
        <v>10</v>
      </c>
      <c r="D53" s="6">
        <v>2</v>
      </c>
      <c r="E53" s="7">
        <v>0.86670000000000003</v>
      </c>
      <c r="M53" s="25">
        <v>3</v>
      </c>
      <c r="N53" s="26" t="s">
        <v>6</v>
      </c>
      <c r="O53" s="27">
        <v>109.819724284199</v>
      </c>
    </row>
    <row r="54" spans="1:15" x14ac:dyDescent="0.25">
      <c r="A54" s="8" t="s">
        <v>6</v>
      </c>
      <c r="B54" s="9">
        <v>6</v>
      </c>
      <c r="C54" s="9">
        <v>10</v>
      </c>
      <c r="D54" s="9">
        <v>2</v>
      </c>
      <c r="E54" s="10">
        <v>0.86670000000000003</v>
      </c>
      <c r="M54" s="25">
        <v>27</v>
      </c>
      <c r="N54" s="26" t="s">
        <v>6</v>
      </c>
      <c r="O54" s="27">
        <v>109.54146341463399</v>
      </c>
    </row>
    <row r="55" spans="1:15" x14ac:dyDescent="0.25">
      <c r="A55" s="8" t="s">
        <v>6</v>
      </c>
      <c r="B55" s="9">
        <v>14</v>
      </c>
      <c r="C55" s="9">
        <v>10</v>
      </c>
      <c r="D55" s="9">
        <v>2</v>
      </c>
      <c r="E55" s="10">
        <v>0.86670000000000003</v>
      </c>
      <c r="M55" s="25">
        <v>13</v>
      </c>
      <c r="N55" s="26" t="s">
        <v>6</v>
      </c>
      <c r="O55" s="27">
        <v>107.215277777778</v>
      </c>
    </row>
    <row r="56" spans="1:15" x14ac:dyDescent="0.25">
      <c r="A56" s="8" t="s">
        <v>6</v>
      </c>
      <c r="B56" s="9">
        <v>15</v>
      </c>
      <c r="C56" s="9">
        <v>10</v>
      </c>
      <c r="D56" s="9">
        <v>2</v>
      </c>
      <c r="E56" s="10">
        <v>0.86670000000000003</v>
      </c>
      <c r="M56" s="25">
        <v>18</v>
      </c>
      <c r="N56" s="26" t="s">
        <v>6</v>
      </c>
      <c r="O56" s="27">
        <v>107.172579098754</v>
      </c>
    </row>
    <row r="57" spans="1:15" x14ac:dyDescent="0.25">
      <c r="A57" s="8" t="s">
        <v>6</v>
      </c>
      <c r="B57" s="9">
        <v>17</v>
      </c>
      <c r="C57" s="9">
        <v>10</v>
      </c>
      <c r="D57" s="9">
        <v>2</v>
      </c>
      <c r="E57" s="10">
        <v>0.86670000000000003</v>
      </c>
      <c r="M57" s="25">
        <v>11</v>
      </c>
      <c r="N57" s="26" t="s">
        <v>6</v>
      </c>
      <c r="O57" s="27">
        <v>103.318548387097</v>
      </c>
    </row>
    <row r="58" spans="1:15" x14ac:dyDescent="0.25">
      <c r="A58" s="8" t="s">
        <v>6</v>
      </c>
      <c r="B58" s="9">
        <v>20</v>
      </c>
      <c r="C58" s="9">
        <v>10</v>
      </c>
      <c r="D58" s="9">
        <v>2</v>
      </c>
      <c r="E58" s="10">
        <v>0.86670000000000003</v>
      </c>
      <c r="M58" s="25">
        <v>2</v>
      </c>
      <c r="N58" s="26" t="s">
        <v>6</v>
      </c>
      <c r="O58" s="27">
        <v>102.496558505408</v>
      </c>
    </row>
    <row r="59" spans="1:15" x14ac:dyDescent="0.25">
      <c r="A59" s="8" t="s">
        <v>6</v>
      </c>
      <c r="B59" s="9">
        <v>23</v>
      </c>
      <c r="C59" s="9">
        <v>10</v>
      </c>
      <c r="D59" s="9">
        <v>3</v>
      </c>
      <c r="E59" s="10">
        <v>0.86670000000000003</v>
      </c>
      <c r="M59" s="25">
        <v>10</v>
      </c>
      <c r="N59" s="26" t="s">
        <v>6</v>
      </c>
      <c r="O59" s="27">
        <v>100.949554896142</v>
      </c>
    </row>
    <row r="60" spans="1:15" x14ac:dyDescent="0.25">
      <c r="A60" s="8" t="s">
        <v>6</v>
      </c>
      <c r="B60" s="9">
        <v>24</v>
      </c>
      <c r="C60" s="9">
        <v>10</v>
      </c>
      <c r="D60" s="9">
        <v>2</v>
      </c>
      <c r="E60" s="10">
        <v>0.86670000000000003</v>
      </c>
      <c r="M60" s="25">
        <v>21</v>
      </c>
      <c r="N60" s="26" t="s">
        <v>6</v>
      </c>
      <c r="O60" s="27">
        <v>100.837786259542</v>
      </c>
    </row>
    <row r="61" spans="1:15" x14ac:dyDescent="0.25">
      <c r="A61" s="8" t="s">
        <v>6</v>
      </c>
      <c r="B61" s="9">
        <v>25</v>
      </c>
      <c r="C61" s="9">
        <v>10</v>
      </c>
      <c r="D61" s="9">
        <v>2</v>
      </c>
      <c r="E61" s="10">
        <v>0.86670000000000003</v>
      </c>
      <c r="M61" s="25">
        <v>1</v>
      </c>
      <c r="N61" s="26" t="s">
        <v>6</v>
      </c>
      <c r="O61" s="27">
        <v>100.79745596868899</v>
      </c>
    </row>
    <row r="62" spans="1:15" x14ac:dyDescent="0.25">
      <c r="A62" s="8" t="s">
        <v>6</v>
      </c>
      <c r="B62" s="9">
        <v>27</v>
      </c>
      <c r="C62" s="9">
        <v>10</v>
      </c>
      <c r="D62" s="9">
        <v>2</v>
      </c>
      <c r="E62" s="10">
        <v>0.86670000000000003</v>
      </c>
      <c r="M62" s="25">
        <v>5</v>
      </c>
      <c r="N62" s="26" t="s">
        <v>6</v>
      </c>
      <c r="O62" s="27">
        <v>100.44507575757601</v>
      </c>
    </row>
    <row r="63" spans="1:15" x14ac:dyDescent="0.25">
      <c r="A63" s="8" t="s">
        <v>6</v>
      </c>
      <c r="B63" s="9">
        <v>32</v>
      </c>
      <c r="C63" s="9">
        <v>10</v>
      </c>
      <c r="D63" s="9">
        <v>2</v>
      </c>
      <c r="E63" s="10">
        <v>0.86670000000000003</v>
      </c>
      <c r="M63" s="25">
        <v>24</v>
      </c>
      <c r="N63" s="26" t="s">
        <v>6</v>
      </c>
      <c r="O63" s="27">
        <v>97.6105263157895</v>
      </c>
    </row>
    <row r="64" spans="1:15" x14ac:dyDescent="0.25">
      <c r="A64" s="8" t="s">
        <v>6</v>
      </c>
      <c r="B64" s="9">
        <v>36</v>
      </c>
      <c r="C64" s="9">
        <v>10</v>
      </c>
      <c r="D64" s="9">
        <v>2</v>
      </c>
      <c r="E64" s="10">
        <v>0.86670000000000003</v>
      </c>
      <c r="M64" s="25">
        <v>31</v>
      </c>
      <c r="N64" s="26" t="s">
        <v>6</v>
      </c>
      <c r="O64" s="27">
        <v>97.365384615384599</v>
      </c>
    </row>
    <row r="65" spans="1:15" x14ac:dyDescent="0.25">
      <c r="A65" s="8" t="s">
        <v>6</v>
      </c>
      <c r="B65" s="9">
        <v>28</v>
      </c>
      <c r="C65" s="9">
        <v>10</v>
      </c>
      <c r="D65" s="9">
        <v>2</v>
      </c>
      <c r="E65" s="10">
        <v>0.86599999999999999</v>
      </c>
      <c r="M65" s="25">
        <v>20</v>
      </c>
      <c r="N65" s="26" t="s">
        <v>6</v>
      </c>
      <c r="O65" s="27">
        <v>97.181738366988597</v>
      </c>
    </row>
    <row r="66" spans="1:15" x14ac:dyDescent="0.25">
      <c r="A66" s="8" t="s">
        <v>6</v>
      </c>
      <c r="B66" s="9">
        <v>34</v>
      </c>
      <c r="C66" s="9">
        <v>10</v>
      </c>
      <c r="D66" s="9">
        <v>2</v>
      </c>
      <c r="E66" s="10">
        <v>0.85</v>
      </c>
      <c r="M66" s="25">
        <v>6</v>
      </c>
      <c r="N66" s="26" t="s">
        <v>6</v>
      </c>
      <c r="O66" s="27">
        <v>95.854677565849201</v>
      </c>
    </row>
    <row r="67" spans="1:15" x14ac:dyDescent="0.25">
      <c r="A67" s="8" t="s">
        <v>6</v>
      </c>
      <c r="B67" s="9">
        <v>35</v>
      </c>
      <c r="C67" s="9">
        <v>10</v>
      </c>
      <c r="D67" s="9">
        <v>2</v>
      </c>
      <c r="E67" s="10">
        <v>0.85</v>
      </c>
      <c r="M67" s="25">
        <v>23</v>
      </c>
      <c r="N67" s="26" t="s">
        <v>6</v>
      </c>
      <c r="O67" s="27">
        <v>95.059843885516003</v>
      </c>
    </row>
    <row r="68" spans="1:15" x14ac:dyDescent="0.25">
      <c r="A68" s="8" t="s">
        <v>6</v>
      </c>
      <c r="B68" s="9">
        <v>16</v>
      </c>
      <c r="C68" s="9">
        <v>10</v>
      </c>
      <c r="D68" s="9">
        <v>2</v>
      </c>
      <c r="E68" s="10">
        <v>0.8</v>
      </c>
      <c r="M68" s="25">
        <v>22</v>
      </c>
      <c r="N68" s="26" t="s">
        <v>6</v>
      </c>
      <c r="O68" s="27">
        <v>94.604406130268202</v>
      </c>
    </row>
    <row r="69" spans="1:15" x14ac:dyDescent="0.25">
      <c r="A69" s="8" t="s">
        <v>6</v>
      </c>
      <c r="B69" s="9">
        <v>18</v>
      </c>
      <c r="C69" s="9">
        <v>10</v>
      </c>
      <c r="D69" s="9">
        <v>2</v>
      </c>
      <c r="E69" s="10">
        <v>0.8</v>
      </c>
      <c r="M69" s="25">
        <v>25</v>
      </c>
      <c r="N69" s="26" t="s">
        <v>6</v>
      </c>
      <c r="O69" s="27">
        <v>94.130252100840295</v>
      </c>
    </row>
    <row r="70" spans="1:15" x14ac:dyDescent="0.25">
      <c r="A70" s="8" t="s">
        <v>6</v>
      </c>
      <c r="B70" s="14">
        <v>19</v>
      </c>
      <c r="C70" s="14">
        <v>10</v>
      </c>
      <c r="D70" s="14">
        <v>2</v>
      </c>
      <c r="E70" s="15">
        <v>0.8</v>
      </c>
      <c r="M70" s="25">
        <v>14</v>
      </c>
      <c r="N70" s="26" t="s">
        <v>6</v>
      </c>
      <c r="O70" s="27">
        <v>93.719327731092406</v>
      </c>
    </row>
    <row r="71" spans="1:15" x14ac:dyDescent="0.25">
      <c r="A71" s="8" t="s">
        <v>6</v>
      </c>
      <c r="B71" s="16">
        <v>5</v>
      </c>
      <c r="C71" s="16">
        <v>10</v>
      </c>
      <c r="D71" s="16">
        <v>3</v>
      </c>
      <c r="E71" s="17">
        <v>0.7</v>
      </c>
      <c r="M71" s="25">
        <v>7</v>
      </c>
      <c r="N71" s="26" t="s">
        <v>6</v>
      </c>
      <c r="O71" s="27">
        <v>93.695604395604406</v>
      </c>
    </row>
    <row r="72" spans="1:15" x14ac:dyDescent="0.25">
      <c r="A72" s="8" t="s">
        <v>6</v>
      </c>
      <c r="B72" s="9">
        <v>8</v>
      </c>
      <c r="C72" s="9">
        <v>10</v>
      </c>
      <c r="D72" s="9">
        <v>3</v>
      </c>
      <c r="E72" s="10">
        <v>0.7</v>
      </c>
      <c r="M72" s="25">
        <v>4</v>
      </c>
      <c r="N72" s="26" t="s">
        <v>6</v>
      </c>
      <c r="O72" s="27">
        <v>93.013146362839606</v>
      </c>
    </row>
    <row r="73" spans="1:15" x14ac:dyDescent="0.25">
      <c r="A73" s="8" t="s">
        <v>6</v>
      </c>
      <c r="B73" s="9">
        <v>21</v>
      </c>
      <c r="C73" s="9">
        <v>10</v>
      </c>
      <c r="D73" s="9">
        <v>4</v>
      </c>
      <c r="E73" s="10">
        <v>0.69169999999999998</v>
      </c>
      <c r="M73" s="25">
        <v>16</v>
      </c>
      <c r="N73" s="26" t="s">
        <v>6</v>
      </c>
      <c r="O73" s="27">
        <v>92.861293345829395</v>
      </c>
    </row>
    <row r="74" spans="1:15" x14ac:dyDescent="0.25">
      <c r="A74" s="8" t="s">
        <v>6</v>
      </c>
      <c r="B74" s="9">
        <v>12</v>
      </c>
      <c r="C74" s="9">
        <v>10</v>
      </c>
      <c r="D74" s="9">
        <v>5</v>
      </c>
      <c r="E74" s="10">
        <v>0.68330000000000002</v>
      </c>
      <c r="M74" s="25">
        <v>19</v>
      </c>
      <c r="N74" s="26" t="s">
        <v>6</v>
      </c>
      <c r="O74" s="27">
        <v>92.414054054054006</v>
      </c>
    </row>
    <row r="75" spans="1:15" x14ac:dyDescent="0.25">
      <c r="A75" s="8" t="s">
        <v>6</v>
      </c>
      <c r="B75" s="9">
        <v>11</v>
      </c>
      <c r="C75" s="9">
        <v>10</v>
      </c>
      <c r="D75" s="9">
        <v>5</v>
      </c>
      <c r="E75" s="10">
        <v>0.63329999999999997</v>
      </c>
      <c r="M75" s="25">
        <v>34</v>
      </c>
      <c r="N75" s="26" t="s">
        <v>6</v>
      </c>
      <c r="O75" s="27">
        <v>91.489626556016603</v>
      </c>
    </row>
    <row r="76" spans="1:15" x14ac:dyDescent="0.25">
      <c r="A76" s="8" t="s">
        <v>6</v>
      </c>
      <c r="B76" s="9">
        <v>31</v>
      </c>
      <c r="C76" s="9">
        <v>10</v>
      </c>
      <c r="D76" s="9">
        <v>1</v>
      </c>
      <c r="E76" s="10">
        <v>0.625</v>
      </c>
      <c r="M76" s="25">
        <v>9</v>
      </c>
      <c r="N76" s="26" t="s">
        <v>6</v>
      </c>
      <c r="O76" s="27">
        <v>91.405102040816303</v>
      </c>
    </row>
    <row r="77" spans="1:15" x14ac:dyDescent="0.25">
      <c r="A77" s="8" t="s">
        <v>6</v>
      </c>
      <c r="B77" s="9">
        <v>29</v>
      </c>
      <c r="C77" s="9">
        <v>12</v>
      </c>
      <c r="D77" s="9">
        <v>6</v>
      </c>
      <c r="E77" s="10">
        <v>0.6</v>
      </c>
      <c r="M77" s="25">
        <v>39</v>
      </c>
      <c r="N77" s="26" t="s">
        <v>6</v>
      </c>
      <c r="O77" s="27">
        <v>83.965870307167194</v>
      </c>
    </row>
    <row r="78" spans="1:15" x14ac:dyDescent="0.25">
      <c r="A78" s="11" t="s">
        <v>6</v>
      </c>
      <c r="B78" s="12">
        <v>13</v>
      </c>
      <c r="C78" s="12">
        <v>10</v>
      </c>
      <c r="D78" s="12">
        <v>5</v>
      </c>
      <c r="E78" s="13">
        <v>0.55000000000000004</v>
      </c>
      <c r="M78" s="25">
        <v>36</v>
      </c>
      <c r="N78" s="26" t="s">
        <v>6</v>
      </c>
      <c r="O78" s="27">
        <v>81.9174917491749</v>
      </c>
    </row>
    <row r="79" spans="1:15" x14ac:dyDescent="0.25">
      <c r="A79" s="8" t="s">
        <v>6</v>
      </c>
      <c r="B79" s="9">
        <v>22</v>
      </c>
      <c r="C79" s="9">
        <v>10</v>
      </c>
      <c r="D79" s="9">
        <v>6</v>
      </c>
      <c r="E79" s="10">
        <v>0.55000000000000004</v>
      </c>
      <c r="M79" s="25">
        <v>17</v>
      </c>
      <c r="N79" s="26" t="s">
        <v>6</v>
      </c>
      <c r="O79" s="27">
        <v>80.245641838351801</v>
      </c>
    </row>
    <row r="80" spans="1:15" x14ac:dyDescent="0.25">
      <c r="A80" s="8" t="s">
        <v>6</v>
      </c>
      <c r="B80" s="9">
        <v>10</v>
      </c>
      <c r="C80" s="9">
        <v>10</v>
      </c>
      <c r="D80" s="9">
        <v>6</v>
      </c>
      <c r="E80" s="10">
        <v>0.5333</v>
      </c>
      <c r="M80" s="25">
        <v>29</v>
      </c>
      <c r="N80" s="26" t="s">
        <v>6</v>
      </c>
      <c r="O80" s="27">
        <v>70.508038585208993</v>
      </c>
    </row>
    <row r="81" spans="1:15" x14ac:dyDescent="0.25">
      <c r="A81" s="8" t="s">
        <v>6</v>
      </c>
      <c r="B81" s="9">
        <v>9</v>
      </c>
      <c r="C81" s="9">
        <v>10</v>
      </c>
      <c r="D81" s="9">
        <v>8</v>
      </c>
      <c r="E81" s="10">
        <v>0.31669999999999998</v>
      </c>
      <c r="M81" s="25">
        <v>37</v>
      </c>
      <c r="N81" s="26" t="s">
        <v>6</v>
      </c>
      <c r="O81" s="27">
        <v>55.989501312336003</v>
      </c>
    </row>
    <row r="86" spans="1:15" x14ac:dyDescent="0.25">
      <c r="A86" s="34" t="s">
        <v>0</v>
      </c>
      <c r="B86" s="34" t="s">
        <v>1</v>
      </c>
      <c r="C86" s="34" t="s">
        <v>2</v>
      </c>
      <c r="D86" s="34" t="s">
        <v>3</v>
      </c>
      <c r="E86" s="34" t="s">
        <v>4</v>
      </c>
      <c r="G86" s="34" t="s">
        <v>1</v>
      </c>
      <c r="H86" s="34" t="s">
        <v>12</v>
      </c>
      <c r="I86" s="34" t="s">
        <v>13</v>
      </c>
    </row>
    <row r="87" spans="1:15" x14ac:dyDescent="0.25">
      <c r="A87" s="39" t="s">
        <v>5</v>
      </c>
      <c r="B87" s="9">
        <v>29</v>
      </c>
      <c r="C87" s="9">
        <v>10</v>
      </c>
      <c r="D87" s="9">
        <v>6</v>
      </c>
      <c r="E87" s="10">
        <v>0.57499999999999996</v>
      </c>
      <c r="G87" s="41">
        <v>37</v>
      </c>
      <c r="H87" s="42" t="s">
        <v>5</v>
      </c>
      <c r="I87" s="43">
        <v>222.394230769231</v>
      </c>
    </row>
    <row r="88" spans="1:15" x14ac:dyDescent="0.25">
      <c r="A88" s="39" t="s">
        <v>5</v>
      </c>
      <c r="B88" s="9">
        <v>22</v>
      </c>
      <c r="C88" s="9">
        <v>10</v>
      </c>
      <c r="D88" s="9">
        <v>5</v>
      </c>
      <c r="E88" s="10">
        <v>0.5</v>
      </c>
      <c r="G88" s="41">
        <v>28</v>
      </c>
      <c r="H88" s="42" t="s">
        <v>5</v>
      </c>
      <c r="I88" s="43">
        <v>191.80188679245299</v>
      </c>
    </row>
    <row r="89" spans="1:15" x14ac:dyDescent="0.25">
      <c r="A89" s="39" t="s">
        <v>5</v>
      </c>
      <c r="B89" s="9">
        <v>23</v>
      </c>
      <c r="C89" s="9">
        <v>10</v>
      </c>
      <c r="D89" s="9">
        <v>6</v>
      </c>
      <c r="E89" s="10">
        <v>0.4</v>
      </c>
      <c r="G89" s="41">
        <v>35</v>
      </c>
      <c r="H89" s="42" t="s">
        <v>5</v>
      </c>
      <c r="I89" s="43">
        <v>165.27536231884099</v>
      </c>
    </row>
    <row r="90" spans="1:15" x14ac:dyDescent="0.25">
      <c r="A90" s="39" t="s">
        <v>5</v>
      </c>
      <c r="B90" s="9">
        <v>12</v>
      </c>
      <c r="C90" s="9">
        <v>17</v>
      </c>
      <c r="D90" s="9">
        <v>17</v>
      </c>
      <c r="E90" s="10">
        <v>0</v>
      </c>
      <c r="G90" s="41">
        <v>36</v>
      </c>
      <c r="H90" s="42" t="s">
        <v>5</v>
      </c>
      <c r="I90" s="43">
        <v>149.00632911392401</v>
      </c>
    </row>
    <row r="91" spans="1:15" x14ac:dyDescent="0.25">
      <c r="A91" s="40" t="s">
        <v>5</v>
      </c>
      <c r="B91" s="12">
        <v>13</v>
      </c>
      <c r="C91" s="12">
        <v>10</v>
      </c>
      <c r="D91" s="12">
        <v>3</v>
      </c>
      <c r="E91" s="13">
        <v>0</v>
      </c>
      <c r="G91" s="41">
        <v>16</v>
      </c>
      <c r="H91" s="42" t="s">
        <v>5</v>
      </c>
      <c r="I91" s="43">
        <v>144.601226993865</v>
      </c>
    </row>
    <row r="92" spans="1:15" x14ac:dyDescent="0.25">
      <c r="A92" s="30"/>
      <c r="B92" s="30"/>
      <c r="C92" s="30"/>
      <c r="D92" s="30"/>
      <c r="E92" s="30"/>
      <c r="G92" s="41">
        <v>5</v>
      </c>
      <c r="H92" s="42" t="s">
        <v>5</v>
      </c>
      <c r="I92" s="43">
        <v>136.331683168317</v>
      </c>
    </row>
    <row r="93" spans="1:15" x14ac:dyDescent="0.25">
      <c r="A93" s="40" t="s">
        <v>6</v>
      </c>
      <c r="B93" s="12">
        <v>13</v>
      </c>
      <c r="C93" s="12">
        <v>10</v>
      </c>
      <c r="D93" s="12">
        <v>5</v>
      </c>
      <c r="E93" s="13">
        <v>0.55000000000000004</v>
      </c>
      <c r="G93" s="41">
        <v>38</v>
      </c>
      <c r="H93" s="42" t="s">
        <v>5</v>
      </c>
      <c r="I93" s="43">
        <v>135.67955801105001</v>
      </c>
    </row>
    <row r="94" spans="1:15" x14ac:dyDescent="0.25">
      <c r="A94" s="39" t="s">
        <v>6</v>
      </c>
      <c r="B94" s="9">
        <v>22</v>
      </c>
      <c r="C94" s="9">
        <v>10</v>
      </c>
      <c r="D94" s="9">
        <v>6</v>
      </c>
      <c r="E94" s="10">
        <v>0.55000000000000004</v>
      </c>
      <c r="G94" s="41">
        <v>14</v>
      </c>
      <c r="H94" s="42" t="s">
        <v>5</v>
      </c>
      <c r="I94" s="43">
        <v>132.71130952381</v>
      </c>
    </row>
    <row r="95" spans="1:15" x14ac:dyDescent="0.25">
      <c r="A95" s="39" t="s">
        <v>6</v>
      </c>
      <c r="B95" s="9">
        <v>10</v>
      </c>
      <c r="C95" s="9">
        <v>10</v>
      </c>
      <c r="D95" s="9">
        <v>6</v>
      </c>
      <c r="E95" s="10">
        <v>0.5333</v>
      </c>
      <c r="G95" s="30">
        <v>26</v>
      </c>
      <c r="H95" s="44" t="s">
        <v>6</v>
      </c>
      <c r="I95" s="32">
        <v>162.55639097744401</v>
      </c>
    </row>
    <row r="96" spans="1:15" x14ac:dyDescent="0.25">
      <c r="A96" s="39" t="s">
        <v>6</v>
      </c>
      <c r="B96" s="9">
        <v>9</v>
      </c>
      <c r="C96" s="9">
        <v>10</v>
      </c>
      <c r="D96" s="9">
        <v>8</v>
      </c>
      <c r="E96" s="10">
        <v>0.31669999999999998</v>
      </c>
      <c r="G96" s="30">
        <v>28</v>
      </c>
      <c r="H96" s="44" t="s">
        <v>6</v>
      </c>
      <c r="I96" s="32">
        <v>137.01775147929001</v>
      </c>
    </row>
  </sheetData>
  <autoFilter ref="M1:O81" xr:uid="{B884BDFF-00E0-4844-9AAC-EB4D6504BCA1}">
    <sortState xmlns:xlrd2="http://schemas.microsoft.com/office/spreadsheetml/2017/richdata2" ref="M2:O81">
      <sortCondition ref="N1:N81"/>
    </sortState>
  </autoFilter>
  <mergeCells count="6">
    <mergeCell ref="G1:H1"/>
    <mergeCell ref="Q1:R1"/>
    <mergeCell ref="Q12:V12"/>
    <mergeCell ref="Q13:V13"/>
    <mergeCell ref="G12:K12"/>
    <mergeCell ref="G13:K13"/>
  </mergeCells>
  <conditionalFormatting sqref="E2:E81">
    <cfRule type="cellIs" dxfId="9" priority="11" operator="greaterThanOrEqual">
      <formula>$H$6</formula>
    </cfRule>
    <cfRule type="cellIs" dxfId="8" priority="12" operator="lessThanOrEqual">
      <formula>$H$7</formula>
    </cfRule>
  </conditionalFormatting>
  <conditionalFormatting sqref="E87:E91">
    <cfRule type="cellIs" dxfId="7" priority="5" operator="greaterThanOrEqual">
      <formula>$H$6</formula>
    </cfRule>
    <cfRule type="cellIs" dxfId="6" priority="6" operator="lessThanOrEqual">
      <formula>$H$7</formula>
    </cfRule>
  </conditionalFormatting>
  <conditionalFormatting sqref="E93:E96">
    <cfRule type="cellIs" dxfId="5" priority="7" operator="greaterThanOrEqual">
      <formula>$H$6</formula>
    </cfRule>
    <cfRule type="cellIs" dxfId="4" priority="8" operator="lessThanOrEqual">
      <formula>$H$7</formula>
    </cfRule>
  </conditionalFormatting>
  <conditionalFormatting sqref="I87:I96">
    <cfRule type="cellIs" dxfId="3" priority="1" operator="lessThanOrEqual">
      <formula>$R$7</formula>
    </cfRule>
    <cfRule type="cellIs" dxfId="2" priority="2" operator="greaterThanOrEqual">
      <formula>$R$6</formula>
    </cfRule>
  </conditionalFormatting>
  <conditionalFormatting sqref="O2:O81">
    <cfRule type="cellIs" dxfId="1" priority="9" operator="lessThanOrEqual">
      <formula>$R$7</formula>
    </cfRule>
    <cfRule type="cellIs" dxfId="0" priority="10" operator="greaterThanOrEqual">
      <formula>$R$6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82E18ACDD8044C9B043E8593999C1C" ma:contentTypeVersion="13" ma:contentTypeDescription="Create a new document." ma:contentTypeScope="" ma:versionID="c6fc57abf37043f5e23b9ef8a948fdb9">
  <xsd:schema xmlns:xsd="http://www.w3.org/2001/XMLSchema" xmlns:xs="http://www.w3.org/2001/XMLSchema" xmlns:p="http://schemas.microsoft.com/office/2006/metadata/properties" xmlns:ns2="f99254ca-1453-44e9-a6d0-4b41f1e182f7" xmlns:ns3="52fa38c9-e49a-4a25-888b-d4820ef32891" targetNamespace="http://schemas.microsoft.com/office/2006/metadata/properties" ma:root="true" ma:fieldsID="98dcb241f68b2b1e9881f767addec2bc" ns2:_="" ns3:_="">
    <xsd:import namespace="f99254ca-1453-44e9-a6d0-4b41f1e182f7"/>
    <xsd:import namespace="52fa38c9-e49a-4a25-888b-d4820ef32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254ca-1453-44e9-a6d0-4b41f1e18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dc3dee4-acfb-4958-b3e6-b05ed2e9a3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fa38c9-e49a-4a25-888b-d4820ef32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a2d23a9-bd61-43b1-bca8-809d94782223}" ma:internalName="TaxCatchAll" ma:showField="CatchAllData" ma:web="52fa38c9-e49a-4a25-888b-d4820ef32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9254ca-1453-44e9-a6d0-4b41f1e182f7">
      <Terms xmlns="http://schemas.microsoft.com/office/infopath/2007/PartnerControls"/>
    </lcf76f155ced4ddcb4097134ff3c332f>
    <TaxCatchAll xmlns="52fa38c9-e49a-4a25-888b-d4820ef32891" xsi:nil="true"/>
    <SharedWithUsers xmlns="52fa38c9-e49a-4a25-888b-d4820ef32891">
      <UserInfo>
        <DisplayName>Athos Ribeiro Vilela</DisplayName>
        <AccountId>244</AccountId>
        <AccountType/>
      </UserInfo>
      <UserInfo>
        <DisplayName>Joao Linhares DeAlmeidaMacedo</DisplayName>
        <AccountId>252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AEB5967-5DE9-467A-AF61-148765EA57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79A508-B4FF-49EA-BA07-83F6D98D2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9254ca-1453-44e9-a6d0-4b41f1e182f7"/>
    <ds:schemaRef ds:uri="52fa38c9-e49a-4a25-888b-d4820ef32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BED90-6E8E-42D2-AD81-D7EBC5572CFA}">
  <ds:schemaRefs>
    <ds:schemaRef ds:uri="http://schemas.microsoft.com/office/2006/metadata/properties"/>
    <ds:schemaRef ds:uri="http://schemas.microsoft.com/office/infopath/2007/PartnerControls"/>
    <ds:schemaRef ds:uri="f99254ca-1453-44e9-a6d0-4b41f1e182f7"/>
    <ds:schemaRef ds:uri="52fa38c9-e49a-4a25-888b-d4820ef3289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Accuracy</vt:lpstr>
      <vt:lpstr>AHT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Joao Henrique Linhares de Almeida Macedo</cp:lastModifiedBy>
  <cp:revision/>
  <dcterms:created xsi:type="dcterms:W3CDTF">2024-05-30T19:00:43Z</dcterms:created>
  <dcterms:modified xsi:type="dcterms:W3CDTF">2024-06-05T03:20:42Z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0x0101004882E18ACDD8044C9B043E8593999C1C</vt:lpwstr>
  </property>
  <property fmtid="{D5CDD505-2E9C-101B-9397-08002B2CF9AE}" pid="3" name="MediaServiceImageTags">
    <vt:lpwstr/>
  </property>
</Properties>
</file>