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er\Google Drive\Especialización\1-PRIMER SEMESTRE\Conceptos Avanzados en Ingeniería de SW\Semana 11\Tarea\psp2.1-program-6\psp forms\"/>
    </mc:Choice>
  </mc:AlternateContent>
  <bookViews>
    <workbookView xWindow="0" yWindow="0" windowWidth="20490" windowHeight="7530" activeTab="3"/>
  </bookViews>
  <sheets>
    <sheet name="Requerimientos" sheetId="1" r:id="rId1"/>
    <sheet name="Test 1" sheetId="2" r:id="rId2"/>
    <sheet name="Test 2" sheetId="3" r:id="rId3"/>
    <sheet name="Test 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C10" i="2" l="1"/>
  <c r="C11" i="2" s="1"/>
  <c r="C12" i="2" s="1"/>
  <c r="C13" i="2" s="1"/>
  <c r="C14" i="2" s="1"/>
  <c r="C15" i="2" s="1"/>
  <c r="C16" i="2" s="1"/>
  <c r="C17" i="2" s="1"/>
  <c r="C18" i="2" s="1"/>
  <c r="C9" i="2"/>
  <c r="C4" i="2"/>
  <c r="F18" i="4"/>
  <c r="F17" i="4"/>
  <c r="F16" i="4"/>
  <c r="F15" i="4"/>
  <c r="F14" i="4"/>
  <c r="F13" i="4"/>
  <c r="F12" i="4"/>
  <c r="F11" i="4"/>
  <c r="F10" i="4"/>
  <c r="F9" i="4"/>
  <c r="F8" i="4"/>
  <c r="D8" i="4"/>
  <c r="E8" i="4" s="1"/>
  <c r="C4" i="4"/>
  <c r="C9" i="4" s="1"/>
  <c r="I9" i="3"/>
  <c r="I10" i="3"/>
  <c r="I11" i="3"/>
  <c r="I12" i="3"/>
  <c r="I13" i="3"/>
  <c r="I14" i="3"/>
  <c r="I15" i="3"/>
  <c r="I16" i="3"/>
  <c r="I17" i="3"/>
  <c r="I18" i="3"/>
  <c r="I8" i="3"/>
  <c r="F9" i="3"/>
  <c r="F10" i="3"/>
  <c r="F11" i="3"/>
  <c r="F12" i="3"/>
  <c r="F13" i="3"/>
  <c r="F14" i="3"/>
  <c r="F15" i="3"/>
  <c r="F16" i="3"/>
  <c r="F17" i="3"/>
  <c r="F18" i="3"/>
  <c r="F8" i="3"/>
  <c r="E9" i="3"/>
  <c r="E10" i="3"/>
  <c r="E11" i="3"/>
  <c r="E12" i="3"/>
  <c r="E13" i="3"/>
  <c r="E14" i="3"/>
  <c r="E15" i="3"/>
  <c r="E16" i="3"/>
  <c r="E17" i="3"/>
  <c r="E18" i="3"/>
  <c r="E8" i="3"/>
  <c r="D9" i="3"/>
  <c r="D10" i="3"/>
  <c r="D11" i="3"/>
  <c r="D12" i="3"/>
  <c r="D13" i="3"/>
  <c r="D14" i="3"/>
  <c r="D15" i="3"/>
  <c r="D16" i="3"/>
  <c r="D17" i="3"/>
  <c r="D18" i="3"/>
  <c r="D8" i="3"/>
  <c r="C10" i="3"/>
  <c r="C11" i="3" s="1"/>
  <c r="C9" i="3"/>
  <c r="C4" i="3"/>
  <c r="F9" i="2"/>
  <c r="F10" i="2"/>
  <c r="F11" i="2"/>
  <c r="F12" i="2"/>
  <c r="F13" i="2"/>
  <c r="F14" i="2"/>
  <c r="F15" i="2"/>
  <c r="F16" i="2"/>
  <c r="F17" i="2"/>
  <c r="F18" i="2"/>
  <c r="F8" i="2"/>
  <c r="G8" i="4" l="1"/>
  <c r="I8" i="4" s="1"/>
  <c r="C10" i="4"/>
  <c r="D9" i="4"/>
  <c r="E9" i="4" s="1"/>
  <c r="G9" i="4" s="1"/>
  <c r="I9" i="4" s="1"/>
  <c r="G11" i="3"/>
  <c r="C12" i="3"/>
  <c r="C13" i="3" s="1"/>
  <c r="G10" i="3"/>
  <c r="G9" i="3"/>
  <c r="G12" i="3"/>
  <c r="G8" i="3"/>
  <c r="E8" i="2"/>
  <c r="G8" i="2" s="1"/>
  <c r="I8" i="2" s="1"/>
  <c r="D18" i="2"/>
  <c r="E18" i="2" s="1"/>
  <c r="G18" i="2" s="1"/>
  <c r="I18" i="2" s="1"/>
  <c r="D17" i="2"/>
  <c r="E17" i="2" s="1"/>
  <c r="G17" i="2" s="1"/>
  <c r="I17" i="2" s="1"/>
  <c r="D16" i="2"/>
  <c r="E16" i="2" s="1"/>
  <c r="G16" i="2" s="1"/>
  <c r="I16" i="2" s="1"/>
  <c r="D15" i="2"/>
  <c r="E15" i="2" s="1"/>
  <c r="G15" i="2" s="1"/>
  <c r="I15" i="2" s="1"/>
  <c r="D14" i="2"/>
  <c r="E14" i="2" s="1"/>
  <c r="G14" i="2" s="1"/>
  <c r="I14" i="2" s="1"/>
  <c r="D13" i="2"/>
  <c r="E13" i="2" s="1"/>
  <c r="G13" i="2" s="1"/>
  <c r="I13" i="2" s="1"/>
  <c r="D12" i="2"/>
  <c r="E12" i="2" s="1"/>
  <c r="G12" i="2" s="1"/>
  <c r="I12" i="2" s="1"/>
  <c r="D11" i="2"/>
  <c r="E11" i="2" s="1"/>
  <c r="G11" i="2" s="1"/>
  <c r="I11" i="2" s="1"/>
  <c r="D10" i="2"/>
  <c r="E10" i="2" s="1"/>
  <c r="G10" i="2" s="1"/>
  <c r="I10" i="2" s="1"/>
  <c r="D9" i="2"/>
  <c r="E9" i="2" s="1"/>
  <c r="G9" i="2" s="1"/>
  <c r="I9" i="2" s="1"/>
  <c r="D8" i="2"/>
  <c r="I19" i="2" l="1"/>
  <c r="C11" i="4"/>
  <c r="D10" i="4"/>
  <c r="E10" i="4" s="1"/>
  <c r="G10" i="4" s="1"/>
  <c r="I10" i="4" s="1"/>
  <c r="C14" i="3"/>
  <c r="G13" i="3"/>
  <c r="D11" i="4" l="1"/>
  <c r="E11" i="4" s="1"/>
  <c r="G11" i="4" s="1"/>
  <c r="I11" i="4" s="1"/>
  <c r="C12" i="4"/>
  <c r="C15" i="3"/>
  <c r="G14" i="3"/>
  <c r="C13" i="4" l="1"/>
  <c r="D12" i="4"/>
  <c r="E12" i="4" s="1"/>
  <c r="G12" i="4" s="1"/>
  <c r="I12" i="4" s="1"/>
  <c r="C16" i="3"/>
  <c r="G15" i="3"/>
  <c r="C14" i="4" l="1"/>
  <c r="D13" i="4"/>
  <c r="E13" i="4" s="1"/>
  <c r="G13" i="4" s="1"/>
  <c r="I13" i="4" s="1"/>
  <c r="C17" i="3"/>
  <c r="G16" i="3"/>
  <c r="C15" i="4" l="1"/>
  <c r="D14" i="4"/>
  <c r="E14" i="4" s="1"/>
  <c r="G14" i="4" s="1"/>
  <c r="I14" i="4" s="1"/>
  <c r="C18" i="3"/>
  <c r="G18" i="3" s="1"/>
  <c r="G17" i="3"/>
  <c r="I19" i="3" s="1"/>
  <c r="C16" i="4" l="1"/>
  <c r="D15" i="4"/>
  <c r="E15" i="4" s="1"/>
  <c r="G15" i="4" s="1"/>
  <c r="I15" i="4" s="1"/>
  <c r="C17" i="4" l="1"/>
  <c r="D16" i="4"/>
  <c r="E16" i="4" s="1"/>
  <c r="G16" i="4" s="1"/>
  <c r="I16" i="4" s="1"/>
  <c r="D17" i="4" l="1"/>
  <c r="E17" i="4" s="1"/>
  <c r="G17" i="4" s="1"/>
  <c r="I17" i="4" s="1"/>
  <c r="C18" i="4"/>
  <c r="D18" i="4" s="1"/>
  <c r="E18" i="4" s="1"/>
  <c r="G18" i="4" s="1"/>
  <c r="I18" i="4" s="1"/>
  <c r="I19" i="4" s="1"/>
</calcChain>
</file>

<file path=xl/sharedStrings.xml><?xml version="1.0" encoding="utf-8"?>
<sst xmlns="http://schemas.openxmlformats.org/spreadsheetml/2006/main" count="48" uniqueCount="37">
  <si>
    <t>No</t>
  </si>
  <si>
    <t>E</t>
  </si>
  <si>
    <t>dof</t>
  </si>
  <si>
    <t>x</t>
  </si>
  <si>
    <t>w</t>
  </si>
  <si>
    <t>seg</t>
  </si>
  <si>
    <t>Description</t>
  </si>
  <si>
    <t>Input</t>
  </si>
  <si>
    <t>Output</t>
  </si>
  <si>
    <t>Requirement</t>
  </si>
  <si>
    <t>Read the url parameters to do the calculation.</t>
  </si>
  <si>
    <t>Vaues of parameters ready to do calcules.</t>
  </si>
  <si>
    <t>Calculate the segment.</t>
  </si>
  <si>
    <r>
      <t xml:space="preserve">Calculate the </t>
    </r>
    <r>
      <rPr>
        <b/>
        <i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value</t>
    </r>
  </si>
  <si>
    <r>
      <t xml:space="preserve">Value of 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and value of </t>
    </r>
    <r>
      <rPr>
        <b/>
        <i/>
        <sz val="11"/>
        <color theme="1"/>
        <rFont val="Calibri"/>
        <family val="2"/>
        <scheme val="minor"/>
      </rPr>
      <t>degrees of freedom</t>
    </r>
    <r>
      <rPr>
        <sz val="11"/>
        <color theme="1"/>
        <rFont val="Calibri"/>
        <family val="2"/>
        <scheme val="minor"/>
      </rPr>
      <t>.</t>
    </r>
  </si>
  <si>
    <r>
      <rPr>
        <b/>
        <i/>
        <sz val="11"/>
        <color theme="1"/>
        <rFont val="Calibri"/>
        <family val="2"/>
        <scheme val="minor"/>
      </rPr>
      <t>x to</t>
    </r>
    <r>
      <rPr>
        <sz val="11"/>
        <color theme="1"/>
        <rFont val="Calibri"/>
        <family val="2"/>
        <scheme val="minor"/>
      </rPr>
      <t xml:space="preserve">, and </t>
    </r>
    <r>
      <rPr>
        <b/>
        <i/>
        <sz val="11"/>
        <color theme="1"/>
        <rFont val="Calibri"/>
        <family val="2"/>
        <scheme val="minor"/>
      </rPr>
      <t xml:space="preserve">segment number </t>
    </r>
    <r>
      <rPr>
        <sz val="11"/>
        <color theme="1"/>
        <rFont val="Calibri"/>
        <family val="2"/>
        <scheme val="minor"/>
      </rPr>
      <t>(usually it is 10)</t>
    </r>
  </si>
  <si>
    <r>
      <rPr>
        <b/>
        <i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value</t>
    </r>
  </si>
  <si>
    <t>Calculate gamma function</t>
  </si>
  <si>
    <t>Calculate the gamma function.</t>
  </si>
  <si>
    <t>Any value.</t>
  </si>
  <si>
    <t>Calculate the integration of t distribution with  Simpson´s rule</t>
  </si>
  <si>
    <t>Value of integration.</t>
  </si>
  <si>
    <r>
      <rPr>
        <b/>
        <i/>
        <sz val="11"/>
        <color theme="1"/>
        <rFont val="Calibri"/>
        <family val="2"/>
        <scheme val="minor"/>
      </rPr>
      <t>Degrees of freedom</t>
    </r>
    <r>
      <rPr>
        <sz val="11"/>
        <color theme="1"/>
        <rFont val="Calibri"/>
        <family val="2"/>
        <scheme val="minor"/>
      </rPr>
      <t xml:space="preserve"> and a value of interval.</t>
    </r>
  </si>
  <si>
    <r>
      <rPr>
        <b/>
        <i/>
        <sz val="11"/>
        <color theme="1"/>
        <rFont val="Calibri"/>
        <family val="2"/>
        <scheme val="minor"/>
      </rPr>
      <t>Gamma function</t>
    </r>
    <r>
      <rPr>
        <sz val="11"/>
        <color theme="1"/>
        <rFont val="Calibri"/>
        <family val="2"/>
        <scheme val="minor"/>
      </rPr>
      <t xml:space="preserve"> value</t>
    </r>
  </si>
  <si>
    <r>
      <t xml:space="preserve">Calculate la </t>
    </r>
    <r>
      <rPr>
        <b/>
        <i/>
        <sz val="11"/>
        <color theme="1"/>
        <rFont val="Calibri"/>
        <family val="2"/>
        <scheme val="minor"/>
      </rPr>
      <t>t distribution</t>
    </r>
    <r>
      <rPr>
        <sz val="11"/>
        <color theme="1"/>
        <rFont val="Calibri"/>
        <family val="2"/>
        <scheme val="minor"/>
      </rPr>
      <t xml:space="preserve"> with  </t>
    </r>
    <r>
      <rPr>
        <b/>
        <i/>
        <sz val="11"/>
        <color theme="1"/>
        <rFont val="Calibri"/>
        <family val="2"/>
        <scheme val="minor"/>
      </rPr>
      <t>Simpson´s rule.</t>
    </r>
  </si>
  <si>
    <t>Calculate of multiplier</t>
  </si>
  <si>
    <r>
      <t xml:space="preserve">Calculate of </t>
    </r>
    <r>
      <rPr>
        <b/>
        <i/>
        <sz val="11"/>
        <color theme="1"/>
        <rFont val="Calibri"/>
        <family val="2"/>
        <scheme val="minor"/>
      </rPr>
      <t xml:space="preserve">multiplier </t>
    </r>
    <r>
      <rPr>
        <sz val="11"/>
        <color theme="1"/>
        <rFont val="Calibri"/>
        <family val="2"/>
        <scheme val="minor"/>
      </rPr>
      <t>for each value of interval</t>
    </r>
  </si>
  <si>
    <t>Value of interval</t>
  </si>
  <si>
    <t>Value of multiplier</t>
  </si>
  <si>
    <t>Print  the expect value</t>
  </si>
  <si>
    <t>Print the values of the calculations</t>
  </si>
  <si>
    <r>
      <t xml:space="preserve">Read </t>
    </r>
    <r>
      <rPr>
        <b/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and value of </t>
    </r>
    <r>
      <rPr>
        <b/>
        <i/>
        <sz val="11"/>
        <color theme="1"/>
        <rFont val="Calibri"/>
        <family val="2"/>
        <scheme val="minor"/>
      </rPr>
      <t>degrees of freedom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from url.</t>
    </r>
  </si>
  <si>
    <r>
      <t xml:space="preserve">Value of </t>
    </r>
    <r>
      <rPr>
        <b/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and value of </t>
    </r>
    <r>
      <rPr>
        <b/>
        <i/>
        <sz val="11"/>
        <color theme="1"/>
        <rFont val="Calibri"/>
        <family val="2"/>
        <scheme val="minor"/>
      </rPr>
      <t>degrees of freedom</t>
    </r>
    <r>
      <rPr>
        <sz val="11"/>
        <color theme="1"/>
        <rFont val="Calibri"/>
        <family val="2"/>
        <scheme val="minor"/>
      </rPr>
      <t>.</t>
    </r>
  </si>
  <si>
    <t>Calculate the expect value</t>
  </si>
  <si>
    <r>
      <t xml:space="preserve">Value of </t>
    </r>
    <r>
      <rPr>
        <b/>
        <i/>
        <sz val="11"/>
        <color theme="1"/>
        <rFont val="Calibri"/>
        <family val="2"/>
        <scheme val="minor"/>
      </rPr>
      <t>x</t>
    </r>
  </si>
  <si>
    <r>
      <rPr>
        <b/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degrees of freedom</t>
    </r>
  </si>
  <si>
    <r>
      <t xml:space="preserve">Calculare the value of </t>
    </r>
    <r>
      <rPr>
        <b/>
        <i/>
        <sz val="11"/>
        <color theme="1"/>
        <rFont val="Calibri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</si>
</sst>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-* #,##0.00000_-;\-* #,##0.00000_-;_-* &quot;-&quot;_-;_-@_-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justify" vertical="top" wrapText="1" shrinkToFit="1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0" applyNumberFormat="1" applyBorder="1"/>
    <xf numFmtId="16" fontId="0" fillId="0" borderId="0" xfId="0" applyNumberFormat="1"/>
    <xf numFmtId="165" fontId="0" fillId="0" borderId="0" xfId="0" applyNumberFormat="1"/>
    <xf numFmtId="41" fontId="0" fillId="0" borderId="0" xfId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57149</xdr:colOff>
      <xdr:row>6</xdr:row>
      <xdr:rowOff>28575</xdr:rowOff>
    </xdr:from>
    <xdr:to>
      <xdr:col>3</xdr:col>
      <xdr:colOff>752474</xdr:colOff>
      <xdr:row>6</xdr:row>
      <xdr:rowOff>894882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169FB9-1208-4296-A190-ADE04DABD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149" y="1743075"/>
          <a:ext cx="695325" cy="866307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6</xdr:row>
      <xdr:rowOff>19050</xdr:rowOff>
    </xdr:from>
    <xdr:to>
      <xdr:col>4</xdr:col>
      <xdr:colOff>1304925</xdr:colOff>
      <xdr:row>6</xdr:row>
      <xdr:rowOff>889488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66A0AE-DD7E-4BD9-8427-6ABEE215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1051" y="1733550"/>
          <a:ext cx="1285874" cy="870438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6</xdr:row>
      <xdr:rowOff>57150</xdr:rowOff>
    </xdr:from>
    <xdr:to>
      <xdr:col>5</xdr:col>
      <xdr:colOff>1590674</xdr:colOff>
      <xdr:row>6</xdr:row>
      <xdr:rowOff>899084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9BCD780-1D89-45B1-A8A8-8B3472C3D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24400" y="1771650"/>
          <a:ext cx="1314449" cy="841934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6</xdr:row>
      <xdr:rowOff>247651</xdr:rowOff>
    </xdr:from>
    <xdr:to>
      <xdr:col>6</xdr:col>
      <xdr:colOff>676275</xdr:colOff>
      <xdr:row>6</xdr:row>
      <xdr:rowOff>775495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79A2AB1-DD7E-4B8D-9E9E-BC17B6A55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96100" y="1962151"/>
          <a:ext cx="542925" cy="527844"/>
        </a:xfrm>
        <a:prstGeom prst="rect">
          <a:avLst/>
        </a:prstGeom>
      </xdr:spPr>
    </xdr:pic>
    <xdr:clientData/>
  </xdr:twoCellAnchor>
  <xdr:twoCellAnchor editAs="oneCell">
    <xdr:from>
      <xdr:col>7</xdr:col>
      <xdr:colOff>57149</xdr:colOff>
      <xdr:row>6</xdr:row>
      <xdr:rowOff>304801</xdr:rowOff>
    </xdr:from>
    <xdr:to>
      <xdr:col>7</xdr:col>
      <xdr:colOff>744648</xdr:colOff>
      <xdr:row>6</xdr:row>
      <xdr:rowOff>714375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B7AA7D2-F34A-426D-B142-24906B481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81899" y="2019301"/>
          <a:ext cx="687499" cy="409574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6</xdr:row>
      <xdr:rowOff>190500</xdr:rowOff>
    </xdr:from>
    <xdr:to>
      <xdr:col>8</xdr:col>
      <xdr:colOff>1481816</xdr:colOff>
      <xdr:row>6</xdr:row>
      <xdr:rowOff>819149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99AA8-BE7D-49C4-AD2F-ACA09E64C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72475" y="1905000"/>
          <a:ext cx="1396091" cy="62864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76200</xdr:rowOff>
    </xdr:from>
    <xdr:to>
      <xdr:col>1</xdr:col>
      <xdr:colOff>533400</xdr:colOff>
      <xdr:row>6</xdr:row>
      <xdr:rowOff>767914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A170D48-2208-4B83-B359-D2FF82D0E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3925" y="1790700"/>
          <a:ext cx="371475" cy="691714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142874</xdr:colOff>
      <xdr:row>6</xdr:row>
      <xdr:rowOff>219075</xdr:rowOff>
    </xdr:from>
    <xdr:to>
      <xdr:col>2</xdr:col>
      <xdr:colOff>591089</xdr:colOff>
      <xdr:row>6</xdr:row>
      <xdr:rowOff>771525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9830BB6-B6B3-401F-8664-A91EEE4A0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6874" y="1933575"/>
          <a:ext cx="44821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57149</xdr:colOff>
      <xdr:row>6</xdr:row>
      <xdr:rowOff>28575</xdr:rowOff>
    </xdr:from>
    <xdr:to>
      <xdr:col>3</xdr:col>
      <xdr:colOff>752474</xdr:colOff>
      <xdr:row>6</xdr:row>
      <xdr:rowOff>894882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C66C94-92A8-4CF7-883B-C391FB6DB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149" y="1171575"/>
          <a:ext cx="695325" cy="866307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6</xdr:row>
      <xdr:rowOff>19050</xdr:rowOff>
    </xdr:from>
    <xdr:to>
      <xdr:col>4</xdr:col>
      <xdr:colOff>1400175</xdr:colOff>
      <xdr:row>6</xdr:row>
      <xdr:rowOff>889488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2DDC71-FE7A-4399-8DFF-DDEAFEFF8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2301" y="1352550"/>
          <a:ext cx="1285874" cy="870438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6</xdr:row>
      <xdr:rowOff>95250</xdr:rowOff>
    </xdr:from>
    <xdr:to>
      <xdr:col>5</xdr:col>
      <xdr:colOff>1552574</xdr:colOff>
      <xdr:row>6</xdr:row>
      <xdr:rowOff>937184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FE9793-FC1B-4EF2-A3CE-10CC4CE39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9650" y="1428750"/>
          <a:ext cx="1314449" cy="841934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6</xdr:row>
      <xdr:rowOff>247651</xdr:rowOff>
    </xdr:from>
    <xdr:to>
      <xdr:col>6</xdr:col>
      <xdr:colOff>676275</xdr:colOff>
      <xdr:row>6</xdr:row>
      <xdr:rowOff>775495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B6EB8F7-2A79-4FE6-9CBA-AFC91ACD5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62700" y="1390651"/>
          <a:ext cx="542925" cy="527844"/>
        </a:xfrm>
        <a:prstGeom prst="rect">
          <a:avLst/>
        </a:prstGeom>
      </xdr:spPr>
    </xdr:pic>
    <xdr:clientData/>
  </xdr:twoCellAnchor>
  <xdr:twoCellAnchor editAs="oneCell">
    <xdr:from>
      <xdr:col>7</xdr:col>
      <xdr:colOff>57149</xdr:colOff>
      <xdr:row>6</xdr:row>
      <xdr:rowOff>304801</xdr:rowOff>
    </xdr:from>
    <xdr:to>
      <xdr:col>7</xdr:col>
      <xdr:colOff>744648</xdr:colOff>
      <xdr:row>6</xdr:row>
      <xdr:rowOff>714375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E32E728-6C93-40B4-A07F-808654D5F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48499" y="1447801"/>
          <a:ext cx="687499" cy="409574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6</xdr:row>
      <xdr:rowOff>190500</xdr:rowOff>
    </xdr:from>
    <xdr:to>
      <xdr:col>8</xdr:col>
      <xdr:colOff>1481816</xdr:colOff>
      <xdr:row>6</xdr:row>
      <xdr:rowOff>819149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E14F394-C491-4141-800F-3F248B3F4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39075" y="1333500"/>
          <a:ext cx="1396091" cy="62864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76200</xdr:rowOff>
    </xdr:from>
    <xdr:to>
      <xdr:col>1</xdr:col>
      <xdr:colOff>533400</xdr:colOff>
      <xdr:row>6</xdr:row>
      <xdr:rowOff>767914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B4B7C29-6E1B-4A66-8CB4-42AB40AF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3925" y="1219200"/>
          <a:ext cx="371475" cy="691714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142874</xdr:colOff>
      <xdr:row>6</xdr:row>
      <xdr:rowOff>219075</xdr:rowOff>
    </xdr:from>
    <xdr:to>
      <xdr:col>2</xdr:col>
      <xdr:colOff>591089</xdr:colOff>
      <xdr:row>6</xdr:row>
      <xdr:rowOff>771525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23D9067-1469-4719-8953-0EE383D43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6874" y="1362075"/>
          <a:ext cx="44821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57149</xdr:colOff>
      <xdr:row>6</xdr:row>
      <xdr:rowOff>28575</xdr:rowOff>
    </xdr:from>
    <xdr:to>
      <xdr:col>3</xdr:col>
      <xdr:colOff>752474</xdr:colOff>
      <xdr:row>6</xdr:row>
      <xdr:rowOff>790575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1D9240-7B80-43AC-92C2-0411DC8ED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149" y="1171575"/>
          <a:ext cx="695325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6</xdr:row>
      <xdr:rowOff>19051</xdr:rowOff>
    </xdr:from>
    <xdr:to>
      <xdr:col>4</xdr:col>
      <xdr:colOff>1400175</xdr:colOff>
      <xdr:row>6</xdr:row>
      <xdr:rowOff>914401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4DC508-5C40-4F07-8A78-FED0CCEB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76" y="1162051"/>
          <a:ext cx="1285874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6</xdr:row>
      <xdr:rowOff>95250</xdr:rowOff>
    </xdr:from>
    <xdr:to>
      <xdr:col>5</xdr:col>
      <xdr:colOff>1552574</xdr:colOff>
      <xdr:row>6</xdr:row>
      <xdr:rowOff>904875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B47CFF-6EA3-4F6B-830C-8257CDD39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6825" y="1238250"/>
          <a:ext cx="1314449" cy="80962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6</xdr:row>
      <xdr:rowOff>247651</xdr:rowOff>
    </xdr:from>
    <xdr:to>
      <xdr:col>6</xdr:col>
      <xdr:colOff>676275</xdr:colOff>
      <xdr:row>6</xdr:row>
      <xdr:rowOff>742950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E8717D5-D267-4601-96B1-A2E96D39B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0" y="1390651"/>
          <a:ext cx="542925" cy="495299"/>
        </a:xfrm>
        <a:prstGeom prst="rect">
          <a:avLst/>
        </a:prstGeom>
      </xdr:spPr>
    </xdr:pic>
    <xdr:clientData/>
  </xdr:twoCellAnchor>
  <xdr:twoCellAnchor editAs="oneCell">
    <xdr:from>
      <xdr:col>7</xdr:col>
      <xdr:colOff>57149</xdr:colOff>
      <xdr:row>6</xdr:row>
      <xdr:rowOff>304801</xdr:rowOff>
    </xdr:from>
    <xdr:to>
      <xdr:col>7</xdr:col>
      <xdr:colOff>744648</xdr:colOff>
      <xdr:row>6</xdr:row>
      <xdr:rowOff>647700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67BEE7F-5087-4912-A151-62814978F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29549" y="1447801"/>
          <a:ext cx="687499" cy="342899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6</xdr:row>
      <xdr:rowOff>190500</xdr:rowOff>
    </xdr:from>
    <xdr:to>
      <xdr:col>8</xdr:col>
      <xdr:colOff>1481816</xdr:colOff>
      <xdr:row>6</xdr:row>
      <xdr:rowOff>790575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47B4A5C-4DE8-4E75-80DA-0E3F6E94D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1333500"/>
          <a:ext cx="1396091" cy="6000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76201</xdr:rowOff>
    </xdr:from>
    <xdr:to>
      <xdr:col>1</xdr:col>
      <xdr:colOff>533400</xdr:colOff>
      <xdr:row>6</xdr:row>
      <xdr:rowOff>800101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824DCAA-B2DF-4CA8-A859-BD547ACEF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3925" y="1219201"/>
          <a:ext cx="371475" cy="72390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142874</xdr:colOff>
      <xdr:row>6</xdr:row>
      <xdr:rowOff>219075</xdr:rowOff>
    </xdr:from>
    <xdr:to>
      <xdr:col>2</xdr:col>
      <xdr:colOff>591089</xdr:colOff>
      <xdr:row>6</xdr:row>
      <xdr:rowOff>809625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1D372CD-66FC-4A26-A26B-84AD43F25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6874" y="1362075"/>
          <a:ext cx="44821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14.42578125" bestFit="1" customWidth="1"/>
    <col min="2" max="8" width="20.85546875" customWidth="1"/>
  </cols>
  <sheetData>
    <row r="1" spans="1:8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ht="66.75" customHeight="1" x14ac:dyDescent="0.25">
      <c r="A2" s="1" t="s">
        <v>9</v>
      </c>
      <c r="B2" s="3" t="s">
        <v>10</v>
      </c>
      <c r="C2" s="3" t="s">
        <v>12</v>
      </c>
      <c r="D2" s="3" t="s">
        <v>17</v>
      </c>
      <c r="E2" s="3" t="s">
        <v>20</v>
      </c>
      <c r="F2" s="3" t="s">
        <v>25</v>
      </c>
      <c r="G2" s="3" t="s">
        <v>33</v>
      </c>
      <c r="H2" s="3" t="s">
        <v>30</v>
      </c>
    </row>
    <row r="3" spans="1:8" ht="45" x14ac:dyDescent="0.25">
      <c r="A3" s="1" t="s">
        <v>6</v>
      </c>
      <c r="B3" s="3" t="s">
        <v>31</v>
      </c>
      <c r="C3" s="3" t="s">
        <v>13</v>
      </c>
      <c r="D3" s="3" t="s">
        <v>18</v>
      </c>
      <c r="E3" s="3" t="s">
        <v>24</v>
      </c>
      <c r="F3" s="3" t="s">
        <v>26</v>
      </c>
      <c r="G3" s="3" t="s">
        <v>36</v>
      </c>
      <c r="H3" s="3" t="s">
        <v>29</v>
      </c>
    </row>
    <row r="4" spans="1:8" ht="45" x14ac:dyDescent="0.25">
      <c r="A4" s="1" t="s">
        <v>7</v>
      </c>
      <c r="B4" s="3" t="s">
        <v>32</v>
      </c>
      <c r="C4" s="3" t="s">
        <v>15</v>
      </c>
      <c r="D4" s="3" t="s">
        <v>19</v>
      </c>
      <c r="E4" s="3" t="s">
        <v>22</v>
      </c>
      <c r="F4" s="3" t="s">
        <v>27</v>
      </c>
      <c r="G4" s="3" t="s">
        <v>35</v>
      </c>
      <c r="H4" s="3" t="s">
        <v>14</v>
      </c>
    </row>
    <row r="5" spans="1:8" ht="30" x14ac:dyDescent="0.25">
      <c r="A5" s="1" t="s">
        <v>8</v>
      </c>
      <c r="B5" s="3" t="s">
        <v>11</v>
      </c>
      <c r="C5" s="3" t="s">
        <v>16</v>
      </c>
      <c r="D5" s="3" t="s">
        <v>23</v>
      </c>
      <c r="E5" s="3" t="s">
        <v>21</v>
      </c>
      <c r="F5" s="3" t="s">
        <v>28</v>
      </c>
      <c r="G5" s="3" t="s">
        <v>34</v>
      </c>
      <c r="H5" s="3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zoomScaleNormal="100" workbookViewId="0">
      <selection activeCell="I8" sqref="I8"/>
    </sheetView>
  </sheetViews>
  <sheetFormatPr baseColWidth="10" defaultRowHeight="15" x14ac:dyDescent="0.25"/>
  <cols>
    <col min="5" max="5" width="21" customWidth="1"/>
    <col min="6" max="6" width="26.7109375" customWidth="1"/>
    <col min="9" max="9" width="25" customWidth="1"/>
  </cols>
  <sheetData>
    <row r="1" spans="2:9" x14ac:dyDescent="0.25">
      <c r="B1" t="s">
        <v>1</v>
      </c>
      <c r="C1">
        <v>1.0000000000000001E-5</v>
      </c>
    </row>
    <row r="2" spans="2:9" x14ac:dyDescent="0.25">
      <c r="B2" t="s">
        <v>2</v>
      </c>
      <c r="C2">
        <v>9</v>
      </c>
    </row>
    <row r="3" spans="2:9" x14ac:dyDescent="0.25">
      <c r="B3" t="s">
        <v>3</v>
      </c>
      <c r="C3">
        <v>1.1000000000000001</v>
      </c>
    </row>
    <row r="4" spans="2:9" x14ac:dyDescent="0.25">
      <c r="B4" t="s">
        <v>4</v>
      </c>
      <c r="C4">
        <f>C3/C5</f>
        <v>0.11000000000000001</v>
      </c>
      <c r="F4" s="9">
        <f>_xlfn.GAMMA(0.4)</f>
        <v>2.2181595437576878</v>
      </c>
    </row>
    <row r="5" spans="2:9" x14ac:dyDescent="0.25">
      <c r="B5" t="s">
        <v>5</v>
      </c>
      <c r="C5">
        <v>10</v>
      </c>
    </row>
    <row r="7" spans="2:9" ht="74.25" customHeight="1" x14ac:dyDescent="0.25">
      <c r="B7" s="4"/>
      <c r="C7" s="4"/>
      <c r="D7" s="4"/>
      <c r="E7" s="4"/>
      <c r="F7" s="4"/>
      <c r="G7" s="4"/>
      <c r="H7" s="4"/>
      <c r="I7" s="4"/>
    </row>
    <row r="8" spans="2:9" x14ac:dyDescent="0.25">
      <c r="B8" s="4">
        <v>0</v>
      </c>
      <c r="C8" s="4">
        <v>0</v>
      </c>
      <c r="D8" s="4">
        <f t="shared" ref="D8:D18" si="0">1+(POWER(+C8,2)/$C$2)</f>
        <v>1</v>
      </c>
      <c r="E8" s="4">
        <f>POWER(D8,-(($C$2+1)/2))</f>
        <v>1</v>
      </c>
      <c r="F8" s="6">
        <f>_xlfn.GAMMA(($C$2+1)/2)/(POWER($C$2*PI(),1/2) * _xlfn.GAMMA($C$2/2))</f>
        <v>0.38803490887166858</v>
      </c>
      <c r="G8" s="6">
        <f>+F8*E8</f>
        <v>0.38803490887166858</v>
      </c>
      <c r="H8" s="4">
        <v>1</v>
      </c>
      <c r="I8" s="6">
        <f>($C$4/3)*H8*G8</f>
        <v>1.422794665862785E-2</v>
      </c>
    </row>
    <row r="9" spans="2:9" x14ac:dyDescent="0.25">
      <c r="B9" s="4">
        <v>1</v>
      </c>
      <c r="C9" s="4">
        <f>+C8+$C$4</f>
        <v>0.11000000000000001</v>
      </c>
      <c r="D9" s="5">
        <f t="shared" si="0"/>
        <v>1.0013444444444444</v>
      </c>
      <c r="E9" s="6">
        <f t="shared" ref="E9:E18" si="1">POWER(D9,-(($C$2+1)/2))</f>
        <v>0.99330480591452186</v>
      </c>
      <c r="F9" s="6">
        <f t="shared" ref="F9:F18" si="2">_xlfn.GAMMA(($C$2+1)/2)/(POWER($C$2*PI(),1/2) * _xlfn.GAMMA($C$2/2))</f>
        <v>0.38803490887166858</v>
      </c>
      <c r="G9" s="6">
        <f t="shared" ref="G9:G18" si="3">+F9*E9</f>
        <v>0.38543693984483196</v>
      </c>
      <c r="H9" s="4">
        <v>4</v>
      </c>
      <c r="I9" s="6">
        <f t="shared" ref="I9:I18" si="4">($C$4/3)*H9*G9</f>
        <v>5.6530751177242031E-2</v>
      </c>
    </row>
    <row r="10" spans="2:9" x14ac:dyDescent="0.25">
      <c r="B10" s="4">
        <v>2</v>
      </c>
      <c r="C10" s="4">
        <f t="shared" ref="C10:C18" si="5">+C9+$C$4</f>
        <v>0.22000000000000003</v>
      </c>
      <c r="D10" s="5">
        <f t="shared" si="0"/>
        <v>1.0053777777777777</v>
      </c>
      <c r="E10" s="6">
        <f t="shared" si="1"/>
        <v>0.97353953302484653</v>
      </c>
      <c r="F10" s="6">
        <f t="shared" si="2"/>
        <v>0.38803490887166858</v>
      </c>
      <c r="G10" s="6">
        <f t="shared" si="3"/>
        <v>0.37776732398026308</v>
      </c>
      <c r="H10" s="4">
        <v>2</v>
      </c>
      <c r="I10" s="6">
        <f t="shared" si="4"/>
        <v>2.7702937091885965E-2</v>
      </c>
    </row>
    <row r="11" spans="2:9" x14ac:dyDescent="0.25">
      <c r="B11" s="4">
        <v>3</v>
      </c>
      <c r="C11" s="4">
        <f t="shared" si="5"/>
        <v>0.33000000000000007</v>
      </c>
      <c r="D11" s="5">
        <f t="shared" si="0"/>
        <v>1.0121</v>
      </c>
      <c r="E11" s="6">
        <f t="shared" si="1"/>
        <v>0.94163561384277394</v>
      </c>
      <c r="F11" s="6">
        <f t="shared" si="2"/>
        <v>0.38803490887166858</v>
      </c>
      <c r="G11" s="6">
        <f t="shared" si="3"/>
        <v>0.36538748960779849</v>
      </c>
      <c r="H11" s="4">
        <v>4</v>
      </c>
      <c r="I11" s="6">
        <f t="shared" si="4"/>
        <v>5.3590165142477122E-2</v>
      </c>
    </row>
    <row r="12" spans="2:9" x14ac:dyDescent="0.25">
      <c r="B12" s="4">
        <v>4</v>
      </c>
      <c r="C12" s="4">
        <f t="shared" si="5"/>
        <v>0.44000000000000006</v>
      </c>
      <c r="D12" s="5">
        <f t="shared" si="0"/>
        <v>1.021511111111111</v>
      </c>
      <c r="E12" s="6">
        <f t="shared" si="1"/>
        <v>0.89905140824732865</v>
      </c>
      <c r="F12" s="6">
        <f t="shared" si="2"/>
        <v>0.38803490887166858</v>
      </c>
      <c r="G12" s="6">
        <f t="shared" si="3"/>
        <v>0.34886333127019747</v>
      </c>
      <c r="H12" s="4">
        <v>2</v>
      </c>
      <c r="I12" s="6">
        <f t="shared" si="4"/>
        <v>2.5583310959814486E-2</v>
      </c>
    </row>
    <row r="13" spans="2:9" x14ac:dyDescent="0.25">
      <c r="B13" s="4">
        <v>5</v>
      </c>
      <c r="C13" s="4">
        <f t="shared" si="5"/>
        <v>0.55000000000000004</v>
      </c>
      <c r="D13" s="5">
        <f t="shared" si="0"/>
        <v>1.033611111111111</v>
      </c>
      <c r="E13" s="6">
        <f t="shared" si="1"/>
        <v>0.84764529108513276</v>
      </c>
      <c r="F13" s="6">
        <f t="shared" si="2"/>
        <v>0.38803490887166858</v>
      </c>
      <c r="G13" s="6">
        <f t="shared" si="3"/>
        <v>0.32891596328171846</v>
      </c>
      <c r="H13" s="4">
        <v>4</v>
      </c>
      <c r="I13" s="6">
        <f t="shared" si="4"/>
        <v>4.824100794798538E-2</v>
      </c>
    </row>
    <row r="14" spans="2:9" x14ac:dyDescent="0.25">
      <c r="B14" s="4">
        <v>6</v>
      </c>
      <c r="C14" s="4">
        <f t="shared" si="5"/>
        <v>0.66</v>
      </c>
      <c r="D14" s="5">
        <f t="shared" si="0"/>
        <v>1.0484</v>
      </c>
      <c r="E14" s="6">
        <f t="shared" si="1"/>
        <v>0.78952327713284876</v>
      </c>
      <c r="F14" s="6">
        <f t="shared" si="2"/>
        <v>0.38803490887166858</v>
      </c>
      <c r="G14" s="6">
        <f t="shared" si="3"/>
        <v>0.30636259289430612</v>
      </c>
      <c r="H14" s="4">
        <v>2</v>
      </c>
      <c r="I14" s="6">
        <f t="shared" si="4"/>
        <v>2.2466590145582454E-2</v>
      </c>
    </row>
    <row r="15" spans="2:9" x14ac:dyDescent="0.25">
      <c r="B15" s="4">
        <v>7</v>
      </c>
      <c r="C15" s="4">
        <f t="shared" si="5"/>
        <v>0.77</v>
      </c>
      <c r="D15" s="5">
        <f t="shared" si="0"/>
        <v>1.0658777777777777</v>
      </c>
      <c r="E15" s="6">
        <f t="shared" si="1"/>
        <v>0.7268804042058904</v>
      </c>
      <c r="F15" s="6">
        <f t="shared" si="2"/>
        <v>0.38803490887166858</v>
      </c>
      <c r="G15" s="6">
        <f t="shared" si="3"/>
        <v>0.28205497140663432</v>
      </c>
      <c r="H15" s="4">
        <v>4</v>
      </c>
      <c r="I15" s="6">
        <f t="shared" si="4"/>
        <v>4.136806247297304E-2</v>
      </c>
    </row>
    <row r="16" spans="2:9" x14ac:dyDescent="0.25">
      <c r="B16" s="4">
        <v>8</v>
      </c>
      <c r="C16" s="4">
        <f t="shared" si="5"/>
        <v>0.88</v>
      </c>
      <c r="D16" s="5">
        <f t="shared" si="0"/>
        <v>1.0860444444444444</v>
      </c>
      <c r="E16" s="6">
        <f t="shared" si="1"/>
        <v>0.66185371096141032</v>
      </c>
      <c r="F16" s="6">
        <f t="shared" si="2"/>
        <v>0.38803490887166858</v>
      </c>
      <c r="G16" s="6">
        <f t="shared" si="3"/>
        <v>0.25682234441928653</v>
      </c>
      <c r="H16" s="4">
        <v>2</v>
      </c>
      <c r="I16" s="6">
        <f t="shared" si="4"/>
        <v>1.8833638590747683E-2</v>
      </c>
    </row>
    <row r="17" spans="2:9" x14ac:dyDescent="0.25">
      <c r="B17" s="4">
        <v>9</v>
      </c>
      <c r="C17" s="4">
        <f t="shared" si="5"/>
        <v>0.99</v>
      </c>
      <c r="D17" s="5">
        <f t="shared" si="0"/>
        <v>1.1089</v>
      </c>
      <c r="E17" s="6">
        <f t="shared" si="1"/>
        <v>0.59640061501180708</v>
      </c>
      <c r="F17" s="6">
        <f t="shared" si="2"/>
        <v>0.38803490887166858</v>
      </c>
      <c r="G17" s="6">
        <f t="shared" si="3"/>
        <v>0.23142425829711366</v>
      </c>
      <c r="H17" s="4">
        <v>4</v>
      </c>
      <c r="I17" s="6">
        <f t="shared" si="4"/>
        <v>3.3942224550243344E-2</v>
      </c>
    </row>
    <row r="18" spans="2:9" x14ac:dyDescent="0.25">
      <c r="B18" s="4">
        <v>10</v>
      </c>
      <c r="C18" s="4">
        <f t="shared" si="5"/>
        <v>1.1000000000000001</v>
      </c>
      <c r="D18" s="5">
        <f t="shared" si="0"/>
        <v>1.1344444444444446</v>
      </c>
      <c r="E18" s="6">
        <f t="shared" si="1"/>
        <v>0.53221098804064126</v>
      </c>
      <c r="F18" s="6">
        <f t="shared" si="2"/>
        <v>0.38803490887166858</v>
      </c>
      <c r="G18" s="6">
        <f t="shared" si="3"/>
        <v>0.20651644224485094</v>
      </c>
      <c r="H18" s="4">
        <v>1</v>
      </c>
      <c r="I18" s="6">
        <f t="shared" si="4"/>
        <v>7.5722695489778696E-3</v>
      </c>
    </row>
    <row r="19" spans="2:9" x14ac:dyDescent="0.25">
      <c r="I19" s="8">
        <f>SUM(I8:I18)</f>
        <v>0.35005890428655723</v>
      </c>
    </row>
    <row r="21" spans="2:9" x14ac:dyDescent="0.25">
      <c r="D2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9" sqref="C9"/>
    </sheetView>
  </sheetViews>
  <sheetFormatPr baseColWidth="10" defaultRowHeight="15" x14ac:dyDescent="0.25"/>
  <cols>
    <col min="4" max="4" width="15.28515625" customWidth="1"/>
    <col min="5" max="5" width="23" customWidth="1"/>
    <col min="6" max="6" width="26.85546875" customWidth="1"/>
    <col min="7" max="7" width="17.140625" customWidth="1"/>
    <col min="9" max="9" width="25.140625" customWidth="1"/>
  </cols>
  <sheetData>
    <row r="1" spans="2:9" x14ac:dyDescent="0.25">
      <c r="B1" t="s">
        <v>1</v>
      </c>
      <c r="C1">
        <v>1.0000000000000001E-5</v>
      </c>
    </row>
    <row r="2" spans="2:9" x14ac:dyDescent="0.25">
      <c r="B2" t="s">
        <v>2</v>
      </c>
      <c r="C2">
        <v>10</v>
      </c>
    </row>
    <row r="3" spans="2:9" x14ac:dyDescent="0.25">
      <c r="B3" t="s">
        <v>3</v>
      </c>
      <c r="C3">
        <v>1.1812</v>
      </c>
    </row>
    <row r="4" spans="2:9" x14ac:dyDescent="0.25">
      <c r="B4" t="s">
        <v>4</v>
      </c>
      <c r="C4">
        <f>C3/C5</f>
        <v>0.11812</v>
      </c>
    </row>
    <row r="5" spans="2:9" x14ac:dyDescent="0.25">
      <c r="B5" t="s">
        <v>5</v>
      </c>
      <c r="C5">
        <v>10</v>
      </c>
    </row>
    <row r="7" spans="2:9" ht="75.75" customHeight="1" x14ac:dyDescent="0.25">
      <c r="B7" s="4"/>
      <c r="C7" s="4"/>
      <c r="D7" s="4"/>
      <c r="E7" s="4"/>
      <c r="F7" s="4"/>
      <c r="G7" s="4"/>
      <c r="H7" s="4"/>
      <c r="I7" s="4"/>
    </row>
    <row r="8" spans="2:9" x14ac:dyDescent="0.25">
      <c r="B8" s="4">
        <v>0</v>
      </c>
      <c r="C8" s="4">
        <v>0</v>
      </c>
      <c r="D8" s="4">
        <f>1+(POWER(+C8,2)/$C$2)</f>
        <v>1</v>
      </c>
      <c r="E8" s="4">
        <f>POWER(D8,-(($C$2+1)/2))</f>
        <v>1</v>
      </c>
      <c r="F8" s="6">
        <f>_xlfn.GAMMA(($C$2+1)/2)/(POWER($C$2*PI(),1/2) * _xlfn.GAMMA($C$2/2))</f>
        <v>0.38910838396603098</v>
      </c>
      <c r="G8" s="6">
        <f>+F8*E8</f>
        <v>0.38910838396603098</v>
      </c>
      <c r="H8" s="4">
        <v>1</v>
      </c>
      <c r="I8" s="6">
        <f>($C$4/3)*H8*G8</f>
        <v>1.5320494104689194E-2</v>
      </c>
    </row>
    <row r="9" spans="2:9" x14ac:dyDescent="0.25">
      <c r="B9" s="4">
        <v>1</v>
      </c>
      <c r="C9" s="4">
        <f>+C8+$C$4</f>
        <v>0.11812</v>
      </c>
      <c r="D9" s="4">
        <f t="shared" ref="D9:D18" si="0">1+(POWER(+C9,2)/$C$2)</f>
        <v>1.00139523344</v>
      </c>
      <c r="E9" s="4">
        <f t="shared" ref="E9:E18" si="1">POWER(D9,-(($C$2+1)/2))</f>
        <v>0.99236089190441468</v>
      </c>
      <c r="F9" s="6">
        <f t="shared" ref="F9:F18" si="2">_xlfn.GAMMA(($C$2+1)/2)/(POWER($C$2*PI(),1/2) * _xlfn.GAMMA($C$2/2))</f>
        <v>0.38910838396603098</v>
      </c>
      <c r="G9" s="6">
        <f t="shared" ref="G9:G18" si="3">+F9*E9</f>
        <v>0.38613594296001597</v>
      </c>
      <c r="H9" s="4">
        <v>4</v>
      </c>
      <c r="I9" s="6">
        <f t="shared" ref="I9:I18" si="4">($C$4/3)*H9*G9</f>
        <v>6.0813836776582787E-2</v>
      </c>
    </row>
    <row r="10" spans="2:9" x14ac:dyDescent="0.25">
      <c r="B10" s="4">
        <v>2</v>
      </c>
      <c r="C10" s="4">
        <f t="shared" ref="C10:C18" si="5">+C9+$C$4</f>
        <v>0.23624000000000001</v>
      </c>
      <c r="D10" s="4">
        <f t="shared" si="0"/>
        <v>1.0055809337599999</v>
      </c>
      <c r="E10" s="4">
        <f t="shared" si="1"/>
        <v>0.96985393695890587</v>
      </c>
      <c r="F10" s="6">
        <f t="shared" si="2"/>
        <v>0.38910838396603098</v>
      </c>
      <c r="G10" s="6">
        <f t="shared" si="3"/>
        <v>0.37737829809317275</v>
      </c>
      <c r="H10" s="4">
        <v>2</v>
      </c>
      <c r="I10" s="6">
        <f t="shared" si="4"/>
        <v>2.9717283047177044E-2</v>
      </c>
    </row>
    <row r="11" spans="2:9" x14ac:dyDescent="0.25">
      <c r="B11" s="4">
        <v>3</v>
      </c>
      <c r="C11" s="4">
        <f t="shared" si="5"/>
        <v>0.35436000000000001</v>
      </c>
      <c r="D11" s="4">
        <f t="shared" si="0"/>
        <v>1.0125571009600001</v>
      </c>
      <c r="E11" s="4">
        <f t="shared" si="1"/>
        <v>0.93366831280631868</v>
      </c>
      <c r="F11" s="6">
        <f t="shared" si="2"/>
        <v>0.38910838396603098</v>
      </c>
      <c r="G11" s="6">
        <f t="shared" si="3"/>
        <v>0.36329816835635736</v>
      </c>
      <c r="H11" s="4">
        <v>4</v>
      </c>
      <c r="I11" s="6">
        <f t="shared" si="4"/>
        <v>5.7217039528337246E-2</v>
      </c>
    </row>
    <row r="12" spans="2:9" x14ac:dyDescent="0.25">
      <c r="B12" s="4">
        <v>4</v>
      </c>
      <c r="C12" s="4">
        <f t="shared" si="5"/>
        <v>0.47248000000000001</v>
      </c>
      <c r="D12" s="4">
        <f t="shared" si="0"/>
        <v>1.0223237350400001</v>
      </c>
      <c r="E12" s="4">
        <f t="shared" si="1"/>
        <v>0.88565292030501519</v>
      </c>
      <c r="F12" s="6">
        <f t="shared" si="2"/>
        <v>0.38910838396603098</v>
      </c>
      <c r="G12" s="6">
        <f t="shared" si="3"/>
        <v>0.34461497657468049</v>
      </c>
      <c r="H12" s="4">
        <v>2</v>
      </c>
      <c r="I12" s="6">
        <f t="shared" si="4"/>
        <v>2.7137280688667508E-2</v>
      </c>
    </row>
    <row r="13" spans="2:9" x14ac:dyDescent="0.25">
      <c r="B13" s="4">
        <v>5</v>
      </c>
      <c r="C13" s="4">
        <f t="shared" si="5"/>
        <v>0.59060000000000001</v>
      </c>
      <c r="D13" s="4">
        <f t="shared" si="0"/>
        <v>1.0348808359999999</v>
      </c>
      <c r="E13" s="4">
        <f t="shared" si="1"/>
        <v>0.82813874530475451</v>
      </c>
      <c r="F13" s="6">
        <f t="shared" si="2"/>
        <v>0.38910838396603098</v>
      </c>
      <c r="G13" s="6">
        <f t="shared" si="3"/>
        <v>0.32223572888518953</v>
      </c>
      <c r="H13" s="4">
        <v>4</v>
      </c>
      <c r="I13" s="6">
        <f t="shared" si="4"/>
        <v>5.074997906122479E-2</v>
      </c>
    </row>
    <row r="14" spans="2:9" x14ac:dyDescent="0.25">
      <c r="B14" s="4">
        <v>6</v>
      </c>
      <c r="C14" s="4">
        <f t="shared" si="5"/>
        <v>0.70872000000000002</v>
      </c>
      <c r="D14" s="4">
        <f t="shared" si="0"/>
        <v>1.05022840384</v>
      </c>
      <c r="E14" s="4">
        <f t="shared" si="1"/>
        <v>0.76372906941558749</v>
      </c>
      <c r="F14" s="6">
        <f t="shared" si="2"/>
        <v>0.38910838396603098</v>
      </c>
      <c r="G14" s="6">
        <f t="shared" si="3"/>
        <v>0.29717338398817994</v>
      </c>
      <c r="H14" s="4">
        <v>2</v>
      </c>
      <c r="I14" s="6">
        <f t="shared" si="4"/>
        <v>2.3401413411122545E-2</v>
      </c>
    </row>
    <row r="15" spans="2:9" x14ac:dyDescent="0.25">
      <c r="B15" s="4">
        <v>7</v>
      </c>
      <c r="C15" s="4">
        <f t="shared" si="5"/>
        <v>0.82684000000000002</v>
      </c>
      <c r="D15" s="4">
        <f t="shared" si="0"/>
        <v>1.06836643856</v>
      </c>
      <c r="E15" s="4">
        <f t="shared" si="1"/>
        <v>0.6950862507919261</v>
      </c>
      <c r="F15" s="6">
        <f t="shared" si="2"/>
        <v>0.38910838396603098</v>
      </c>
      <c r="G15" s="6">
        <f t="shared" si="3"/>
        <v>0.27046388776265368</v>
      </c>
      <c r="H15" s="4">
        <v>4</v>
      </c>
      <c r="I15" s="6">
        <f t="shared" si="4"/>
        <v>4.2596259230032872E-2</v>
      </c>
    </row>
    <row r="16" spans="2:9" x14ac:dyDescent="0.25">
      <c r="B16" s="4">
        <v>8</v>
      </c>
      <c r="C16" s="4">
        <f t="shared" si="5"/>
        <v>0.94496000000000002</v>
      </c>
      <c r="D16" s="4">
        <f t="shared" si="0"/>
        <v>1.0892949401600001</v>
      </c>
      <c r="E16" s="4">
        <f t="shared" si="1"/>
        <v>0.62474073655775397</v>
      </c>
      <c r="F16" s="6">
        <f t="shared" si="2"/>
        <v>0.38910838396603098</v>
      </c>
      <c r="G16" s="6">
        <f t="shared" si="3"/>
        <v>0.24309185839973554</v>
      </c>
      <c r="H16" s="4">
        <v>2</v>
      </c>
      <c r="I16" s="6">
        <f t="shared" si="4"/>
        <v>1.9142673542784511E-2</v>
      </c>
    </row>
    <row r="17" spans="2:9" x14ac:dyDescent="0.25">
      <c r="B17" s="4">
        <v>9</v>
      </c>
      <c r="C17" s="4">
        <f t="shared" si="5"/>
        <v>1.06308</v>
      </c>
      <c r="D17" s="4">
        <f t="shared" si="0"/>
        <v>1.1130139086399999</v>
      </c>
      <c r="E17" s="4">
        <f t="shared" si="1"/>
        <v>0.5549409162500869</v>
      </c>
      <c r="F17" s="6">
        <f t="shared" si="2"/>
        <v>0.38910838396603098</v>
      </c>
      <c r="G17" s="6">
        <f t="shared" si="3"/>
        <v>0.21593216311869987</v>
      </c>
      <c r="H17" s="4">
        <v>4</v>
      </c>
      <c r="I17" s="6">
        <f t="shared" si="4"/>
        <v>3.4007876143441106E-2</v>
      </c>
    </row>
    <row r="18" spans="2:9" x14ac:dyDescent="0.25">
      <c r="B18" s="4">
        <v>10</v>
      </c>
      <c r="C18" s="4">
        <f t="shared" si="5"/>
        <v>1.1812</v>
      </c>
      <c r="D18" s="4">
        <f t="shared" si="0"/>
        <v>1.1395233440000001</v>
      </c>
      <c r="E18" s="4">
        <f t="shared" si="1"/>
        <v>0.48755347307747493</v>
      </c>
      <c r="F18" s="6">
        <f t="shared" si="2"/>
        <v>0.38910838396603098</v>
      </c>
      <c r="G18" s="6">
        <f t="shared" si="3"/>
        <v>0.18971114400620206</v>
      </c>
      <c r="H18" s="4">
        <v>1</v>
      </c>
      <c r="I18" s="6">
        <f t="shared" si="4"/>
        <v>7.4695601100041968E-3</v>
      </c>
    </row>
    <row r="19" spans="2:9" x14ac:dyDescent="0.25">
      <c r="I19" s="8">
        <f>SUM(I8:I18)</f>
        <v>0.36757369564406378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C3" sqref="C3"/>
    </sheetView>
  </sheetViews>
  <sheetFormatPr baseColWidth="10" defaultRowHeight="15" x14ac:dyDescent="0.25"/>
  <cols>
    <col min="4" max="4" width="15.28515625" customWidth="1"/>
    <col min="5" max="5" width="23" customWidth="1"/>
    <col min="6" max="6" width="26.85546875" customWidth="1"/>
    <col min="7" max="7" width="17.140625" customWidth="1"/>
    <col min="9" max="9" width="25.140625" customWidth="1"/>
  </cols>
  <sheetData>
    <row r="1" spans="2:9" x14ac:dyDescent="0.25">
      <c r="B1" t="s">
        <v>1</v>
      </c>
      <c r="C1">
        <v>1.0000000000000001E-5</v>
      </c>
    </row>
    <row r="2" spans="2:9" x14ac:dyDescent="0.25">
      <c r="B2" t="s">
        <v>2</v>
      </c>
      <c r="C2">
        <v>4</v>
      </c>
    </row>
    <row r="3" spans="2:9" x14ac:dyDescent="0.25">
      <c r="B3" t="s">
        <v>3</v>
      </c>
      <c r="C3">
        <v>4.6093521118164</v>
      </c>
    </row>
    <row r="4" spans="2:9" x14ac:dyDescent="0.25">
      <c r="B4" t="s">
        <v>4</v>
      </c>
      <c r="C4">
        <f>C3/C5</f>
        <v>0.46093521118163999</v>
      </c>
    </row>
    <row r="5" spans="2:9" x14ac:dyDescent="0.25">
      <c r="B5" t="s">
        <v>5</v>
      </c>
      <c r="C5">
        <v>10</v>
      </c>
    </row>
    <row r="7" spans="2:9" ht="75.75" customHeight="1" x14ac:dyDescent="0.25">
      <c r="B7" s="4"/>
      <c r="C7" s="4"/>
      <c r="D7" s="4"/>
      <c r="E7" s="4"/>
      <c r="F7" s="4"/>
      <c r="G7" s="4"/>
      <c r="H7" s="4"/>
      <c r="I7" s="4"/>
    </row>
    <row r="8" spans="2:9" x14ac:dyDescent="0.25">
      <c r="B8" s="4">
        <v>0</v>
      </c>
      <c r="C8" s="4">
        <v>0</v>
      </c>
      <c r="D8" s="4">
        <f>1+(POWER(+C8,2)/$C$2)</f>
        <v>1</v>
      </c>
      <c r="E8" s="4">
        <f>POWER(D8,-(($C$2+1)/2))</f>
        <v>1</v>
      </c>
      <c r="F8" s="6">
        <f>_xlfn.GAMMA(($C$2+1)/2)/(POWER($C$2*PI(),1/2) * _xlfn.GAMMA($C$2/2))</f>
        <v>0.37500000000000006</v>
      </c>
      <c r="G8" s="6">
        <f>+F8*E8</f>
        <v>0.37500000000000006</v>
      </c>
      <c r="H8" s="4">
        <v>1</v>
      </c>
      <c r="I8" s="6">
        <f>($C$4/3)*H8*G8</f>
        <v>5.7616901397705013E-2</v>
      </c>
    </row>
    <row r="9" spans="2:9" x14ac:dyDescent="0.25">
      <c r="B9" s="4">
        <v>1</v>
      </c>
      <c r="C9" s="4">
        <f>+C8+$C$4</f>
        <v>0.46093521118163999</v>
      </c>
      <c r="D9" s="4">
        <f t="shared" ref="D9:D18" si="0">1+(POWER(+C9,2)/$C$2)</f>
        <v>1.0531153172267658</v>
      </c>
      <c r="E9" s="4">
        <f t="shared" ref="E9:E18" si="1">POWER(D9,-(($C$2+1)/2))</f>
        <v>0.87863839298918422</v>
      </c>
      <c r="F9" s="6">
        <f t="shared" ref="F9:F18" si="2">_xlfn.GAMMA(($C$2+1)/2)/(POWER($C$2*PI(),1/2) * _xlfn.GAMMA($C$2/2))</f>
        <v>0.37500000000000006</v>
      </c>
      <c r="G9" s="6">
        <f t="shared" ref="G9:G18" si="3">+F9*E9</f>
        <v>0.32948939737094413</v>
      </c>
      <c r="H9" s="4">
        <v>4</v>
      </c>
      <c r="I9" s="6">
        <f t="shared" ref="I9:I18" si="4">($C$4/3)*H9*G9</f>
        <v>0.20249768661238324</v>
      </c>
    </row>
    <row r="10" spans="2:9" x14ac:dyDescent="0.25">
      <c r="B10" s="4">
        <v>2</v>
      </c>
      <c r="C10" s="4">
        <f t="shared" ref="C10:C18" si="5">+C9+$C$4</f>
        <v>0.92187042236327998</v>
      </c>
      <c r="D10" s="4">
        <f t="shared" si="0"/>
        <v>1.2124612689070631</v>
      </c>
      <c r="E10" s="4">
        <f t="shared" si="1"/>
        <v>0.6177749784470834</v>
      </c>
      <c r="F10" s="6">
        <f t="shared" si="2"/>
        <v>0.37500000000000006</v>
      </c>
      <c r="G10" s="6">
        <f t="shared" si="3"/>
        <v>0.2316656169176563</v>
      </c>
      <c r="H10" s="4">
        <v>2</v>
      </c>
      <c r="I10" s="6">
        <f t="shared" si="4"/>
        <v>7.1188560038309881E-2</v>
      </c>
    </row>
    <row r="11" spans="2:9" x14ac:dyDescent="0.25">
      <c r="B11" s="4">
        <v>3</v>
      </c>
      <c r="C11" s="4">
        <f t="shared" si="5"/>
        <v>1.3828056335449199</v>
      </c>
      <c r="D11" s="4">
        <f t="shared" si="0"/>
        <v>1.4780378550408919</v>
      </c>
      <c r="E11" s="4">
        <f t="shared" si="1"/>
        <v>0.37651831543598974</v>
      </c>
      <c r="F11" s="6">
        <f t="shared" si="2"/>
        <v>0.37500000000000006</v>
      </c>
      <c r="G11" s="6">
        <f t="shared" si="3"/>
        <v>0.14119436828849619</v>
      </c>
      <c r="H11" s="4">
        <v>4</v>
      </c>
      <c r="I11" s="6">
        <f t="shared" si="4"/>
        <v>8.6775274619621659E-2</v>
      </c>
    </row>
    <row r="12" spans="2:9" x14ac:dyDescent="0.25">
      <c r="B12" s="4">
        <v>4</v>
      </c>
      <c r="C12" s="4">
        <f t="shared" si="5"/>
        <v>1.84374084472656</v>
      </c>
      <c r="D12" s="4">
        <f t="shared" si="0"/>
        <v>1.8498450756282523</v>
      </c>
      <c r="E12" s="4">
        <f t="shared" si="1"/>
        <v>0.21486298529500208</v>
      </c>
      <c r="F12" s="6">
        <f t="shared" si="2"/>
        <v>0.37500000000000006</v>
      </c>
      <c r="G12" s="6">
        <f t="shared" si="3"/>
        <v>8.0573619485625789E-2</v>
      </c>
      <c r="H12" s="4">
        <v>2</v>
      </c>
      <c r="I12" s="6">
        <f t="shared" si="4"/>
        <v>2.4759478875517351E-2</v>
      </c>
    </row>
    <row r="13" spans="2:9" x14ac:dyDescent="0.25">
      <c r="B13" s="4">
        <v>5</v>
      </c>
      <c r="C13" s="4">
        <f t="shared" si="5"/>
        <v>2.3046760559082</v>
      </c>
      <c r="D13" s="4">
        <f t="shared" si="0"/>
        <v>2.3278829306691442</v>
      </c>
      <c r="E13" s="4">
        <f t="shared" si="1"/>
        <v>0.1209475736702634</v>
      </c>
      <c r="F13" s="6">
        <f t="shared" si="2"/>
        <v>0.37500000000000006</v>
      </c>
      <c r="G13" s="6">
        <f t="shared" si="3"/>
        <v>4.535534012634878E-2</v>
      </c>
      <c r="H13" s="4">
        <v>4</v>
      </c>
      <c r="I13" s="6">
        <f t="shared" si="4"/>
        <v>2.7874497705804916E-2</v>
      </c>
    </row>
    <row r="14" spans="2:9" x14ac:dyDescent="0.25">
      <c r="B14" s="4">
        <v>6</v>
      </c>
      <c r="C14" s="4">
        <f t="shared" si="5"/>
        <v>2.7656112670898398</v>
      </c>
      <c r="D14" s="4">
        <f t="shared" si="0"/>
        <v>2.9121514201635676</v>
      </c>
      <c r="E14" s="4">
        <f t="shared" si="1"/>
        <v>6.9097942857684128E-2</v>
      </c>
      <c r="F14" s="6">
        <f t="shared" si="2"/>
        <v>0.37500000000000006</v>
      </c>
      <c r="G14" s="6">
        <f t="shared" si="3"/>
        <v>2.5911728571631553E-2</v>
      </c>
      <c r="H14" s="4">
        <v>2</v>
      </c>
      <c r="I14" s="6">
        <f t="shared" si="4"/>
        <v>7.9624187208308835E-3</v>
      </c>
    </row>
    <row r="15" spans="2:9" x14ac:dyDescent="0.25">
      <c r="B15" s="4">
        <v>7</v>
      </c>
      <c r="C15" s="4">
        <f t="shared" si="5"/>
        <v>3.2265464782714797</v>
      </c>
      <c r="D15" s="4">
        <f t="shared" si="0"/>
        <v>3.6026505441115222</v>
      </c>
      <c r="E15" s="4">
        <f t="shared" si="1"/>
        <v>4.0592393099185636E-2</v>
      </c>
      <c r="F15" s="6">
        <f t="shared" si="2"/>
        <v>0.37500000000000006</v>
      </c>
      <c r="G15" s="6">
        <f t="shared" si="3"/>
        <v>1.5222147412194615E-2</v>
      </c>
      <c r="H15" s="4">
        <v>4</v>
      </c>
      <c r="I15" s="6">
        <f t="shared" si="4"/>
        <v>9.3552316427706408E-3</v>
      </c>
    </row>
    <row r="16" spans="2:9" x14ac:dyDescent="0.25">
      <c r="B16" s="4">
        <v>8</v>
      </c>
      <c r="C16" s="4">
        <f t="shared" si="5"/>
        <v>3.6874816894531195</v>
      </c>
      <c r="D16" s="4">
        <f t="shared" si="0"/>
        <v>4.3993803025130083</v>
      </c>
      <c r="E16" s="4">
        <f t="shared" si="1"/>
        <v>2.4633222804498534E-2</v>
      </c>
      <c r="F16" s="6">
        <f t="shared" si="2"/>
        <v>0.37500000000000006</v>
      </c>
      <c r="G16" s="6">
        <f t="shared" si="3"/>
        <v>9.2374585516869518E-3</v>
      </c>
      <c r="H16" s="4">
        <v>2</v>
      </c>
      <c r="I16" s="6">
        <f t="shared" si="4"/>
        <v>2.8385799388689812E-3</v>
      </c>
    </row>
    <row r="17" spans="2:9" x14ac:dyDescent="0.25">
      <c r="B17" s="4">
        <v>9</v>
      </c>
      <c r="C17" s="4">
        <f t="shared" si="5"/>
        <v>4.1484169006347598</v>
      </c>
      <c r="D17" s="4">
        <f t="shared" si="0"/>
        <v>5.3023406953680263</v>
      </c>
      <c r="E17" s="4">
        <f t="shared" si="1"/>
        <v>1.544652980051423E-2</v>
      </c>
      <c r="F17" s="6">
        <f t="shared" si="2"/>
        <v>0.37500000000000006</v>
      </c>
      <c r="G17" s="6">
        <f t="shared" si="3"/>
        <v>5.7924486751928369E-3</v>
      </c>
      <c r="H17" s="4">
        <v>4</v>
      </c>
      <c r="I17" s="6">
        <f t="shared" si="4"/>
        <v>3.5599247378117617E-3</v>
      </c>
    </row>
    <row r="18" spans="2:9" x14ac:dyDescent="0.25">
      <c r="B18" s="4">
        <v>10</v>
      </c>
      <c r="C18" s="4">
        <f t="shared" si="5"/>
        <v>4.6093521118164</v>
      </c>
      <c r="D18" s="4">
        <f t="shared" si="0"/>
        <v>6.3115317226765768</v>
      </c>
      <c r="E18" s="4">
        <f t="shared" si="1"/>
        <v>9.9922450591697614E-3</v>
      </c>
      <c r="F18" s="6">
        <f t="shared" si="2"/>
        <v>0.37500000000000006</v>
      </c>
      <c r="G18" s="6">
        <f t="shared" si="3"/>
        <v>3.7470918971886612E-3</v>
      </c>
      <c r="H18" s="4">
        <v>1</v>
      </c>
      <c r="I18" s="6">
        <f t="shared" si="4"/>
        <v>5.7572219831588918E-4</v>
      </c>
    </row>
    <row r="19" spans="2:9" x14ac:dyDescent="0.25">
      <c r="I19" s="8">
        <f>SUM(I8:I18)</f>
        <v>0.4950042764879401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Requerimientos</vt:lpstr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Mesa</dc:creator>
  <cp:lastModifiedBy>Javier Mesa</cp:lastModifiedBy>
  <dcterms:created xsi:type="dcterms:W3CDTF">2017-02-04T17:00:32Z</dcterms:created>
  <dcterms:modified xsi:type="dcterms:W3CDTF">2017-04-10T02:28:24Z</dcterms:modified>
</cp:coreProperties>
</file>