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/PLRG/ires/icse21/"/>
    </mc:Choice>
  </mc:AlternateContent>
  <xr:revisionPtr revIDLastSave="0" documentId="13_ncr:1_{51A2DFA2-4F52-3640-A8AD-F8A90B4FD5AA}" xr6:coauthVersionLast="45" xr6:coauthVersionMax="45" xr10:uidLastSave="{00000000-0000-0000-0000-000000000000}"/>
  <bookViews>
    <workbookView xWindow="13920" yWindow="740" windowWidth="25600" windowHeight="26720" activeTab="1" xr2:uid="{39300747-808C-EF4E-8FE6-1E553D11496C}"/>
  </bookViews>
  <sheets>
    <sheet name="Simple Log and Graph" sheetId="2" r:id="rId1"/>
    <sheet name="Bugs" sheetId="9" r:id="rId2"/>
    <sheet name="Rank(Algo) graph" sheetId="10" r:id="rId3"/>
    <sheet name="Rank(Step) graph" sheetId="12" r:id="rId4"/>
    <sheet name="Engine vs. Spec by diff count" sheetId="13" r:id="rId5"/>
    <sheet name="Assertion distributions" sheetId="11" r:id="rId6"/>
    <sheet name="localize" sheetId="8" r:id="rId7"/>
    <sheet name="mutation" sheetId="7" r:id="rId8"/>
  </sheets>
  <definedNames>
    <definedName name="_xlnm._FilterDatabase" localSheetId="1" hidden="1">Bugs!$A$1:$L$69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1" l="1"/>
  <c r="D4" i="11"/>
  <c r="D5" i="11"/>
  <c r="C2" i="11"/>
  <c r="D2" i="11"/>
  <c r="E2" i="11"/>
  <c r="D6" i="11" l="1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D3" i="13" l="1"/>
  <c r="B3" i="13" l="1"/>
  <c r="C3" i="13"/>
  <c r="E3" i="13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C2" i="13" l="1"/>
  <c r="D2" i="13"/>
  <c r="E2" i="13"/>
  <c r="B2" i="13"/>
  <c r="G2" i="12" a="1"/>
  <c r="G2" i="12" s="1"/>
  <c r="G2" i="10" a="1"/>
  <c r="G2" i="10" s="1"/>
  <c r="C73" i="9" l="1"/>
  <c r="C74" i="9"/>
  <c r="C75" i="9"/>
  <c r="C76" i="9"/>
  <c r="C72" i="9"/>
  <c r="B73" i="9"/>
  <c r="B74" i="9"/>
  <c r="B75" i="9"/>
  <c r="B76" i="9"/>
  <c r="B72" i="9"/>
  <c r="F2" i="11"/>
  <c r="G2" i="11"/>
  <c r="C3" i="11"/>
  <c r="E3" i="11"/>
  <c r="F3" i="11"/>
  <c r="G3" i="11"/>
  <c r="C4" i="11"/>
  <c r="E4" i="11"/>
  <c r="F4" i="11"/>
  <c r="G4" i="11"/>
  <c r="C5" i="11"/>
  <c r="E5" i="11"/>
  <c r="F5" i="11"/>
  <c r="G5" i="11"/>
  <c r="B3" i="11"/>
  <c r="B4" i="11"/>
  <c r="B5" i="11"/>
  <c r="B2" i="11"/>
  <c r="F19" i="12"/>
  <c r="F20" i="12"/>
  <c r="F21" i="12"/>
  <c r="F18" i="12"/>
  <c r="G18" i="10"/>
  <c r="F19" i="10"/>
  <c r="F20" i="10"/>
  <c r="F21" i="10"/>
  <c r="F18" i="10"/>
  <c r="F2" i="12"/>
  <c r="F3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2" i="12"/>
  <c r="G3" i="10"/>
  <c r="F2" i="10"/>
  <c r="F3" i="10" s="1"/>
  <c r="B50" i="10"/>
  <c r="B5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2" i="10"/>
  <c r="G3" i="12"/>
  <c r="G21" i="12"/>
  <c r="G20" i="12"/>
  <c r="G19" i="12"/>
  <c r="G18" i="12"/>
  <c r="G19" i="10"/>
  <c r="G20" i="10"/>
  <c r="G21" i="10"/>
  <c r="E6" i="11" l="1"/>
  <c r="H20" i="12"/>
  <c r="H19" i="12"/>
  <c r="H21" i="10"/>
  <c r="H18" i="12"/>
  <c r="C77" i="9"/>
  <c r="B78" i="9"/>
  <c r="C78" i="9"/>
  <c r="B77" i="9"/>
  <c r="H18" i="10"/>
  <c r="H5" i="11"/>
  <c r="C6" i="11"/>
  <c r="H3" i="11"/>
  <c r="H2" i="11"/>
  <c r="F3" i="13"/>
  <c r="G3" i="13" s="1"/>
  <c r="F2" i="13"/>
  <c r="G2" i="13" s="1"/>
  <c r="G6" i="11"/>
  <c r="F6" i="11"/>
  <c r="H4" i="11"/>
  <c r="H21" i="12"/>
  <c r="H20" i="10"/>
  <c r="H19" i="10"/>
  <c r="B6" i="11"/>
  <c r="I18" i="8"/>
  <c r="J2" i="8"/>
  <c r="J3" i="8" s="1"/>
  <c r="I2" i="8"/>
  <c r="I3" i="8" s="1"/>
  <c r="H6" i="11" l="1"/>
  <c r="AN4" i="2"/>
  <c r="AM4" i="2"/>
  <c r="AB1163" i="2"/>
  <c r="AB1162" i="2"/>
  <c r="AB1161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K19" i="8" l="1"/>
  <c r="G6" i="7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G3" i="2"/>
  <c r="AG4" i="2"/>
  <c r="AG5" i="2"/>
  <c r="AG6" i="2"/>
  <c r="AG2" i="2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H6" i="2"/>
  <c r="AI6" i="2" s="1"/>
  <c r="B7" i="7"/>
  <c r="AH5" i="2"/>
  <c r="AI5" i="2" s="1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H2" i="2"/>
  <c r="AI2" i="2" s="1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H4" i="2"/>
  <c r="AI4" i="2" s="1"/>
  <c r="F8" i="7"/>
  <c r="AH3" i="2"/>
  <c r="AI3" i="2" s="1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<sst xmlns="http://schemas.openxmlformats.org/spreadsheetml/2006/main" count="9805" uniqueCount="4834">
  <si>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</si>
  <si>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</si>
  <si>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</si>
  <si>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</si>
  <si>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</si>
  <si>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</si>
  <si>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</si>
  <si>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</si>
  <si>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</si>
  <si>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</si>
  <si>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</si>
  <si>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</si>
  <si>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</si>
  <si>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</si>
  <si>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</si>
  <si>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</si>
  <si>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</si>
  <si>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</si>
  <si>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</si>
  <si>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</si>
  <si>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</si>
  <si>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</si>
  <si>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</si>
  <si>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</si>
  <si>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</si>
  <si>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</si>
  <si>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</si>
  <si>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</si>
  <si>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</si>
  <si>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</si>
  <si>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</si>
  <si>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</si>
  <si>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</si>
  <si>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</si>
  <si>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</si>
  <si>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</si>
  <si>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</si>
  <si>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</si>
  <si>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</si>
  <si>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</si>
  <si>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</si>
  <si>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</si>
  <si>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</si>
  <si>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</si>
  <si>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</si>
  <si>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</si>
  <si>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</si>
  <si>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</si>
  <si>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</si>
  <si>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</si>
  <si>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</si>
  <si>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</si>
  <si>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</si>
  <si>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</si>
  <si>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</si>
  <si>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</si>
  <si>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</si>
  <si>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</si>
  <si>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</si>
  <si>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</si>
  <si>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</si>
  <si>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</si>
  <si>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</si>
  <si>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</si>
  <si>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</si>
  <si>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</si>
  <si>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</si>
  <si>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</si>
  <si>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</si>
  <si>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</si>
  <si>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</si>
  <si>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</si>
  <si>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</si>
  <si>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</si>
  <si>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</si>
  <si>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</si>
  <si>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</si>
  <si>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</si>
  <si>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</si>
  <si>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</si>
  <si>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</si>
  <si>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</si>
  <si>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</si>
  <si>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</si>
  <si>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</si>
  <si>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</si>
  <si>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</si>
  <si>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</si>
  <si>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</si>
  <si>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</si>
  <si>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</si>
  <si>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</si>
  <si>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</si>
  <si>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</si>
  <si>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</si>
  <si>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</si>
  <si>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</si>
  <si>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</si>
  <si>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</si>
  <si>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</si>
  <si>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</si>
  <si>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</si>
  <si>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</si>
  <si>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</si>
  <si>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</si>
  <si>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</si>
  <si>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</si>
  <si>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</si>
  <si>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</si>
  <si>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</si>
  <si>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</si>
  <si>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</si>
  <si>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</si>
  <si>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</si>
  <si>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</si>
  <si>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</si>
  <si>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</si>
  <si>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</si>
  <si>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</si>
  <si>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</si>
  <si>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</si>
  <si>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</si>
  <si>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</si>
  <si>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</si>
  <si>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</si>
  <si>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</si>
  <si>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</si>
  <si>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</si>
  <si>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</si>
  <si>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</si>
  <si>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</si>
  <si>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</si>
  <si>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</si>
  <si>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</si>
  <si>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</si>
  <si>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</si>
  <si>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</si>
  <si>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</si>
  <si>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</si>
  <si>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</si>
  <si>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</si>
  <si>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</si>
  <si>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</si>
  <si>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</si>
  <si>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</si>
  <si>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</si>
  <si>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</si>
  <si>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</si>
  <si>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</si>
  <si>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</si>
  <si>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</si>
  <si>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</si>
  <si>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</si>
  <si>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</si>
  <si>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</si>
  <si>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</si>
  <si>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</si>
  <si>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</si>
  <si>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</si>
  <si>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</si>
  <si>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</si>
  <si>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</si>
  <si>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</si>
  <si>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</si>
  <si>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</si>
  <si>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</si>
  <si>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</si>
  <si>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</si>
  <si>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</si>
  <si>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</si>
  <si>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</si>
  <si>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</si>
  <si>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</si>
  <si>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</si>
  <si>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</si>
  <si>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</si>
  <si>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</si>
  <si>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</si>
  <si>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</si>
  <si>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</si>
  <si>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</si>
  <si>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</si>
  <si>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</si>
  <si>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</si>
  <si>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</si>
  <si>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</si>
  <si>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</si>
  <si>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</si>
  <si>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</si>
  <si>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</si>
  <si>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</si>
  <si>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</si>
  <si>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</si>
  <si>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</si>
  <si>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</si>
  <si>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</si>
  <si>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</si>
  <si>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</si>
  <si>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</si>
  <si>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</si>
  <si>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</si>
  <si>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</si>
  <si>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</si>
  <si>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</si>
  <si>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</si>
  <si>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</si>
  <si>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</si>
  <si>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</si>
  <si>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</si>
  <si>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</si>
  <si>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</si>
  <si>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</si>
  <si>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</si>
  <si>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</si>
  <si>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</si>
  <si>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</si>
  <si>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</si>
  <si>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</si>
  <si>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</si>
  <si>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</si>
  <si>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</si>
  <si>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</si>
  <si>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</si>
  <si>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</si>
  <si>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</si>
  <si>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</si>
  <si>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</si>
  <si>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</si>
  <si>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</si>
  <si>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</si>
  <si>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</si>
  <si>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</si>
  <si>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</si>
  <si>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</si>
  <si>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</si>
  <si>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</si>
  <si>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</si>
  <si>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</si>
  <si>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</si>
  <si>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</si>
  <si>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</si>
  <si>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</si>
  <si>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</si>
  <si>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</si>
  <si>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</si>
  <si>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</si>
  <si>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</si>
  <si>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</si>
  <si>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</si>
  <si>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</si>
  <si>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</si>
  <si>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</si>
  <si>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</si>
  <si>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</si>
  <si>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</si>
  <si>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</si>
  <si>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</si>
  <si>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</si>
  <si>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</si>
  <si>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</si>
  <si>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</si>
  <si>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</si>
  <si>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</si>
  <si>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</si>
  <si>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</si>
  <si>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</si>
  <si>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</si>
  <si>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</si>
  <si>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</si>
  <si>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</si>
  <si>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</si>
  <si>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</si>
  <si>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</si>
  <si>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</si>
  <si>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</si>
  <si>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</si>
  <si>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</si>
  <si>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</si>
  <si>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</si>
  <si>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</si>
  <si>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</si>
  <si>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</si>
  <si>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</si>
  <si>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</si>
  <si>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</si>
  <si>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</si>
  <si>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</si>
  <si>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</si>
  <si>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</si>
  <si>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</si>
  <si>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</si>
  <si>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</si>
  <si>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</si>
  <si>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</si>
  <si>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</si>
  <si>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</si>
  <si>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</si>
  <si>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</si>
  <si>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</si>
  <si>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</si>
  <si>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</si>
  <si>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</si>
  <si>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</si>
  <si>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</si>
  <si>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</si>
  <si>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</si>
  <si>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</si>
  <si>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</si>
  <si>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</si>
  <si>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</si>
  <si>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</si>
  <si>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</si>
  <si>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</si>
  <si>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</si>
  <si>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</si>
  <si>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</si>
  <si>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</si>
  <si>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</si>
  <si>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</si>
  <si>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</si>
  <si>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</si>
  <si>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</si>
  <si>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</si>
  <si>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</si>
  <si>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</si>
  <si>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</si>
  <si>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</si>
  <si>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</si>
  <si>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</si>
  <si>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</si>
  <si>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</si>
  <si>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</si>
  <si>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</si>
  <si>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</si>
  <si>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</si>
  <si>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</si>
  <si>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</si>
  <si>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</si>
  <si>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</si>
  <si>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</si>
  <si>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</si>
  <si>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</si>
  <si>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</si>
  <si>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</si>
  <si>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</si>
  <si>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</si>
  <si>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</si>
  <si>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</si>
  <si>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</si>
  <si>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</si>
  <si>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</si>
  <si>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</si>
  <si>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</si>
  <si>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</si>
  <si>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</si>
  <si>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</si>
  <si>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</si>
  <si>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</si>
  <si>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</si>
  <si>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</si>
  <si>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</si>
  <si>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</si>
  <si>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</si>
  <si>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</si>
  <si>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</si>
  <si>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</si>
  <si>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</si>
  <si>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</si>
  <si>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</si>
  <si>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</si>
  <si>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</si>
  <si>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</si>
  <si>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</si>
  <si>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</si>
  <si>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</si>
  <si>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</si>
  <si>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</si>
  <si>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</si>
  <si>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</si>
  <si>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</si>
  <si>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</si>
  <si>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</si>
  <si>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</si>
  <si>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</si>
  <si>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</si>
  <si>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</si>
  <si>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</si>
  <si>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</si>
  <si>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</si>
  <si>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</si>
  <si>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</si>
  <si>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</si>
  <si>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</si>
  <si>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</si>
  <si>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</si>
  <si>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</si>
  <si>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</si>
  <si>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</si>
  <si>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</si>
  <si>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</si>
  <si>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</si>
  <si>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</si>
  <si>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</si>
  <si>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</si>
  <si>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</si>
  <si>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</si>
  <si>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</si>
  <si>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</si>
  <si>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</si>
  <si>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</si>
  <si>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</si>
  <si>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</si>
  <si>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</si>
  <si>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</si>
  <si>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</si>
  <si>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</si>
  <si>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</si>
  <si>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</si>
  <si>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</si>
  <si>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</si>
  <si>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</si>
  <si>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</si>
  <si>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</si>
  <si>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</si>
  <si>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</si>
  <si>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</si>
  <si>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</si>
  <si>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</si>
  <si>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</si>
  <si>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</si>
  <si>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</si>
  <si>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</si>
  <si>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</si>
  <si>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</si>
  <si>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</si>
  <si>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</si>
  <si>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</si>
  <si>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</si>
  <si>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</si>
  <si>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</si>
  <si>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</si>
  <si>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</si>
  <si>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</si>
  <si>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</si>
  <si>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</si>
  <si>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</si>
  <si>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</si>
  <si>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</si>
  <si>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</si>
  <si>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</si>
  <si>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</si>
  <si>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</si>
  <si>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</si>
  <si>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</si>
  <si>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</si>
  <si>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</si>
  <si>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</si>
  <si>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</si>
  <si>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</si>
  <si>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</si>
  <si>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</si>
  <si>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</si>
  <si>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</si>
  <si>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</si>
  <si>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</si>
  <si>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</si>
  <si>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</si>
  <si>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</si>
  <si>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</si>
  <si>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</si>
  <si>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</si>
  <si>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</si>
  <si>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</si>
  <si>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</si>
  <si>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</si>
  <si>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</si>
  <si>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</si>
  <si>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</si>
  <si>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</si>
  <si>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</si>
  <si>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</si>
  <si>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</si>
  <si>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</si>
  <si>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</si>
  <si>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</si>
  <si>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</si>
  <si>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</si>
  <si>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</si>
  <si>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</si>
  <si>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</si>
  <si>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</si>
  <si>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</si>
  <si>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</si>
  <si>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</si>
  <si>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</si>
  <si>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</si>
  <si>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</si>
  <si>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</si>
  <si>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</si>
  <si>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</si>
  <si>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</si>
  <si>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</si>
  <si>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</si>
  <si>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</si>
  <si>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</si>
  <si>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</si>
  <si>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</si>
  <si>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</si>
  <si>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</si>
  <si>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</si>
  <si>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</si>
  <si>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</si>
  <si>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</si>
  <si>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</si>
  <si>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</si>
  <si>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</si>
  <si>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</si>
  <si>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</si>
  <si>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</si>
  <si>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</si>
  <si>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</si>
  <si>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</si>
  <si>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</si>
  <si>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</si>
  <si>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</si>
  <si>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</si>
  <si>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</si>
  <si>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</si>
  <si>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</si>
  <si>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</si>
  <si>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</si>
  <si>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</si>
  <si>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</si>
  <si>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</si>
  <si>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</si>
  <si>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</si>
  <si>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</si>
  <si>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</si>
  <si>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</si>
  <si>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</si>
  <si>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</si>
  <si>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</si>
  <si>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</si>
  <si>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</si>
  <si>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</si>
  <si>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</si>
  <si>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</si>
  <si>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</si>
  <si>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</si>
  <si>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</si>
  <si>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</si>
  <si>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</si>
  <si>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</si>
  <si>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</si>
  <si>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</si>
  <si>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</si>
  <si>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</si>
  <si>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</si>
  <si>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</si>
  <si>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</si>
  <si>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</si>
  <si>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</si>
  <si>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</si>
  <si>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</si>
  <si>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</si>
  <si>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</si>
  <si>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</si>
  <si>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</si>
  <si>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</si>
  <si>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</si>
  <si>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</si>
  <si>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</si>
  <si>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</si>
  <si>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</si>
  <si>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</si>
  <si>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</si>
  <si>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</si>
  <si>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</si>
  <si>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</si>
  <si>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</si>
  <si>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</si>
  <si>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</si>
  <si>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</si>
  <si>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</si>
  <si>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</si>
  <si>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</si>
  <si>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</si>
  <si>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</si>
  <si>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</si>
  <si>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</si>
  <si>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</si>
  <si>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</si>
  <si>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</si>
  <si>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</si>
  <si>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</si>
  <si>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</si>
  <si>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</si>
  <si>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</si>
  <si>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</si>
  <si>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</si>
  <si>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</si>
  <si>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</si>
  <si>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</si>
  <si>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</si>
  <si>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</si>
  <si>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</si>
  <si>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</si>
  <si>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</si>
  <si>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</si>
  <si>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</si>
  <si>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</si>
  <si>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</si>
  <si>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</si>
  <si>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</si>
  <si>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</si>
  <si>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</si>
  <si>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</si>
  <si>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</si>
  <si>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</si>
  <si>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</si>
  <si>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</si>
  <si>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</si>
  <si>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</si>
  <si>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</si>
  <si>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</si>
  <si>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</si>
  <si>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</si>
  <si>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</si>
  <si>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</si>
  <si>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</si>
  <si>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</si>
  <si>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</si>
  <si>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</si>
  <si>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</si>
  <si>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</si>
  <si>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</si>
  <si>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</si>
  <si>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</si>
  <si>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</si>
  <si>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</si>
  <si>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</si>
  <si>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</si>
  <si>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</si>
  <si>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</si>
  <si>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</si>
  <si>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</si>
  <si>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</si>
  <si>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</si>
  <si>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</si>
  <si>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</si>
  <si>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</si>
  <si>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</si>
  <si>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</si>
  <si>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</si>
  <si>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</si>
  <si>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</si>
  <si>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</si>
  <si>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</si>
  <si>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</si>
  <si>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</si>
  <si>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</si>
  <si>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</si>
  <si>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</si>
  <si>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</si>
  <si>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</si>
  <si>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</si>
  <si>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</si>
  <si>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</si>
  <si>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</si>
  <si>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</si>
  <si>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</si>
  <si>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</si>
  <si>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</si>
  <si>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</si>
  <si>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</si>
  <si>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</si>
  <si>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</si>
  <si>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</si>
  <si>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</si>
  <si>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</si>
  <si>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</si>
  <si>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</si>
  <si>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</si>
  <si>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</si>
  <si>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</si>
  <si>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</si>
  <si>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</si>
  <si>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</si>
  <si>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</si>
  <si>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</si>
  <si>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</si>
  <si>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</si>
  <si>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</si>
  <si>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</si>
  <si>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</si>
  <si>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</si>
  <si>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</si>
  <si>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</si>
  <si>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</si>
  <si>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</si>
  <si>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</si>
  <si>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</si>
  <si>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</si>
  <si>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</si>
  <si>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</si>
  <si>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</si>
  <si>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</si>
  <si>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</si>
  <si>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</si>
  <si>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</si>
  <si>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</si>
  <si>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</si>
  <si>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</si>
  <si>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</si>
  <si>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</si>
  <si>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</si>
  <si>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</si>
  <si>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</si>
  <si>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</si>
  <si>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</si>
  <si>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</si>
  <si>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</si>
  <si>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</si>
  <si>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</si>
  <si>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</si>
  <si>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</si>
  <si>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</si>
  <si>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</si>
  <si>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</si>
  <si>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</si>
  <si>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</si>
  <si>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</si>
  <si>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</si>
  <si>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</si>
  <si>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</si>
  <si>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</si>
  <si>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</si>
  <si>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</si>
  <si>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</si>
  <si>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</si>
  <si>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</si>
  <si>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</si>
  <si>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</si>
  <si>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</si>
  <si>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</si>
  <si>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</si>
  <si>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</si>
  <si>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</si>
  <si>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</si>
  <si>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</si>
  <si>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</si>
  <si>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</si>
  <si>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</si>
  <si>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</si>
  <si>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</si>
  <si>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</si>
  <si>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</si>
  <si>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</si>
  <si>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</si>
  <si>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</si>
  <si>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</si>
  <si>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</si>
  <si>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</si>
  <si>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</si>
  <si>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</si>
  <si>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</si>
  <si>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</si>
  <si>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</si>
  <si>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</si>
  <si>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</si>
  <si>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</si>
  <si>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</si>
  <si>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</si>
  <si>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</si>
  <si>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</si>
  <si>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</si>
  <si>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</si>
  <si>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</si>
  <si>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</si>
  <si>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</si>
  <si>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</si>
  <si>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</si>
  <si>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</si>
  <si>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</si>
  <si>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</si>
  <si>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</si>
  <si>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</si>
  <si>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</si>
  <si>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</si>
  <si>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</si>
  <si>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</si>
  <si>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</si>
  <si>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</si>
  <si>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</si>
  <si>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</si>
  <si>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</si>
  <si>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</si>
  <si>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</si>
  <si>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</si>
  <si>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</si>
  <si>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</si>
  <si>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</si>
  <si>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</si>
  <si>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</si>
  <si>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</si>
  <si>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</si>
  <si>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</si>
  <si>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</si>
  <si>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</si>
  <si>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</si>
  <si>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</si>
  <si>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</si>
  <si>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</si>
  <si>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</si>
  <si>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</si>
  <si>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</si>
  <si>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</si>
  <si>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</si>
  <si>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</si>
  <si>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</si>
  <si>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</si>
  <si>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</si>
  <si>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</si>
  <si>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</si>
  <si>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</si>
  <si>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</si>
  <si>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</si>
  <si>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</si>
  <si>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</si>
  <si>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</si>
  <si>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</si>
  <si>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</si>
  <si>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</si>
  <si>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</si>
  <si>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</si>
  <si>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</si>
  <si>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</si>
  <si>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</si>
  <si>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</si>
  <si>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</si>
  <si>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</si>
  <si>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</si>
  <si>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</si>
  <si>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</si>
  <si>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</si>
  <si>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</si>
  <si>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</si>
  <si>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</si>
  <si>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</si>
  <si>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</si>
  <si>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</si>
  <si>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</si>
  <si>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</si>
  <si>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</si>
  <si>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</si>
  <si>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</si>
  <si>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</si>
  <si>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</si>
  <si>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</si>
  <si>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</si>
  <si>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</si>
  <si>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</si>
  <si>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</si>
  <si>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</si>
  <si>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</si>
  <si>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</si>
  <si>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</si>
  <si>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</si>
  <si>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</si>
  <si>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</si>
  <si>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</si>
  <si>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</si>
  <si>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</si>
  <si>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</si>
  <si>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</si>
  <si>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</si>
  <si>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</si>
  <si>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</si>
  <si>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</si>
  <si>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</si>
  <si>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</si>
  <si>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</si>
  <si>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</si>
  <si>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</si>
  <si>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</si>
  <si>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</si>
  <si>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</si>
  <si>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</si>
  <si>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</si>
  <si>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</si>
  <si>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</si>
  <si>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</si>
  <si>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</si>
  <si>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</si>
  <si>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</si>
  <si>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</si>
  <si>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</si>
  <si>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</si>
  <si>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</si>
  <si>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</si>
  <si>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</si>
  <si>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</si>
  <si>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</si>
  <si>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</si>
  <si>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</si>
  <si>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</si>
  <si>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</si>
  <si>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</si>
  <si>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</si>
  <si>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</si>
  <si>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</si>
  <si>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</si>
  <si>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</si>
  <si>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</si>
  <si>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</si>
  <si>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</si>
  <si>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</si>
  <si>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</si>
  <si>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</si>
  <si>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</si>
  <si>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</si>
  <si>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</si>
  <si>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</si>
  <si>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</si>
  <si>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</si>
  <si>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</si>
  <si>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</si>
  <si>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</si>
  <si>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</si>
  <si>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</si>
  <si>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</si>
  <si>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</si>
  <si>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</si>
  <si>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</si>
  <si>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</si>
  <si>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</si>
  <si>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</si>
  <si>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</si>
  <si>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</si>
  <si>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</si>
  <si>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</si>
  <si>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</si>
  <si>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</si>
  <si>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</si>
  <si>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</si>
  <si>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</si>
  <si>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</si>
  <si>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</si>
  <si>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</si>
  <si>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</si>
  <si>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</si>
  <si>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</si>
  <si>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</si>
  <si>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</si>
  <si>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</si>
  <si>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</si>
  <si>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</si>
  <si>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</si>
  <si>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</si>
  <si>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</si>
  <si>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</si>
  <si>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</si>
  <si>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</si>
  <si>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</si>
  <si>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</si>
  <si>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</si>
  <si>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</si>
  <si>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</si>
  <si>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</si>
  <si>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</si>
  <si>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</si>
  <si>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</si>
  <si>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</si>
  <si>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</si>
  <si>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</si>
  <si>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</si>
  <si>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</si>
  <si>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</si>
  <si>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</si>
  <si>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</si>
  <si>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</si>
  <si>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</si>
  <si>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</si>
  <si>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</si>
  <si>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</si>
  <si>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</si>
  <si>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</si>
  <si>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</si>
  <si>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</si>
  <si>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</si>
  <si>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</si>
  <si>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</si>
  <si>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</si>
  <si>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</si>
  <si>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</si>
  <si>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</si>
  <si>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</si>
  <si>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</si>
  <si>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</si>
  <si>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</si>
  <si>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</si>
  <si>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</si>
  <si>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</si>
  <si>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</si>
  <si>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</si>
  <si>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</si>
  <si>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</si>
  <si>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</si>
  <si>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</si>
  <si>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</si>
  <si>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</si>
  <si>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</si>
  <si>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</si>
  <si>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</si>
  <si>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</si>
  <si>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</si>
  <si>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</si>
  <si>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</si>
  <si>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</si>
  <si>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</si>
  <si>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</si>
  <si>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</si>
  <si>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</si>
  <si>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</si>
  <si>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</si>
  <si>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</si>
  <si>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</si>
  <si>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</si>
  <si>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</si>
  <si>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</si>
  <si>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</si>
  <si>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</si>
  <si>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</si>
  <si>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</si>
  <si>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</si>
  <si>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</si>
  <si>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</si>
  <si>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</si>
  <si>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</si>
  <si>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</si>
  <si>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</si>
  <si>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</si>
  <si>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</si>
  <si>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</si>
  <si>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</si>
  <si>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</si>
  <si>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</si>
  <si>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</si>
  <si>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</si>
  <si>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</si>
  <si>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</si>
  <si>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</si>
  <si>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</si>
  <si>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</si>
  <si>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</si>
  <si>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</si>
  <si>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</si>
  <si>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</si>
  <si>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</si>
  <si>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</si>
  <si>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</si>
  <si>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</si>
  <si>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</si>
  <si>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</si>
  <si>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</si>
  <si>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</si>
  <si>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</si>
  <si>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</si>
  <si>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</si>
  <si>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</si>
  <si>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</si>
  <si>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</si>
  <si>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</si>
  <si>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</si>
  <si>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</si>
  <si>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</si>
  <si>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</si>
  <si>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</si>
  <si>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</si>
  <si>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</si>
  <si>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</si>
  <si>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</si>
  <si>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</si>
  <si>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</si>
  <si>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</si>
  <si>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</si>
  <si>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</si>
  <si>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</si>
  <si>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</si>
  <si>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</si>
  <si>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</si>
  <si>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</si>
  <si>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</si>
  <si>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</si>
  <si>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</si>
  <si>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</si>
  <si>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</si>
  <si>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</si>
  <si>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</si>
  <si>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</si>
  <si>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</si>
  <si>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</si>
  <si>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</si>
  <si>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</si>
  <si>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</si>
  <si>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</si>
  <si>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</si>
  <si>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</si>
  <si>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</si>
  <si>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</si>
  <si>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</si>
  <si>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</si>
  <si>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</si>
  <si>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</si>
  <si>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</si>
  <si>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</si>
  <si>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</si>
  <si>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</si>
  <si>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</si>
  <si>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</si>
  <si>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</si>
  <si>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</si>
  <si>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</si>
  <si>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</si>
  <si>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</si>
  <si>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</si>
  <si>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</si>
  <si>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</si>
  <si>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</si>
  <si>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</si>
  <si>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</si>
  <si>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</si>
  <si>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</si>
  <si>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</si>
  <si>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</si>
  <si>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</si>
  <si>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</si>
  <si>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</si>
  <si>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</si>
  <si>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</si>
  <si>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</si>
  <si>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</si>
  <si>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</si>
  <si>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</si>
  <si>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</si>
  <si>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</si>
  <si>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</si>
  <si>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</si>
  <si>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</si>
  <si>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</si>
  <si>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</si>
  <si>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</si>
  <si>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</si>
  <si>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</si>
  <si>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</si>
  <si>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</si>
  <si>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</si>
  <si>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</si>
  <si>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</si>
  <si>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</si>
  <si>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</si>
  <si>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</si>
  <si>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</si>
  <si>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</si>
  <si>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</si>
  <si>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</si>
  <si>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</si>
  <si>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</si>
  <si>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</si>
  <si>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</si>
  <si>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</si>
  <si>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</si>
  <si>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</si>
  <si>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</si>
  <si>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</si>
  <si>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</si>
  <si>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</si>
  <si>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</si>
  <si>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</si>
  <si>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</si>
  <si>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</si>
  <si>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</si>
  <si>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</si>
  <si>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</si>
  <si>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</si>
  <si>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</si>
  <si>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</si>
  <si>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</si>
  <si>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</si>
  <si>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</si>
  <si>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</si>
  <si>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</si>
  <si>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</si>
  <si>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</si>
  <si>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</si>
  <si>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</si>
  <si>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</si>
  <si>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</si>
  <si>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</si>
  <si>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</si>
  <si>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</si>
  <si>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</si>
  <si>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</si>
  <si>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</si>
  <si>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</si>
  <si>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</si>
  <si>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</si>
  <si>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</si>
  <si>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</si>
  <si>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</si>
  <si>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</si>
  <si>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</si>
  <si>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</si>
  <si>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</si>
  <si>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</si>
  <si>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</si>
  <si>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</si>
  <si>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</si>
  <si>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</si>
  <si>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</si>
  <si>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</si>
  <si>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</si>
  <si>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</si>
  <si>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</si>
  <si>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</si>
  <si>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</si>
  <si>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</si>
  <si>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</si>
  <si>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</si>
  <si>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</si>
  <si>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</si>
  <si>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</si>
  <si>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</si>
  <si>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</si>
  <si>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</si>
  <si>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</si>
  <si>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</si>
  <si>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</si>
  <si>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</si>
  <si>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</si>
  <si>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</si>
  <si>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</si>
  <si>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</si>
  <si>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</si>
  <si>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</si>
  <si>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</si>
  <si>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</si>
  <si>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</si>
  <si>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</si>
  <si>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</si>
  <si>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</si>
  <si>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</si>
  <si>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</si>
  <si>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</si>
  <si>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</si>
  <si>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</si>
  <si>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</si>
  <si>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</si>
  <si>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</si>
  <si>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</si>
  <si>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</si>
  <si>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</si>
  <si>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</si>
  <si>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</si>
  <si>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</si>
  <si>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</si>
  <si>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</si>
  <si>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</si>
  <si>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</si>
  <si>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</si>
  <si>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</si>
  <si>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</si>
  <si>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</si>
  <si>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</si>
  <si>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</si>
  <si>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</si>
  <si>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</si>
  <si>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</si>
  <si>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</si>
  <si>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</si>
  <si>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</si>
  <si>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</si>
  <si>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</si>
  <si>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</si>
  <si>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</si>
  <si>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</si>
  <si>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</si>
  <si>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</si>
  <si>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</si>
  <si>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</si>
  <si>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</si>
  <si>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</si>
  <si>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</si>
  <si>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</si>
  <si>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</si>
  <si>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</si>
  <si>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</si>
  <si>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</si>
  <si>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</si>
  <si>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</si>
  <si>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</si>
  <si>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</si>
  <si>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</si>
  <si>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</si>
  <si>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</si>
  <si>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</si>
  <si>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</si>
  <si>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</si>
  <si>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</si>
  <si>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</si>
  <si>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</si>
  <si>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</si>
  <si>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</si>
  <si>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</si>
  <si>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</si>
  <si>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</si>
  <si>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</si>
  <si>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</si>
  <si>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</si>
  <si>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</si>
  <si>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</si>
  <si>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</si>
  <si>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</si>
  <si>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</si>
  <si>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</si>
  <si>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</si>
  <si>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</si>
  <si>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</si>
  <si>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</si>
  <si>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</si>
  <si>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</si>
  <si>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</si>
  <si>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</si>
  <si>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</si>
  <si>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</si>
  <si>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</si>
  <si>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</si>
  <si>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</si>
  <si>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</si>
  <si>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</si>
  <si>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</si>
  <si>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</si>
  <si>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</si>
  <si>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</si>
  <si>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</si>
  <si>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</si>
  <si>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</si>
  <si>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</si>
  <si>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</si>
  <si>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</si>
  <si>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</si>
  <si>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</si>
  <si>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</si>
  <si>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</si>
  <si>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</si>
  <si>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</si>
  <si>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</si>
  <si>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</si>
  <si>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</si>
  <si>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</si>
  <si>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</si>
  <si>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</si>
  <si>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</si>
  <si>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</si>
  <si>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</si>
  <si>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</si>
  <si>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</si>
  <si>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</si>
  <si>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</si>
  <si>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</si>
  <si>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</si>
  <si>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</si>
  <si>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</si>
  <si>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</si>
  <si>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</si>
  <si>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</si>
  <si>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</si>
  <si>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</si>
  <si>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</si>
  <si>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</si>
  <si>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</si>
  <si>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</si>
  <si>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</si>
  <si>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</si>
  <si>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</si>
  <si>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</si>
  <si>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</si>
  <si>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</si>
  <si>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</si>
  <si>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</si>
  <si>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</si>
  <si>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</si>
  <si>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</si>
  <si>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</si>
  <si>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</si>
  <si>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</si>
  <si>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</si>
  <si>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</si>
  <si>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</si>
  <si>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</si>
  <si>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</si>
  <si>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</si>
  <si>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</si>
  <si>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</si>
  <si>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</si>
  <si>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</si>
  <si>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</si>
  <si>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</si>
  <si>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</si>
  <si>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</si>
  <si>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</si>
  <si>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</si>
  <si>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</si>
  <si>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</si>
  <si>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</si>
  <si>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</si>
  <si>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</si>
  <si>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</si>
  <si>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</si>
  <si>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</si>
  <si>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</si>
  <si>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</si>
  <si>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</si>
  <si>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</si>
  <si>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</si>
  <si>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</si>
  <si>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</si>
  <si>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</si>
  <si>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</si>
  <si>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</si>
  <si>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</si>
  <si>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</si>
  <si>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</si>
  <si>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</si>
  <si>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</si>
  <si>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</si>
  <si>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</si>
  <si>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</si>
  <si>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</si>
  <si>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</si>
  <si>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</si>
  <si>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</si>
  <si>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</si>
  <si>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</si>
  <si>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</si>
  <si>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</si>
  <si>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</si>
  <si>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</si>
  <si>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</si>
  <si>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</si>
  <si>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</si>
  <si>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</si>
  <si>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</si>
  <si>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</si>
  <si>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</si>
  <si>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</si>
  <si>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</si>
  <si>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</si>
  <si>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</si>
  <si>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</si>
  <si>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</si>
  <si>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</si>
  <si>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</si>
  <si>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</si>
  <si>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</si>
  <si>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</si>
  <si>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</si>
  <si>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</si>
  <si>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</si>
  <si>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</si>
  <si>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</si>
  <si>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</si>
  <si>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</si>
  <si>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</si>
  <si>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</si>
  <si>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</si>
  <si>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</si>
  <si>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</si>
  <si>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</si>
  <si>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</si>
  <si>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</si>
  <si>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</si>
  <si>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</si>
  <si>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</si>
  <si>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</si>
  <si>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</si>
  <si>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</si>
  <si>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</si>
  <si>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</si>
  <si>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</si>
  <si>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</si>
  <si>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</si>
  <si>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</si>
  <si>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</si>
  <si>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</si>
  <si>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</si>
  <si>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</si>
  <si>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</si>
  <si>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</si>
  <si>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</si>
  <si>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</si>
  <si>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</si>
  <si>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</si>
  <si>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</si>
  <si>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</si>
  <si>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</si>
  <si>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</si>
  <si>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</si>
  <si>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</si>
  <si>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</si>
  <si>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</si>
  <si>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</si>
  <si>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</si>
  <si>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</si>
  <si>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</si>
  <si>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</si>
  <si>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</si>
  <si>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</si>
  <si>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</si>
  <si>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</si>
  <si>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</si>
  <si>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</si>
  <si>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</si>
  <si>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</si>
  <si>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</si>
  <si>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</si>
  <si>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</si>
  <si>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</si>
  <si>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</si>
  <si>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</si>
  <si>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</si>
  <si>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</si>
  <si>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</si>
  <si>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</si>
  <si>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</si>
  <si>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</si>
  <si>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</si>
  <si>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</si>
  <si>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</si>
  <si>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</si>
  <si>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</si>
  <si>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</si>
  <si>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</si>
  <si>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</si>
  <si>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</si>
  <si>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</si>
  <si>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</si>
  <si>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</si>
  <si>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</si>
  <si>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</si>
  <si>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</si>
  <si>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</si>
  <si>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</si>
  <si>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</si>
  <si>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</si>
  <si>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</si>
  <si>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</si>
  <si>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</si>
  <si>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</si>
  <si>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</si>
  <si>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</si>
  <si>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</si>
  <si>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</si>
  <si>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</si>
  <si>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</si>
  <si>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</si>
  <si>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</si>
  <si>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</si>
  <si>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</si>
  <si>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</si>
  <si>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</si>
  <si>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</si>
  <si>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</si>
  <si>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</si>
  <si>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</si>
  <si>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</si>
  <si>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</si>
  <si>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</si>
  <si>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</si>
  <si>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</si>
  <si>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</si>
  <si>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</si>
  <si>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</si>
  <si>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</si>
  <si>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</si>
  <si>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</si>
  <si>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</si>
  <si>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</si>
  <si>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</si>
  <si>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</si>
  <si>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</si>
  <si>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</si>
  <si>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</si>
  <si>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</si>
  <si>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</si>
  <si>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</si>
  <si>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</si>
  <si>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</si>
  <si>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</si>
  <si>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</si>
  <si>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</si>
  <si>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</si>
  <si>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</si>
  <si>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</si>
  <si>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</si>
  <si>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</si>
  <si>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</si>
  <si>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</si>
  <si>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</si>
  <si>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</si>
  <si>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</si>
  <si>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</si>
  <si>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</si>
  <si>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</si>
  <si>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</si>
  <si>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</si>
  <si>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</si>
  <si>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</si>
  <si>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</si>
  <si>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</si>
  <si>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</si>
  <si>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</si>
  <si>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</si>
  <si>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</si>
  <si>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</si>
  <si>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</si>
  <si>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</si>
  <si>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</si>
  <si>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</si>
  <si>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</si>
  <si>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</si>
  <si>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</si>
  <si>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</si>
  <si>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</si>
  <si>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</si>
  <si>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</si>
  <si>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</si>
  <si>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</si>
  <si>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</si>
  <si>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</si>
  <si>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</si>
  <si>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</si>
  <si>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</si>
  <si>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</si>
  <si>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</si>
  <si>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</si>
  <si>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</si>
  <si>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</si>
  <si>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</si>
  <si>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</si>
  <si>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</si>
  <si>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</si>
  <si>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</si>
  <si>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</si>
  <si>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</si>
  <si>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</si>
  <si>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</si>
  <si>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</si>
  <si>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</si>
  <si>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</si>
  <si>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</si>
  <si>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</si>
  <si>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</si>
  <si>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</si>
  <si>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</si>
  <si>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</si>
  <si>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</si>
  <si>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</si>
  <si>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</si>
  <si>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</si>
  <si>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</si>
  <si>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</si>
  <si>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</si>
  <si>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</si>
  <si>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</si>
  <si>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</si>
  <si>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</si>
  <si>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</si>
  <si>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</si>
  <si>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</si>
  <si>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</si>
  <si>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</si>
  <si>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</si>
  <si>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</si>
  <si>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</si>
  <si>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</si>
  <si>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</si>
  <si>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</si>
  <si>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</si>
  <si>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</si>
  <si>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</si>
  <si>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</si>
  <si>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</si>
  <si>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</si>
  <si>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</si>
  <si>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</si>
  <si>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</si>
  <si>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</si>
  <si>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</si>
  <si>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</si>
  <si>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</si>
  <si>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</si>
  <si>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</si>
  <si>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</si>
  <si>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</si>
  <si>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</si>
  <si>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</si>
  <si>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</si>
  <si>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</si>
  <si>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</si>
  <si>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</si>
  <si>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</si>
  <si>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</si>
  <si>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</si>
  <si>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</si>
  <si>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</si>
  <si>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</si>
  <si>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</si>
  <si>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</si>
  <si>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</si>
  <si>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</si>
  <si>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</si>
  <si>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</si>
  <si>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</si>
  <si>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</si>
  <si>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</si>
  <si>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</si>
  <si>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</si>
  <si>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</si>
  <si>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</si>
  <si>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</si>
  <si>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</si>
  <si>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</si>
  <si>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</si>
  <si>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</si>
  <si>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</si>
  <si>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</si>
  <si>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</si>
  <si>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</si>
  <si>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</si>
  <si>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</si>
  <si>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</si>
  <si>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</si>
  <si>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</si>
  <si>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</si>
  <si>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</si>
  <si>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</si>
  <si>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</si>
  <si>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</si>
  <si>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</si>
  <si>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</si>
  <si>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</si>
  <si>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</si>
  <si>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</si>
  <si>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</si>
  <si>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</si>
  <si>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</si>
  <si>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</si>
  <si>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</si>
  <si>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</si>
  <si>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</si>
  <si>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</si>
  <si>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</si>
  <si>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</si>
  <si>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</si>
  <si>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</si>
  <si>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</si>
  <si>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</si>
  <si>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</si>
  <si>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</si>
  <si>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</si>
  <si>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</si>
  <si>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</si>
  <si>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</si>
  <si>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</si>
  <si>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</si>
  <si>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</si>
  <si>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</si>
  <si>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</si>
  <si>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</si>
  <si>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</si>
  <si>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</si>
  <si>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</si>
  <si>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</si>
  <si>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</si>
  <si>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</si>
  <si>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</si>
  <si>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</si>
  <si>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</si>
  <si>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</si>
  <si>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</si>
  <si>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</si>
  <si>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</si>
  <si>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</si>
  <si>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</si>
  <si>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</si>
  <si>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</si>
  <si>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</si>
  <si>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</si>
  <si>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</si>
  <si>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</si>
  <si>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</si>
  <si>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</si>
  <si>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</si>
  <si>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</si>
  <si>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</si>
  <si>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</si>
  <si>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</si>
  <si>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</si>
  <si>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</si>
  <si>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</si>
  <si>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</si>
  <si>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</si>
  <si>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</si>
  <si>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</si>
  <si>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</si>
  <si>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</si>
  <si>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</si>
  <si>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</si>
  <si>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</si>
  <si>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</si>
  <si>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</si>
  <si>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</si>
  <si>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</si>
  <si>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</si>
  <si>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</si>
  <si>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</si>
  <si>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</si>
  <si>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</si>
  <si>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</si>
  <si>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</si>
  <si>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</si>
  <si>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</si>
  <si>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</si>
  <si>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</si>
  <si>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</si>
  <si>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</si>
  <si>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</si>
  <si>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</si>
  <si>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</si>
  <si>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</si>
  <si>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</si>
  <si>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</si>
  <si>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</si>
  <si>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</si>
  <si>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</si>
  <si>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</si>
  <si>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</si>
  <si>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</si>
  <si>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</si>
  <si>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</si>
  <si>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</si>
  <si>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</si>
  <si>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</si>
  <si>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</si>
  <si>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</si>
  <si>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</si>
  <si>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</si>
  <si>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</si>
  <si>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</si>
  <si>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</si>
  <si>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</si>
  <si>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</si>
  <si>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</si>
  <si>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</si>
  <si>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</si>
  <si>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</si>
  <si>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</si>
  <si>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</si>
  <si>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</si>
  <si>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</si>
  <si>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</si>
  <si>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</si>
  <si>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</si>
  <si>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</si>
  <si>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</si>
  <si>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</si>
  <si>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</si>
  <si>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</si>
  <si>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</si>
  <si>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</si>
  <si>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</si>
  <si>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</si>
  <si>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</si>
  <si>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</si>
  <si>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</si>
  <si>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</si>
  <si>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</si>
  <si>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</si>
  <si>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</si>
  <si>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</si>
  <si>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</si>
  <si>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</si>
  <si>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</si>
  <si>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</si>
  <si>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</si>
  <si>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</si>
  <si>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</si>
  <si>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</si>
  <si>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</si>
  <si>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</si>
  <si>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</si>
  <si>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</si>
  <si>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</si>
  <si>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</si>
  <si>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</si>
  <si>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</si>
  <si>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</si>
  <si>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</si>
  <si>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</si>
  <si>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</si>
  <si>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</si>
  <si>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</si>
  <si>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</si>
  <si>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</si>
  <si>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</si>
  <si>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</si>
  <si>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</si>
  <si>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</si>
  <si>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</si>
  <si>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</si>
  <si>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</si>
  <si>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</si>
  <si>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</si>
  <si>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</si>
  <si>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</si>
  <si>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</si>
  <si>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</si>
  <si>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</si>
  <si>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</si>
  <si>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</si>
  <si>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</si>
  <si>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</si>
  <si>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</si>
  <si>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</si>
  <si>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</si>
  <si>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</si>
  <si>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</si>
  <si>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</si>
  <si>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</si>
  <si>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</si>
  <si>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</si>
  <si>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</si>
  <si>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</si>
  <si>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</si>
  <si>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</si>
  <si>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</si>
  <si>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</si>
  <si>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</si>
  <si>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</si>
  <si>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</si>
  <si>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</si>
  <si>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</si>
  <si>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</si>
  <si>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</si>
  <si>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</si>
  <si>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</si>
  <si>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</si>
  <si>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</si>
  <si>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</si>
  <si>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</si>
  <si>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</si>
  <si>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</si>
  <si>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</si>
  <si>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</si>
  <si>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</si>
  <si>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</si>
  <si>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</si>
  <si>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</si>
  <si>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</si>
  <si>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</si>
  <si>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</si>
  <si>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</si>
  <si>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</si>
  <si>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</si>
  <si>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</si>
  <si>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</si>
  <si>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</si>
  <si>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</si>
  <si>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</si>
  <si>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</si>
  <si>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</si>
  <si>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</si>
  <si>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</si>
  <si>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</si>
  <si>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</si>
  <si>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</si>
  <si>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</si>
  <si>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</si>
  <si>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</si>
  <si>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</si>
  <si>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</si>
  <si>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</si>
  <si>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</si>
  <si>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</si>
  <si>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</si>
  <si>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</si>
  <si>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</si>
  <si>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</si>
  <si>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</si>
  <si>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</si>
  <si>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</si>
  <si>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</si>
  <si>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</si>
  <si>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</si>
  <si>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</si>
  <si>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</si>
  <si>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</si>
  <si>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</si>
  <si>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</si>
  <si>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</si>
  <si>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</si>
  <si>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</si>
  <si>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</si>
  <si>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</si>
  <si>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</si>
  <si>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</si>
  <si>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</si>
  <si>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</si>
  <si>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</si>
  <si>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</si>
  <si>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</si>
  <si>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</si>
  <si>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</si>
  <si>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</si>
  <si>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</si>
  <si>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</si>
  <si>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</si>
  <si>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</si>
  <si>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</si>
  <si>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</si>
  <si>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</si>
  <si>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</si>
  <si>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</si>
  <si>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</si>
  <si>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</si>
  <si>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</si>
  <si>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</si>
  <si>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</si>
  <si>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</si>
  <si>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</si>
  <si>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</si>
  <si>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</si>
  <si>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</si>
  <si>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</si>
  <si>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</si>
  <si>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</si>
  <si>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</si>
  <si>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</si>
  <si>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</si>
  <si>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</si>
  <si>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</si>
  <si>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</si>
  <si>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</si>
  <si>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</si>
  <si>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</si>
  <si>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</si>
  <si>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</si>
  <si>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</si>
  <si>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</si>
  <si>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</si>
  <si>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</si>
  <si>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</si>
  <si>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</si>
  <si>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</si>
  <si>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</si>
  <si>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</si>
  <si>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</si>
  <si>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</si>
  <si>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</si>
  <si>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</si>
  <si>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</si>
  <si>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</si>
  <si>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</si>
  <si>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</si>
  <si>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</si>
  <si>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</si>
  <si>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</si>
  <si>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</si>
  <si>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</si>
  <si>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</si>
  <si>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</si>
  <si>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</si>
  <si>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</si>
  <si>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</si>
  <si>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</si>
  <si>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</si>
  <si>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</si>
  <si>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</si>
  <si>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</si>
  <si>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</si>
  <si>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</si>
  <si>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</si>
  <si>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</si>
  <si>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</si>
  <si>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</si>
  <si>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</si>
  <si>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</si>
  <si>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</si>
  <si>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</si>
  <si>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</si>
  <si>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</si>
  <si>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</si>
  <si>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</si>
  <si>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</si>
  <si>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</si>
  <si>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</si>
  <si>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</si>
  <si>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</si>
  <si>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</si>
  <si>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</si>
  <si>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</si>
  <si>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</si>
  <si>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</si>
  <si>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</si>
  <si>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</si>
  <si>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</si>
  <si>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</si>
  <si>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</si>
  <si>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</si>
  <si>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</si>
  <si>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</si>
  <si>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</si>
  <si>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</si>
  <si>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</si>
  <si>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</si>
  <si>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</si>
  <si>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</si>
  <si>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</si>
  <si>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</si>
  <si>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</si>
  <si>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</si>
  <si>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</si>
  <si>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</si>
  <si>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</si>
  <si>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</si>
  <si>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</si>
  <si>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</si>
  <si>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</si>
  <si>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</si>
  <si>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</si>
  <si>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</si>
  <si>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</si>
  <si>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</si>
  <si>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</si>
  <si>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</si>
  <si>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</si>
  <si>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</si>
  <si>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</si>
  <si>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</si>
  <si>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</si>
  <si>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</si>
  <si>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</si>
  <si>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</si>
  <si>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</si>
  <si>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</si>
  <si>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</si>
  <si>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</si>
  <si>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</si>
  <si>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</si>
  <si>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</si>
  <si>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</si>
  <si>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</si>
  <si>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</si>
  <si>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</si>
  <si>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</si>
  <si>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</si>
  <si>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</si>
  <si>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</si>
  <si>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</si>
  <si>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</si>
  <si>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</si>
  <si>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</si>
  <si>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</si>
  <si>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</si>
  <si>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</si>
  <si>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</si>
  <si>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</si>
  <si>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</si>
  <si>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</si>
  <si>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</si>
  <si>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</si>
  <si>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</si>
  <si>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</si>
  <si>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</si>
  <si>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</si>
  <si>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</si>
  <si>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</si>
  <si>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</si>
  <si>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</si>
  <si>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</si>
  <si>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</si>
  <si>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</si>
  <si>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</si>
  <si>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</si>
  <si>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</si>
  <si>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</si>
  <si>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</si>
  <si>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</si>
  <si>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</si>
  <si>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</si>
  <si>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</si>
  <si>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</si>
  <si>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</si>
  <si>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</si>
  <si>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</si>
  <si>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</si>
  <si>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</si>
  <si>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</si>
  <si>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</si>
  <si>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</si>
  <si>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</si>
  <si>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</si>
  <si>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</si>
  <si>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</si>
  <si>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</si>
  <si>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</si>
  <si>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</si>
  <si>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</si>
  <si>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</si>
  <si>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</si>
  <si>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</si>
  <si>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</si>
  <si>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</si>
  <si>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</si>
  <si>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</si>
  <si>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</si>
  <si>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</si>
  <si>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</si>
  <si>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</si>
  <si>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</si>
  <si>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</si>
  <si>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</si>
  <si>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</si>
  <si>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</si>
  <si>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</si>
  <si>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</si>
  <si>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</si>
  <si>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</si>
  <si>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</si>
  <si>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</si>
  <si>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</si>
  <si>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</si>
  <si>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</si>
  <si>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</si>
  <si>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</si>
  <si>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</si>
  <si>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</si>
  <si>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</si>
  <si>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</si>
  <si>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</si>
  <si>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</si>
  <si>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</si>
  <si>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</si>
  <si>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</si>
  <si>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</si>
  <si>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</si>
  <si>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</si>
  <si>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</si>
  <si>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</si>
  <si>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</si>
  <si>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</si>
  <si>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</si>
  <si>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</si>
  <si>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</si>
  <si>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</si>
  <si>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</si>
  <si>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</si>
  <si>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</si>
  <si>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</si>
  <si>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</si>
  <si>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</si>
  <si>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</si>
  <si>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</si>
  <si>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</si>
  <si>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</si>
  <si>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</si>
  <si>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</si>
  <si>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</si>
  <si>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</si>
  <si>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</si>
  <si>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</si>
  <si>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</si>
  <si>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</si>
  <si>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</si>
  <si>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</si>
  <si>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</si>
  <si>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</si>
  <si>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</si>
  <si>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</si>
  <si>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</si>
  <si>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</si>
  <si>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</si>
  <si>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</si>
  <si>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</si>
  <si>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</si>
  <si>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</si>
  <si>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</si>
  <si>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</si>
  <si>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</si>
  <si>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</si>
  <si>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</si>
  <si>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</si>
  <si>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</si>
  <si>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</si>
  <si>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</si>
  <si>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</si>
  <si>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</si>
  <si>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</si>
  <si>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</si>
  <si>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</si>
  <si>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</si>
  <si>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</si>
  <si>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</si>
  <si>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</si>
  <si>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</si>
  <si>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</si>
  <si>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</si>
  <si>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</si>
  <si>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</si>
  <si>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</si>
  <si>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</si>
  <si>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</si>
  <si>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</si>
  <si>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</si>
  <si>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</si>
  <si>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</si>
  <si>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</si>
  <si>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</si>
  <si>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</si>
  <si>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</si>
  <si>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</si>
  <si>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</si>
  <si>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</si>
  <si>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</si>
  <si>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</si>
  <si>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</si>
  <si>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</si>
  <si>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</si>
  <si>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</si>
  <si>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</si>
  <si>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</si>
  <si>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</si>
  <si>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</si>
  <si>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</si>
  <si>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</si>
  <si>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</si>
  <si>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</si>
  <si>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</si>
  <si>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</si>
  <si>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</si>
  <si>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</si>
  <si>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</si>
  <si>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</si>
  <si>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</si>
  <si>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</si>
  <si>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</si>
  <si>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</si>
  <si>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</si>
  <si>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</si>
  <si>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</si>
  <si>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</si>
  <si>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</si>
  <si>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</si>
  <si>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</si>
  <si>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</si>
  <si>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</si>
  <si>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</si>
  <si>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</si>
  <si>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</si>
  <si>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</si>
  <si>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</si>
  <si>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</si>
  <si>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</si>
  <si>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</si>
  <si>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</si>
  <si>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</si>
  <si>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</si>
  <si>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</si>
  <si>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</si>
  <si>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</si>
  <si>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</si>
  <si>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</si>
  <si>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</si>
  <si>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</si>
  <si>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</si>
  <si>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</si>
  <si>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</si>
  <si>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</si>
  <si>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</si>
  <si>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</si>
  <si>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</si>
  <si>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</si>
  <si>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</si>
  <si>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</si>
  <si>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</si>
  <si>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</si>
  <si>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</si>
  <si>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</si>
  <si>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</si>
  <si>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</si>
  <si>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</si>
  <si>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</si>
  <si>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</si>
  <si>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</si>
  <si>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</si>
  <si>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</si>
  <si>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</si>
  <si>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</si>
  <si>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</si>
  <si>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</si>
  <si>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</si>
  <si>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</si>
  <si>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</si>
  <si>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</si>
  <si>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</si>
  <si>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</si>
  <si>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</si>
  <si>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</si>
  <si>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</si>
  <si>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</si>
  <si>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</si>
  <si>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</si>
  <si>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</si>
  <si>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</si>
  <si>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</si>
  <si>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</si>
  <si>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</si>
  <si>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</si>
  <si>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</si>
  <si>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</si>
  <si>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</si>
  <si>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</si>
  <si>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</si>
  <si>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</si>
  <si>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</si>
  <si>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</si>
  <si>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</si>
  <si>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</si>
  <si>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</si>
  <si>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</si>
  <si>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</si>
  <si>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</si>
  <si>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</si>
  <si>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</si>
  <si>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</si>
  <si>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</si>
  <si>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</si>
  <si>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</si>
  <si>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</si>
  <si>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</si>
  <si>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</si>
  <si>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</si>
  <si>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</si>
  <si>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</si>
  <si>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</si>
  <si>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</si>
  <si>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</si>
  <si>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</si>
  <si>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</si>
  <si>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</si>
  <si>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</si>
  <si>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</si>
  <si>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</si>
  <si>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</si>
  <si>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</si>
  <si>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</si>
  <si>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</si>
  <si>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</si>
  <si>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</si>
  <si>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</si>
  <si>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</si>
  <si>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</si>
  <si>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</si>
  <si>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</si>
  <si>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</si>
  <si>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</si>
  <si>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</si>
  <si>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</si>
  <si>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</si>
  <si>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</si>
  <si>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</si>
  <si>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</si>
  <si>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</si>
  <si>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</si>
  <si>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</si>
  <si>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</si>
  <si>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</si>
  <si>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</si>
  <si>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</si>
  <si>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</si>
  <si>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</si>
  <si>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</si>
  <si>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</si>
  <si>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</si>
  <si>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</si>
  <si>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</si>
  <si>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</si>
  <si>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</si>
  <si>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</si>
  <si>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</si>
  <si>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</si>
  <si>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</si>
  <si>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</si>
  <si>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</si>
  <si>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</si>
  <si>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</si>
  <si>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</si>
  <si>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</si>
  <si>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</si>
  <si>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</si>
  <si>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</si>
  <si>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</si>
  <si>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</si>
  <si>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</si>
  <si>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</si>
  <si>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</si>
  <si>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</si>
  <si>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</si>
  <si>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</si>
  <si>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</si>
  <si>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</si>
  <si>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</si>
  <si>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</si>
  <si>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</si>
  <si>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</si>
  <si>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</si>
  <si>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</si>
  <si>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</si>
  <si>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</si>
  <si>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</si>
  <si>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</si>
  <si>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</si>
  <si>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</si>
  <si>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</si>
  <si>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</si>
  <si>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</si>
  <si>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</si>
  <si>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</si>
  <si>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</si>
  <si>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</si>
  <si>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</si>
  <si>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</si>
  <si>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</si>
  <si>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</si>
  <si>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</si>
  <si>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</si>
  <si>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</si>
  <si>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</si>
  <si>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</si>
  <si>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</si>
  <si>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</si>
  <si>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</si>
  <si>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</si>
  <si>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</si>
  <si>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</si>
  <si>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</si>
  <si>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</si>
  <si>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</si>
  <si>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</si>
  <si>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</si>
  <si>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</si>
  <si>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</si>
  <si>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</si>
  <si>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</si>
  <si>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</si>
  <si>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</si>
  <si>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</si>
  <si>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</si>
  <si>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</si>
  <si>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</si>
  <si>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</si>
  <si>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</si>
  <si>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</si>
  <si>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</si>
  <si>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</si>
  <si>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</si>
  <si>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</si>
  <si>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</si>
  <si>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</si>
  <si>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</si>
  <si>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</si>
  <si>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</si>
  <si>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</si>
  <si>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</si>
  <si>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</si>
  <si>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</si>
  <si>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</si>
  <si>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</si>
  <si>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</si>
  <si>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</si>
  <si>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</si>
  <si>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</si>
  <si>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</si>
  <si>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</si>
  <si>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</si>
  <si>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</si>
  <si>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</si>
  <si>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</si>
  <si>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</si>
  <si>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</si>
  <si>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</si>
  <si>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</si>
  <si>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</si>
  <si>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</si>
  <si>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</si>
  <si>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</si>
  <si>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</si>
  <si>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</si>
  <si>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</si>
  <si>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</si>
  <si>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</si>
  <si>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</si>
  <si>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</si>
  <si>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</si>
  <si>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</si>
  <si>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</si>
  <si>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</si>
  <si>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</si>
  <si>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</si>
  <si>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</si>
  <si>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</si>
  <si>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</si>
  <si>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</si>
  <si>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</si>
  <si>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</si>
  <si>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</si>
  <si>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</si>
  <si>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</si>
  <si>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</si>
  <si>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</si>
  <si>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</si>
  <si>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</si>
  <si>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</si>
  <si>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</si>
  <si>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</si>
  <si>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</si>
  <si>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</si>
  <si>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</si>
  <si>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</si>
  <si>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</si>
  <si>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</si>
  <si>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</si>
  <si>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</si>
  <si>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</si>
  <si>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</si>
  <si>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</si>
  <si>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</si>
  <si>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</si>
  <si>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</si>
  <si>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</si>
  <si>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</si>
  <si>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</si>
  <si>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</si>
  <si>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</si>
  <si>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</si>
  <si>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</si>
  <si>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</si>
  <si>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</si>
  <si>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</si>
  <si>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</si>
  <si>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</si>
  <si>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</si>
  <si>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</si>
  <si>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</si>
  <si>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</si>
  <si>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</si>
  <si>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</si>
  <si>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</si>
  <si>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</si>
  <si>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</si>
  <si>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</si>
  <si>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</si>
  <si>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</si>
  <si>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</si>
  <si>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</si>
  <si>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</si>
  <si>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</si>
  <si>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</si>
  <si>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</si>
  <si>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</si>
  <si>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</si>
  <si>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</si>
  <si>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</si>
  <si>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</si>
  <si>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</si>
  <si>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</si>
  <si>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</si>
  <si>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</si>
  <si>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</si>
  <si>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</si>
  <si>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</si>
  <si>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</si>
  <si>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</si>
  <si>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</si>
  <si>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</si>
  <si>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</si>
  <si>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</si>
  <si>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</si>
  <si>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</si>
  <si>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</si>
  <si>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</si>
  <si>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</si>
  <si>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</si>
  <si>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</si>
  <si>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</si>
  <si>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</si>
  <si>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</si>
  <si>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</si>
  <si>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</si>
  <si>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</si>
  <si>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</si>
  <si>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</si>
  <si>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</si>
  <si>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</si>
  <si>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</si>
  <si>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</si>
  <si>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</si>
  <si>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</si>
  <si>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</si>
  <si>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</si>
  <si>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</si>
  <si>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</si>
  <si>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</si>
  <si>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</si>
  <si>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</si>
  <si>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</si>
  <si>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</si>
  <si>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</si>
  <si>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</si>
  <si>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</si>
  <si>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</si>
  <si>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</si>
  <si>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</si>
  <si>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</si>
  <si>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</si>
  <si>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</si>
  <si>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</si>
  <si>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</si>
  <si>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</si>
  <si>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</si>
  <si>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</si>
  <si>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</si>
  <si>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</si>
  <si>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</si>
  <si>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</si>
  <si>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</si>
  <si>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</si>
  <si>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</si>
  <si>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</si>
  <si>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</si>
  <si>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</si>
  <si>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</si>
  <si>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</si>
  <si>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</si>
  <si>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</si>
  <si>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</si>
  <si>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</si>
  <si>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</si>
  <si>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</si>
  <si>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</si>
  <si>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</si>
  <si>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</si>
  <si>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</si>
  <si>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</si>
  <si>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</si>
  <si>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</si>
  <si>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</si>
  <si>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</si>
  <si>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</si>
  <si>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</si>
  <si>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</si>
  <si>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</si>
  <si>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</si>
  <si>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</si>
  <si>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</si>
  <si>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</si>
  <si>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</si>
  <si>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</si>
  <si>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</si>
  <si>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</si>
  <si>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</si>
  <si>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</si>
  <si>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</si>
  <si>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</si>
  <si>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</si>
  <si>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</si>
  <si>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</si>
  <si>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</si>
  <si>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</si>
  <si>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</si>
  <si>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</si>
  <si>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</si>
  <si>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</si>
  <si>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</si>
  <si>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</si>
  <si>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</si>
  <si>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</si>
  <si>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</si>
  <si>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</si>
  <si>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</si>
  <si>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</si>
  <si>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</si>
  <si>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</si>
  <si>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</si>
  <si>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</si>
  <si>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</si>
  <si>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</si>
  <si>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</si>
  <si>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</si>
  <si>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</si>
  <si>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</si>
  <si>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</si>
  <si>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</si>
  <si>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</si>
  <si>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</si>
  <si>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</si>
  <si>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</si>
  <si>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</si>
  <si>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</si>
  <si>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</si>
  <si>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</si>
  <si>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</si>
  <si>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</si>
  <si>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</si>
  <si>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</si>
  <si>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</si>
  <si>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</si>
  <si>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</si>
  <si>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</si>
  <si>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</si>
  <si>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</si>
  <si>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</si>
  <si>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</si>
  <si>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</si>
  <si>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</si>
  <si>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</si>
  <si>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</si>
  <si>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</si>
  <si>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</si>
  <si>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</si>
  <si>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</si>
  <si>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</si>
  <si>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</si>
  <si>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</si>
  <si>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</si>
  <si>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</si>
  <si>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</si>
  <si>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</si>
  <si>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</si>
  <si>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</si>
  <si>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</si>
  <si>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</si>
  <si>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</si>
  <si>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</si>
  <si>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</si>
  <si>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</si>
  <si>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</si>
  <si>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</si>
  <si>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</si>
  <si>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</si>
  <si>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</si>
  <si>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</si>
  <si>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</si>
  <si>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</si>
  <si>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</si>
  <si>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</si>
  <si>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</si>
  <si>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</si>
  <si>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</si>
  <si>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</si>
  <si>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</si>
  <si>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</si>
  <si>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</si>
  <si>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</si>
  <si>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</si>
  <si>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</si>
  <si>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</si>
  <si>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</si>
  <si>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</si>
  <si>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</si>
  <si>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</si>
  <si>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</si>
  <si>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</si>
  <si>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</si>
  <si>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</si>
  <si>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</si>
  <si>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</si>
  <si>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</si>
  <si>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</si>
  <si>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</si>
  <si>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</si>
  <si>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</si>
  <si>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</si>
  <si>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</si>
  <si>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</si>
  <si>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</si>
  <si>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</si>
  <si>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</si>
  <si>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</si>
  <si>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</si>
  <si>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</si>
  <si>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</si>
  <si>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</si>
  <si>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</si>
  <si>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</si>
  <si>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</si>
  <si>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</si>
  <si>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</si>
  <si>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</si>
  <si>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</si>
  <si>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</si>
  <si>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</si>
  <si>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</si>
  <si>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</si>
  <si>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</si>
  <si>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</si>
  <si>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</si>
  <si>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</si>
  <si>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</si>
  <si>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</si>
  <si>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</si>
  <si>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</si>
  <si>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</si>
  <si>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</si>
  <si>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</si>
  <si>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</si>
  <si>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</si>
  <si>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</si>
  <si>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</si>
  <si>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</si>
  <si>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</si>
  <si>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</si>
  <si>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</si>
  <si>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</si>
  <si>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</si>
  <si>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</si>
  <si>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</si>
  <si>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</si>
  <si>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</si>
  <si>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</si>
  <si>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</si>
  <si>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</si>
  <si>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</si>
  <si>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</si>
  <si>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</si>
  <si>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</si>
  <si>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</si>
  <si>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</si>
  <si>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</si>
  <si>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</si>
  <si>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</si>
  <si>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</si>
  <si>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</si>
  <si>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</si>
  <si>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</si>
  <si>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</si>
  <si>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</si>
  <si>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</si>
  <si>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</si>
  <si>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</si>
  <si>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</si>
  <si>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</si>
  <si>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</si>
  <si>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</si>
  <si>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</si>
  <si>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</si>
  <si>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</si>
  <si>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</si>
  <si>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</si>
  <si>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</si>
  <si>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</si>
  <si>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</si>
  <si>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</si>
  <si>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</si>
  <si>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</si>
  <si>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</si>
  <si>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</si>
  <si>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</si>
  <si>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</si>
  <si>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</si>
  <si>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</si>
  <si>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</si>
  <si>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</si>
  <si>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</si>
  <si>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</si>
  <si>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</si>
  <si>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</si>
  <si>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</si>
  <si>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</si>
  <si>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</si>
  <si>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</si>
  <si>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</si>
  <si>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</si>
  <si>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</si>
  <si>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</si>
  <si>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</si>
  <si>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</si>
  <si>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</si>
  <si>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</si>
  <si>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</si>
  <si>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</si>
  <si>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</si>
  <si>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</si>
  <si>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</si>
  <si>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</si>
  <si>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</si>
  <si>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</si>
  <si>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</si>
  <si>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</si>
  <si>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</si>
  <si>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</si>
  <si>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</si>
  <si>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</si>
  <si>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</si>
  <si>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</si>
  <si>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</si>
  <si>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</si>
  <si>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</si>
  <si>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</si>
  <si>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</si>
  <si>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</si>
  <si>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</si>
  <si>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</si>
  <si>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</si>
  <si>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</si>
  <si>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</si>
  <si>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</si>
  <si>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</si>
  <si>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</si>
  <si>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</si>
  <si>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</si>
  <si>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</si>
  <si>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</si>
  <si>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</si>
  <si>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</si>
  <si>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</si>
  <si>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</si>
  <si>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</si>
  <si>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</si>
  <si>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</si>
  <si>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</si>
  <si>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</si>
  <si>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</si>
  <si>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</si>
  <si>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</si>
  <si>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</si>
  <si>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</si>
  <si>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</si>
  <si>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</si>
  <si>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</si>
  <si>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</si>
  <si>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</si>
  <si>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</si>
  <si>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</si>
  <si>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</si>
  <si>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</si>
  <si>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</si>
  <si>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</si>
  <si>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</si>
  <si>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</si>
  <si>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</si>
  <si>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</si>
  <si>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</si>
  <si>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</si>
  <si>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</si>
  <si>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</si>
  <si>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</si>
  <si>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</si>
  <si>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</si>
  <si>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</si>
  <si>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</si>
  <si>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</si>
  <si>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</si>
  <si>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</si>
  <si>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</si>
  <si>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</si>
  <si>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</si>
  <si>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</si>
  <si>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</si>
  <si>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</si>
  <si>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</si>
  <si>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</si>
  <si>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</si>
  <si>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</si>
  <si>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</si>
  <si>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</si>
  <si>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</si>
  <si>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</si>
  <si>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</si>
  <si>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</si>
  <si>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</si>
  <si>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</si>
  <si>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</si>
  <si>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</si>
  <si>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</si>
  <si>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</si>
  <si>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</si>
  <si>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</si>
  <si>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</si>
  <si>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</si>
  <si>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</si>
  <si>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</si>
  <si>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</si>
  <si>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</si>
  <si>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</si>
  <si>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</si>
  <si>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</si>
  <si>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</si>
  <si>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</si>
  <si>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</si>
  <si>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</si>
  <si>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</si>
  <si>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</si>
  <si>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</si>
  <si>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</si>
  <si>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</si>
  <si>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</si>
  <si>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</si>
  <si>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</si>
  <si>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</si>
  <si>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</si>
  <si>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</si>
  <si>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</si>
  <si>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</si>
  <si>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</si>
  <si>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</si>
  <si>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</si>
  <si>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</si>
  <si>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</si>
  <si>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</si>
  <si>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</si>
  <si>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</si>
  <si>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</si>
  <si>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</si>
  <si>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</si>
  <si>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</si>
  <si>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</si>
  <si>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</si>
  <si>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</si>
  <si>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</si>
  <si>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</si>
  <si>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</si>
  <si>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</si>
  <si>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</si>
  <si>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</si>
  <si>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</si>
  <si>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</si>
  <si>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</si>
  <si>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</si>
  <si>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</si>
  <si>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</si>
  <si>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</si>
  <si>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</si>
  <si>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</si>
  <si>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</si>
  <si>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</si>
  <si>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</si>
  <si>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</si>
  <si>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</si>
  <si>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</si>
  <si>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</si>
  <si>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</si>
  <si>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</si>
  <si>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</si>
  <si>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</si>
  <si>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</si>
  <si>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</si>
  <si>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</si>
  <si>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</si>
  <si>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</si>
  <si>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</si>
  <si>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</si>
  <si>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</si>
  <si>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</si>
  <si>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</si>
  <si>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</si>
  <si>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</si>
  <si>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</si>
  <si>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</si>
  <si>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</si>
  <si>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</si>
  <si>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</si>
  <si>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</si>
  <si>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</si>
  <si>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</si>
  <si>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</si>
  <si>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</si>
  <si>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</si>
  <si>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</si>
  <si>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</si>
  <si>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</si>
  <si>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</si>
  <si>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</si>
  <si>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</si>
  <si>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</si>
  <si>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</si>
  <si>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</si>
  <si>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</si>
  <si>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</si>
  <si>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</si>
  <si>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</si>
  <si>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</si>
  <si>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</si>
  <si>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</si>
  <si>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</si>
  <si>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</si>
  <si>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</si>
  <si>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</si>
  <si>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</si>
  <si>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</si>
  <si>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</si>
  <si>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</si>
  <si>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</si>
  <si>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</si>
  <si>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</si>
  <si>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</si>
  <si>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</si>
  <si>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</si>
  <si>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</si>
  <si>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</si>
  <si>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</si>
  <si>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</si>
  <si>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</si>
  <si>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</si>
  <si>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</si>
  <si>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</si>
  <si>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</si>
  <si>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</si>
  <si>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</si>
  <si>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</si>
  <si>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</si>
  <si>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</si>
  <si>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</si>
  <si>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</si>
  <si>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</si>
  <si>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</si>
  <si>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</si>
  <si>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</si>
  <si>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</si>
  <si>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</si>
  <si>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</si>
  <si>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</si>
  <si>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</si>
  <si>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</si>
  <si>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</si>
  <si>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</si>
  <si>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</si>
  <si>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</si>
  <si>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</si>
  <si>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</si>
  <si>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</si>
  <si>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</si>
  <si>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</si>
  <si>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</si>
  <si>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</si>
  <si>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</si>
  <si>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</si>
  <si>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</si>
  <si>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</si>
  <si>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</si>
  <si>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</si>
  <si>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</si>
  <si>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</si>
  <si>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</si>
  <si>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</si>
  <si>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</si>
  <si>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</si>
  <si>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</si>
  <si>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</si>
  <si>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</si>
  <si>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</si>
  <si>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</si>
  <si>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</si>
  <si>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</si>
  <si>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</si>
  <si>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</si>
  <si>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</si>
  <si>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</si>
  <si>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</si>
  <si>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</si>
  <si>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</si>
  <si>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</si>
  <si>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</si>
  <si>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</si>
  <si>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</si>
  <si>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</si>
  <si>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</si>
  <si>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</si>
  <si>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</si>
  <si>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</si>
  <si>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</si>
  <si>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</si>
  <si>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</si>
  <si>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</si>
  <si>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</si>
  <si>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</si>
  <si>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</si>
  <si>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</si>
  <si>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</si>
  <si>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</si>
  <si>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</si>
  <si>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</si>
  <si>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</si>
  <si>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</si>
  <si>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</si>
  <si>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</si>
  <si>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</si>
  <si>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</si>
  <si>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</si>
  <si>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</si>
  <si>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</si>
  <si>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</si>
  <si>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</si>
  <si>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</si>
  <si>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</si>
  <si>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</si>
  <si>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</si>
  <si>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</si>
  <si>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</si>
  <si>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</si>
  <si>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</si>
  <si>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</si>
  <si>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</si>
  <si>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</si>
  <si>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</si>
  <si>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</si>
  <si>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</si>
  <si>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</si>
  <si>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</si>
  <si>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</si>
  <si>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</si>
  <si>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</si>
  <si>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</si>
  <si>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</si>
  <si>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</si>
  <si>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</si>
  <si>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</si>
  <si>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</si>
  <si>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</si>
  <si>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</si>
  <si>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</si>
  <si>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</si>
  <si>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</si>
  <si>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</si>
  <si>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</si>
  <si>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</si>
  <si>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</si>
  <si>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</si>
  <si>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</si>
  <si>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</si>
  <si>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</si>
  <si>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</si>
  <si>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</si>
  <si>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</si>
  <si>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</si>
  <si>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</si>
  <si>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</si>
  <si>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</si>
  <si>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</si>
  <si>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</si>
  <si>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</si>
  <si>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</si>
  <si>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</si>
  <si>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</si>
  <si>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</si>
  <si>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</si>
  <si>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</si>
  <si>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</si>
  <si>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</si>
  <si>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</si>
  <si>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</si>
  <si>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</si>
  <si>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</si>
  <si>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</si>
  <si>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</si>
  <si>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</si>
  <si>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</si>
  <si>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</si>
  <si>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</si>
  <si>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</si>
  <si>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</si>
  <si>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</si>
  <si>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</si>
  <si>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</si>
  <si>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</si>
  <si>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</si>
  <si>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</si>
  <si>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</si>
  <si>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</si>
  <si>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</si>
  <si>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</si>
  <si>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</si>
  <si>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</si>
  <si>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</si>
  <si>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</si>
  <si>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</si>
  <si>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</si>
  <si>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</si>
  <si>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</si>
  <si>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</si>
  <si>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</si>
  <si>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</si>
  <si>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</si>
  <si>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</si>
  <si>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</si>
  <si>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</si>
  <si>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</si>
  <si>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</si>
  <si>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</si>
  <si>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</si>
  <si>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</si>
  <si>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</si>
  <si>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</si>
  <si>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</si>
  <si>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</si>
  <si>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</si>
  <si>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</si>
  <si>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</si>
  <si>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</si>
  <si>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</si>
  <si>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</si>
  <si>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</si>
  <si>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</si>
  <si>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</si>
  <si>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</si>
  <si>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</si>
  <si>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</si>
  <si>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</si>
  <si>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</si>
  <si>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</si>
  <si>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</si>
  <si>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</si>
  <si>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</si>
  <si>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</si>
  <si>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</si>
  <si>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</si>
  <si>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</si>
  <si>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</si>
  <si>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</si>
  <si>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</si>
  <si>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</si>
  <si>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</si>
  <si>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</si>
  <si>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</si>
  <si>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</si>
  <si>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</si>
  <si>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</si>
  <si>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</si>
  <si>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</si>
  <si>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</si>
  <si>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</si>
  <si>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</si>
  <si>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</si>
  <si>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</si>
  <si>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</si>
  <si>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</si>
  <si>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</si>
  <si>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</si>
  <si>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</si>
  <si>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</si>
  <si>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</si>
  <si>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</si>
  <si>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</si>
  <si>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</si>
  <si>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</si>
  <si>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</si>
  <si>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</si>
  <si>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</si>
  <si>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</si>
  <si>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</si>
  <si>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</si>
  <si>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</si>
  <si>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</si>
  <si>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</si>
  <si>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</si>
  <si>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</si>
  <si>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</si>
  <si>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</si>
  <si>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</si>
  <si>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</si>
  <si>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</si>
  <si>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</si>
  <si>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</si>
  <si>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</si>
  <si>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</si>
  <si>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</si>
  <si>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</si>
  <si>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</si>
  <si>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</si>
  <si>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</si>
  <si>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</si>
  <si>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</si>
  <si>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</si>
  <si>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</si>
  <si>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</si>
  <si>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</si>
  <si>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</si>
  <si>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</si>
  <si>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</si>
  <si>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</si>
  <si>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</si>
  <si>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</si>
  <si>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</si>
  <si>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</si>
  <si>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</si>
  <si>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</si>
  <si>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</si>
  <si>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</si>
  <si>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</si>
  <si>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</si>
  <si>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</si>
  <si>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</si>
  <si>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</si>
  <si>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</si>
  <si>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</si>
  <si>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</si>
  <si>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</si>
  <si>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</si>
  <si>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</si>
  <si>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</si>
  <si>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</si>
  <si>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</si>
  <si>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</si>
  <si>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</si>
  <si>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</si>
  <si>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</si>
  <si>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</si>
  <si>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</si>
  <si>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</si>
  <si>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</si>
  <si>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</si>
  <si>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</si>
  <si>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</si>
  <si>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</si>
  <si>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</si>
  <si>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</si>
  <si>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</si>
  <si>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</si>
  <si>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</si>
  <si>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</si>
  <si>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</si>
  <si>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</si>
  <si>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</si>
  <si>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</si>
  <si>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</si>
  <si>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</si>
  <si>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</si>
  <si>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</si>
  <si>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</si>
  <si>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</si>
  <si>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</si>
  <si>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</si>
  <si>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</si>
  <si>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</si>
  <si>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</si>
  <si>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</si>
  <si>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</si>
  <si>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</si>
  <si>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</si>
  <si>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</si>
  <si>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</si>
  <si>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</si>
  <si>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</si>
  <si>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</si>
  <si>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</si>
  <si>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</si>
  <si>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</si>
  <si>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</si>
  <si>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</si>
  <si>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</si>
  <si>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</si>
  <si>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</si>
  <si>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</si>
  <si>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</si>
  <si>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</si>
  <si>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</si>
  <si>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</si>
  <si>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</si>
  <si>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</si>
  <si>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</si>
  <si>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</si>
  <si>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</si>
  <si>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</si>
  <si>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</si>
  <si>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</si>
  <si>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</si>
  <si>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</si>
  <si>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</si>
  <si>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</si>
  <si>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</si>
  <si>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</si>
  <si>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</si>
  <si>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</si>
  <si>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</si>
  <si>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</si>
  <si>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</si>
  <si>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</si>
  <si>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</si>
  <si>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</si>
  <si>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</si>
  <si>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</si>
  <si>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</si>
  <si>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</si>
  <si>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</si>
  <si>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</si>
  <si>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</si>
  <si>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</si>
  <si>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</si>
  <si>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</si>
  <si>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</si>
  <si>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</si>
  <si>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</si>
  <si>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</si>
  <si>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</si>
  <si>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</si>
  <si>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</si>
  <si>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</si>
  <si>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</si>
  <si>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</si>
  <si>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</si>
  <si>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</si>
  <si>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</si>
  <si>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</si>
  <si>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</si>
  <si>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</si>
  <si>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</si>
  <si>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</si>
  <si>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</si>
  <si>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</si>
  <si>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</si>
  <si>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</si>
  <si>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</si>
  <si>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</si>
  <si>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</si>
  <si>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</si>
  <si>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</si>
  <si>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</si>
  <si>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</si>
  <si>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</si>
  <si>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</si>
  <si>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</si>
  <si>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</si>
  <si>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</si>
  <si>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</si>
  <si>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</si>
  <si>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</si>
  <si>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</si>
  <si>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</si>
  <si>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</si>
  <si>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</si>
  <si>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</si>
  <si>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</si>
  <si>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</si>
  <si>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</si>
  <si>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</si>
  <si>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</si>
  <si>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</si>
  <si>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</si>
  <si>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</si>
  <si>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</si>
  <si>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</si>
  <si>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</si>
  <si>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</si>
  <si>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</si>
  <si>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</si>
  <si>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</si>
  <si>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</si>
  <si>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</si>
  <si>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</si>
  <si>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</si>
  <si>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</si>
  <si>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</si>
  <si>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</si>
  <si>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</si>
  <si>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</si>
  <si>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</si>
  <si>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</si>
  <si>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</si>
  <si>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</si>
  <si>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</si>
  <si>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</si>
  <si>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</si>
  <si>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</si>
  <si>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</si>
  <si>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</si>
  <si>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</si>
  <si>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</si>
  <si>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</si>
  <si>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</si>
  <si>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</si>
  <si>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</si>
  <si>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</si>
  <si>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</si>
  <si>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</si>
  <si>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</si>
  <si>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</si>
  <si>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</si>
  <si>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</si>
  <si>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</si>
  <si>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</si>
  <si>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</si>
  <si>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</si>
  <si>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</si>
  <si>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</si>
  <si>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</si>
  <si>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</si>
  <si>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</si>
  <si>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</si>
  <si>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</si>
  <si>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</si>
  <si>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</si>
  <si>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</si>
  <si>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</si>
  <si>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</si>
  <si>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</si>
  <si>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</si>
  <si>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</si>
  <si>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</si>
  <si>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</si>
  <si>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</si>
  <si>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</si>
  <si>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</si>
  <si>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</si>
  <si>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</si>
  <si>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</si>
  <si>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</si>
  <si>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</si>
  <si>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</si>
  <si>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</si>
  <si>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</si>
  <si>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</si>
  <si>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</si>
  <si>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</si>
  <si>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</si>
  <si>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</si>
  <si>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</si>
  <si>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</si>
  <si>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</si>
  <si>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</si>
  <si>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</si>
  <si>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</si>
  <si>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</si>
  <si>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</si>
  <si>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</si>
  <si>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</si>
  <si>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</si>
  <si>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</si>
  <si>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</si>
  <si>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</si>
  <si>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</si>
  <si>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</si>
  <si>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</si>
  <si>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</si>
  <si>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</si>
  <si>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</si>
  <si>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</si>
  <si>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</si>
  <si>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</si>
  <si>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</si>
  <si>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</si>
  <si>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</si>
  <si>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</si>
  <si>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</si>
  <si>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</si>
  <si>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</si>
  <si>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</si>
  <si>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</si>
  <si>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</si>
  <si>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</si>
  <si>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</si>
  <si>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</si>
  <si>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</si>
  <si>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</si>
  <si>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</si>
  <si>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</si>
  <si>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</si>
  <si>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</si>
  <si>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</si>
  <si>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</si>
  <si>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</si>
  <si>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</si>
  <si>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</si>
  <si>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</si>
  <si>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</si>
  <si>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</si>
  <si>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</si>
  <si>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</si>
  <si>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</si>
  <si>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</si>
  <si>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</si>
  <si>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</si>
  <si>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</si>
  <si>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</si>
  <si>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</si>
  <si>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</si>
  <si>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</si>
  <si>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</si>
  <si>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</si>
  <si>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</si>
  <si>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</si>
  <si>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</si>
  <si>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</si>
  <si>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</si>
  <si>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</si>
  <si>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</si>
  <si>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</si>
  <si>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</si>
  <si>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</si>
  <si>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</si>
  <si>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</si>
  <si>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</si>
  <si>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</si>
  <si>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</si>
  <si>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</si>
  <si>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</si>
  <si>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</si>
  <si>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</si>
  <si>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</si>
  <si>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</si>
  <si>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</si>
  <si>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</si>
  <si>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</si>
  <si>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</si>
  <si>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</si>
  <si>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</si>
  <si>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</si>
  <si>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</si>
  <si>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</si>
  <si>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</si>
  <si>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</si>
  <si>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</si>
  <si>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</si>
  <si>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</si>
  <si>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</si>
  <si>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</si>
  <si>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</si>
  <si>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</si>
  <si>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</si>
  <si>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</si>
  <si>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</si>
  <si>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</si>
  <si>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</si>
  <si>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</si>
  <si>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</si>
  <si>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</si>
  <si>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</si>
  <si>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</si>
  <si>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</si>
  <si>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</si>
  <si>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</si>
  <si>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</si>
  <si>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</si>
  <si>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</si>
  <si>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</si>
  <si>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</si>
  <si>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</si>
  <si>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</si>
  <si>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</si>
  <si>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</si>
  <si>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</si>
  <si>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</si>
  <si>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</si>
  <si>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</si>
  <si>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</si>
  <si>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</si>
  <si>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</si>
  <si>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</si>
  <si>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</si>
  <si>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</si>
  <si>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</si>
  <si>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</si>
  <si>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</si>
  <si>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</si>
  <si>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</si>
  <si>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</si>
  <si>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</si>
  <si>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</si>
  <si>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</si>
  <si>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</si>
  <si>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</si>
  <si>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</si>
  <si>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</si>
  <si>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</si>
  <si>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</si>
  <si>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</si>
  <si>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</si>
  <si>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</si>
  <si>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</si>
  <si>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</si>
  <si>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</si>
  <si>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</si>
  <si>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</si>
  <si>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</si>
  <si>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</si>
  <si>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</si>
  <si>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</si>
  <si>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</si>
  <si>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</si>
  <si>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</si>
  <si>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</si>
  <si>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</si>
  <si>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</si>
  <si>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</si>
  <si>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</si>
  <si>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</si>
  <si>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</si>
  <si>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</si>
  <si>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</si>
  <si>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</si>
  <si>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</si>
  <si>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</si>
  <si>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</si>
  <si>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</si>
  <si>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</si>
  <si>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</si>
  <si>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</si>
  <si>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</si>
  <si>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</si>
  <si>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</si>
  <si>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</si>
  <si>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</si>
  <si>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</si>
  <si>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</si>
  <si>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</si>
  <si>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</si>
  <si>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</si>
  <si>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</si>
  <si>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</si>
  <si>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</si>
  <si>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</si>
  <si>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</si>
  <si>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</si>
  <si>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</si>
  <si>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</si>
  <si>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</si>
  <si>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</si>
  <si>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</si>
  <si>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</si>
  <si>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</si>
  <si>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</si>
  <si>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</si>
  <si>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</si>
  <si>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</si>
  <si>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</si>
  <si>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</si>
  <si>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</si>
  <si>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</si>
  <si>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</si>
  <si>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</si>
  <si>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</si>
  <si>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</si>
  <si>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</si>
  <si>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</si>
  <si>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</si>
  <si>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</si>
  <si>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</si>
  <si>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</si>
  <si>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</si>
  <si>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</si>
  <si>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</si>
  <si>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</si>
  <si>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</si>
  <si>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</si>
  <si>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</si>
  <si>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</si>
  <si>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</si>
  <si>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</si>
  <si>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</si>
  <si>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</si>
  <si>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</si>
  <si>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</si>
  <si>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</si>
  <si>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</si>
  <si>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</si>
  <si>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</si>
  <si>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</si>
  <si>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</si>
  <si>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</si>
  <si>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</si>
  <si>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</si>
  <si>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</si>
  <si>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</si>
  <si>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</si>
  <si>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</si>
  <si>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</si>
  <si>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</si>
  <si>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</si>
  <si>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</si>
  <si>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</si>
  <si>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</si>
  <si>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</si>
  <si>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</si>
  <si>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</si>
  <si>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</si>
  <si>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</si>
  <si>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</si>
  <si>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</si>
  <si>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</si>
  <si>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</si>
  <si>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</si>
  <si>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</si>
  <si>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</si>
  <si>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</si>
  <si>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</si>
  <si>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</si>
  <si>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</si>
  <si>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</si>
  <si>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</si>
  <si>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</si>
  <si>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</si>
  <si>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</si>
  <si>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</si>
  <si>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</si>
  <si>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</si>
  <si>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</si>
  <si>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</si>
  <si>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</si>
  <si>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</si>
  <si>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</si>
  <si>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</si>
  <si>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</si>
  <si>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</si>
  <si>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</si>
  <si>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</si>
  <si>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</si>
  <si>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</si>
  <si>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</si>
  <si>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</si>
  <si>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</si>
  <si>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</si>
  <si>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</si>
  <si>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</si>
  <si>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</si>
  <si>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</si>
  <si>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</si>
  <si>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</si>
  <si>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</si>
  <si>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</si>
  <si>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</si>
  <si>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</si>
  <si>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</si>
  <si>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</si>
  <si>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</si>
  <si>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</si>
  <si>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</si>
  <si>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</si>
  <si>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</si>
  <si>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</si>
  <si>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</si>
  <si>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</si>
  <si>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</si>
  <si>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</si>
  <si>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</si>
  <si>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</si>
  <si>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</si>
  <si>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</si>
  <si>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</si>
  <si>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</si>
  <si>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</si>
  <si>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</si>
  <si>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</si>
  <si>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</si>
  <si>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</si>
  <si>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</si>
  <si>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</si>
  <si>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</si>
  <si>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</si>
  <si>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</si>
  <si>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</si>
  <si>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</si>
  <si>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</si>
  <si>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</si>
  <si>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</si>
  <si>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</si>
  <si>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</si>
  <si>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</si>
  <si>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</si>
  <si>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</si>
  <si>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</si>
  <si>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</si>
  <si>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</si>
  <si>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</si>
  <si>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</si>
  <si>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</si>
  <si>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</si>
  <si>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</si>
  <si>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</si>
  <si>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</si>
  <si>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</si>
  <si>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</si>
  <si>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</si>
  <si>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</si>
  <si>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</si>
  <si>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</si>
  <si>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</si>
  <si>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</si>
  <si>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</si>
  <si>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</si>
  <si>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</si>
  <si>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</si>
  <si>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</si>
  <si>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</si>
  <si>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</si>
  <si>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</si>
  <si>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</si>
  <si>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</si>
  <si>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</si>
  <si>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</si>
  <si>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</si>
  <si>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</si>
  <si>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</si>
  <si>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</si>
  <si>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</si>
  <si>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</si>
  <si>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</si>
  <si>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</si>
  <si>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</si>
  <si>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</si>
  <si>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</si>
  <si>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</si>
  <si>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</si>
  <si>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</si>
  <si>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</si>
  <si>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</si>
  <si>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</si>
  <si>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</si>
  <si>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</si>
  <si>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</si>
  <si>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</si>
  <si>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</si>
  <si>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</si>
  <si>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</si>
  <si>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</si>
  <si>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</si>
  <si>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</si>
  <si>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</si>
  <si>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</si>
  <si>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</si>
  <si>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</si>
  <si>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</si>
  <si>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</si>
  <si>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</si>
  <si>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</si>
  <si>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</si>
  <si>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</si>
  <si>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</si>
  <si>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</si>
  <si>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</si>
  <si>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</si>
  <si>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</si>
  <si>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</si>
  <si>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</si>
  <si>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</si>
  <si>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</si>
  <si>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</si>
  <si>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</si>
  <si>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</si>
  <si>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</si>
  <si>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</si>
  <si>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</si>
  <si>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</si>
  <si>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</si>
  <si>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</si>
  <si>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</si>
  <si>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</si>
  <si>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</si>
  <si>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</si>
  <si>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</si>
  <si>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</si>
  <si>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</si>
  <si>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</si>
  <si>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</si>
  <si>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</si>
  <si>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</si>
  <si>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</si>
  <si>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</si>
  <si>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</si>
  <si>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</si>
  <si>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</si>
  <si>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</si>
  <si>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</si>
  <si>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</si>
  <si>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</si>
  <si>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</si>
  <si>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</si>
  <si>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</si>
  <si>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</si>
  <si>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</si>
  <si>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</si>
  <si>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</si>
  <si>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</si>
  <si>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</si>
  <si>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</si>
  <si>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</si>
  <si>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</si>
  <si>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</si>
  <si>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</si>
  <si>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</si>
  <si>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</si>
  <si>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</si>
  <si>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</si>
  <si>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</si>
  <si>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</si>
  <si>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</si>
  <si>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</si>
  <si>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</si>
  <si>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</si>
  <si>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</si>
  <si>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</si>
  <si>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</si>
  <si>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</si>
  <si>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</si>
  <si>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</si>
  <si>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</si>
  <si>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</si>
  <si>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</si>
  <si>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</si>
  <si>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</si>
  <si>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</si>
  <si>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</si>
  <si>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</si>
  <si>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</si>
  <si>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</si>
  <si>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</si>
  <si>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</si>
  <si>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</si>
  <si>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</si>
  <si>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</si>
  <si>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</si>
  <si>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</si>
  <si>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</si>
  <si>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</si>
  <si>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</si>
  <si>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</si>
  <si>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</si>
  <si>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</si>
  <si>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</si>
  <si>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</si>
  <si>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</si>
  <si>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</si>
  <si>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</si>
  <si>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</si>
  <si>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</si>
  <si>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</si>
  <si>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</si>
  <si>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</si>
  <si>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</si>
  <si>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</si>
  <si>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</si>
  <si>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</si>
  <si>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</si>
  <si>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</si>
  <si>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</si>
  <si>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</si>
  <si>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</si>
  <si>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</si>
  <si>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</si>
  <si>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</si>
  <si>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</si>
  <si>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</si>
  <si>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</si>
  <si>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</si>
  <si>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</si>
  <si>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</si>
  <si>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</si>
  <si>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</si>
  <si>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</si>
  <si>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</si>
  <si>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</si>
  <si>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</si>
  <si>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</si>
  <si>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</si>
  <si>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</si>
  <si>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</si>
  <si>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</si>
  <si>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</si>
  <si>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</si>
  <si>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</si>
  <si>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</si>
  <si>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</si>
  <si>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</si>
  <si>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</si>
  <si>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</si>
  <si>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</si>
  <si>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</si>
  <si>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</si>
  <si>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</si>
  <si>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</si>
  <si>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</si>
  <si>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</si>
  <si>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</si>
  <si>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</si>
  <si>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</si>
  <si>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</si>
  <si>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</si>
  <si>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</si>
  <si>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</si>
  <si>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</si>
  <si>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</si>
  <si>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</si>
  <si>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</si>
  <si>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</si>
  <si>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</si>
  <si>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</si>
  <si>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</si>
  <si>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</si>
  <si>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</si>
  <si>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</si>
  <si>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</si>
  <si>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</si>
  <si>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</si>
  <si>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</si>
  <si>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</si>
  <si>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</si>
  <si>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</si>
  <si>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</si>
  <si>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</si>
  <si>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</si>
  <si>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</si>
  <si>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</si>
  <si>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</si>
  <si>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</si>
  <si>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</si>
  <si>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</si>
  <si>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</si>
  <si>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</si>
  <si>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</si>
  <si>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</si>
  <si>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</si>
  <si>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</si>
  <si>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</si>
  <si>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</si>
  <si>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</si>
  <si>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</si>
  <si>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</si>
  <si>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</si>
  <si>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</si>
  <si>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</si>
  <si>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</si>
  <si>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</si>
  <si>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</si>
  <si>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</si>
  <si>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</si>
  <si>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</si>
  <si>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</si>
  <si>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</si>
  <si>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</si>
  <si>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</si>
  <si>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</si>
  <si>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</si>
  <si>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</si>
  <si>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</si>
  <si>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</si>
  <si>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</si>
  <si>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</si>
  <si>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</si>
  <si>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</si>
  <si>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</si>
  <si>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</si>
  <si>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</si>
  <si>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</si>
  <si>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</si>
  <si>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</si>
  <si>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</si>
  <si>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</si>
  <si>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</si>
  <si>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</si>
  <si>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</si>
  <si>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</si>
  <si>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</si>
  <si>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</si>
  <si>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</si>
  <si>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</si>
  <si>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</si>
  <si>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</si>
  <si>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</si>
  <si>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</si>
  <si>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</si>
  <si>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</si>
  <si>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</si>
  <si>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</si>
  <si>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</si>
  <si>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</si>
  <si>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</si>
  <si>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</si>
  <si>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</si>
  <si>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</si>
  <si>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</si>
  <si>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</si>
  <si>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</si>
  <si>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</si>
  <si>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</si>
  <si>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</si>
  <si>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</si>
  <si>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</si>
  <si>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</si>
  <si>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</si>
  <si>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</si>
  <si>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</si>
  <si>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</si>
  <si>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</si>
  <si>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</si>
  <si>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</si>
  <si>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</si>
  <si>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</si>
  <si>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</si>
  <si>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</si>
  <si>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</si>
  <si>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</si>
  <si>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</si>
  <si>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</si>
  <si>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</si>
  <si>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</si>
  <si>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</si>
  <si>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</si>
  <si>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</si>
  <si>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</si>
  <si>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</si>
  <si>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</si>
  <si>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</si>
  <si>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</si>
  <si>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</si>
  <si>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</si>
  <si>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</si>
  <si>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</si>
  <si>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</si>
  <si>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</si>
  <si>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</si>
  <si>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</si>
  <si>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</si>
  <si>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</si>
  <si>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</si>
  <si>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</si>
  <si>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</si>
  <si>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</si>
  <si>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</si>
  <si>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</si>
  <si>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</si>
  <si>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</si>
  <si>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</si>
  <si>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</si>
  <si>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</si>
  <si>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</si>
  <si>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</si>
  <si>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</si>
  <si>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</si>
  <si>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</si>
  <si>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</si>
  <si>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</si>
  <si>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</si>
  <si>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</si>
  <si>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</si>
  <si>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</si>
  <si>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</si>
  <si>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</si>
  <si>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</si>
  <si>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</si>
  <si>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</si>
  <si>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</si>
  <si>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</si>
  <si>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</si>
  <si>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</si>
  <si>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</si>
  <si>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</si>
  <si>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</si>
  <si>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</si>
  <si>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</si>
  <si>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</si>
  <si>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</si>
  <si>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</si>
  <si>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</si>
  <si>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</si>
  <si>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</si>
  <si>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</si>
  <si>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</si>
  <si>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</si>
  <si>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</si>
  <si>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</si>
  <si>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</si>
  <si>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</si>
  <si>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</si>
  <si>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</si>
  <si>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</si>
  <si>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</si>
  <si>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</si>
  <si>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</si>
  <si>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</si>
  <si>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</si>
  <si>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</si>
  <si>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</si>
  <si>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</si>
  <si>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</si>
  <si>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</si>
  <si>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</si>
  <si>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</si>
  <si>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</si>
  <si>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</si>
  <si>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</si>
  <si>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</si>
  <si>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</si>
  <si>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</si>
  <si>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</si>
  <si>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</si>
  <si>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</si>
  <si>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</si>
  <si>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</si>
  <si>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</si>
  <si>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</si>
  <si>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</si>
  <si>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</si>
  <si>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</si>
  <si>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</si>
  <si>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</si>
  <si>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</si>
  <si>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</si>
  <si>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</si>
  <si>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</si>
  <si>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</si>
  <si>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</si>
  <si>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</si>
  <si>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</si>
  <si>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</si>
  <si>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</si>
  <si>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</si>
  <si>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</si>
  <si>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</si>
  <si>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</si>
  <si>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</si>
  <si>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</si>
  <si>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</si>
  <si>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</si>
  <si>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</si>
  <si>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</si>
  <si>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</si>
  <si>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</si>
  <si>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</si>
  <si>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</si>
  <si>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</si>
  <si>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</si>
  <si>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</si>
  <si>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</si>
  <si>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</si>
  <si>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</si>
  <si>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</si>
  <si>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</si>
  <si>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</si>
  <si>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</si>
  <si>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</si>
  <si>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</si>
  <si>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</si>
  <si>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</si>
  <si>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</si>
  <si>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</si>
  <si>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</si>
  <si>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</si>
  <si>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</si>
  <si>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</si>
  <si>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</si>
  <si>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</si>
  <si>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</si>
  <si>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</si>
  <si>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</si>
  <si>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</si>
  <si>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</si>
  <si>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</si>
  <si>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</si>
  <si>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</si>
  <si>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</si>
  <si>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</si>
  <si>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</si>
  <si>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</si>
  <si>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</si>
  <si>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</si>
  <si>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</si>
  <si>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</si>
  <si>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</si>
  <si>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</si>
  <si>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</si>
  <si>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</si>
  <si>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</si>
  <si>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</si>
  <si>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</si>
  <si>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</si>
  <si>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</si>
  <si>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</si>
  <si>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</si>
  <si>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</si>
  <si>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</si>
  <si>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</si>
  <si>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</si>
  <si>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</si>
  <si>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</si>
  <si>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</si>
  <si>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</si>
  <si>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</si>
  <si>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</si>
  <si>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</si>
  <si>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</si>
  <si>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</si>
  <si>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</si>
  <si>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</si>
  <si>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</si>
  <si>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</si>
  <si>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</si>
  <si>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</si>
  <si>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</si>
  <si>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</si>
  <si>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</si>
  <si>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</si>
  <si>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</si>
  <si>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</si>
  <si>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</si>
  <si>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</si>
  <si>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</si>
  <si>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</si>
  <si>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</si>
  <si>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</si>
  <si>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</si>
  <si>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</si>
  <si>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</si>
  <si>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</si>
  <si>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</si>
  <si>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</si>
  <si>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</si>
  <si>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</si>
  <si>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</si>
  <si>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</si>
  <si>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</si>
  <si>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</si>
  <si>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</si>
  <si>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</si>
  <si>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</si>
  <si>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</si>
  <si>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</si>
  <si>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</si>
  <si>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</si>
  <si>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</si>
  <si>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</si>
  <si>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</si>
  <si>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</si>
  <si>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</si>
  <si>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</si>
  <si>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</si>
  <si>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</si>
  <si>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</si>
  <si>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</si>
  <si>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</si>
  <si>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</si>
  <si>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</si>
  <si>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</si>
  <si>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</si>
  <si>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</si>
  <si>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</si>
  <si>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</si>
  <si>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</si>
  <si>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</si>
  <si>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</si>
  <si>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</si>
  <si>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</si>
  <si>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</si>
  <si>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</si>
  <si>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</si>
  <si>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</si>
  <si>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</si>
  <si>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</si>
  <si>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</si>
  <si>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</si>
  <si>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</si>
  <si>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</si>
  <si>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</si>
  <si>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</si>
  <si>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</si>
  <si>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</si>
  <si>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</si>
  <si>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</si>
  <si>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</si>
  <si>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</si>
  <si>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</si>
  <si>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</si>
  <si>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</si>
  <si>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</si>
  <si>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</si>
  <si>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</si>
  <si>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GR1</t>
    <phoneticPr fontId="2" type="noConversion"/>
  </si>
  <si>
    <t>GR2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</si>
  <si>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</si>
  <si>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</si>
  <si>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</si>
  <si>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</si>
  <si>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</si>
  <si>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</si>
  <si>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</si>
  <si>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</si>
  <si>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</si>
  <si>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</si>
  <si>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</si>
  <si>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MD1</t>
    <phoneticPr fontId="2" type="noConversion"/>
  </si>
  <si>
    <t>MD2</t>
    <phoneticPr fontId="2" type="noConversion"/>
  </si>
  <si>
    <t>MD3</t>
  </si>
  <si>
    <t>MD4</t>
  </si>
  <si>
    <t>MD5</t>
  </si>
  <si>
    <t>MD6</t>
  </si>
  <si>
    <t>MD7</t>
  </si>
  <si>
    <t>MD8</t>
  </si>
  <si>
    <t>MD9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</si>
  <si>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</si>
  <si>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</si>
  <si>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</si>
  <si>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</si>
  <si>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</si>
  <si>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</si>
  <si>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</si>
  <si>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</si>
  <si>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</si>
  <si>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MD19</t>
  </si>
  <si>
    <t>MD20</t>
  </si>
  <si>
    <t>MD21</t>
  </si>
  <si>
    <t>Confirmed</t>
    <phoneticPr fontId="2" type="noConversion"/>
  </si>
  <si>
    <t>Y</t>
    <phoneticPr fontId="2" type="noConversion"/>
  </si>
  <si>
    <t>N</t>
    <phoneticPr fontId="2" type="noConversion"/>
  </si>
  <si>
    <t>QJ3</t>
  </si>
  <si>
    <t>QJ4</t>
  </si>
  <si>
    <t>QJ5</t>
  </si>
  <si>
    <t>QJ6</t>
  </si>
  <si>
    <t>VE1</t>
    <phoneticPr fontId="2" type="noConversion"/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</si>
  <si>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</si>
  <si>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</si>
  <si>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</si>
  <si>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</si>
  <si>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</si>
  <si>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</si>
  <si>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</si>
  <si>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</si>
  <si>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</si>
  <si>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</si>
  <si>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</si>
  <si>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Rank(Step)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</si>
  <si>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</si>
  <si>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</si>
  <si>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</si>
  <si>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</si>
  <si>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</si>
  <si>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</si>
  <si>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</si>
  <si>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</si>
  <si>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MD22</t>
    <phoneticPr fontId="2" type="noConversion"/>
  </si>
  <si>
    <t>Moddable</t>
    <phoneticPr fontId="2" type="noConversion"/>
  </si>
  <si>
    <t>Exc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</si>
  <si>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</si>
  <si>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</si>
  <si>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</si>
  <si>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</si>
  <si>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</si>
  <si>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</si>
  <si>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</si>
  <si>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</si>
  <si>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</si>
  <si>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</si>
  <si>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</si>
  <si>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</si>
  <si>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</si>
  <si>
    <t>ES1-1</t>
  </si>
  <si>
    <t>ES11</t>
  </si>
  <si>
    <t>Key</t>
  </si>
  <si>
    <t>Y</t>
  </si>
  <si>
    <t>class A{}</t>
  </si>
  <si>
    <t>ES1-2</t>
  </si>
  <si>
    <t>function f(){}</t>
  </si>
  <si>
    <t>ES1-3</t>
  </si>
  <si>
    <t>function*f(){}</t>
  </si>
  <si>
    <t>ES1-4</t>
  </si>
  <si>
    <t>async function*f(){}</t>
  </si>
  <si>
    <t>ES1-5</t>
  </si>
  <si>
    <t>var x=function f(){}</t>
  </si>
  <si>
    <t>ES1-6</t>
  </si>
  <si>
    <t>var x=function*f(){}</t>
  </si>
  <si>
    <t>ES1-7</t>
  </si>
  <si>
    <t>var x=async function*f(){}</t>
  </si>
  <si>
    <t>ES2-1</t>
  </si>
  <si>
    <t>var x=(x=&gt;x)(()=&gt;{});</t>
  </si>
  <si>
    <t>ES2-2</t>
  </si>
  <si>
    <t>var x=(x=&gt;x)(async()=&gt;{});</t>
  </si>
  <si>
    <t>ES2-3</t>
  </si>
  <si>
    <t>var x=(x=&gt;x)(class{});</t>
  </si>
  <si>
    <t>ES2-4</t>
  </si>
  <si>
    <t>var x=(x=&gt;x)(function(){});</t>
  </si>
  <si>
    <t>ES2-5</t>
  </si>
  <si>
    <t>var x=(x=&gt;x)(function*(){});</t>
  </si>
  <si>
    <t>ES2-6</t>
  </si>
  <si>
    <t>var x=(x=&gt;x)(async function(){});</t>
  </si>
  <si>
    <t>ES2-7</t>
  </si>
  <si>
    <t>var x=(x=&gt;x)(async function*(){});</t>
  </si>
  <si>
    <t>ES3-1</t>
  </si>
  <si>
    <t>Exc</t>
  </si>
  <si>
    <t>for(x in{});</t>
  </si>
  <si>
    <t>ES4-1</t>
  </si>
  <si>
    <t>x++;</t>
  </si>
  <si>
    <t>ES4-2</t>
  </si>
  <si>
    <t>x--;</t>
  </si>
  <si>
    <t>ES4-3</t>
  </si>
  <si>
    <t>++x;</t>
  </si>
  <si>
    <t>ES4-4</t>
  </si>
  <si>
    <t>--x;</t>
  </si>
  <si>
    <t>ES5-1</t>
  </si>
  <si>
    <t>0=={valueOf:()=&gt;{throw 42;}};</t>
  </si>
  <si>
    <t>ES6-1</t>
  </si>
  <si>
    <t>var x={p:class extends 42{}};</t>
  </si>
  <si>
    <t>N</t>
  </si>
  <si>
    <t>var x=function (){}</t>
  </si>
  <si>
    <t>var x=function*(){}</t>
  </si>
  <si>
    <t>ES1-8</t>
  </si>
  <si>
    <t>ES1-9</t>
  </si>
  <si>
    <t>var x=async function*(){}</t>
  </si>
  <si>
    <t>ES1-10</t>
  </si>
  <si>
    <t>ES1-11</t>
  </si>
  <si>
    <t>var x={*f(){}}</t>
  </si>
  <si>
    <t>ES1-12</t>
  </si>
  <si>
    <t>var x={async*f(){}}</t>
  </si>
  <si>
    <t>var x=(x=&gt;x)(async x=&gt;{});</t>
  </si>
  <si>
    <t>ES2-8</t>
  </si>
  <si>
    <t>QJ1</t>
  </si>
  <si>
    <t>Quick</t>
  </si>
  <si>
    <t>var x = String . prototype . padStart . call ( 42n , Infinity , [ ] ) ;</t>
  </si>
  <si>
    <t>QJ2</t>
  </si>
  <si>
    <t>var x = x `` ; function * x ( ... { [ '' ] : { } = x } ) { ; var [ x , , ... x ] = x ; }</t>
  </si>
  <si>
    <t>Var</t>
  </si>
  <si>
    <t>var [ x ] = { [ Symbol . asyncIterator ] : false , [ Symbol . iterator ] : function * ( ) { ; return 0 ; yield 0 ; } } ;</t>
  </si>
  <si>
    <t>var x = Function . prototype . bind . call ( async x =&gt; x , 0 ) ;</t>
  </si>
  <si>
    <t>var x = { x ( ... { x = x } ) { } } ; var [ , , ] = class extends x ?. x ( ) { ; } ;</t>
  </si>
  <si>
    <t>var x = [ ... [ , ] ] ;</t>
  </si>
  <si>
    <t>class x { }</t>
  </si>
  <si>
    <t>var x = Array ( class { x ( ) { } } ) ;</t>
  </si>
  <si>
    <t>VE2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</si>
</sst>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76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76" fontId="0" fillId="0" borderId="1" xfId="0" applyNumberFormat="1" applyBorder="1" applyProtection="1"/>
    <xf numFmtId="0" fontId="4" fillId="0" borderId="0" xfId="0" applyFont="1"/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Graph'!$R$3:$R$1125</c:f>
              <c:numCache>
                <c:formatCode>#,##0</c:formatCode>
                <c:ptCount val="1123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Graph'!$C$3:$C$1163</c:f>
              <c:numCache>
                <c:formatCode>#,##0</c:formatCode>
                <c:ptCount val="1161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Graph'!$U$3:$U$1125</c:f>
              <c:numCache>
                <c:formatCode>#,##0</c:formatCode>
                <c:ptCount val="1123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Graph'!$F$3:$F$1163</c:f>
              <c:numCache>
                <c:formatCode>#,##0</c:formatCode>
                <c:ptCount val="1161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graph'!$B$2:$B$51</c:f>
              <c:numCache>
                <c:formatCode>General</c:formatCode>
                <c:ptCount val="50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graph'!$F$2:$F$3</c:f>
              <c:numCache>
                <c:formatCode>0.00</c:formatCode>
                <c:ptCount val="2"/>
                <c:pt idx="0">
                  <c:v>11.3125</c:v>
                </c:pt>
                <c:pt idx="1">
                  <c:v>11.3125</c:v>
                </c:pt>
              </c:numCache>
            </c:numRef>
          </c:xVal>
          <c:yVal>
            <c:numRef>
              <c:f>'Rank(Algo)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'Rank(Step)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'Rank(Step)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'Rank(Step) graph'!$B$2:$B$51</c:f>
              <c:numCache>
                <c:formatCode>General</c:formatCode>
                <c:ptCount val="50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2</c:v>
                </c:pt>
                <c:pt idx="4">
                  <c:v>4</c:v>
                </c:pt>
                <c:pt idx="5">
                  <c:v>2</c:v>
                </c:pt>
                <c:pt idx="6">
                  <c:v>4</c:v>
                </c:pt>
                <c:pt idx="7">
                  <c:v>1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5B-44E8-B836-4C8A9204BBF5}"/>
              </c:ext>
            </c:extLst>
          </c:dPt>
          <c:xVal>
            <c:numRef>
              <c:f>'Rank(Step) graph'!$F$2:$F$3</c:f>
              <c:numCache>
                <c:formatCode>0.00</c:formatCode>
                <c:ptCount val="2"/>
                <c:pt idx="0">
                  <c:v>10.125</c:v>
                </c:pt>
                <c:pt idx="1">
                  <c:v>10.125</c:v>
                </c:pt>
              </c:numCache>
            </c:numRef>
          </c:xVal>
          <c:yVal>
            <c:numRef>
              <c:f>'Rank(Step)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ore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ore-KR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ore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ore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532010</xdr:colOff>
      <xdr:row>33</xdr:row>
      <xdr:rowOff>220059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7924808" y="3097949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123609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128953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8008E-E91A-433C-AEBA-1559AC9B6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5D02F3D-E1FD-4EAA-B574-06AA957BC897}"/>
            </a:ext>
          </a:extLst>
        </xdr:cNvPr>
        <xdr:cNvSpPr txBox="1"/>
      </xdr:nvSpPr>
      <xdr:spPr>
        <a:xfrm>
          <a:off x="50076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9E9E8996-3FF1-43ED-908D-FB3D18ABC0CB}"/>
            </a:ext>
          </a:extLst>
        </xdr:cNvPr>
        <xdr:cNvSpPr txBox="1"/>
      </xdr:nvSpPr>
      <xdr:spPr>
        <a:xfrm>
          <a:off x="55420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163"/>
  <sheetViews>
    <sheetView topLeftCell="Q2" zoomScale="75" zoomScaleNormal="75" workbookViewId="0">
      <selection activeCell="AK6" sqref="AK6"/>
    </sheetView>
  </sheetViews>
  <sheetFormatPr baseColWidth="10" defaultColWidth="11" defaultRowHeight="18"/>
  <cols>
    <col min="1" max="1" width="6.7109375" style="1" bestFit="1" customWidth="1"/>
    <col min="2" max="2" width="7.7109375" style="1" bestFit="1" customWidth="1"/>
    <col min="3" max="3" width="10.85546875" style="1"/>
    <col min="4" max="4" width="13.140625" bestFit="1" customWidth="1"/>
    <col min="5" max="5" width="9.28515625" customWidth="1"/>
    <col min="6" max="6" width="10.85546875" style="1"/>
    <col min="7" max="7" width="14.28515625" bestFit="1" customWidth="1"/>
    <col min="8" max="8" width="10.28515625" customWidth="1"/>
    <col min="9" max="9" width="9.7109375" customWidth="1"/>
    <col min="10" max="10" width="13.85546875" customWidth="1"/>
    <col min="11" max="11" width="8.140625" customWidth="1"/>
    <col min="12" max="12" width="7" customWidth="1"/>
    <col min="13" max="13" width="4" bestFit="1" customWidth="1"/>
    <col min="14" max="14" width="7.140625" customWidth="1"/>
    <col min="16" max="16" width="6.7109375" style="1" bestFit="1" customWidth="1"/>
    <col min="17" max="17" width="7.7109375" style="1" bestFit="1" customWidth="1"/>
    <col min="18" max="18" width="10.85546875" style="1"/>
    <col min="19" max="19" width="13.140625" bestFit="1" customWidth="1"/>
    <col min="20" max="20" width="9.28515625" customWidth="1"/>
    <col min="21" max="21" width="10.85546875" style="1"/>
    <col min="22" max="22" width="14.28515625" bestFit="1" customWidth="1"/>
    <col min="23" max="23" width="10.28515625" customWidth="1"/>
    <col min="24" max="24" width="9.7109375" customWidth="1"/>
    <col min="25" max="25" width="13.85546875" customWidth="1"/>
    <col min="26" max="26" width="8.140625" customWidth="1"/>
    <col min="27" max="27" width="7" customWidth="1"/>
    <col min="28" max="28" width="4" bestFit="1" customWidth="1"/>
    <col min="29" max="29" width="7.140625" customWidth="1"/>
    <col min="32" max="32" width="17.85546875" bestFit="1" customWidth="1"/>
  </cols>
  <sheetData>
    <row r="1" spans="1:16373" s="3" customFormat="1">
      <c r="A1" s="2" t="s">
        <v>195</v>
      </c>
      <c r="B1" s="2" t="s">
        <v>196</v>
      </c>
      <c r="C1" s="2" t="s">
        <v>200</v>
      </c>
      <c r="D1" s="2" t="s">
        <v>270</v>
      </c>
      <c r="E1" s="2" t="s">
        <v>197</v>
      </c>
      <c r="F1" s="2" t="s">
        <v>198</v>
      </c>
      <c r="G1" s="2" t="s">
        <v>271</v>
      </c>
      <c r="H1" s="2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COUNTIF($I$3:$I$1125,"="&amp;$AF2)</f>
        <v>191</v>
      </c>
      <c r="AH2" s="6">
        <f>SUMIF($I$3:$I$1125,"="&amp;$AF2,$M$3:$M$1125)</f>
        <v>625</v>
      </c>
      <c r="AI2" s="7">
        <f>AH2/AG2</f>
        <v>3.2722513089005236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>COUNTIF($I$3:$I$1125,"="&amp;$AF3)</f>
        <v>447</v>
      </c>
      <c r="AH3" s="6">
        <f>SUMIF($I$3:$I$1125,"="&amp;$AF3,$M$3:$M$1125)</f>
        <v>1202</v>
      </c>
      <c r="AI3" s="7">
        <f t="shared" ref="AI3:AI6" si="2">AH3/AG3</f>
        <v>2.6890380313199107</v>
      </c>
      <c r="AK3" s="5"/>
      <c r="AL3" s="6">
        <v>50</v>
      </c>
      <c r="AM3" s="6">
        <f>AM2</f>
        <v>22425</v>
      </c>
      <c r="AN3" s="6">
        <f>AN2</f>
        <v>7944</v>
      </c>
    </row>
    <row r="4" spans="1:16373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3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4">U4-U3</f>
        <v>3</v>
      </c>
      <c r="AC4">
        <f t="shared" si="1"/>
        <v>1.6666666666666668E-3</v>
      </c>
      <c r="AF4" s="5" t="s">
        <v>0</v>
      </c>
      <c r="AG4" s="6">
        <f>COUNTIF($I$3:$I$1125,"="&amp;$AF4)</f>
        <v>317</v>
      </c>
      <c r="AH4" s="6">
        <f>SUMIF($I$3:$I$1125,"="&amp;$AF4,$M$3:$M$1125)</f>
        <v>1123</v>
      </c>
      <c r="AI4" s="7">
        <f t="shared" si="2"/>
        <v>3.5425867507886437</v>
      </c>
      <c r="AM4" s="16">
        <f>AM2/D2</f>
        <v>0.75395891470261911</v>
      </c>
      <c r="AN4" s="16">
        <f>AN2/G2</f>
        <v>0.69319371727748691</v>
      </c>
    </row>
    <row r="5" spans="1:16373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3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4"/>
        <v>1</v>
      </c>
      <c r="AC5">
        <f t="shared" si="1"/>
        <v>1.9444444444444444E-3</v>
      </c>
      <c r="AF5" s="5" t="s">
        <v>3</v>
      </c>
      <c r="AG5" s="6">
        <f>COUNTIF($I$3:$I$1125,"="&amp;$AF5)</f>
        <v>165</v>
      </c>
      <c r="AH5" s="6">
        <f>SUMIF($I$3:$I$1125,"="&amp;$AF5,$M$3:$M$1125)</f>
        <v>486</v>
      </c>
      <c r="AI5" s="7">
        <f t="shared" si="2"/>
        <v>2.9454545454545453</v>
      </c>
      <c r="AL5" s="10" t="str">
        <f>M1</f>
        <v>Inc.</v>
      </c>
    </row>
    <row r="6" spans="1:16373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3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4"/>
        <v>4</v>
      </c>
      <c r="AC6">
        <f t="shared" si="1"/>
        <v>1.9444444444444444E-3</v>
      </c>
      <c r="AF6" s="5" t="s">
        <v>117</v>
      </c>
      <c r="AG6" s="6">
        <f>COUNTIF($I$3:$I$1125,"="&amp;$AF6)</f>
        <v>3</v>
      </c>
      <c r="AH6" s="6">
        <f>SUMIF($I$3:$I$1125,"="&amp;$AF6,$M$3:$M$1125)</f>
        <v>3</v>
      </c>
      <c r="AI6" s="7">
        <f t="shared" si="2"/>
        <v>1</v>
      </c>
      <c r="AK6" s="11" t="s">
        <v>205</v>
      </c>
      <c r="AL6" s="4">
        <f>MAX(M3:M1125)</f>
        <v>73</v>
      </c>
    </row>
    <row r="7" spans="1:16373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3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4"/>
        <v>1</v>
      </c>
      <c r="AC7">
        <f t="shared" si="1"/>
        <v>2.2222222222222222E-3</v>
      </c>
      <c r="AF7" s="5" t="s">
        <v>204</v>
      </c>
      <c r="AG7" s="12">
        <f>SUM(AG2:AG6)</f>
        <v>1123</v>
      </c>
      <c r="AH7" s="12">
        <f t="shared" ref="AH7" si="5">SUM(AH2:AH6)</f>
        <v>3439</v>
      </c>
      <c r="AI7" s="7">
        <f>AH7/AG7</f>
        <v>3.06233303650935</v>
      </c>
      <c r="AK7" s="11" t="s">
        <v>204</v>
      </c>
      <c r="AL7" s="4">
        <f>AVERAGE(M3:M1125)</f>
        <v>3.06233303650935</v>
      </c>
    </row>
    <row r="8" spans="1:16373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3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4"/>
        <v>1</v>
      </c>
      <c r="AC8">
        <f t="shared" si="1"/>
        <v>2.2222222222222222E-3</v>
      </c>
    </row>
    <row r="9" spans="1:16373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3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4"/>
        <v>7</v>
      </c>
      <c r="AC9">
        <f t="shared" si="1"/>
        <v>2.2222222222222222E-3</v>
      </c>
    </row>
    <row r="10" spans="1:16373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3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4"/>
        <v>5</v>
      </c>
      <c r="AC10">
        <f t="shared" si="1"/>
        <v>2.5000000000000001E-3</v>
      </c>
    </row>
    <row r="11" spans="1:16373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3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4"/>
        <v>1</v>
      </c>
      <c r="AC11">
        <f t="shared" si="1"/>
        <v>2.5000000000000001E-3</v>
      </c>
    </row>
    <row r="12" spans="1:16373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3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4"/>
        <v>1</v>
      </c>
      <c r="AC12">
        <f t="shared" si="1"/>
        <v>2.7777777777777779E-3</v>
      </c>
    </row>
    <row r="13" spans="1:16373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3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4"/>
        <v>0</v>
      </c>
      <c r="AC13">
        <f t="shared" si="1"/>
        <v>3.0555555555555557E-3</v>
      </c>
    </row>
    <row r="14" spans="1:16373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3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4"/>
        <v>0</v>
      </c>
      <c r="AC14">
        <f t="shared" si="1"/>
        <v>3.3333333333333335E-3</v>
      </c>
    </row>
    <row r="15" spans="1:16373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3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4"/>
        <v>2</v>
      </c>
      <c r="AC15">
        <f t="shared" si="1"/>
        <v>3.3333333333333335E-3</v>
      </c>
    </row>
    <row r="16" spans="1:16373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3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4"/>
        <v>2</v>
      </c>
      <c r="AC16">
        <f t="shared" si="1"/>
        <v>3.3333333333333335E-3</v>
      </c>
    </row>
    <row r="17" spans="1:29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3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4"/>
        <v>4</v>
      </c>
      <c r="AC17">
        <f t="shared" si="1"/>
        <v>3.6111111111111109E-3</v>
      </c>
    </row>
    <row r="18" spans="1:29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3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4"/>
        <v>17</v>
      </c>
      <c r="AC18">
        <f t="shared" si="1"/>
        <v>3.8888888888888888E-3</v>
      </c>
    </row>
    <row r="19" spans="1:29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3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4"/>
        <v>5</v>
      </c>
      <c r="AC19">
        <f t="shared" si="1"/>
        <v>4.1666666666666666E-3</v>
      </c>
    </row>
    <row r="20" spans="1:29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3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4"/>
        <v>14</v>
      </c>
      <c r="AC20">
        <f t="shared" si="1"/>
        <v>4.1666666666666666E-3</v>
      </c>
    </row>
    <row r="21" spans="1:29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3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4"/>
        <v>2</v>
      </c>
      <c r="AC21">
        <f t="shared" si="1"/>
        <v>4.4444444444444444E-3</v>
      </c>
    </row>
    <row r="22" spans="1:29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3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4"/>
        <v>1</v>
      </c>
      <c r="AC22">
        <f t="shared" si="1"/>
        <v>5.0000000000000001E-3</v>
      </c>
    </row>
    <row r="23" spans="1:29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3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4"/>
        <v>1</v>
      </c>
      <c r="AC23">
        <f t="shared" si="1"/>
        <v>5.2777777777777779E-3</v>
      </c>
    </row>
    <row r="24" spans="1:29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3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4"/>
        <v>5</v>
      </c>
      <c r="AC24">
        <f t="shared" si="1"/>
        <v>5.5555555555555558E-3</v>
      </c>
    </row>
    <row r="25" spans="1:29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3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4"/>
        <v>13</v>
      </c>
      <c r="AC25">
        <f t="shared" si="1"/>
        <v>5.8333333333333336E-3</v>
      </c>
    </row>
    <row r="26" spans="1:29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3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4"/>
        <v>1</v>
      </c>
      <c r="AC26">
        <f t="shared" si="1"/>
        <v>5.8333333333333336E-3</v>
      </c>
    </row>
    <row r="27" spans="1:29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3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4"/>
        <v>2</v>
      </c>
      <c r="AC27">
        <f t="shared" si="1"/>
        <v>6.1111111111111114E-3</v>
      </c>
    </row>
    <row r="28" spans="1:29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3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4"/>
        <v>46</v>
      </c>
      <c r="AC28">
        <f t="shared" si="1"/>
        <v>6.3888888888888893E-3</v>
      </c>
    </row>
    <row r="29" spans="1:29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3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4"/>
        <v>0</v>
      </c>
      <c r="AC29">
        <f t="shared" si="1"/>
        <v>6.3888888888888893E-3</v>
      </c>
    </row>
    <row r="30" spans="1:29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3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4"/>
        <v>1</v>
      </c>
      <c r="AC30">
        <f t="shared" si="1"/>
        <v>6.9444444444444441E-3</v>
      </c>
    </row>
    <row r="31" spans="1:29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3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4"/>
        <v>5</v>
      </c>
      <c r="AC31">
        <f t="shared" si="1"/>
        <v>6.9444444444444441E-3</v>
      </c>
    </row>
    <row r="32" spans="1:29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3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4"/>
        <v>1</v>
      </c>
      <c r="AC32">
        <f t="shared" si="1"/>
        <v>7.2222222222222219E-3</v>
      </c>
    </row>
    <row r="33" spans="1:29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3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4"/>
        <v>1</v>
      </c>
      <c r="AC33">
        <f t="shared" si="1"/>
        <v>7.4999999999999997E-3</v>
      </c>
    </row>
    <row r="34" spans="1:29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3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4"/>
        <v>20</v>
      </c>
      <c r="AC34">
        <f t="shared" si="1"/>
        <v>7.7777777777777776E-3</v>
      </c>
    </row>
    <row r="35" spans="1:29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3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4"/>
        <v>3</v>
      </c>
      <c r="AC35">
        <f t="shared" si="1"/>
        <v>7.7777777777777776E-3</v>
      </c>
    </row>
    <row r="36" spans="1:29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3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4"/>
        <v>2</v>
      </c>
      <c r="AC36">
        <f t="shared" si="1"/>
        <v>7.7777777777777776E-3</v>
      </c>
    </row>
    <row r="37" spans="1:29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3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4"/>
        <v>1</v>
      </c>
      <c r="AC37">
        <f t="shared" si="1"/>
        <v>9.1666666666666667E-3</v>
      </c>
    </row>
    <row r="38" spans="1:29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3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4"/>
        <v>2</v>
      </c>
      <c r="AC38">
        <f t="shared" si="1"/>
        <v>9.4444444444444445E-3</v>
      </c>
    </row>
    <row r="39" spans="1:29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3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4"/>
        <v>0</v>
      </c>
      <c r="AC39">
        <f t="shared" si="1"/>
        <v>0.01</v>
      </c>
    </row>
    <row r="40" spans="1:29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3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4"/>
        <v>4</v>
      </c>
      <c r="AC40">
        <f t="shared" si="1"/>
        <v>0.01</v>
      </c>
    </row>
    <row r="41" spans="1:29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3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4"/>
        <v>14</v>
      </c>
      <c r="AC41">
        <f t="shared" si="1"/>
        <v>1.0277777777777778E-2</v>
      </c>
    </row>
    <row r="42" spans="1:29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3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4"/>
        <v>1</v>
      </c>
      <c r="AC42">
        <f t="shared" si="1"/>
        <v>1.0555555555555556E-2</v>
      </c>
    </row>
    <row r="43" spans="1:29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3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4"/>
        <v>6</v>
      </c>
      <c r="AC43">
        <f t="shared" si="1"/>
        <v>1.0833333333333334E-2</v>
      </c>
    </row>
    <row r="44" spans="1:29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3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4"/>
        <v>1</v>
      </c>
      <c r="AC44">
        <f t="shared" si="1"/>
        <v>1.1666666666666667E-2</v>
      </c>
    </row>
    <row r="45" spans="1:29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3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4"/>
        <v>2</v>
      </c>
      <c r="AC45">
        <f t="shared" si="1"/>
        <v>1.1666666666666667E-2</v>
      </c>
    </row>
    <row r="46" spans="1:29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3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4"/>
        <v>15</v>
      </c>
      <c r="AC46">
        <f t="shared" si="1"/>
        <v>1.1944444444444445E-2</v>
      </c>
    </row>
    <row r="47" spans="1:29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3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4"/>
        <v>4</v>
      </c>
      <c r="AC47">
        <f t="shared" si="1"/>
        <v>1.2222222222222223E-2</v>
      </c>
    </row>
    <row r="48" spans="1:29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3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4"/>
        <v>1</v>
      </c>
      <c r="AC48">
        <f t="shared" si="1"/>
        <v>1.2222222222222223E-2</v>
      </c>
    </row>
    <row r="49" spans="1:29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3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4"/>
        <v>1</v>
      </c>
      <c r="AC49">
        <f t="shared" si="1"/>
        <v>1.361111111111111E-2</v>
      </c>
    </row>
    <row r="50" spans="1:29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3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4"/>
        <v>3</v>
      </c>
      <c r="AC50">
        <f t="shared" si="1"/>
        <v>1.361111111111111E-2</v>
      </c>
    </row>
    <row r="51" spans="1:29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3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4"/>
        <v>1</v>
      </c>
      <c r="AC51">
        <f t="shared" si="1"/>
        <v>1.3888888888888888E-2</v>
      </c>
    </row>
    <row r="52" spans="1:29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3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4"/>
        <v>0</v>
      </c>
      <c r="AC52">
        <f t="shared" si="1"/>
        <v>1.5277777777777777E-2</v>
      </c>
    </row>
    <row r="53" spans="1:29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3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4"/>
        <v>7</v>
      </c>
      <c r="AC53">
        <f t="shared" si="1"/>
        <v>1.5277777777777777E-2</v>
      </c>
    </row>
    <row r="54" spans="1:29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3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4"/>
        <v>1</v>
      </c>
      <c r="AC54">
        <f t="shared" si="1"/>
        <v>1.6666666666666666E-2</v>
      </c>
    </row>
    <row r="55" spans="1:29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3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4"/>
        <v>1</v>
      </c>
      <c r="AC55">
        <f t="shared" si="1"/>
        <v>1.6666666666666666E-2</v>
      </c>
    </row>
    <row r="56" spans="1:29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3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4"/>
        <v>1</v>
      </c>
      <c r="AC56">
        <f t="shared" si="1"/>
        <v>1.6944444444444446E-2</v>
      </c>
    </row>
    <row r="57" spans="1:29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3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4"/>
        <v>1</v>
      </c>
      <c r="AC57">
        <f t="shared" si="1"/>
        <v>1.6944444444444446E-2</v>
      </c>
    </row>
    <row r="58" spans="1:29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3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4"/>
        <v>3</v>
      </c>
      <c r="AC58">
        <f t="shared" si="1"/>
        <v>1.7222222222222222E-2</v>
      </c>
    </row>
    <row r="59" spans="1:29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3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4"/>
        <v>18</v>
      </c>
      <c r="AC59">
        <f t="shared" si="1"/>
        <v>1.9166666666666665E-2</v>
      </c>
    </row>
    <row r="60" spans="1:29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3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4"/>
        <v>1</v>
      </c>
      <c r="AC60">
        <f t="shared" si="1"/>
        <v>1.9166666666666665E-2</v>
      </c>
    </row>
    <row r="61" spans="1:29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3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4"/>
        <v>16</v>
      </c>
      <c r="AC61">
        <f t="shared" si="1"/>
        <v>2.0277777777777777E-2</v>
      </c>
    </row>
    <row r="62" spans="1:29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3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4"/>
        <v>2</v>
      </c>
      <c r="AC62">
        <f t="shared" si="1"/>
        <v>2.0555555555555556E-2</v>
      </c>
    </row>
    <row r="63" spans="1:29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3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4"/>
        <v>7</v>
      </c>
      <c r="AC63">
        <f t="shared" si="1"/>
        <v>2.1666666666666667E-2</v>
      </c>
    </row>
    <row r="64" spans="1:29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3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4"/>
        <v>1</v>
      </c>
      <c r="AC64">
        <f t="shared" si="1"/>
        <v>2.1666666666666667E-2</v>
      </c>
    </row>
    <row r="65" spans="1:29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3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4"/>
        <v>13</v>
      </c>
      <c r="AC65">
        <f t="shared" si="1"/>
        <v>2.5555555555555557E-2</v>
      </c>
    </row>
    <row r="66" spans="1:29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3"/>
        <v>1</v>
      </c>
      <c r="N66">
        <f t="shared" ref="N66:N129" si="6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4"/>
        <v>6</v>
      </c>
      <c r="AC66">
        <f t="shared" ref="AC66:AC129" si="7">Q66/3600</f>
        <v>2.6111111111111113E-2</v>
      </c>
    </row>
    <row r="67" spans="1:29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3"/>
        <v>3</v>
      </c>
      <c r="N67">
        <f t="shared" si="6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4"/>
        <v>25</v>
      </c>
      <c r="AC67">
        <f t="shared" si="7"/>
        <v>2.7222222222222221E-2</v>
      </c>
    </row>
    <row r="68" spans="1:29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8">F68-F67</f>
        <v>1</v>
      </c>
      <c r="N68">
        <f t="shared" si="6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9">U68-U67</f>
        <v>4</v>
      </c>
      <c r="AC68">
        <f t="shared" si="7"/>
        <v>2.7777777777777776E-2</v>
      </c>
    </row>
    <row r="69" spans="1:29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8"/>
        <v>3</v>
      </c>
      <c r="N69">
        <f t="shared" si="6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9"/>
        <v>4</v>
      </c>
      <c r="AC69">
        <f t="shared" si="7"/>
        <v>2.8333333333333332E-2</v>
      </c>
    </row>
    <row r="70" spans="1:29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8"/>
        <v>23</v>
      </c>
      <c r="N70">
        <f t="shared" si="6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9"/>
        <v>2</v>
      </c>
      <c r="AC70">
        <f t="shared" si="7"/>
        <v>2.8611111111111111E-2</v>
      </c>
    </row>
    <row r="71" spans="1:29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8"/>
        <v>2</v>
      </c>
      <c r="N71">
        <f t="shared" si="6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9"/>
        <v>2</v>
      </c>
      <c r="AC71">
        <f t="shared" si="7"/>
        <v>2.8611111111111111E-2</v>
      </c>
    </row>
    <row r="72" spans="1:29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8"/>
        <v>26</v>
      </c>
      <c r="N72">
        <f t="shared" si="6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9"/>
        <v>1</v>
      </c>
      <c r="AC72">
        <f t="shared" si="7"/>
        <v>2.9166666666666667E-2</v>
      </c>
    </row>
    <row r="73" spans="1:29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8"/>
        <v>1</v>
      </c>
      <c r="N73">
        <f t="shared" si="6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9"/>
        <v>1</v>
      </c>
      <c r="AC73">
        <f t="shared" si="7"/>
        <v>2.9166666666666667E-2</v>
      </c>
    </row>
    <row r="74" spans="1:29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8"/>
        <v>3</v>
      </c>
      <c r="N74">
        <f t="shared" si="6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9"/>
        <v>7</v>
      </c>
      <c r="AC74">
        <f t="shared" si="7"/>
        <v>3.0833333333333334E-2</v>
      </c>
    </row>
    <row r="75" spans="1:29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8"/>
        <v>3</v>
      </c>
      <c r="N75">
        <f t="shared" si="6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9"/>
        <v>0</v>
      </c>
      <c r="AC75">
        <f t="shared" si="7"/>
        <v>3.111111111111111E-2</v>
      </c>
    </row>
    <row r="76" spans="1:29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8"/>
        <v>12</v>
      </c>
      <c r="N76">
        <f t="shared" si="6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9"/>
        <v>5</v>
      </c>
      <c r="AC76">
        <f t="shared" si="7"/>
        <v>3.138888888888889E-2</v>
      </c>
    </row>
    <row r="77" spans="1:29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8"/>
        <v>1</v>
      </c>
      <c r="N77">
        <f t="shared" si="6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9"/>
        <v>1</v>
      </c>
      <c r="AC77">
        <f t="shared" si="7"/>
        <v>3.1666666666666669E-2</v>
      </c>
    </row>
    <row r="78" spans="1:29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8"/>
        <v>17</v>
      </c>
      <c r="N78">
        <f t="shared" si="6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9"/>
        <v>1</v>
      </c>
      <c r="AC78">
        <f t="shared" si="7"/>
        <v>3.3611111111111112E-2</v>
      </c>
    </row>
    <row r="79" spans="1:29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8"/>
        <v>3</v>
      </c>
      <c r="N79">
        <f t="shared" si="6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9"/>
        <v>1</v>
      </c>
      <c r="AC79">
        <f t="shared" si="7"/>
        <v>3.3888888888888892E-2</v>
      </c>
    </row>
    <row r="80" spans="1:29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8"/>
        <v>15</v>
      </c>
      <c r="N80">
        <f t="shared" si="6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9"/>
        <v>4</v>
      </c>
      <c r="AC80">
        <f t="shared" si="7"/>
        <v>3.861111111111111E-2</v>
      </c>
    </row>
    <row r="81" spans="1:29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8"/>
        <v>0</v>
      </c>
      <c r="N81">
        <f t="shared" si="6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9"/>
        <v>5</v>
      </c>
      <c r="AC81">
        <f t="shared" si="7"/>
        <v>3.9722222222222221E-2</v>
      </c>
    </row>
    <row r="82" spans="1:29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8"/>
        <v>1</v>
      </c>
      <c r="N82">
        <f t="shared" si="6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9"/>
        <v>10</v>
      </c>
      <c r="AC82">
        <f t="shared" si="7"/>
        <v>3.9722222222222221E-2</v>
      </c>
    </row>
    <row r="83" spans="1:29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8"/>
        <v>4</v>
      </c>
      <c r="N83">
        <f t="shared" si="6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9"/>
        <v>3</v>
      </c>
      <c r="AC83">
        <f t="shared" si="7"/>
        <v>0.04</v>
      </c>
    </row>
    <row r="84" spans="1:29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8"/>
        <v>1</v>
      </c>
      <c r="N84">
        <f t="shared" si="6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9"/>
        <v>1</v>
      </c>
      <c r="AC84">
        <f t="shared" si="7"/>
        <v>4.0555555555555553E-2</v>
      </c>
    </row>
    <row r="85" spans="1:29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8"/>
        <v>4</v>
      </c>
      <c r="N85">
        <f t="shared" si="6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9"/>
        <v>1</v>
      </c>
      <c r="AC85">
        <f t="shared" si="7"/>
        <v>4.1111111111111112E-2</v>
      </c>
    </row>
    <row r="86" spans="1:29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8"/>
        <v>1</v>
      </c>
      <c r="N86">
        <f t="shared" si="6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9"/>
        <v>14</v>
      </c>
      <c r="AC86">
        <f t="shared" si="7"/>
        <v>4.3611111111111114E-2</v>
      </c>
    </row>
    <row r="87" spans="1:29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8"/>
        <v>1</v>
      </c>
      <c r="N87">
        <f t="shared" si="6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9"/>
        <v>1</v>
      </c>
      <c r="AC87">
        <f t="shared" si="7"/>
        <v>4.3888888888888887E-2</v>
      </c>
    </row>
    <row r="88" spans="1:29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8"/>
        <v>0</v>
      </c>
      <c r="N88">
        <f t="shared" si="6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9"/>
        <v>2</v>
      </c>
      <c r="AC88">
        <f t="shared" si="7"/>
        <v>4.4166666666666667E-2</v>
      </c>
    </row>
    <row r="89" spans="1:29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8"/>
        <v>13</v>
      </c>
      <c r="N89">
        <f t="shared" si="6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9"/>
        <v>18</v>
      </c>
      <c r="AC89">
        <f t="shared" si="7"/>
        <v>4.4444444444444446E-2</v>
      </c>
    </row>
    <row r="90" spans="1:29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8"/>
        <v>1</v>
      </c>
      <c r="N90">
        <f t="shared" si="6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9"/>
        <v>1</v>
      </c>
      <c r="AC90">
        <f t="shared" si="7"/>
        <v>4.4444444444444446E-2</v>
      </c>
    </row>
    <row r="91" spans="1:29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8"/>
        <v>2</v>
      </c>
      <c r="N91">
        <f t="shared" si="6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9"/>
        <v>3</v>
      </c>
      <c r="AC91">
        <f t="shared" si="7"/>
        <v>4.4722222222222219E-2</v>
      </c>
    </row>
    <row r="92" spans="1:29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8"/>
        <v>6</v>
      </c>
      <c r="N92">
        <f t="shared" si="6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9"/>
        <v>2</v>
      </c>
      <c r="AC92">
        <f t="shared" si="7"/>
        <v>4.4999999999999998E-2</v>
      </c>
    </row>
    <row r="93" spans="1:29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8"/>
        <v>4</v>
      </c>
      <c r="N93">
        <f t="shared" si="6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9"/>
        <v>11</v>
      </c>
      <c r="AC93">
        <f t="shared" si="7"/>
        <v>4.611111111111111E-2</v>
      </c>
    </row>
    <row r="94" spans="1:29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8"/>
        <v>4</v>
      </c>
      <c r="N94">
        <f t="shared" si="6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9"/>
        <v>2</v>
      </c>
      <c r="AC94">
        <f t="shared" si="7"/>
        <v>4.611111111111111E-2</v>
      </c>
    </row>
    <row r="95" spans="1:29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8"/>
        <v>11</v>
      </c>
      <c r="N95">
        <f t="shared" si="6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9"/>
        <v>2</v>
      </c>
      <c r="AC95">
        <f t="shared" si="7"/>
        <v>4.6388888888888889E-2</v>
      </c>
    </row>
    <row r="96" spans="1:29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8"/>
        <v>2</v>
      </c>
      <c r="N96">
        <f t="shared" si="6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9"/>
        <v>3</v>
      </c>
      <c r="AC96">
        <f t="shared" si="7"/>
        <v>4.6666666666666669E-2</v>
      </c>
    </row>
    <row r="97" spans="1:29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8"/>
        <v>1</v>
      </c>
      <c r="N97">
        <f t="shared" si="6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9"/>
        <v>2</v>
      </c>
      <c r="AC97">
        <f t="shared" si="7"/>
        <v>4.7500000000000001E-2</v>
      </c>
    </row>
    <row r="98" spans="1:29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8"/>
        <v>1</v>
      </c>
      <c r="N98">
        <f t="shared" si="6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9"/>
        <v>2</v>
      </c>
      <c r="AC98">
        <f t="shared" si="7"/>
        <v>5.0277777777777775E-2</v>
      </c>
    </row>
    <row r="99" spans="1:29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8"/>
        <v>1</v>
      </c>
      <c r="N99">
        <f t="shared" si="6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9"/>
        <v>32</v>
      </c>
      <c r="AC99">
        <f t="shared" si="7"/>
        <v>5.1944444444444446E-2</v>
      </c>
    </row>
    <row r="100" spans="1:29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8"/>
        <v>14</v>
      </c>
      <c r="N100">
        <f t="shared" si="6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9"/>
        <v>2</v>
      </c>
      <c r="AC100">
        <f t="shared" si="7"/>
        <v>5.2222222222222225E-2</v>
      </c>
    </row>
    <row r="101" spans="1:29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8"/>
        <v>0</v>
      </c>
      <c r="N101">
        <f t="shared" si="6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9"/>
        <v>3</v>
      </c>
      <c r="AC101">
        <f t="shared" si="7"/>
        <v>5.2499999999999998E-2</v>
      </c>
    </row>
    <row r="102" spans="1:29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8"/>
        <v>7</v>
      </c>
      <c r="N102">
        <f t="shared" si="6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9"/>
        <v>1</v>
      </c>
      <c r="AC102">
        <f t="shared" si="7"/>
        <v>5.2499999999999998E-2</v>
      </c>
    </row>
    <row r="103" spans="1:29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8"/>
        <v>2</v>
      </c>
      <c r="N103">
        <f t="shared" si="6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9"/>
        <v>5</v>
      </c>
      <c r="AC103">
        <f t="shared" si="7"/>
        <v>5.2777777777777778E-2</v>
      </c>
    </row>
    <row r="104" spans="1:29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8"/>
        <v>1</v>
      </c>
      <c r="N104">
        <f t="shared" si="6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9"/>
        <v>24</v>
      </c>
      <c r="AC104">
        <f t="shared" si="7"/>
        <v>5.3611111111111109E-2</v>
      </c>
    </row>
    <row r="105" spans="1:29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8"/>
        <v>4</v>
      </c>
      <c r="N105">
        <f t="shared" si="6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9"/>
        <v>0</v>
      </c>
      <c r="AC105">
        <f t="shared" si="7"/>
        <v>5.3611111111111109E-2</v>
      </c>
    </row>
    <row r="106" spans="1:29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8"/>
        <v>1</v>
      </c>
      <c r="N106">
        <f t="shared" si="6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9"/>
        <v>1</v>
      </c>
      <c r="AC106">
        <f t="shared" si="7"/>
        <v>5.3611111111111109E-2</v>
      </c>
    </row>
    <row r="107" spans="1:29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8"/>
        <v>1</v>
      </c>
      <c r="N107">
        <f t="shared" si="6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9"/>
        <v>13</v>
      </c>
      <c r="AC107">
        <f t="shared" si="7"/>
        <v>5.6111111111111112E-2</v>
      </c>
    </row>
    <row r="108" spans="1:29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8"/>
        <v>15</v>
      </c>
      <c r="N108">
        <f t="shared" si="6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9"/>
        <v>1</v>
      </c>
      <c r="AC108">
        <f t="shared" si="7"/>
        <v>5.6388888888888891E-2</v>
      </c>
    </row>
    <row r="109" spans="1:29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8"/>
        <v>9</v>
      </c>
      <c r="N109">
        <f t="shared" si="6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9"/>
        <v>4</v>
      </c>
      <c r="AC109">
        <f t="shared" si="7"/>
        <v>5.8888888888888886E-2</v>
      </c>
    </row>
    <row r="110" spans="1:29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8"/>
        <v>1</v>
      </c>
      <c r="N110">
        <f t="shared" si="6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9"/>
        <v>0</v>
      </c>
      <c r="AC110">
        <f t="shared" si="7"/>
        <v>5.9166666666666666E-2</v>
      </c>
    </row>
    <row r="111" spans="1:29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8"/>
        <v>2</v>
      </c>
      <c r="N111">
        <f t="shared" si="6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9"/>
        <v>1</v>
      </c>
      <c r="AC111">
        <f t="shared" si="7"/>
        <v>6.7500000000000004E-2</v>
      </c>
    </row>
    <row r="112" spans="1:29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8"/>
        <v>0</v>
      </c>
      <c r="N112">
        <f t="shared" si="6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9"/>
        <v>0</v>
      </c>
      <c r="AC112">
        <f t="shared" si="7"/>
        <v>6.7777777777777784E-2</v>
      </c>
    </row>
    <row r="113" spans="1:29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8"/>
        <v>37</v>
      </c>
      <c r="N113">
        <f t="shared" si="6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9"/>
        <v>1</v>
      </c>
      <c r="AC113">
        <f t="shared" si="7"/>
        <v>6.9722222222222227E-2</v>
      </c>
    </row>
    <row r="114" spans="1:29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8"/>
        <v>1</v>
      </c>
      <c r="N114">
        <f t="shared" si="6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9"/>
        <v>1</v>
      </c>
      <c r="AC114">
        <f t="shared" si="7"/>
        <v>6.9722222222222227E-2</v>
      </c>
    </row>
    <row r="115" spans="1:29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8"/>
        <v>3</v>
      </c>
      <c r="N115">
        <f t="shared" si="6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9"/>
        <v>0</v>
      </c>
      <c r="AC115">
        <f t="shared" si="7"/>
        <v>7.0555555555555552E-2</v>
      </c>
    </row>
    <row r="116" spans="1:29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8"/>
        <v>2</v>
      </c>
      <c r="N116">
        <f t="shared" si="6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9"/>
        <v>11</v>
      </c>
      <c r="AC116">
        <f t="shared" si="7"/>
        <v>7.166666666666667E-2</v>
      </c>
    </row>
    <row r="117" spans="1:29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8"/>
        <v>1</v>
      </c>
      <c r="N117">
        <f t="shared" si="6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9"/>
        <v>1</v>
      </c>
      <c r="AC117">
        <f t="shared" si="7"/>
        <v>7.194444444444445E-2</v>
      </c>
    </row>
    <row r="118" spans="1:29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8"/>
        <v>1</v>
      </c>
      <c r="N118">
        <f t="shared" si="6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9"/>
        <v>2</v>
      </c>
      <c r="AC118">
        <f t="shared" si="7"/>
        <v>7.2222222222222215E-2</v>
      </c>
    </row>
    <row r="119" spans="1:29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8"/>
        <v>1</v>
      </c>
      <c r="N119">
        <f t="shared" si="6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9"/>
        <v>1</v>
      </c>
      <c r="AC119">
        <f t="shared" si="7"/>
        <v>7.2222222222222215E-2</v>
      </c>
    </row>
    <row r="120" spans="1:29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8"/>
        <v>4</v>
      </c>
      <c r="N120">
        <f t="shared" si="6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9"/>
        <v>9</v>
      </c>
      <c r="AC120">
        <f t="shared" si="7"/>
        <v>7.4166666666666672E-2</v>
      </c>
    </row>
    <row r="121" spans="1:29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8"/>
        <v>1</v>
      </c>
      <c r="N121">
        <f t="shared" si="6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9"/>
        <v>2</v>
      </c>
      <c r="AC121">
        <f t="shared" si="7"/>
        <v>7.4444444444444438E-2</v>
      </c>
    </row>
    <row r="122" spans="1:29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8"/>
        <v>2</v>
      </c>
      <c r="N122">
        <f t="shared" si="6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9"/>
        <v>0</v>
      </c>
      <c r="AC122">
        <f t="shared" si="7"/>
        <v>7.4722222222222218E-2</v>
      </c>
    </row>
    <row r="123" spans="1:29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8"/>
        <v>1</v>
      </c>
      <c r="N123">
        <f t="shared" si="6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9"/>
        <v>1</v>
      </c>
      <c r="AC123">
        <f t="shared" si="7"/>
        <v>7.4722222222222218E-2</v>
      </c>
    </row>
    <row r="124" spans="1:29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8"/>
        <v>2</v>
      </c>
      <c r="N124">
        <f t="shared" si="6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9"/>
        <v>4</v>
      </c>
      <c r="AC124">
        <f t="shared" si="7"/>
        <v>7.5555555555555556E-2</v>
      </c>
    </row>
    <row r="125" spans="1:29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8"/>
        <v>1</v>
      </c>
      <c r="N125">
        <f t="shared" si="6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9"/>
        <v>12</v>
      </c>
      <c r="AC125">
        <f t="shared" si="7"/>
        <v>7.6666666666666661E-2</v>
      </c>
    </row>
    <row r="126" spans="1:29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8"/>
        <v>2</v>
      </c>
      <c r="N126">
        <f t="shared" si="6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9"/>
        <v>1</v>
      </c>
      <c r="AC126">
        <f t="shared" si="7"/>
        <v>7.694444444444444E-2</v>
      </c>
    </row>
    <row r="127" spans="1:29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8"/>
        <v>1</v>
      </c>
      <c r="N127">
        <f t="shared" si="6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9"/>
        <v>1</v>
      </c>
      <c r="AC127">
        <f t="shared" si="7"/>
        <v>7.694444444444444E-2</v>
      </c>
    </row>
    <row r="128" spans="1:29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8"/>
        <v>4</v>
      </c>
      <c r="N128">
        <f t="shared" si="6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9"/>
        <v>16</v>
      </c>
      <c r="AC128">
        <f t="shared" si="7"/>
        <v>7.8888888888888883E-2</v>
      </c>
    </row>
    <row r="129" spans="1:29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8"/>
        <v>1</v>
      </c>
      <c r="N129">
        <f t="shared" si="6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9"/>
        <v>3</v>
      </c>
      <c r="AC129">
        <f t="shared" si="7"/>
        <v>7.8888888888888883E-2</v>
      </c>
    </row>
    <row r="130" spans="1:29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8"/>
        <v>1</v>
      </c>
      <c r="N130">
        <f t="shared" ref="N130:N193" si="10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9"/>
        <v>5</v>
      </c>
      <c r="AC130">
        <f t="shared" ref="AC130:AC193" si="11">Q130/3600</f>
        <v>7.9722222222222222E-2</v>
      </c>
    </row>
    <row r="131" spans="1:29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8"/>
        <v>1</v>
      </c>
      <c r="N131">
        <f t="shared" si="10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9"/>
        <v>8</v>
      </c>
      <c r="AC131">
        <f t="shared" si="11"/>
        <v>7.9722222222222222E-2</v>
      </c>
    </row>
    <row r="132" spans="1:29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2">F132-F131</f>
        <v>4</v>
      </c>
      <c r="N132">
        <f t="shared" si="10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3">U132-U131</f>
        <v>8</v>
      </c>
      <c r="AC132">
        <f t="shared" si="11"/>
        <v>0.08</v>
      </c>
    </row>
    <row r="133" spans="1:29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2"/>
        <v>7</v>
      </c>
      <c r="N133">
        <f t="shared" si="10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3"/>
        <v>17</v>
      </c>
      <c r="AC133">
        <f t="shared" si="11"/>
        <v>8.0277777777777781E-2</v>
      </c>
    </row>
    <row r="134" spans="1:29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2"/>
        <v>1</v>
      </c>
      <c r="N134">
        <f t="shared" si="10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3"/>
        <v>4</v>
      </c>
      <c r="AC134">
        <f t="shared" si="11"/>
        <v>8.0833333333333326E-2</v>
      </c>
    </row>
    <row r="135" spans="1:29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2"/>
        <v>1</v>
      </c>
      <c r="N135">
        <f t="shared" si="10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3"/>
        <v>4</v>
      </c>
      <c r="AC135">
        <f t="shared" si="11"/>
        <v>8.2500000000000004E-2</v>
      </c>
    </row>
    <row r="136" spans="1:29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2"/>
        <v>1</v>
      </c>
      <c r="N136">
        <f t="shared" si="10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3"/>
        <v>1</v>
      </c>
      <c r="AC136">
        <f t="shared" si="11"/>
        <v>8.2500000000000004E-2</v>
      </c>
    </row>
    <row r="137" spans="1:29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2"/>
        <v>4</v>
      </c>
      <c r="N137">
        <f t="shared" si="10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3"/>
        <v>7</v>
      </c>
      <c r="AC137">
        <f t="shared" si="11"/>
        <v>8.3611111111111108E-2</v>
      </c>
    </row>
    <row r="138" spans="1:29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2"/>
        <v>1</v>
      </c>
      <c r="N138">
        <f t="shared" si="10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3"/>
        <v>0</v>
      </c>
      <c r="AC138">
        <f t="shared" si="11"/>
        <v>8.4444444444444447E-2</v>
      </c>
    </row>
    <row r="139" spans="1:29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2"/>
        <v>7</v>
      </c>
      <c r="N139">
        <f t="shared" si="10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3"/>
        <v>1</v>
      </c>
      <c r="AC139">
        <f t="shared" si="11"/>
        <v>8.4722222222222227E-2</v>
      </c>
    </row>
    <row r="140" spans="1:29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2"/>
        <v>1</v>
      </c>
      <c r="N140">
        <f t="shared" si="10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3"/>
        <v>2</v>
      </c>
      <c r="AC140">
        <f t="shared" si="11"/>
        <v>8.7777777777777774E-2</v>
      </c>
    </row>
    <row r="141" spans="1:29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2"/>
        <v>4</v>
      </c>
      <c r="N141">
        <f t="shared" si="10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3"/>
        <v>2</v>
      </c>
      <c r="AC141">
        <f t="shared" si="11"/>
        <v>8.8333333333333333E-2</v>
      </c>
    </row>
    <row r="142" spans="1:29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2"/>
        <v>1</v>
      </c>
      <c r="N142">
        <f t="shared" si="10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3"/>
        <v>10</v>
      </c>
      <c r="AC142">
        <f t="shared" si="11"/>
        <v>9.3055555555555558E-2</v>
      </c>
    </row>
    <row r="143" spans="1:29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2"/>
        <v>10</v>
      </c>
      <c r="N143">
        <f t="shared" si="10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3"/>
        <v>1</v>
      </c>
      <c r="AC143">
        <f t="shared" si="11"/>
        <v>9.3333333333333338E-2</v>
      </c>
    </row>
    <row r="144" spans="1:29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2"/>
        <v>1</v>
      </c>
      <c r="N144">
        <f t="shared" si="10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3"/>
        <v>1</v>
      </c>
      <c r="AC144">
        <f t="shared" si="11"/>
        <v>9.3333333333333338E-2</v>
      </c>
    </row>
    <row r="145" spans="1:29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2"/>
        <v>2</v>
      </c>
      <c r="N145">
        <f t="shared" si="10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3"/>
        <v>12</v>
      </c>
      <c r="AC145">
        <f t="shared" si="11"/>
        <v>9.3611111111111117E-2</v>
      </c>
    </row>
    <row r="146" spans="1:29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2"/>
        <v>1</v>
      </c>
      <c r="N146">
        <f t="shared" si="10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3"/>
        <v>8</v>
      </c>
      <c r="AC146">
        <f t="shared" si="11"/>
        <v>9.3888888888888883E-2</v>
      </c>
    </row>
    <row r="147" spans="1:29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2"/>
        <v>4</v>
      </c>
      <c r="N147">
        <f t="shared" si="10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3"/>
        <v>1</v>
      </c>
      <c r="AC147">
        <f t="shared" si="11"/>
        <v>9.3888888888888883E-2</v>
      </c>
    </row>
    <row r="148" spans="1:29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2"/>
        <v>3</v>
      </c>
      <c r="N148">
        <f t="shared" si="10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3"/>
        <v>1</v>
      </c>
      <c r="AC148">
        <f t="shared" si="11"/>
        <v>9.4166666666666662E-2</v>
      </c>
    </row>
    <row r="149" spans="1:29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2"/>
        <v>1</v>
      </c>
      <c r="N149">
        <f t="shared" si="10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3"/>
        <v>1</v>
      </c>
      <c r="AC149">
        <f t="shared" si="11"/>
        <v>9.4444444444444442E-2</v>
      </c>
    </row>
    <row r="150" spans="1:29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2"/>
        <v>8</v>
      </c>
      <c r="N150">
        <f t="shared" si="10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3"/>
        <v>1</v>
      </c>
      <c r="AC150">
        <f t="shared" si="11"/>
        <v>9.4444444444444442E-2</v>
      </c>
    </row>
    <row r="151" spans="1:29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2"/>
        <v>1</v>
      </c>
      <c r="N151">
        <f t="shared" si="10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3"/>
        <v>2</v>
      </c>
      <c r="AC151">
        <f t="shared" si="11"/>
        <v>9.4722222222222222E-2</v>
      </c>
    </row>
    <row r="152" spans="1:29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2"/>
        <v>1</v>
      </c>
      <c r="N152">
        <f t="shared" si="10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3"/>
        <v>2</v>
      </c>
      <c r="AC152">
        <f t="shared" si="11"/>
        <v>9.5277777777777781E-2</v>
      </c>
    </row>
    <row r="153" spans="1:29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2"/>
        <v>2</v>
      </c>
      <c r="N153">
        <f t="shared" si="10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3"/>
        <v>1</v>
      </c>
      <c r="AC153">
        <f t="shared" si="11"/>
        <v>9.6388888888888885E-2</v>
      </c>
    </row>
    <row r="154" spans="1:29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2"/>
        <v>2</v>
      </c>
      <c r="N154">
        <f t="shared" si="10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3"/>
        <v>2</v>
      </c>
      <c r="AC154">
        <f t="shared" si="11"/>
        <v>9.6666666666666665E-2</v>
      </c>
    </row>
    <row r="155" spans="1:29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2"/>
        <v>10</v>
      </c>
      <c r="N155">
        <f t="shared" si="10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3"/>
        <v>2</v>
      </c>
      <c r="AC155">
        <f t="shared" si="11"/>
        <v>9.6944444444444444E-2</v>
      </c>
    </row>
    <row r="156" spans="1:29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2"/>
        <v>1</v>
      </c>
      <c r="N156">
        <f t="shared" si="10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3"/>
        <v>10</v>
      </c>
      <c r="AC156">
        <f t="shared" si="11"/>
        <v>9.7777777777777783E-2</v>
      </c>
    </row>
    <row r="157" spans="1:29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2"/>
        <v>2</v>
      </c>
      <c r="N157">
        <f t="shared" si="10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3"/>
        <v>3</v>
      </c>
      <c r="AC157">
        <f t="shared" si="11"/>
        <v>9.8055555555555562E-2</v>
      </c>
    </row>
    <row r="158" spans="1:29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2"/>
        <v>2</v>
      </c>
      <c r="N158">
        <f t="shared" si="10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3"/>
        <v>3</v>
      </c>
      <c r="AC158">
        <f t="shared" si="11"/>
        <v>9.8333333333333328E-2</v>
      </c>
    </row>
    <row r="159" spans="1:29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2"/>
        <v>2</v>
      </c>
      <c r="N159">
        <f t="shared" si="10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3"/>
        <v>0</v>
      </c>
      <c r="AC159">
        <f t="shared" si="11"/>
        <v>9.8333333333333328E-2</v>
      </c>
    </row>
    <row r="160" spans="1:29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2"/>
        <v>1</v>
      </c>
      <c r="N160">
        <f t="shared" si="10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3"/>
        <v>3</v>
      </c>
      <c r="AC160">
        <f t="shared" si="11"/>
        <v>9.9166666666666667E-2</v>
      </c>
    </row>
    <row r="161" spans="1:29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2"/>
        <v>1</v>
      </c>
      <c r="N161">
        <f t="shared" si="10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3"/>
        <v>1</v>
      </c>
      <c r="AC161">
        <f t="shared" si="11"/>
        <v>0.1</v>
      </c>
    </row>
    <row r="162" spans="1:29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2"/>
        <v>1</v>
      </c>
      <c r="N162">
        <f t="shared" si="10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3"/>
        <v>1</v>
      </c>
      <c r="AC162">
        <f t="shared" si="11"/>
        <v>0.10583333333333333</v>
      </c>
    </row>
    <row r="163" spans="1:29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2"/>
        <v>1</v>
      </c>
      <c r="N163">
        <f t="shared" si="10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3"/>
        <v>1</v>
      </c>
      <c r="AC163">
        <f t="shared" si="11"/>
        <v>0.10611111111111111</v>
      </c>
    </row>
    <row r="164" spans="1:29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2"/>
        <v>1</v>
      </c>
      <c r="N164">
        <f t="shared" si="10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3"/>
        <v>2</v>
      </c>
      <c r="AC164">
        <f t="shared" si="11"/>
        <v>0.10611111111111111</v>
      </c>
    </row>
    <row r="165" spans="1:29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2"/>
        <v>1</v>
      </c>
      <c r="N165">
        <f t="shared" si="10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3"/>
        <v>7</v>
      </c>
      <c r="AC165">
        <f t="shared" si="11"/>
        <v>0.10638888888888889</v>
      </c>
    </row>
    <row r="166" spans="1:29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2"/>
        <v>0</v>
      </c>
      <c r="N166">
        <f t="shared" si="10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3"/>
        <v>2</v>
      </c>
      <c r="AC166">
        <f t="shared" si="11"/>
        <v>0.10666666666666667</v>
      </c>
    </row>
    <row r="167" spans="1:29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2"/>
        <v>1</v>
      </c>
      <c r="N167">
        <f t="shared" si="10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3"/>
        <v>3</v>
      </c>
      <c r="AC167">
        <f t="shared" si="11"/>
        <v>0.10666666666666667</v>
      </c>
    </row>
    <row r="168" spans="1:29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2"/>
        <v>1</v>
      </c>
      <c r="N168">
        <f t="shared" si="10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3"/>
        <v>2</v>
      </c>
      <c r="AC168">
        <f t="shared" si="11"/>
        <v>0.10722222222222222</v>
      </c>
    </row>
    <row r="169" spans="1:29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2"/>
        <v>2</v>
      </c>
      <c r="N169">
        <f t="shared" si="10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3"/>
        <v>1</v>
      </c>
      <c r="AC169">
        <f t="shared" si="11"/>
        <v>0.10777777777777778</v>
      </c>
    </row>
    <row r="170" spans="1:29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2"/>
        <v>1</v>
      </c>
      <c r="N170">
        <f t="shared" si="10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3"/>
        <v>2</v>
      </c>
      <c r="AC170">
        <f t="shared" si="11"/>
        <v>0.10861111111111112</v>
      </c>
    </row>
    <row r="171" spans="1:29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2"/>
        <v>1</v>
      </c>
      <c r="N171">
        <f t="shared" si="10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3"/>
        <v>1</v>
      </c>
      <c r="AC171">
        <f t="shared" si="11"/>
        <v>0.10888888888888888</v>
      </c>
    </row>
    <row r="172" spans="1:29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2"/>
        <v>2</v>
      </c>
      <c r="N172">
        <f t="shared" si="10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3"/>
        <v>2</v>
      </c>
      <c r="AC172">
        <f t="shared" si="11"/>
        <v>0.10916666666666666</v>
      </c>
    </row>
    <row r="173" spans="1:29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2"/>
        <v>13</v>
      </c>
      <c r="N173">
        <f t="shared" si="10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3"/>
        <v>1</v>
      </c>
      <c r="AC173">
        <f t="shared" si="11"/>
        <v>0.10944444444444444</v>
      </c>
    </row>
    <row r="174" spans="1:29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2"/>
        <v>1</v>
      </c>
      <c r="N174">
        <f t="shared" si="10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3"/>
        <v>5</v>
      </c>
      <c r="AC174">
        <f t="shared" si="11"/>
        <v>0.11027777777777778</v>
      </c>
    </row>
    <row r="175" spans="1:29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2"/>
        <v>3</v>
      </c>
      <c r="N175">
        <f t="shared" si="10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3"/>
        <v>0</v>
      </c>
      <c r="AC175">
        <f t="shared" si="11"/>
        <v>0.11083333333333334</v>
      </c>
    </row>
    <row r="176" spans="1:29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2"/>
        <v>25</v>
      </c>
      <c r="N176">
        <f t="shared" si="10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3"/>
        <v>1</v>
      </c>
      <c r="AC176">
        <f t="shared" si="11"/>
        <v>0.1111111111111111</v>
      </c>
    </row>
    <row r="177" spans="1:29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2"/>
        <v>1</v>
      </c>
      <c r="N177">
        <f t="shared" si="10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3"/>
        <v>2</v>
      </c>
      <c r="AC177">
        <f t="shared" si="11"/>
        <v>0.1111111111111111</v>
      </c>
    </row>
    <row r="178" spans="1:29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2"/>
        <v>0</v>
      </c>
      <c r="N178">
        <f t="shared" si="10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3"/>
        <v>1</v>
      </c>
      <c r="AC178">
        <f t="shared" si="11"/>
        <v>0.11666666666666667</v>
      </c>
    </row>
    <row r="179" spans="1:29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2"/>
        <v>2</v>
      </c>
      <c r="N179">
        <f t="shared" si="10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3"/>
        <v>50</v>
      </c>
      <c r="AC179">
        <f t="shared" si="11"/>
        <v>0.11694444444444445</v>
      </c>
    </row>
    <row r="180" spans="1:29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2"/>
        <v>1</v>
      </c>
      <c r="N180">
        <f t="shared" si="10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3"/>
        <v>1</v>
      </c>
      <c r="AC180">
        <f t="shared" si="11"/>
        <v>0.11722222222222223</v>
      </c>
    </row>
    <row r="181" spans="1:29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2"/>
        <v>10</v>
      </c>
      <c r="N181">
        <f t="shared" si="10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3"/>
        <v>4</v>
      </c>
      <c r="AC181">
        <f t="shared" si="11"/>
        <v>0.11944444444444445</v>
      </c>
    </row>
    <row r="182" spans="1:29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2"/>
        <v>1</v>
      </c>
      <c r="N182">
        <f t="shared" si="10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3"/>
        <v>0</v>
      </c>
      <c r="AC182">
        <f t="shared" si="11"/>
        <v>0.11944444444444445</v>
      </c>
    </row>
    <row r="183" spans="1:29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2"/>
        <v>1</v>
      </c>
      <c r="N183">
        <f t="shared" si="10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3"/>
        <v>1</v>
      </c>
      <c r="AC183">
        <f t="shared" si="11"/>
        <v>0.12027777777777778</v>
      </c>
    </row>
    <row r="184" spans="1:29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2"/>
        <v>1</v>
      </c>
      <c r="N184">
        <f t="shared" si="10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3"/>
        <v>1</v>
      </c>
      <c r="AC184">
        <f t="shared" si="11"/>
        <v>0.12083333333333333</v>
      </c>
    </row>
    <row r="185" spans="1:29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2"/>
        <v>1</v>
      </c>
      <c r="N185">
        <f t="shared" si="10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3"/>
        <v>1</v>
      </c>
      <c r="AC185">
        <f t="shared" si="11"/>
        <v>0.12111111111111111</v>
      </c>
    </row>
    <row r="186" spans="1:29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2"/>
        <v>6</v>
      </c>
      <c r="N186">
        <f t="shared" si="10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3"/>
        <v>1</v>
      </c>
      <c r="AC186">
        <f t="shared" si="11"/>
        <v>0.12111111111111111</v>
      </c>
    </row>
    <row r="187" spans="1:29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2"/>
        <v>1</v>
      </c>
      <c r="N187">
        <f t="shared" si="10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3"/>
        <v>1</v>
      </c>
      <c r="AC187">
        <f t="shared" si="11"/>
        <v>0.12138888888888889</v>
      </c>
    </row>
    <row r="188" spans="1:29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2"/>
        <v>2</v>
      </c>
      <c r="N188">
        <f t="shared" si="10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3"/>
        <v>0</v>
      </c>
      <c r="AC188">
        <f t="shared" si="11"/>
        <v>0.12138888888888889</v>
      </c>
    </row>
    <row r="189" spans="1:29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2"/>
        <v>5</v>
      </c>
      <c r="N189">
        <f t="shared" si="10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3"/>
        <v>1</v>
      </c>
      <c r="AC189">
        <f t="shared" si="11"/>
        <v>0.12166666666666667</v>
      </c>
    </row>
    <row r="190" spans="1:29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2"/>
        <v>1</v>
      </c>
      <c r="N190">
        <f t="shared" si="10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3"/>
        <v>14</v>
      </c>
      <c r="AC190">
        <f t="shared" si="11"/>
        <v>0.12722222222222221</v>
      </c>
    </row>
    <row r="191" spans="1:29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2"/>
        <v>1</v>
      </c>
      <c r="N191">
        <f t="shared" si="10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3"/>
        <v>1</v>
      </c>
      <c r="AC191">
        <f t="shared" si="11"/>
        <v>0.1275</v>
      </c>
    </row>
    <row r="192" spans="1:29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2"/>
        <v>1</v>
      </c>
      <c r="N192">
        <f t="shared" si="10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3"/>
        <v>2</v>
      </c>
      <c r="AC192">
        <f t="shared" si="11"/>
        <v>0.12777777777777777</v>
      </c>
    </row>
    <row r="193" spans="1:29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2"/>
        <v>1</v>
      </c>
      <c r="N193">
        <f t="shared" si="10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3"/>
        <v>7</v>
      </c>
      <c r="AC193">
        <f t="shared" si="11"/>
        <v>0.12805555555555556</v>
      </c>
    </row>
    <row r="194" spans="1:29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2"/>
        <v>0</v>
      </c>
      <c r="N194">
        <f t="shared" ref="N194:N257" si="14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3"/>
        <v>3</v>
      </c>
      <c r="AC194">
        <f t="shared" ref="AC194:AC257" si="15">Q194/3600</f>
        <v>0.12972222222222221</v>
      </c>
    </row>
    <row r="195" spans="1:29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2"/>
        <v>5</v>
      </c>
      <c r="N195">
        <f t="shared" si="14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3"/>
        <v>8</v>
      </c>
      <c r="AC195">
        <f t="shared" si="15"/>
        <v>0.13</v>
      </c>
    </row>
    <row r="196" spans="1:29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6">F196-F195</f>
        <v>2</v>
      </c>
      <c r="N196">
        <f t="shared" si="14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7">U196-U195</f>
        <v>2</v>
      </c>
      <c r="AC196">
        <f t="shared" si="15"/>
        <v>0.13027777777777777</v>
      </c>
    </row>
    <row r="197" spans="1:29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6"/>
        <v>1</v>
      </c>
      <c r="N197">
        <f t="shared" si="14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7"/>
        <v>2</v>
      </c>
      <c r="AC197">
        <f t="shared" si="15"/>
        <v>0.13750000000000001</v>
      </c>
    </row>
    <row r="198" spans="1:29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6"/>
        <v>1</v>
      </c>
      <c r="N198">
        <f t="shared" si="14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7"/>
        <v>1</v>
      </c>
      <c r="AC198">
        <f t="shared" si="15"/>
        <v>0.13750000000000001</v>
      </c>
    </row>
    <row r="199" spans="1:29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6"/>
        <v>3</v>
      </c>
      <c r="N199">
        <f t="shared" si="14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7"/>
        <v>24</v>
      </c>
      <c r="AC199">
        <f t="shared" si="15"/>
        <v>0.13944444444444445</v>
      </c>
    </row>
    <row r="200" spans="1:29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6"/>
        <v>2</v>
      </c>
      <c r="N200">
        <f t="shared" si="14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7"/>
        <v>7</v>
      </c>
      <c r="AC200">
        <f t="shared" si="15"/>
        <v>0.14055555555555554</v>
      </c>
    </row>
    <row r="201" spans="1:29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6"/>
        <v>1</v>
      </c>
      <c r="N201">
        <f t="shared" si="14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7"/>
        <v>2</v>
      </c>
      <c r="AC201">
        <f t="shared" si="15"/>
        <v>0.1411111111111111</v>
      </c>
    </row>
    <row r="202" spans="1:29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6"/>
        <v>1</v>
      </c>
      <c r="N202">
        <f t="shared" si="14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7"/>
        <v>1</v>
      </c>
      <c r="AC202">
        <f t="shared" si="15"/>
        <v>0.1413888888888889</v>
      </c>
    </row>
    <row r="203" spans="1:29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6"/>
        <v>1</v>
      </c>
      <c r="N203">
        <f t="shared" si="14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7"/>
        <v>2</v>
      </c>
      <c r="AC203">
        <f t="shared" si="15"/>
        <v>0.1413888888888889</v>
      </c>
    </row>
    <row r="204" spans="1:29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6"/>
        <v>1</v>
      </c>
      <c r="N204">
        <f t="shared" si="14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7"/>
        <v>1</v>
      </c>
      <c r="AC204">
        <f t="shared" si="15"/>
        <v>0.14722222222222223</v>
      </c>
    </row>
    <row r="205" spans="1:29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6"/>
        <v>3</v>
      </c>
      <c r="N205">
        <f t="shared" si="14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7"/>
        <v>1</v>
      </c>
      <c r="AC205">
        <f t="shared" si="15"/>
        <v>0.14749999999999999</v>
      </c>
    </row>
    <row r="206" spans="1:29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6"/>
        <v>1</v>
      </c>
      <c r="N206">
        <f t="shared" si="14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7"/>
        <v>4</v>
      </c>
      <c r="AC206">
        <f t="shared" si="15"/>
        <v>0.14777777777777779</v>
      </c>
    </row>
    <row r="207" spans="1:29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6"/>
        <v>1</v>
      </c>
      <c r="N207">
        <f t="shared" si="14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7"/>
        <v>1</v>
      </c>
      <c r="AC207">
        <f t="shared" si="15"/>
        <v>0.14916666666666667</v>
      </c>
    </row>
    <row r="208" spans="1:29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6"/>
        <v>1</v>
      </c>
      <c r="N208">
        <f t="shared" si="14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7"/>
        <v>2</v>
      </c>
      <c r="AC208">
        <f t="shared" si="15"/>
        <v>0.14944444444444444</v>
      </c>
    </row>
    <row r="209" spans="1:29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6"/>
        <v>1</v>
      </c>
      <c r="N209">
        <f t="shared" si="14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7"/>
        <v>1</v>
      </c>
      <c r="AC209">
        <f t="shared" si="15"/>
        <v>0.15972222222222221</v>
      </c>
    </row>
    <row r="210" spans="1:29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6"/>
        <v>2</v>
      </c>
      <c r="N210">
        <f t="shared" si="14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7"/>
        <v>1</v>
      </c>
      <c r="AC210">
        <f t="shared" si="15"/>
        <v>0.16</v>
      </c>
    </row>
    <row r="211" spans="1:29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6"/>
        <v>3</v>
      </c>
      <c r="N211">
        <f t="shared" si="14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7"/>
        <v>1</v>
      </c>
      <c r="AC211">
        <f t="shared" si="15"/>
        <v>0.16111111111111112</v>
      </c>
    </row>
    <row r="212" spans="1:29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6"/>
        <v>1</v>
      </c>
      <c r="N212">
        <f t="shared" si="14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7"/>
        <v>9</v>
      </c>
      <c r="AC212">
        <f t="shared" si="15"/>
        <v>0.16111111111111112</v>
      </c>
    </row>
    <row r="213" spans="1:29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6"/>
        <v>30</v>
      </c>
      <c r="N213">
        <f t="shared" si="14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7"/>
        <v>8</v>
      </c>
      <c r="AC213">
        <f t="shared" si="15"/>
        <v>0.16138888888888889</v>
      </c>
    </row>
    <row r="214" spans="1:29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6"/>
        <v>1</v>
      </c>
      <c r="N214">
        <f t="shared" si="14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7"/>
        <v>1</v>
      </c>
      <c r="AC214">
        <f t="shared" si="15"/>
        <v>0.16222222222222221</v>
      </c>
    </row>
    <row r="215" spans="1:29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6"/>
        <v>1</v>
      </c>
      <c r="N215">
        <f t="shared" si="14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7"/>
        <v>5</v>
      </c>
      <c r="AC215">
        <f t="shared" si="15"/>
        <v>0.17249999999999999</v>
      </c>
    </row>
    <row r="216" spans="1:29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6"/>
        <v>0</v>
      </c>
      <c r="N216">
        <f t="shared" si="14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7"/>
        <v>1</v>
      </c>
      <c r="AC216">
        <f t="shared" si="15"/>
        <v>0.17472222222222222</v>
      </c>
    </row>
    <row r="217" spans="1:29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6"/>
        <v>2</v>
      </c>
      <c r="N217">
        <f t="shared" si="14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7"/>
        <v>1</v>
      </c>
      <c r="AC217">
        <f t="shared" si="15"/>
        <v>0.18194444444444444</v>
      </c>
    </row>
    <row r="218" spans="1:29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6"/>
        <v>1</v>
      </c>
      <c r="N218">
        <f t="shared" si="14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7"/>
        <v>3</v>
      </c>
      <c r="AC218">
        <f t="shared" si="15"/>
        <v>0.18194444444444444</v>
      </c>
    </row>
    <row r="219" spans="1:29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6"/>
        <v>2</v>
      </c>
      <c r="N219">
        <f t="shared" si="14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7"/>
        <v>2</v>
      </c>
      <c r="AC219">
        <f t="shared" si="15"/>
        <v>0.18305555555555555</v>
      </c>
    </row>
    <row r="220" spans="1:29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6"/>
        <v>4</v>
      </c>
      <c r="N220">
        <f t="shared" si="14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7"/>
        <v>4</v>
      </c>
      <c r="AC220">
        <f t="shared" si="15"/>
        <v>0.18388888888888888</v>
      </c>
    </row>
    <row r="221" spans="1:29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6"/>
        <v>2</v>
      </c>
      <c r="N221">
        <f t="shared" si="14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7"/>
        <v>1</v>
      </c>
      <c r="AC221">
        <f t="shared" si="15"/>
        <v>0.18638888888888888</v>
      </c>
    </row>
    <row r="222" spans="1:29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6"/>
        <v>1</v>
      </c>
      <c r="N222">
        <f t="shared" si="14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7"/>
        <v>4</v>
      </c>
      <c r="AC222">
        <f t="shared" si="15"/>
        <v>0.18666666666666668</v>
      </c>
    </row>
    <row r="223" spans="1:29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6"/>
        <v>1</v>
      </c>
      <c r="N223">
        <f t="shared" si="14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7"/>
        <v>1</v>
      </c>
      <c r="AC223">
        <f t="shared" si="15"/>
        <v>0.19305555555555556</v>
      </c>
    </row>
    <row r="224" spans="1:29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6"/>
        <v>1</v>
      </c>
      <c r="N224">
        <f t="shared" si="14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7"/>
        <v>1</v>
      </c>
      <c r="AC224">
        <f t="shared" si="15"/>
        <v>0.19305555555555556</v>
      </c>
    </row>
    <row r="225" spans="1:29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6"/>
        <v>1</v>
      </c>
      <c r="N225">
        <f t="shared" si="14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7"/>
        <v>5</v>
      </c>
      <c r="AC225">
        <f t="shared" si="15"/>
        <v>0.19500000000000001</v>
      </c>
    </row>
    <row r="226" spans="1:29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6"/>
        <v>0</v>
      </c>
      <c r="N226">
        <f t="shared" si="14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7"/>
        <v>1</v>
      </c>
      <c r="AC226">
        <f t="shared" si="15"/>
        <v>0.19583333333333333</v>
      </c>
    </row>
    <row r="227" spans="1:29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6"/>
        <v>0</v>
      </c>
      <c r="N227">
        <f t="shared" si="14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7"/>
        <v>0</v>
      </c>
      <c r="AC227">
        <f t="shared" si="15"/>
        <v>0.19583333333333333</v>
      </c>
    </row>
    <row r="228" spans="1:29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6"/>
        <v>1</v>
      </c>
      <c r="N228">
        <f t="shared" si="14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7"/>
        <v>2</v>
      </c>
      <c r="AC228">
        <f t="shared" si="15"/>
        <v>0.19888888888888889</v>
      </c>
    </row>
    <row r="229" spans="1:29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6"/>
        <v>1</v>
      </c>
      <c r="N229">
        <f t="shared" si="14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7"/>
        <v>10</v>
      </c>
      <c r="AC229">
        <f t="shared" si="15"/>
        <v>0.20055555555555554</v>
      </c>
    </row>
    <row r="230" spans="1:29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6"/>
        <v>2</v>
      </c>
      <c r="N230">
        <f t="shared" si="14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7"/>
        <v>0</v>
      </c>
      <c r="AC230">
        <f t="shared" si="15"/>
        <v>0.2011111111111111</v>
      </c>
    </row>
    <row r="231" spans="1:29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6"/>
        <v>3</v>
      </c>
      <c r="N231">
        <f t="shared" si="14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7"/>
        <v>2</v>
      </c>
      <c r="AC231">
        <f t="shared" si="15"/>
        <v>0.20277777777777778</v>
      </c>
    </row>
    <row r="232" spans="1:29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6"/>
        <v>1</v>
      </c>
      <c r="N232">
        <f t="shared" si="14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7"/>
        <v>3</v>
      </c>
      <c r="AC232">
        <f t="shared" si="15"/>
        <v>0.21</v>
      </c>
    </row>
    <row r="233" spans="1:29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6"/>
        <v>5</v>
      </c>
      <c r="N233">
        <f t="shared" si="14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7"/>
        <v>2</v>
      </c>
      <c r="AC233">
        <f t="shared" si="15"/>
        <v>0.21138888888888888</v>
      </c>
    </row>
    <row r="234" spans="1:29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6"/>
        <v>4</v>
      </c>
      <c r="N234">
        <f t="shared" si="14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7"/>
        <v>1</v>
      </c>
      <c r="AC234">
        <f t="shared" si="15"/>
        <v>0.21166666666666667</v>
      </c>
    </row>
    <row r="235" spans="1:29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6"/>
        <v>3</v>
      </c>
      <c r="N235">
        <f t="shared" si="14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7"/>
        <v>2</v>
      </c>
      <c r="AC235">
        <f t="shared" si="15"/>
        <v>0.21805555555555556</v>
      </c>
    </row>
    <row r="236" spans="1:29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6"/>
        <v>6</v>
      </c>
      <c r="N236">
        <f t="shared" si="14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7"/>
        <v>2</v>
      </c>
      <c r="AC236">
        <f t="shared" si="15"/>
        <v>0.21805555555555556</v>
      </c>
    </row>
    <row r="237" spans="1:29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6"/>
        <v>2</v>
      </c>
      <c r="N237">
        <f t="shared" si="14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7"/>
        <v>8</v>
      </c>
      <c r="AC237">
        <f t="shared" si="15"/>
        <v>0.22194444444444444</v>
      </c>
    </row>
    <row r="238" spans="1:29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6"/>
        <v>1</v>
      </c>
      <c r="N238">
        <f t="shared" si="14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7"/>
        <v>9</v>
      </c>
      <c r="AC238">
        <f t="shared" si="15"/>
        <v>0.23166666666666666</v>
      </c>
    </row>
    <row r="239" spans="1:29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6"/>
        <v>1</v>
      </c>
      <c r="N239">
        <f t="shared" si="14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7"/>
        <v>1</v>
      </c>
      <c r="AC239">
        <f t="shared" si="15"/>
        <v>0.23194444444444445</v>
      </c>
    </row>
    <row r="240" spans="1:29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6"/>
        <v>1</v>
      </c>
      <c r="N240">
        <f t="shared" si="14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7"/>
        <v>1</v>
      </c>
      <c r="AC240">
        <f t="shared" si="15"/>
        <v>0.24138888888888888</v>
      </c>
    </row>
    <row r="241" spans="1:29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6"/>
        <v>2</v>
      </c>
      <c r="N241">
        <f t="shared" si="14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7"/>
        <v>3</v>
      </c>
      <c r="AC241">
        <f t="shared" si="15"/>
        <v>0.24472222222222223</v>
      </c>
    </row>
    <row r="242" spans="1:29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6"/>
        <v>1</v>
      </c>
      <c r="N242">
        <f t="shared" si="14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7"/>
        <v>1</v>
      </c>
      <c r="AC242">
        <f t="shared" si="15"/>
        <v>0.245</v>
      </c>
    </row>
    <row r="243" spans="1:29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6"/>
        <v>1</v>
      </c>
      <c r="N243">
        <f t="shared" si="14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7"/>
        <v>1</v>
      </c>
      <c r="AC243">
        <f t="shared" si="15"/>
        <v>0.24555555555555555</v>
      </c>
    </row>
    <row r="244" spans="1:29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6"/>
        <v>1</v>
      </c>
      <c r="N244">
        <f t="shared" si="14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7"/>
        <v>1</v>
      </c>
      <c r="AC244">
        <f t="shared" si="15"/>
        <v>0.24583333333333332</v>
      </c>
    </row>
    <row r="245" spans="1:29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6"/>
        <v>4</v>
      </c>
      <c r="N245">
        <f t="shared" si="14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7"/>
        <v>0</v>
      </c>
      <c r="AC245">
        <f t="shared" si="15"/>
        <v>0.24638888888888888</v>
      </c>
    </row>
    <row r="246" spans="1:29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6"/>
        <v>2</v>
      </c>
      <c r="N246">
        <f t="shared" si="14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7"/>
        <v>0</v>
      </c>
      <c r="AC246">
        <f t="shared" si="15"/>
        <v>0.25305555555555553</v>
      </c>
    </row>
    <row r="247" spans="1:29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6"/>
        <v>1</v>
      </c>
      <c r="N247">
        <f t="shared" si="14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7"/>
        <v>1</v>
      </c>
      <c r="AC247">
        <f t="shared" si="15"/>
        <v>0.25305555555555553</v>
      </c>
    </row>
    <row r="248" spans="1:29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6"/>
        <v>1</v>
      </c>
      <c r="N248">
        <f t="shared" si="14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7"/>
        <v>4</v>
      </c>
      <c r="AC248">
        <f t="shared" si="15"/>
        <v>0.25666666666666665</v>
      </c>
    </row>
    <row r="249" spans="1:29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6"/>
        <v>1</v>
      </c>
      <c r="N249">
        <f t="shared" si="14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7"/>
        <v>2</v>
      </c>
      <c r="AC249">
        <f t="shared" si="15"/>
        <v>0.26277777777777778</v>
      </c>
    </row>
    <row r="250" spans="1:29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6"/>
        <v>1</v>
      </c>
      <c r="N250">
        <f t="shared" si="14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7"/>
        <v>6</v>
      </c>
      <c r="AC250">
        <f t="shared" si="15"/>
        <v>0.26277777777777778</v>
      </c>
    </row>
    <row r="251" spans="1:29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6"/>
        <v>1</v>
      </c>
      <c r="N251">
        <f t="shared" si="14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7"/>
        <v>6</v>
      </c>
      <c r="AC251">
        <f t="shared" si="15"/>
        <v>0.26361111111111113</v>
      </c>
    </row>
    <row r="252" spans="1:29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6"/>
        <v>2</v>
      </c>
      <c r="N252">
        <f t="shared" si="14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7"/>
        <v>0</v>
      </c>
      <c r="AC252">
        <f t="shared" si="15"/>
        <v>0.26361111111111113</v>
      </c>
    </row>
    <row r="253" spans="1:29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6"/>
        <v>1</v>
      </c>
      <c r="N253">
        <f t="shared" si="14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7"/>
        <v>22</v>
      </c>
      <c r="AC253">
        <f t="shared" si="15"/>
        <v>0.26555555555555554</v>
      </c>
    </row>
    <row r="254" spans="1:29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6"/>
        <v>1</v>
      </c>
      <c r="N254">
        <f t="shared" si="14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7"/>
        <v>2</v>
      </c>
      <c r="AC254">
        <f t="shared" si="15"/>
        <v>0.27111111111111114</v>
      </c>
    </row>
    <row r="255" spans="1:29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6"/>
        <v>18</v>
      </c>
      <c r="N255">
        <f t="shared" si="14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7"/>
        <v>8</v>
      </c>
      <c r="AC255">
        <f t="shared" si="15"/>
        <v>0.27694444444444444</v>
      </c>
    </row>
    <row r="256" spans="1:29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6"/>
        <v>1</v>
      </c>
      <c r="N256">
        <f t="shared" si="14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7"/>
        <v>8</v>
      </c>
      <c r="AC256">
        <f t="shared" si="15"/>
        <v>0.27972222222222221</v>
      </c>
    </row>
    <row r="257" spans="1:29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6"/>
        <v>8</v>
      </c>
      <c r="N257">
        <f t="shared" si="14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7"/>
        <v>3</v>
      </c>
      <c r="AC257">
        <f t="shared" si="15"/>
        <v>0.27972222222222221</v>
      </c>
    </row>
    <row r="258" spans="1:29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6"/>
        <v>1</v>
      </c>
      <c r="N258">
        <f t="shared" ref="N258:N321" si="18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7"/>
        <v>7</v>
      </c>
      <c r="AC258">
        <f t="shared" ref="AC258:AC321" si="19">Q258/3600</f>
        <v>0.29444444444444445</v>
      </c>
    </row>
    <row r="259" spans="1:29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6"/>
        <v>1</v>
      </c>
      <c r="N259">
        <f t="shared" si="18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7"/>
        <v>5</v>
      </c>
      <c r="AC259">
        <f t="shared" si="19"/>
        <v>0.29527777777777775</v>
      </c>
    </row>
    <row r="260" spans="1:29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0">F260-F259</f>
        <v>1</v>
      </c>
      <c r="N260">
        <f t="shared" si="18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1">U260-U259</f>
        <v>1</v>
      </c>
      <c r="AC260">
        <f t="shared" si="19"/>
        <v>0.29777777777777775</v>
      </c>
    </row>
    <row r="261" spans="1:29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0"/>
        <v>5</v>
      </c>
      <c r="N261">
        <f t="shared" si="18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1"/>
        <v>1</v>
      </c>
      <c r="AC261">
        <f t="shared" si="19"/>
        <v>0.30444444444444446</v>
      </c>
    </row>
    <row r="262" spans="1:29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0"/>
        <v>1</v>
      </c>
      <c r="N262">
        <f t="shared" si="18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1"/>
        <v>1</v>
      </c>
      <c r="AC262">
        <f t="shared" si="19"/>
        <v>0.30472222222222223</v>
      </c>
    </row>
    <row r="263" spans="1:29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0"/>
        <v>1</v>
      </c>
      <c r="N263">
        <f t="shared" si="18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1"/>
        <v>2</v>
      </c>
      <c r="AC263">
        <f t="shared" si="19"/>
        <v>0.30694444444444446</v>
      </c>
    </row>
    <row r="264" spans="1:29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0"/>
        <v>12</v>
      </c>
      <c r="N264">
        <f t="shared" si="18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1"/>
        <v>8</v>
      </c>
      <c r="AC264">
        <f t="shared" si="19"/>
        <v>0.31111111111111112</v>
      </c>
    </row>
    <row r="265" spans="1:29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0"/>
        <v>6</v>
      </c>
      <c r="N265">
        <f t="shared" si="18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1"/>
        <v>2</v>
      </c>
      <c r="AC265">
        <f t="shared" si="19"/>
        <v>0.31472222222222224</v>
      </c>
    </row>
    <row r="266" spans="1:29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0"/>
        <v>15</v>
      </c>
      <c r="N266">
        <f t="shared" si="18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1"/>
        <v>4</v>
      </c>
      <c r="AC266">
        <f t="shared" si="19"/>
        <v>0.31555555555555553</v>
      </c>
    </row>
    <row r="267" spans="1:29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0"/>
        <v>5</v>
      </c>
      <c r="N267">
        <f t="shared" si="18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1"/>
        <v>1</v>
      </c>
      <c r="AC267">
        <f t="shared" si="19"/>
        <v>0.32055555555555554</v>
      </c>
    </row>
    <row r="268" spans="1:29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0"/>
        <v>57</v>
      </c>
      <c r="N268">
        <f t="shared" si="18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1"/>
        <v>1</v>
      </c>
      <c r="AC268">
        <f t="shared" si="19"/>
        <v>0.32083333333333336</v>
      </c>
    </row>
    <row r="269" spans="1:29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0"/>
        <v>1</v>
      </c>
      <c r="N269">
        <f t="shared" si="18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1"/>
        <v>0</v>
      </c>
      <c r="AC269">
        <f t="shared" si="19"/>
        <v>0.32833333333333331</v>
      </c>
    </row>
    <row r="270" spans="1:29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0"/>
        <v>5</v>
      </c>
      <c r="N270">
        <f t="shared" si="18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1"/>
        <v>1</v>
      </c>
      <c r="AC270">
        <f t="shared" si="19"/>
        <v>0.3288888888888889</v>
      </c>
    </row>
    <row r="271" spans="1:29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0"/>
        <v>1</v>
      </c>
      <c r="N271">
        <f t="shared" si="18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1"/>
        <v>1</v>
      </c>
      <c r="AC271">
        <f t="shared" si="19"/>
        <v>0.32944444444444443</v>
      </c>
    </row>
    <row r="272" spans="1:29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0"/>
        <v>4</v>
      </c>
      <c r="N272">
        <f t="shared" si="18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1"/>
        <v>2</v>
      </c>
      <c r="AC272">
        <f t="shared" si="19"/>
        <v>0.33055555555555555</v>
      </c>
    </row>
    <row r="273" spans="1:29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0"/>
        <v>4</v>
      </c>
      <c r="N273">
        <f t="shared" si="18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1"/>
        <v>1</v>
      </c>
      <c r="AC273">
        <f t="shared" si="19"/>
        <v>0.33111111111111113</v>
      </c>
    </row>
    <row r="274" spans="1:29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0"/>
        <v>1</v>
      </c>
      <c r="N274">
        <f t="shared" si="18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1"/>
        <v>0</v>
      </c>
      <c r="AC274">
        <f t="shared" si="19"/>
        <v>0.34027777777777779</v>
      </c>
    </row>
    <row r="275" spans="1:29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0"/>
        <v>6</v>
      </c>
      <c r="N275">
        <f t="shared" si="18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1"/>
        <v>1</v>
      </c>
      <c r="AC275">
        <f t="shared" si="19"/>
        <v>0.34027777777777779</v>
      </c>
    </row>
    <row r="276" spans="1:29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0"/>
        <v>7</v>
      </c>
      <c r="N276">
        <f t="shared" si="18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1"/>
        <v>1</v>
      </c>
      <c r="AC276">
        <f t="shared" si="19"/>
        <v>0.34166666666666667</v>
      </c>
    </row>
    <row r="277" spans="1:29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0"/>
        <v>2</v>
      </c>
      <c r="N277">
        <f t="shared" si="18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1"/>
        <v>21</v>
      </c>
      <c r="AC277">
        <f t="shared" si="19"/>
        <v>0.34277777777777779</v>
      </c>
    </row>
    <row r="278" spans="1:29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0"/>
        <v>1</v>
      </c>
      <c r="N278">
        <f t="shared" si="18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1"/>
        <v>4</v>
      </c>
      <c r="AC278">
        <f t="shared" si="19"/>
        <v>0.34333333333333332</v>
      </c>
    </row>
    <row r="279" spans="1:29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0"/>
        <v>1</v>
      </c>
      <c r="N279">
        <f t="shared" si="18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1"/>
        <v>1</v>
      </c>
      <c r="AC279">
        <f t="shared" si="19"/>
        <v>0.34361111111111109</v>
      </c>
    </row>
    <row r="280" spans="1:29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0"/>
        <v>1</v>
      </c>
      <c r="N280">
        <f t="shared" si="18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1"/>
        <v>11</v>
      </c>
      <c r="AC280">
        <f t="shared" si="19"/>
        <v>0.34583333333333333</v>
      </c>
    </row>
    <row r="281" spans="1:29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0"/>
        <v>4</v>
      </c>
      <c r="N281">
        <f t="shared" si="18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1"/>
        <v>3</v>
      </c>
      <c r="AC281">
        <f t="shared" si="19"/>
        <v>0.3502777777777778</v>
      </c>
    </row>
    <row r="282" spans="1:29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0"/>
        <v>2</v>
      </c>
      <c r="N282">
        <f t="shared" si="18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1"/>
        <v>4</v>
      </c>
      <c r="AC282">
        <f t="shared" si="19"/>
        <v>0.35166666666666668</v>
      </c>
    </row>
    <row r="283" spans="1:29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0"/>
        <v>1</v>
      </c>
      <c r="N283">
        <f t="shared" si="18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1"/>
        <v>7</v>
      </c>
      <c r="AC283">
        <f t="shared" si="19"/>
        <v>0.35194444444444445</v>
      </c>
    </row>
    <row r="284" spans="1:29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0"/>
        <v>9</v>
      </c>
      <c r="N284">
        <f t="shared" si="18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1"/>
        <v>1</v>
      </c>
      <c r="AC284">
        <f t="shared" si="19"/>
        <v>0.35222222222222221</v>
      </c>
    </row>
    <row r="285" spans="1:29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0"/>
        <v>2</v>
      </c>
      <c r="N285">
        <f t="shared" si="18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1"/>
        <v>1</v>
      </c>
      <c r="AC285">
        <f t="shared" si="19"/>
        <v>0.35249999999999998</v>
      </c>
    </row>
    <row r="286" spans="1:29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0"/>
        <v>4</v>
      </c>
      <c r="N286">
        <f t="shared" si="18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1"/>
        <v>2</v>
      </c>
      <c r="AC286">
        <f t="shared" si="19"/>
        <v>0.35555555555555557</v>
      </c>
    </row>
    <row r="287" spans="1:29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0"/>
        <v>9</v>
      </c>
      <c r="N287">
        <f t="shared" si="18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1"/>
        <v>2</v>
      </c>
      <c r="AC287">
        <f t="shared" si="19"/>
        <v>0.35638888888888887</v>
      </c>
    </row>
    <row r="288" spans="1:29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0"/>
        <v>0</v>
      </c>
      <c r="N288">
        <f t="shared" si="18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1"/>
        <v>1</v>
      </c>
      <c r="AC288">
        <f t="shared" si="19"/>
        <v>0.35638888888888887</v>
      </c>
    </row>
    <row r="289" spans="1:29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0"/>
        <v>2</v>
      </c>
      <c r="N289">
        <f t="shared" si="18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1"/>
        <v>1</v>
      </c>
      <c r="AC289">
        <f t="shared" si="19"/>
        <v>0.35666666666666669</v>
      </c>
    </row>
    <row r="290" spans="1:29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0"/>
        <v>17</v>
      </c>
      <c r="N290">
        <f t="shared" si="18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1"/>
        <v>1</v>
      </c>
      <c r="AC290">
        <f t="shared" si="19"/>
        <v>0.36138888888888887</v>
      </c>
    </row>
    <row r="291" spans="1:29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0"/>
        <v>22</v>
      </c>
      <c r="N291">
        <f t="shared" si="18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1"/>
        <v>1</v>
      </c>
      <c r="AC291">
        <f t="shared" si="19"/>
        <v>0.36222222222222222</v>
      </c>
    </row>
    <row r="292" spans="1:29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0"/>
        <v>13</v>
      </c>
      <c r="N292">
        <f t="shared" si="18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1"/>
        <v>1</v>
      </c>
      <c r="AC292">
        <f t="shared" si="19"/>
        <v>0.36277777777777775</v>
      </c>
    </row>
    <row r="293" spans="1:29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0"/>
        <v>9</v>
      </c>
      <c r="N293">
        <f t="shared" si="18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1"/>
        <v>2</v>
      </c>
      <c r="AC293">
        <f t="shared" si="19"/>
        <v>0.36416666666666669</v>
      </c>
    </row>
    <row r="294" spans="1:29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0"/>
        <v>11</v>
      </c>
      <c r="N294">
        <f t="shared" si="18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1"/>
        <v>1</v>
      </c>
      <c r="AC294">
        <f t="shared" si="19"/>
        <v>0.36416666666666669</v>
      </c>
    </row>
    <row r="295" spans="1:29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0"/>
        <v>18</v>
      </c>
      <c r="N295">
        <f t="shared" si="18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1"/>
        <v>1</v>
      </c>
      <c r="AC295">
        <f t="shared" si="19"/>
        <v>0.36444444444444446</v>
      </c>
    </row>
    <row r="296" spans="1:29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0"/>
        <v>1</v>
      </c>
      <c r="N296">
        <f t="shared" si="18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1"/>
        <v>2</v>
      </c>
      <c r="AC296">
        <f t="shared" si="19"/>
        <v>0.37444444444444447</v>
      </c>
    </row>
    <row r="297" spans="1:29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0"/>
        <v>1</v>
      </c>
      <c r="N297">
        <f t="shared" si="18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1"/>
        <v>12</v>
      </c>
      <c r="AC297">
        <f t="shared" si="19"/>
        <v>0.37472222222222223</v>
      </c>
    </row>
    <row r="298" spans="1:29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0"/>
        <v>1</v>
      </c>
      <c r="N298">
        <f t="shared" si="18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1"/>
        <v>1</v>
      </c>
      <c r="AC298">
        <f t="shared" si="19"/>
        <v>0.37472222222222223</v>
      </c>
    </row>
    <row r="299" spans="1:29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0"/>
        <v>3</v>
      </c>
      <c r="N299">
        <f t="shared" si="18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1"/>
        <v>0</v>
      </c>
      <c r="AC299">
        <f t="shared" si="19"/>
        <v>0.375</v>
      </c>
    </row>
    <row r="300" spans="1:29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0"/>
        <v>1</v>
      </c>
      <c r="N300">
        <f t="shared" si="18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1"/>
        <v>2</v>
      </c>
      <c r="AC300">
        <f t="shared" si="19"/>
        <v>0.37555555555555553</v>
      </c>
    </row>
    <row r="301" spans="1:29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0"/>
        <v>1</v>
      </c>
      <c r="N301">
        <f t="shared" si="18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1"/>
        <v>1</v>
      </c>
      <c r="AC301">
        <f t="shared" si="19"/>
        <v>0.37555555555555553</v>
      </c>
    </row>
    <row r="302" spans="1:29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0"/>
        <v>1</v>
      </c>
      <c r="N302">
        <f t="shared" si="18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1"/>
        <v>1</v>
      </c>
      <c r="AC302">
        <f t="shared" si="19"/>
        <v>0.38416666666666666</v>
      </c>
    </row>
    <row r="303" spans="1:29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0"/>
        <v>4</v>
      </c>
      <c r="N303">
        <f t="shared" si="18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1"/>
        <v>1</v>
      </c>
      <c r="AC303">
        <f t="shared" si="19"/>
        <v>0.38444444444444442</v>
      </c>
    </row>
    <row r="304" spans="1:29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0"/>
        <v>1</v>
      </c>
      <c r="N304">
        <f t="shared" si="18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1"/>
        <v>0</v>
      </c>
      <c r="AC304">
        <f t="shared" si="19"/>
        <v>0.38555555555555554</v>
      </c>
    </row>
    <row r="305" spans="1:29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0"/>
        <v>1</v>
      </c>
      <c r="N305">
        <f t="shared" si="18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1"/>
        <v>3</v>
      </c>
      <c r="AC305">
        <f t="shared" si="19"/>
        <v>0.38666666666666666</v>
      </c>
    </row>
    <row r="306" spans="1:29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0"/>
        <v>2</v>
      </c>
      <c r="N306">
        <f t="shared" si="18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1"/>
        <v>1</v>
      </c>
      <c r="AC306">
        <f t="shared" si="19"/>
        <v>0.39583333333333331</v>
      </c>
    </row>
    <row r="307" spans="1:29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0"/>
        <v>0</v>
      </c>
      <c r="N307">
        <f t="shared" si="18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1"/>
        <v>1</v>
      </c>
      <c r="AC307">
        <f t="shared" si="19"/>
        <v>0.39694444444444443</v>
      </c>
    </row>
    <row r="308" spans="1:29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0"/>
        <v>1</v>
      </c>
      <c r="N308">
        <f t="shared" si="18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1"/>
        <v>1</v>
      </c>
      <c r="AC308">
        <f t="shared" si="19"/>
        <v>0.39750000000000002</v>
      </c>
    </row>
    <row r="309" spans="1:29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0"/>
        <v>4</v>
      </c>
      <c r="N309">
        <f t="shared" si="18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1"/>
        <v>0</v>
      </c>
      <c r="AC309">
        <f t="shared" si="19"/>
        <v>0.40694444444444444</v>
      </c>
    </row>
    <row r="310" spans="1:29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0"/>
        <v>1</v>
      </c>
      <c r="N310">
        <f t="shared" si="18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1"/>
        <v>2</v>
      </c>
      <c r="AC310">
        <f t="shared" si="19"/>
        <v>0.40694444444444444</v>
      </c>
    </row>
    <row r="311" spans="1:29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0"/>
        <v>1</v>
      </c>
      <c r="N311">
        <f t="shared" si="18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1"/>
        <v>0</v>
      </c>
      <c r="AC311">
        <f t="shared" si="19"/>
        <v>0.40777777777777779</v>
      </c>
    </row>
    <row r="312" spans="1:29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0"/>
        <v>1</v>
      </c>
      <c r="N312">
        <f t="shared" si="18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1"/>
        <v>2</v>
      </c>
      <c r="AC312">
        <f t="shared" si="19"/>
        <v>0.40888888888888891</v>
      </c>
    </row>
    <row r="313" spans="1:29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0"/>
        <v>1</v>
      </c>
      <c r="N313">
        <f t="shared" si="18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1"/>
        <v>3</v>
      </c>
      <c r="AC313">
        <f t="shared" si="19"/>
        <v>0.40944444444444444</v>
      </c>
    </row>
    <row r="314" spans="1:29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0"/>
        <v>0</v>
      </c>
      <c r="N314">
        <f t="shared" si="18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1"/>
        <v>4</v>
      </c>
      <c r="AC314">
        <f t="shared" si="19"/>
        <v>0.4102777777777778</v>
      </c>
    </row>
    <row r="315" spans="1:29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0"/>
        <v>0</v>
      </c>
      <c r="N315">
        <f t="shared" si="18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1"/>
        <v>1</v>
      </c>
      <c r="AC315">
        <f t="shared" si="19"/>
        <v>0.41111111111111109</v>
      </c>
    </row>
    <row r="316" spans="1:29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0"/>
        <v>1</v>
      </c>
      <c r="N316">
        <f t="shared" si="18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1"/>
        <v>2</v>
      </c>
      <c r="AC316">
        <f t="shared" si="19"/>
        <v>0.41222222222222221</v>
      </c>
    </row>
    <row r="317" spans="1:29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0"/>
        <v>1</v>
      </c>
      <c r="N317">
        <f t="shared" si="18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1"/>
        <v>1</v>
      </c>
      <c r="AC317">
        <f t="shared" si="19"/>
        <v>0.41249999999999998</v>
      </c>
    </row>
    <row r="318" spans="1:29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0"/>
        <v>1</v>
      </c>
      <c r="N318">
        <f t="shared" si="18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1"/>
        <v>2</v>
      </c>
      <c r="AC318">
        <f t="shared" si="19"/>
        <v>0.41722222222222222</v>
      </c>
    </row>
    <row r="319" spans="1:29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0"/>
        <v>1</v>
      </c>
      <c r="N319">
        <f t="shared" si="18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1"/>
        <v>1</v>
      </c>
      <c r="AC319">
        <f t="shared" si="19"/>
        <v>0.41833333333333333</v>
      </c>
    </row>
    <row r="320" spans="1:29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0"/>
        <v>1</v>
      </c>
      <c r="N320">
        <f t="shared" si="18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1"/>
        <v>7</v>
      </c>
      <c r="AC320">
        <f t="shared" si="19"/>
        <v>0.42194444444444446</v>
      </c>
    </row>
    <row r="321" spans="1:29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0"/>
        <v>1</v>
      </c>
      <c r="N321">
        <f t="shared" si="18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1"/>
        <v>1</v>
      </c>
      <c r="AC321">
        <f t="shared" si="19"/>
        <v>0.43111111111111111</v>
      </c>
    </row>
    <row r="322" spans="1:29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0"/>
        <v>21</v>
      </c>
      <c r="N322">
        <f t="shared" ref="N322:N385" si="22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1"/>
        <v>9</v>
      </c>
      <c r="AC322">
        <f t="shared" ref="AC322:AC385" si="23">Q322/3600</f>
        <v>0.43611111111111112</v>
      </c>
    </row>
    <row r="323" spans="1:29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0"/>
        <v>0</v>
      </c>
      <c r="N323">
        <f t="shared" si="22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1"/>
        <v>1</v>
      </c>
      <c r="AC323">
        <f t="shared" si="23"/>
        <v>0.43666666666666665</v>
      </c>
    </row>
    <row r="324" spans="1:29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4">F324-F323</f>
        <v>25</v>
      </c>
      <c r="N324">
        <f t="shared" si="22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5">U324-U323</f>
        <v>0</v>
      </c>
      <c r="AC324">
        <f t="shared" si="23"/>
        <v>0.43666666666666665</v>
      </c>
    </row>
    <row r="325" spans="1:29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4"/>
        <v>0</v>
      </c>
      <c r="N325">
        <f t="shared" si="22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5"/>
        <v>1</v>
      </c>
      <c r="AC325">
        <f t="shared" si="23"/>
        <v>0.43805555555555553</v>
      </c>
    </row>
    <row r="326" spans="1:29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4"/>
        <v>1</v>
      </c>
      <c r="N326">
        <f t="shared" si="22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5"/>
        <v>3</v>
      </c>
      <c r="AC326">
        <f t="shared" si="23"/>
        <v>0.44722222222222224</v>
      </c>
    </row>
    <row r="327" spans="1:29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4"/>
        <v>4</v>
      </c>
      <c r="N327">
        <f t="shared" si="22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5"/>
        <v>2</v>
      </c>
      <c r="AC327">
        <f t="shared" si="23"/>
        <v>0.45861111111111114</v>
      </c>
    </row>
    <row r="328" spans="1:29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4"/>
        <v>10</v>
      </c>
      <c r="N328">
        <f t="shared" si="22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5"/>
        <v>0</v>
      </c>
      <c r="AC328">
        <f t="shared" si="23"/>
        <v>0.45916666666666667</v>
      </c>
    </row>
    <row r="329" spans="1:29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4"/>
        <v>2</v>
      </c>
      <c r="N329">
        <f t="shared" si="22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5"/>
        <v>14</v>
      </c>
      <c r="AC329">
        <f t="shared" si="23"/>
        <v>0.46277777777777779</v>
      </c>
    </row>
    <row r="330" spans="1:29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4"/>
        <v>6</v>
      </c>
      <c r="N330">
        <f t="shared" si="22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5"/>
        <v>1</v>
      </c>
      <c r="AC330">
        <f t="shared" si="23"/>
        <v>0.46944444444444444</v>
      </c>
    </row>
    <row r="331" spans="1:29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4"/>
        <v>1</v>
      </c>
      <c r="N331">
        <f t="shared" si="22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5"/>
        <v>2</v>
      </c>
      <c r="AC331">
        <f t="shared" si="23"/>
        <v>0.46972222222222221</v>
      </c>
    </row>
    <row r="332" spans="1:29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4"/>
        <v>1</v>
      </c>
      <c r="N332">
        <f t="shared" si="22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5"/>
        <v>14</v>
      </c>
      <c r="AC332">
        <f t="shared" si="23"/>
        <v>0.47</v>
      </c>
    </row>
    <row r="333" spans="1:29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4"/>
        <v>0</v>
      </c>
      <c r="N333">
        <f t="shared" si="22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5"/>
        <v>2</v>
      </c>
      <c r="AC333">
        <f t="shared" si="23"/>
        <v>0.47166666666666668</v>
      </c>
    </row>
    <row r="334" spans="1:29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4"/>
        <v>1</v>
      </c>
      <c r="N334">
        <f t="shared" si="22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5"/>
        <v>2</v>
      </c>
      <c r="AC334">
        <f t="shared" si="23"/>
        <v>0.48277777777777775</v>
      </c>
    </row>
    <row r="335" spans="1:29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4"/>
        <v>1</v>
      </c>
      <c r="N335">
        <f t="shared" si="22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5"/>
        <v>2</v>
      </c>
      <c r="AC335">
        <f t="shared" si="23"/>
        <v>0.4836111111111111</v>
      </c>
    </row>
    <row r="336" spans="1:29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4"/>
        <v>1</v>
      </c>
      <c r="N336">
        <f t="shared" si="22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5"/>
        <v>13</v>
      </c>
      <c r="AC336">
        <f t="shared" si="23"/>
        <v>0.49055555555555558</v>
      </c>
    </row>
    <row r="337" spans="1:29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4"/>
        <v>3</v>
      </c>
      <c r="N337">
        <f t="shared" si="22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5"/>
        <v>1</v>
      </c>
      <c r="AC337">
        <f t="shared" si="23"/>
        <v>0.49083333333333334</v>
      </c>
    </row>
    <row r="338" spans="1:29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4"/>
        <v>2</v>
      </c>
      <c r="N338">
        <f t="shared" si="22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5"/>
        <v>14</v>
      </c>
      <c r="AC338">
        <f t="shared" si="23"/>
        <v>0.49361111111111111</v>
      </c>
    </row>
    <row r="339" spans="1:29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4"/>
        <v>8</v>
      </c>
      <c r="N339">
        <f t="shared" si="22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5"/>
        <v>0</v>
      </c>
      <c r="AC339">
        <f t="shared" si="23"/>
        <v>0.49416666666666664</v>
      </c>
    </row>
    <row r="340" spans="1:29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4"/>
        <v>1</v>
      </c>
      <c r="N340">
        <f t="shared" si="22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5"/>
        <v>4</v>
      </c>
      <c r="AC340">
        <f t="shared" si="23"/>
        <v>0.49444444444444446</v>
      </c>
    </row>
    <row r="341" spans="1:29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4"/>
        <v>1</v>
      </c>
      <c r="N341">
        <f t="shared" si="22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5"/>
        <v>1</v>
      </c>
      <c r="AC341">
        <f t="shared" si="23"/>
        <v>0.495</v>
      </c>
    </row>
    <row r="342" spans="1:29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4"/>
        <v>1</v>
      </c>
      <c r="N342">
        <f t="shared" si="22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5"/>
        <v>1</v>
      </c>
      <c r="AC342">
        <f t="shared" si="23"/>
        <v>0.495</v>
      </c>
    </row>
    <row r="343" spans="1:29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4"/>
        <v>2</v>
      </c>
      <c r="N343">
        <f t="shared" si="22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5"/>
        <v>3</v>
      </c>
      <c r="AC343">
        <f t="shared" si="23"/>
        <v>0.49722222222222223</v>
      </c>
    </row>
    <row r="344" spans="1:29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4"/>
        <v>20</v>
      </c>
      <c r="N344">
        <f t="shared" si="22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5"/>
        <v>1</v>
      </c>
      <c r="AC344">
        <f t="shared" si="23"/>
        <v>0.4975</v>
      </c>
    </row>
    <row r="345" spans="1:29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4"/>
        <v>1</v>
      </c>
      <c r="N345">
        <f t="shared" si="22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5"/>
        <v>1</v>
      </c>
      <c r="AC345">
        <f t="shared" si="23"/>
        <v>0.4975</v>
      </c>
    </row>
    <row r="346" spans="1:29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4"/>
        <v>1</v>
      </c>
      <c r="N346">
        <f t="shared" si="22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5"/>
        <v>13</v>
      </c>
      <c r="AC346">
        <f t="shared" si="23"/>
        <v>0.49777777777777776</v>
      </c>
    </row>
    <row r="347" spans="1:29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4"/>
        <v>2</v>
      </c>
      <c r="N347">
        <f t="shared" si="22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5"/>
        <v>2</v>
      </c>
      <c r="AC347">
        <f t="shared" si="23"/>
        <v>0.50527777777777783</v>
      </c>
    </row>
    <row r="348" spans="1:29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4"/>
        <v>1</v>
      </c>
      <c r="N348">
        <f t="shared" si="22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5"/>
        <v>1</v>
      </c>
      <c r="AC348">
        <f t="shared" si="23"/>
        <v>0.50972222222222219</v>
      </c>
    </row>
    <row r="349" spans="1:29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4"/>
        <v>1</v>
      </c>
      <c r="N349">
        <f t="shared" si="22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5"/>
        <v>0</v>
      </c>
      <c r="AC349">
        <f t="shared" si="23"/>
        <v>0.52527777777777773</v>
      </c>
    </row>
    <row r="350" spans="1:29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4"/>
        <v>1</v>
      </c>
      <c r="N350">
        <f t="shared" si="22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5"/>
        <v>1</v>
      </c>
      <c r="AC350">
        <f t="shared" si="23"/>
        <v>0.52611111111111108</v>
      </c>
    </row>
    <row r="351" spans="1:29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4"/>
        <v>23</v>
      </c>
      <c r="N351">
        <f t="shared" si="22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5"/>
        <v>1</v>
      </c>
      <c r="AC351">
        <f t="shared" si="23"/>
        <v>0.52694444444444444</v>
      </c>
    </row>
    <row r="352" spans="1:29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4"/>
        <v>2</v>
      </c>
      <c r="N352">
        <f t="shared" si="22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5"/>
        <v>1</v>
      </c>
      <c r="AC352">
        <f t="shared" si="23"/>
        <v>0.52722222222222226</v>
      </c>
    </row>
    <row r="353" spans="1:29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4"/>
        <v>1</v>
      </c>
      <c r="N353">
        <f t="shared" si="22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5"/>
        <v>15</v>
      </c>
      <c r="AC353">
        <f t="shared" si="23"/>
        <v>0.53083333333333338</v>
      </c>
    </row>
    <row r="354" spans="1:29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4"/>
        <v>5</v>
      </c>
      <c r="N354">
        <f t="shared" si="22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5"/>
        <v>2</v>
      </c>
      <c r="AC354">
        <f t="shared" si="23"/>
        <v>0.53666666666666663</v>
      </c>
    </row>
    <row r="355" spans="1:29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4"/>
        <v>0</v>
      </c>
      <c r="N355">
        <f t="shared" si="22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5"/>
        <v>1</v>
      </c>
      <c r="AC355">
        <f t="shared" si="23"/>
        <v>0.53666666666666663</v>
      </c>
    </row>
    <row r="356" spans="1:29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4"/>
        <v>1</v>
      </c>
      <c r="N356">
        <f t="shared" si="22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5"/>
        <v>2</v>
      </c>
      <c r="AC356">
        <f t="shared" si="23"/>
        <v>0.53805555555555551</v>
      </c>
    </row>
    <row r="357" spans="1:29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4"/>
        <v>5</v>
      </c>
      <c r="N357">
        <f t="shared" si="22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5"/>
        <v>4</v>
      </c>
      <c r="AC357">
        <f t="shared" si="23"/>
        <v>0.54027777777777775</v>
      </c>
    </row>
    <row r="358" spans="1:29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4"/>
        <v>3</v>
      </c>
      <c r="N358">
        <f t="shared" si="22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5"/>
        <v>2</v>
      </c>
      <c r="AC358">
        <f t="shared" si="23"/>
        <v>0.54027777777777775</v>
      </c>
    </row>
    <row r="359" spans="1:29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4"/>
        <v>7</v>
      </c>
      <c r="N359">
        <f t="shared" si="22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5"/>
        <v>1</v>
      </c>
      <c r="AC359">
        <f t="shared" si="23"/>
        <v>0.54333333333333333</v>
      </c>
    </row>
    <row r="360" spans="1:29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4"/>
        <v>3</v>
      </c>
      <c r="N360">
        <f t="shared" si="22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5"/>
        <v>1</v>
      </c>
      <c r="AC360">
        <f t="shared" si="23"/>
        <v>0.54749999999999999</v>
      </c>
    </row>
    <row r="361" spans="1:29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4"/>
        <v>5</v>
      </c>
      <c r="N361">
        <f t="shared" si="22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5"/>
        <v>3</v>
      </c>
      <c r="AC361">
        <f t="shared" si="23"/>
        <v>0.54861111111111116</v>
      </c>
    </row>
    <row r="362" spans="1:29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4"/>
        <v>6</v>
      </c>
      <c r="N362">
        <f t="shared" si="22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5"/>
        <v>1</v>
      </c>
      <c r="AC362">
        <f t="shared" si="23"/>
        <v>0.54861111111111116</v>
      </c>
    </row>
    <row r="363" spans="1:29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4"/>
        <v>1</v>
      </c>
      <c r="N363">
        <f t="shared" si="22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5"/>
        <v>2</v>
      </c>
      <c r="AC363">
        <f t="shared" si="23"/>
        <v>0.54916666666666669</v>
      </c>
    </row>
    <row r="364" spans="1:29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4"/>
        <v>2</v>
      </c>
      <c r="N364">
        <f t="shared" si="22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5"/>
        <v>1</v>
      </c>
      <c r="AC364">
        <f t="shared" si="23"/>
        <v>0.5494444444444444</v>
      </c>
    </row>
    <row r="365" spans="1:29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4"/>
        <v>2</v>
      </c>
      <c r="N365">
        <f t="shared" si="22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5"/>
        <v>1</v>
      </c>
      <c r="AC365">
        <f t="shared" si="23"/>
        <v>0.5494444444444444</v>
      </c>
    </row>
    <row r="366" spans="1:29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4"/>
        <v>2</v>
      </c>
      <c r="N366">
        <f t="shared" si="22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5"/>
        <v>7</v>
      </c>
      <c r="AC366">
        <f t="shared" si="23"/>
        <v>0.55083333333333329</v>
      </c>
    </row>
    <row r="367" spans="1:29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4"/>
        <v>2</v>
      </c>
      <c r="N367">
        <f t="shared" si="22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5"/>
        <v>2</v>
      </c>
      <c r="AC367">
        <f t="shared" si="23"/>
        <v>0.55444444444444441</v>
      </c>
    </row>
    <row r="368" spans="1:29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4"/>
        <v>1</v>
      </c>
      <c r="N368">
        <f t="shared" si="22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5"/>
        <v>2</v>
      </c>
      <c r="AC368">
        <f t="shared" si="23"/>
        <v>0.5575</v>
      </c>
    </row>
    <row r="369" spans="1:29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4"/>
        <v>1</v>
      </c>
      <c r="N369">
        <f t="shared" si="22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5"/>
        <v>1</v>
      </c>
      <c r="AC369">
        <f t="shared" si="23"/>
        <v>0.5625</v>
      </c>
    </row>
    <row r="370" spans="1:29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4"/>
        <v>1</v>
      </c>
      <c r="N370">
        <f t="shared" si="22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5"/>
        <v>4</v>
      </c>
      <c r="AC370">
        <f t="shared" si="23"/>
        <v>0.56555555555555559</v>
      </c>
    </row>
    <row r="371" spans="1:29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4"/>
        <v>2</v>
      </c>
      <c r="N371">
        <f t="shared" si="22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5"/>
        <v>1</v>
      </c>
      <c r="AC371">
        <f t="shared" si="23"/>
        <v>0.5658333333333333</v>
      </c>
    </row>
    <row r="372" spans="1:29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4"/>
        <v>0</v>
      </c>
      <c r="N372">
        <f t="shared" si="22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5"/>
        <v>1</v>
      </c>
      <c r="AC372">
        <f t="shared" si="23"/>
        <v>0.57694444444444448</v>
      </c>
    </row>
    <row r="373" spans="1:29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4"/>
        <v>10</v>
      </c>
      <c r="N373">
        <f t="shared" si="22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5"/>
        <v>6</v>
      </c>
      <c r="AC373">
        <f t="shared" si="23"/>
        <v>0.58555555555555561</v>
      </c>
    </row>
    <row r="374" spans="1:29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4"/>
        <v>7</v>
      </c>
      <c r="N374">
        <f t="shared" si="22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5"/>
        <v>1</v>
      </c>
      <c r="AC374">
        <f t="shared" si="23"/>
        <v>0.58583333333333332</v>
      </c>
    </row>
    <row r="375" spans="1:29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4"/>
        <v>1</v>
      </c>
      <c r="N375">
        <f t="shared" si="22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5"/>
        <v>16</v>
      </c>
      <c r="AC375">
        <f t="shared" si="23"/>
        <v>0.58944444444444444</v>
      </c>
    </row>
    <row r="376" spans="1:29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4"/>
        <v>1</v>
      </c>
      <c r="N376">
        <f t="shared" si="22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5"/>
        <v>1</v>
      </c>
      <c r="AC376">
        <f t="shared" si="23"/>
        <v>0.58972222222222226</v>
      </c>
    </row>
    <row r="377" spans="1:29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4"/>
        <v>1</v>
      </c>
      <c r="N377">
        <f t="shared" si="22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5"/>
        <v>1</v>
      </c>
      <c r="AC377">
        <f t="shared" si="23"/>
        <v>0.59416666666666662</v>
      </c>
    </row>
    <row r="378" spans="1:29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4"/>
        <v>2</v>
      </c>
      <c r="N378">
        <f t="shared" si="22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5"/>
        <v>2</v>
      </c>
      <c r="AC378">
        <f t="shared" si="23"/>
        <v>0.5955555555555555</v>
      </c>
    </row>
    <row r="379" spans="1:29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4"/>
        <v>1</v>
      </c>
      <c r="N379">
        <f t="shared" si="22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5"/>
        <v>1</v>
      </c>
      <c r="AC379">
        <f t="shared" si="23"/>
        <v>0.59638888888888886</v>
      </c>
    </row>
    <row r="380" spans="1:29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4"/>
        <v>3</v>
      </c>
      <c r="N380">
        <f t="shared" si="22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5"/>
        <v>1</v>
      </c>
      <c r="AC380">
        <f t="shared" si="23"/>
        <v>0.60305555555555557</v>
      </c>
    </row>
    <row r="381" spans="1:29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4"/>
        <v>2</v>
      </c>
      <c r="N381">
        <f t="shared" si="22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5"/>
        <v>8</v>
      </c>
      <c r="AC381">
        <f t="shared" si="23"/>
        <v>0.60305555555555557</v>
      </c>
    </row>
    <row r="382" spans="1:29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4"/>
        <v>1</v>
      </c>
      <c r="N382">
        <f t="shared" si="22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5"/>
        <v>4</v>
      </c>
      <c r="AC382">
        <f t="shared" si="23"/>
        <v>0.60388888888888892</v>
      </c>
    </row>
    <row r="383" spans="1:29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4"/>
        <v>1</v>
      </c>
      <c r="N383">
        <f t="shared" si="22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5"/>
        <v>1</v>
      </c>
      <c r="AC383">
        <f t="shared" si="23"/>
        <v>0.61277777777777775</v>
      </c>
    </row>
    <row r="384" spans="1:29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4"/>
        <v>8</v>
      </c>
      <c r="N384">
        <f t="shared" si="22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5"/>
        <v>1</v>
      </c>
      <c r="AC384">
        <f t="shared" si="23"/>
        <v>0.62027777777777782</v>
      </c>
    </row>
    <row r="385" spans="1:29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4"/>
        <v>6</v>
      </c>
      <c r="N385">
        <f t="shared" si="22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5"/>
        <v>1</v>
      </c>
      <c r="AC385">
        <f t="shared" si="23"/>
        <v>0.62277777777777776</v>
      </c>
    </row>
    <row r="386" spans="1:29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4"/>
        <v>4</v>
      </c>
      <c r="N386">
        <f t="shared" ref="N386:N449" si="26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5"/>
        <v>1</v>
      </c>
      <c r="AC386">
        <f t="shared" ref="AC386:AC449" si="27">Q386/3600</f>
        <v>0.62444444444444447</v>
      </c>
    </row>
    <row r="387" spans="1:29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4"/>
        <v>1</v>
      </c>
      <c r="N387">
        <f t="shared" si="26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5"/>
        <v>6</v>
      </c>
      <c r="AC387">
        <f t="shared" si="27"/>
        <v>0.63111111111111107</v>
      </c>
    </row>
    <row r="388" spans="1:29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28">F388-F387</f>
        <v>0</v>
      </c>
      <c r="N388">
        <f t="shared" si="26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29">U388-U387</f>
        <v>0</v>
      </c>
      <c r="AC388">
        <f t="shared" si="27"/>
        <v>0.63138888888888889</v>
      </c>
    </row>
    <row r="389" spans="1:29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28"/>
        <v>10</v>
      </c>
      <c r="N389">
        <f t="shared" si="26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29"/>
        <v>1</v>
      </c>
      <c r="AC389">
        <f t="shared" si="27"/>
        <v>0.63166666666666671</v>
      </c>
    </row>
    <row r="390" spans="1:29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28"/>
        <v>2</v>
      </c>
      <c r="N390">
        <f t="shared" si="26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29"/>
        <v>1</v>
      </c>
      <c r="AC390">
        <f t="shared" si="27"/>
        <v>0.63500000000000001</v>
      </c>
    </row>
    <row r="391" spans="1:29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28"/>
        <v>1</v>
      </c>
      <c r="N391">
        <f t="shared" si="26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29"/>
        <v>1</v>
      </c>
      <c r="AC391">
        <f t="shared" si="27"/>
        <v>0.63500000000000001</v>
      </c>
    </row>
    <row r="392" spans="1:29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28"/>
        <v>1</v>
      </c>
      <c r="N392">
        <f t="shared" si="26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29"/>
        <v>1</v>
      </c>
      <c r="AC392">
        <f t="shared" si="27"/>
        <v>0.64027777777777772</v>
      </c>
    </row>
    <row r="393" spans="1:29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28"/>
        <v>1</v>
      </c>
      <c r="N393">
        <f t="shared" si="26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29"/>
        <v>9</v>
      </c>
      <c r="AC393">
        <f t="shared" si="27"/>
        <v>0.64055555555555554</v>
      </c>
    </row>
    <row r="394" spans="1:29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28"/>
        <v>1</v>
      </c>
      <c r="N394">
        <f t="shared" si="26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29"/>
        <v>1</v>
      </c>
      <c r="AC394">
        <f t="shared" si="27"/>
        <v>0.6413888888888889</v>
      </c>
    </row>
    <row r="395" spans="1:29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28"/>
        <v>2</v>
      </c>
      <c r="N395">
        <f t="shared" si="26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29"/>
        <v>1</v>
      </c>
      <c r="AC395">
        <f t="shared" si="27"/>
        <v>0.65722222222222226</v>
      </c>
    </row>
    <row r="396" spans="1:29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28"/>
        <v>0</v>
      </c>
      <c r="N396">
        <f t="shared" si="26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29"/>
        <v>1</v>
      </c>
      <c r="AC396">
        <f t="shared" si="27"/>
        <v>0.65972222222222221</v>
      </c>
    </row>
    <row r="397" spans="1:29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28"/>
        <v>1</v>
      </c>
      <c r="N397">
        <f t="shared" si="26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29"/>
        <v>10</v>
      </c>
      <c r="AC397">
        <f t="shared" si="27"/>
        <v>0.66305555555555551</v>
      </c>
    </row>
    <row r="398" spans="1:29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28"/>
        <v>1</v>
      </c>
      <c r="N398">
        <f t="shared" si="26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29"/>
        <v>2</v>
      </c>
      <c r="AC398">
        <f t="shared" si="27"/>
        <v>0.66555555555555557</v>
      </c>
    </row>
    <row r="399" spans="1:29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28"/>
        <v>2</v>
      </c>
      <c r="N399">
        <f t="shared" si="26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29"/>
        <v>16</v>
      </c>
      <c r="AC399">
        <f t="shared" si="27"/>
        <v>0.66666666666666663</v>
      </c>
    </row>
    <row r="400" spans="1:29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28"/>
        <v>1</v>
      </c>
      <c r="N400">
        <f t="shared" si="26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29"/>
        <v>1</v>
      </c>
      <c r="AC400">
        <f t="shared" si="27"/>
        <v>0.66694444444444445</v>
      </c>
    </row>
    <row r="401" spans="1:29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28"/>
        <v>0</v>
      </c>
      <c r="N401">
        <f t="shared" si="26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29"/>
        <v>15</v>
      </c>
      <c r="AC401">
        <f t="shared" si="27"/>
        <v>0.66972222222222222</v>
      </c>
    </row>
    <row r="402" spans="1:29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28"/>
        <v>3</v>
      </c>
      <c r="N402">
        <f t="shared" si="26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29"/>
        <v>1</v>
      </c>
      <c r="AC402">
        <f t="shared" si="27"/>
        <v>0.67027777777777775</v>
      </c>
    </row>
    <row r="403" spans="1:29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28"/>
        <v>3</v>
      </c>
      <c r="N403">
        <f t="shared" si="26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29"/>
        <v>5</v>
      </c>
      <c r="AC403">
        <f t="shared" si="27"/>
        <v>0.68888888888888888</v>
      </c>
    </row>
    <row r="404" spans="1:29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28"/>
        <v>1</v>
      </c>
      <c r="N404">
        <f t="shared" si="26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29"/>
        <v>1</v>
      </c>
      <c r="AC404">
        <f t="shared" si="27"/>
        <v>0.68916666666666671</v>
      </c>
    </row>
    <row r="405" spans="1:29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28"/>
        <v>2</v>
      </c>
      <c r="N405">
        <f t="shared" si="26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29"/>
        <v>1</v>
      </c>
      <c r="AC405">
        <f t="shared" si="27"/>
        <v>0.69472222222222224</v>
      </c>
    </row>
    <row r="406" spans="1:29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28"/>
        <v>2</v>
      </c>
      <c r="N406">
        <f t="shared" si="26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29"/>
        <v>1</v>
      </c>
      <c r="AC406">
        <f t="shared" si="27"/>
        <v>0.69666666666666666</v>
      </c>
    </row>
    <row r="407" spans="1:29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28"/>
        <v>0</v>
      </c>
      <c r="N407">
        <f t="shared" si="26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29"/>
        <v>1</v>
      </c>
      <c r="AC407">
        <f t="shared" si="27"/>
        <v>0.69916666666666671</v>
      </c>
    </row>
    <row r="408" spans="1:29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28"/>
        <v>1</v>
      </c>
      <c r="N408">
        <f t="shared" si="26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29"/>
        <v>1</v>
      </c>
      <c r="AC408">
        <f t="shared" si="27"/>
        <v>0.69916666666666671</v>
      </c>
    </row>
    <row r="409" spans="1:29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28"/>
        <v>1</v>
      </c>
      <c r="N409">
        <f t="shared" si="26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29"/>
        <v>2</v>
      </c>
      <c r="AC409">
        <f t="shared" si="27"/>
        <v>0.69944444444444442</v>
      </c>
    </row>
    <row r="410" spans="1:29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28"/>
        <v>21</v>
      </c>
      <c r="N410">
        <f t="shared" si="26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29"/>
        <v>2</v>
      </c>
      <c r="AC410">
        <f t="shared" si="27"/>
        <v>0.69944444444444442</v>
      </c>
    </row>
    <row r="411" spans="1:29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28"/>
        <v>3</v>
      </c>
      <c r="N411">
        <f t="shared" si="26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29"/>
        <v>7</v>
      </c>
      <c r="AC411">
        <f t="shared" si="27"/>
        <v>0.7</v>
      </c>
    </row>
    <row r="412" spans="1:29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28"/>
        <v>2</v>
      </c>
      <c r="N412">
        <f t="shared" si="26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29"/>
        <v>2</v>
      </c>
      <c r="AC412">
        <f t="shared" si="27"/>
        <v>0.70222222222222219</v>
      </c>
    </row>
    <row r="413" spans="1:29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28"/>
        <v>1</v>
      </c>
      <c r="N413">
        <f t="shared" si="26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29"/>
        <v>1</v>
      </c>
      <c r="AC413">
        <f t="shared" si="27"/>
        <v>0.70250000000000001</v>
      </c>
    </row>
    <row r="414" spans="1:29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28"/>
        <v>5</v>
      </c>
      <c r="N414">
        <f t="shared" si="26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29"/>
        <v>1</v>
      </c>
      <c r="AC414">
        <f t="shared" si="27"/>
        <v>0.70250000000000001</v>
      </c>
    </row>
    <row r="415" spans="1:29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28"/>
        <v>3</v>
      </c>
      <c r="N415">
        <f t="shared" si="26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29"/>
        <v>1</v>
      </c>
      <c r="AC415">
        <f t="shared" si="27"/>
        <v>0.70472222222222225</v>
      </c>
    </row>
    <row r="416" spans="1:29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28"/>
        <v>1</v>
      </c>
      <c r="N416">
        <f t="shared" si="26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29"/>
        <v>1</v>
      </c>
      <c r="AC416">
        <f t="shared" si="27"/>
        <v>0.72888888888888892</v>
      </c>
    </row>
    <row r="417" spans="1:29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28"/>
        <v>2</v>
      </c>
      <c r="N417">
        <f t="shared" si="26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29"/>
        <v>0</v>
      </c>
      <c r="AC417">
        <f t="shared" si="27"/>
        <v>0.73055555555555551</v>
      </c>
    </row>
    <row r="418" spans="1:29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28"/>
        <v>1</v>
      </c>
      <c r="N418">
        <f t="shared" si="26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29"/>
        <v>2</v>
      </c>
      <c r="AC418">
        <f t="shared" si="27"/>
        <v>0.73222222222222222</v>
      </c>
    </row>
    <row r="419" spans="1:29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28"/>
        <v>4</v>
      </c>
      <c r="N419">
        <f t="shared" si="26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29"/>
        <v>1</v>
      </c>
      <c r="AC419">
        <f t="shared" si="27"/>
        <v>0.73222222222222222</v>
      </c>
    </row>
    <row r="420" spans="1:29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28"/>
        <v>5</v>
      </c>
      <c r="N420">
        <f t="shared" si="26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29"/>
        <v>7</v>
      </c>
      <c r="AC420">
        <f t="shared" si="27"/>
        <v>0.73416666666666663</v>
      </c>
    </row>
    <row r="421" spans="1:29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28"/>
        <v>0</v>
      </c>
      <c r="N421">
        <f t="shared" si="26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29"/>
        <v>1</v>
      </c>
      <c r="AC421">
        <f t="shared" si="27"/>
        <v>0.73444444444444446</v>
      </c>
    </row>
    <row r="422" spans="1:29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28"/>
        <v>1</v>
      </c>
      <c r="N422">
        <f t="shared" si="26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29"/>
        <v>1</v>
      </c>
      <c r="AC422">
        <f t="shared" si="27"/>
        <v>0.74861111111111112</v>
      </c>
    </row>
    <row r="423" spans="1:29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28"/>
        <v>2</v>
      </c>
      <c r="N423">
        <f t="shared" si="26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29"/>
        <v>1</v>
      </c>
      <c r="AC423">
        <f t="shared" si="27"/>
        <v>0.75111111111111106</v>
      </c>
    </row>
    <row r="424" spans="1:29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28"/>
        <v>3</v>
      </c>
      <c r="N424">
        <f t="shared" si="26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29"/>
        <v>1</v>
      </c>
      <c r="AC424">
        <f t="shared" si="27"/>
        <v>0.75138888888888888</v>
      </c>
    </row>
    <row r="425" spans="1:29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28"/>
        <v>21</v>
      </c>
      <c r="N425">
        <f t="shared" si="26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29"/>
        <v>3</v>
      </c>
      <c r="AC425">
        <f t="shared" si="27"/>
        <v>0.75194444444444442</v>
      </c>
    </row>
    <row r="426" spans="1:29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28"/>
        <v>7</v>
      </c>
      <c r="N426">
        <f t="shared" si="26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29"/>
        <v>1</v>
      </c>
      <c r="AC426">
        <f t="shared" si="27"/>
        <v>0.75555555555555554</v>
      </c>
    </row>
    <row r="427" spans="1:29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28"/>
        <v>1</v>
      </c>
      <c r="N427">
        <f t="shared" si="26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29"/>
        <v>1</v>
      </c>
      <c r="AC427">
        <f t="shared" si="27"/>
        <v>0.75583333333333336</v>
      </c>
    </row>
    <row r="428" spans="1:29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28"/>
        <v>1</v>
      </c>
      <c r="N428">
        <f t="shared" si="26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29"/>
        <v>20</v>
      </c>
      <c r="AC428">
        <f t="shared" si="27"/>
        <v>0.76333333333333331</v>
      </c>
    </row>
    <row r="429" spans="1:29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28"/>
        <v>4</v>
      </c>
      <c r="N429">
        <f t="shared" si="26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29"/>
        <v>0</v>
      </c>
      <c r="AC429">
        <f t="shared" si="27"/>
        <v>0.76361111111111113</v>
      </c>
    </row>
    <row r="430" spans="1:29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28"/>
        <v>1</v>
      </c>
      <c r="N430">
        <f t="shared" si="26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29"/>
        <v>2</v>
      </c>
      <c r="AC430">
        <f t="shared" si="27"/>
        <v>0.76388888888888884</v>
      </c>
    </row>
    <row r="431" spans="1:29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28"/>
        <v>1</v>
      </c>
      <c r="N431">
        <f t="shared" si="26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29"/>
        <v>1</v>
      </c>
      <c r="AC431">
        <f t="shared" si="27"/>
        <v>0.76527777777777772</v>
      </c>
    </row>
    <row r="432" spans="1:29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28"/>
        <v>6</v>
      </c>
      <c r="N432">
        <f t="shared" si="26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29"/>
        <v>6</v>
      </c>
      <c r="AC432">
        <f t="shared" si="27"/>
        <v>0.76833333333333331</v>
      </c>
    </row>
    <row r="433" spans="1:29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28"/>
        <v>1</v>
      </c>
      <c r="N433">
        <f t="shared" si="26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29"/>
        <v>1</v>
      </c>
      <c r="AC433">
        <f t="shared" si="27"/>
        <v>0.76861111111111113</v>
      </c>
    </row>
    <row r="434" spans="1:29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28"/>
        <v>16</v>
      </c>
      <c r="N434">
        <f t="shared" si="26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29"/>
        <v>1</v>
      </c>
      <c r="AC434">
        <f t="shared" si="27"/>
        <v>0.76944444444444449</v>
      </c>
    </row>
    <row r="435" spans="1:29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28"/>
        <v>1</v>
      </c>
      <c r="N435">
        <f t="shared" si="26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29"/>
        <v>1</v>
      </c>
      <c r="AC435">
        <f t="shared" si="27"/>
        <v>0.76944444444444449</v>
      </c>
    </row>
    <row r="436" spans="1:29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28"/>
        <v>4</v>
      </c>
      <c r="N436">
        <f t="shared" si="26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29"/>
        <v>1</v>
      </c>
      <c r="AC436">
        <f t="shared" si="27"/>
        <v>0.77277777777777779</v>
      </c>
    </row>
    <row r="437" spans="1:29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28"/>
        <v>1</v>
      </c>
      <c r="N437">
        <f t="shared" si="26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29"/>
        <v>1</v>
      </c>
      <c r="AC437">
        <f t="shared" si="27"/>
        <v>0.7794444444444445</v>
      </c>
    </row>
    <row r="438" spans="1:29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28"/>
        <v>4</v>
      </c>
      <c r="N438">
        <f t="shared" si="26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29"/>
        <v>20</v>
      </c>
      <c r="AC438">
        <f t="shared" si="27"/>
        <v>0.78055555555555556</v>
      </c>
    </row>
    <row r="439" spans="1:29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28"/>
        <v>1</v>
      </c>
      <c r="N439">
        <f t="shared" si="26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29"/>
        <v>1</v>
      </c>
      <c r="AC439">
        <f t="shared" si="27"/>
        <v>0.78416666666666668</v>
      </c>
    </row>
    <row r="440" spans="1:29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28"/>
        <v>2</v>
      </c>
      <c r="N440">
        <f t="shared" si="26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29"/>
        <v>1</v>
      </c>
      <c r="AC440">
        <f t="shared" si="27"/>
        <v>0.78638888888888892</v>
      </c>
    </row>
    <row r="441" spans="1:29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28"/>
        <v>1</v>
      </c>
      <c r="N441">
        <f t="shared" si="26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29"/>
        <v>3</v>
      </c>
      <c r="AC441">
        <f t="shared" si="27"/>
        <v>0.79833333333333334</v>
      </c>
    </row>
    <row r="442" spans="1:29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28"/>
        <v>0</v>
      </c>
      <c r="N442">
        <f t="shared" si="26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29"/>
        <v>1</v>
      </c>
      <c r="AC442">
        <f t="shared" si="27"/>
        <v>0.80722222222222217</v>
      </c>
    </row>
    <row r="443" spans="1:29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28"/>
        <v>1</v>
      </c>
      <c r="N443">
        <f t="shared" si="26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29"/>
        <v>0</v>
      </c>
      <c r="AC443">
        <f t="shared" si="27"/>
        <v>0.81944444444444442</v>
      </c>
    </row>
    <row r="444" spans="1:29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28"/>
        <v>2</v>
      </c>
      <c r="N444">
        <f t="shared" si="26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29"/>
        <v>1</v>
      </c>
      <c r="AC444">
        <f t="shared" si="27"/>
        <v>0.82</v>
      </c>
    </row>
    <row r="445" spans="1:29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28"/>
        <v>7</v>
      </c>
      <c r="N445">
        <f t="shared" si="26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29"/>
        <v>1</v>
      </c>
      <c r="AC445">
        <f t="shared" si="27"/>
        <v>0.82027777777777777</v>
      </c>
    </row>
    <row r="446" spans="1:29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28"/>
        <v>1</v>
      </c>
      <c r="N446">
        <f t="shared" si="26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29"/>
        <v>5</v>
      </c>
      <c r="AC446">
        <f t="shared" si="27"/>
        <v>0.82250000000000001</v>
      </c>
    </row>
    <row r="447" spans="1:29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28"/>
        <v>1</v>
      </c>
      <c r="N447">
        <f t="shared" si="26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29"/>
        <v>0</v>
      </c>
      <c r="AC447">
        <f t="shared" si="27"/>
        <v>0.82250000000000001</v>
      </c>
    </row>
    <row r="448" spans="1:29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28"/>
        <v>7</v>
      </c>
      <c r="N448">
        <f t="shared" si="26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29"/>
        <v>2</v>
      </c>
      <c r="AC448">
        <f t="shared" si="27"/>
        <v>0.82416666666666671</v>
      </c>
    </row>
    <row r="449" spans="1:29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28"/>
        <v>0</v>
      </c>
      <c r="N449">
        <f t="shared" si="26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29"/>
        <v>1</v>
      </c>
      <c r="AC449">
        <f t="shared" si="27"/>
        <v>0.82833333333333337</v>
      </c>
    </row>
    <row r="450" spans="1:29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28"/>
        <v>1</v>
      </c>
      <c r="N450">
        <f t="shared" ref="N450:N513" si="30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29"/>
        <v>4</v>
      </c>
      <c r="AC450">
        <f t="shared" ref="AC450:AC513" si="31">Q450/3600</f>
        <v>0.83416666666666661</v>
      </c>
    </row>
    <row r="451" spans="1:29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28"/>
        <v>2</v>
      </c>
      <c r="N451">
        <f t="shared" si="30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29"/>
        <v>1</v>
      </c>
      <c r="AC451">
        <f t="shared" si="31"/>
        <v>0.83444444444444443</v>
      </c>
    </row>
    <row r="452" spans="1:29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2">F452-F451</f>
        <v>1</v>
      </c>
      <c r="N452">
        <f t="shared" si="30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3">U452-U451</f>
        <v>8</v>
      </c>
      <c r="AC452">
        <f t="shared" si="31"/>
        <v>0.85916666666666663</v>
      </c>
    </row>
    <row r="453" spans="1:29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2"/>
        <v>2</v>
      </c>
      <c r="N453">
        <f t="shared" si="30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3"/>
        <v>2</v>
      </c>
      <c r="AC453">
        <f t="shared" si="31"/>
        <v>0.86444444444444446</v>
      </c>
    </row>
    <row r="454" spans="1:29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2"/>
        <v>0</v>
      </c>
      <c r="N454">
        <f t="shared" si="30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3"/>
        <v>3</v>
      </c>
      <c r="AC454">
        <f t="shared" si="31"/>
        <v>0.86861111111111111</v>
      </c>
    </row>
    <row r="455" spans="1:29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2"/>
        <v>2</v>
      </c>
      <c r="N455">
        <f t="shared" si="30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3"/>
        <v>1</v>
      </c>
      <c r="AC455">
        <f t="shared" si="31"/>
        <v>0.86861111111111111</v>
      </c>
    </row>
    <row r="456" spans="1:29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2"/>
        <v>2</v>
      </c>
      <c r="N456">
        <f t="shared" si="30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3"/>
        <v>1</v>
      </c>
      <c r="AC456">
        <f t="shared" si="31"/>
        <v>0.86972222222222217</v>
      </c>
    </row>
    <row r="457" spans="1:29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2"/>
        <v>6</v>
      </c>
      <c r="N457">
        <f t="shared" si="30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3"/>
        <v>1</v>
      </c>
      <c r="AC457">
        <f t="shared" si="31"/>
        <v>0.875</v>
      </c>
    </row>
    <row r="458" spans="1:29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2"/>
        <v>1</v>
      </c>
      <c r="N458">
        <f t="shared" si="30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3"/>
        <v>1</v>
      </c>
      <c r="AC458">
        <f t="shared" si="31"/>
        <v>0.87527777777777782</v>
      </c>
    </row>
    <row r="459" spans="1:29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2"/>
        <v>6</v>
      </c>
      <c r="N459">
        <f t="shared" si="30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3"/>
        <v>26</v>
      </c>
      <c r="AC459">
        <f t="shared" si="31"/>
        <v>0.88</v>
      </c>
    </row>
    <row r="460" spans="1:29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2"/>
        <v>26</v>
      </c>
      <c r="N460">
        <f t="shared" si="30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3"/>
        <v>0</v>
      </c>
      <c r="AC460">
        <f t="shared" si="31"/>
        <v>0.88583333333333336</v>
      </c>
    </row>
    <row r="461" spans="1:29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2"/>
        <v>1</v>
      </c>
      <c r="N461">
        <f t="shared" si="30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3"/>
        <v>3</v>
      </c>
      <c r="AC461">
        <f t="shared" si="31"/>
        <v>0.91722222222222227</v>
      </c>
    </row>
    <row r="462" spans="1:29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2"/>
        <v>2</v>
      </c>
      <c r="N462">
        <f t="shared" si="30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3"/>
        <v>1</v>
      </c>
      <c r="AC462">
        <f t="shared" si="31"/>
        <v>0.93055555555555558</v>
      </c>
    </row>
    <row r="463" spans="1:29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2"/>
        <v>1</v>
      </c>
      <c r="N463">
        <f t="shared" si="30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3"/>
        <v>1</v>
      </c>
      <c r="AC463">
        <f t="shared" si="31"/>
        <v>0.94499999999999995</v>
      </c>
    </row>
    <row r="464" spans="1:29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2"/>
        <v>1</v>
      </c>
      <c r="N464">
        <f t="shared" si="30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3"/>
        <v>0</v>
      </c>
      <c r="AC464">
        <f t="shared" si="31"/>
        <v>0.94638888888888884</v>
      </c>
    </row>
    <row r="465" spans="1:29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2"/>
        <v>1</v>
      </c>
      <c r="N465">
        <f t="shared" si="30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3"/>
        <v>1</v>
      </c>
      <c r="AC465">
        <f t="shared" si="31"/>
        <v>0.94750000000000001</v>
      </c>
    </row>
    <row r="466" spans="1:29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2"/>
        <v>1</v>
      </c>
      <c r="N466">
        <f t="shared" si="30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3"/>
        <v>1</v>
      </c>
      <c r="AC466">
        <f t="shared" si="31"/>
        <v>0.95861111111111108</v>
      </c>
    </row>
    <row r="467" spans="1:29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2"/>
        <v>1</v>
      </c>
      <c r="N467">
        <f t="shared" si="30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3"/>
        <v>2</v>
      </c>
      <c r="AC467">
        <f t="shared" si="31"/>
        <v>0.95861111111111108</v>
      </c>
    </row>
    <row r="468" spans="1:29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2"/>
        <v>0</v>
      </c>
      <c r="N468">
        <f t="shared" si="30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3"/>
        <v>3</v>
      </c>
      <c r="AC468">
        <f t="shared" si="31"/>
        <v>0.95861111111111108</v>
      </c>
    </row>
    <row r="469" spans="1:29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2"/>
        <v>1</v>
      </c>
      <c r="N469">
        <f t="shared" si="30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3"/>
        <v>1</v>
      </c>
      <c r="AC469">
        <f t="shared" si="31"/>
        <v>0.95944444444444443</v>
      </c>
    </row>
    <row r="470" spans="1:29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2"/>
        <v>1</v>
      </c>
      <c r="N470">
        <f t="shared" si="30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3"/>
        <v>2</v>
      </c>
      <c r="AC470">
        <f t="shared" si="31"/>
        <v>0.96861111111111109</v>
      </c>
    </row>
    <row r="471" spans="1:29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2"/>
        <v>27</v>
      </c>
      <c r="N471">
        <f t="shared" si="30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3"/>
        <v>2</v>
      </c>
      <c r="AC471">
        <f t="shared" si="31"/>
        <v>0.96972222222222226</v>
      </c>
    </row>
    <row r="472" spans="1:29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2"/>
        <v>1</v>
      </c>
      <c r="N472">
        <f t="shared" si="30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3"/>
        <v>0</v>
      </c>
      <c r="AC472">
        <f t="shared" si="31"/>
        <v>0.9786111111111111</v>
      </c>
    </row>
    <row r="473" spans="1:29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2"/>
        <v>1</v>
      </c>
      <c r="N473">
        <f t="shared" si="30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3"/>
        <v>0</v>
      </c>
      <c r="AC473">
        <f t="shared" si="31"/>
        <v>0.99333333333333329</v>
      </c>
    </row>
    <row r="474" spans="1:29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2"/>
        <v>12</v>
      </c>
      <c r="N474">
        <f t="shared" si="30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3"/>
        <v>42</v>
      </c>
      <c r="AC474">
        <f t="shared" si="31"/>
        <v>0.99444444444444446</v>
      </c>
    </row>
    <row r="475" spans="1:29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2"/>
        <v>1</v>
      </c>
      <c r="N475">
        <f t="shared" si="30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3"/>
        <v>5</v>
      </c>
      <c r="AC475">
        <f t="shared" si="31"/>
        <v>0.995</v>
      </c>
    </row>
    <row r="476" spans="1:29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2"/>
        <v>0</v>
      </c>
      <c r="N476">
        <f t="shared" si="30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3"/>
        <v>2</v>
      </c>
      <c r="AC476">
        <f t="shared" si="31"/>
        <v>0.995</v>
      </c>
    </row>
    <row r="477" spans="1:29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2"/>
        <v>1</v>
      </c>
      <c r="N477">
        <f t="shared" si="30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3"/>
        <v>1</v>
      </c>
      <c r="AC477">
        <f t="shared" si="31"/>
        <v>1.0152777777777777</v>
      </c>
    </row>
    <row r="478" spans="1:29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2"/>
        <v>2</v>
      </c>
      <c r="N478">
        <f t="shared" si="30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3"/>
        <v>1</v>
      </c>
      <c r="AC478">
        <f t="shared" si="31"/>
        <v>1.0172222222222222</v>
      </c>
    </row>
    <row r="479" spans="1:29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2"/>
        <v>1</v>
      </c>
      <c r="N479">
        <f t="shared" si="30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3"/>
        <v>1</v>
      </c>
      <c r="AC479">
        <f t="shared" si="31"/>
        <v>1.0175000000000001</v>
      </c>
    </row>
    <row r="480" spans="1:29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2"/>
        <v>1</v>
      </c>
      <c r="N480">
        <f t="shared" si="30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3"/>
        <v>4</v>
      </c>
      <c r="AC480">
        <f t="shared" si="31"/>
        <v>1.0183333333333333</v>
      </c>
    </row>
    <row r="481" spans="1:29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2"/>
        <v>10</v>
      </c>
      <c r="N481">
        <f t="shared" si="30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3"/>
        <v>1</v>
      </c>
      <c r="AC481">
        <f t="shared" si="31"/>
        <v>1.0186111111111111</v>
      </c>
    </row>
    <row r="482" spans="1:29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2"/>
        <v>1</v>
      </c>
      <c r="N482">
        <f t="shared" si="30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3"/>
        <v>1</v>
      </c>
      <c r="AC482">
        <f t="shared" si="31"/>
        <v>1.0380555555555555</v>
      </c>
    </row>
    <row r="483" spans="1:29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2"/>
        <v>11</v>
      </c>
      <c r="N483">
        <f t="shared" si="30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3"/>
        <v>2</v>
      </c>
      <c r="AC483">
        <f t="shared" si="31"/>
        <v>1.0425</v>
      </c>
    </row>
    <row r="484" spans="1:29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2"/>
        <v>2</v>
      </c>
      <c r="N484">
        <f t="shared" si="30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3"/>
        <v>1</v>
      </c>
      <c r="AC484">
        <f t="shared" si="31"/>
        <v>1.0458333333333334</v>
      </c>
    </row>
    <row r="485" spans="1:29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2"/>
        <v>6</v>
      </c>
      <c r="N485">
        <f t="shared" si="30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3"/>
        <v>3</v>
      </c>
      <c r="AC485">
        <f t="shared" si="31"/>
        <v>1.0513888888888889</v>
      </c>
    </row>
    <row r="486" spans="1:29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2"/>
        <v>1</v>
      </c>
      <c r="N486">
        <f t="shared" si="30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3"/>
        <v>4</v>
      </c>
      <c r="AC486">
        <f t="shared" si="31"/>
        <v>1.0638888888888889</v>
      </c>
    </row>
    <row r="487" spans="1:29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2"/>
        <v>0</v>
      </c>
      <c r="N487">
        <f t="shared" si="30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3"/>
        <v>15</v>
      </c>
      <c r="AC487">
        <f t="shared" si="31"/>
        <v>1.0663888888888888</v>
      </c>
    </row>
    <row r="488" spans="1:29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2"/>
        <v>0</v>
      </c>
      <c r="N488">
        <f t="shared" si="30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3"/>
        <v>6</v>
      </c>
      <c r="AC488">
        <f t="shared" si="31"/>
        <v>1.0741666666666667</v>
      </c>
    </row>
    <row r="489" spans="1:29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2"/>
        <v>1</v>
      </c>
      <c r="N489">
        <f t="shared" si="30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3"/>
        <v>2</v>
      </c>
      <c r="AC489">
        <f t="shared" si="31"/>
        <v>1.0758333333333334</v>
      </c>
    </row>
    <row r="490" spans="1:29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2"/>
        <v>0</v>
      </c>
      <c r="N490">
        <f t="shared" si="30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3"/>
        <v>1</v>
      </c>
      <c r="AC490">
        <f t="shared" si="31"/>
        <v>1.076111111111111</v>
      </c>
    </row>
    <row r="491" spans="1:29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2"/>
        <v>1</v>
      </c>
      <c r="N491">
        <f t="shared" si="30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3"/>
        <v>0</v>
      </c>
      <c r="AC491">
        <f t="shared" si="31"/>
        <v>1.0772222222222223</v>
      </c>
    </row>
    <row r="492" spans="1:29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2"/>
        <v>1</v>
      </c>
      <c r="N492">
        <f t="shared" si="30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3"/>
        <v>2</v>
      </c>
      <c r="AC492">
        <f t="shared" si="31"/>
        <v>1.081388888888889</v>
      </c>
    </row>
    <row r="493" spans="1:29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2"/>
        <v>2</v>
      </c>
      <c r="N493">
        <f t="shared" si="30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3"/>
        <v>7</v>
      </c>
      <c r="AC493">
        <f t="shared" si="31"/>
        <v>1.0919444444444444</v>
      </c>
    </row>
    <row r="494" spans="1:29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2"/>
        <v>2</v>
      </c>
      <c r="N494">
        <f t="shared" si="30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3"/>
        <v>1</v>
      </c>
      <c r="AC494">
        <f t="shared" si="31"/>
        <v>1.0955555555555556</v>
      </c>
    </row>
    <row r="495" spans="1:29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2"/>
        <v>2</v>
      </c>
      <c r="N495">
        <f t="shared" si="30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3"/>
        <v>2</v>
      </c>
      <c r="AC495">
        <f t="shared" si="31"/>
        <v>1.0963888888888889</v>
      </c>
    </row>
    <row r="496" spans="1:29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2"/>
        <v>6</v>
      </c>
      <c r="N496">
        <f t="shared" si="30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3"/>
        <v>8</v>
      </c>
      <c r="AC496">
        <f t="shared" si="31"/>
        <v>1.0969444444444445</v>
      </c>
    </row>
    <row r="497" spans="1:29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2"/>
        <v>2</v>
      </c>
      <c r="N497">
        <f t="shared" si="30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3"/>
        <v>4</v>
      </c>
      <c r="AC497">
        <f t="shared" si="31"/>
        <v>1.1019444444444444</v>
      </c>
    </row>
    <row r="498" spans="1:29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2"/>
        <v>1</v>
      </c>
      <c r="N498">
        <f t="shared" si="30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3"/>
        <v>1</v>
      </c>
      <c r="AC498">
        <f t="shared" si="31"/>
        <v>1.1041666666666667</v>
      </c>
    </row>
    <row r="499" spans="1:29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2"/>
        <v>1</v>
      </c>
      <c r="N499">
        <f t="shared" si="30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3"/>
        <v>2</v>
      </c>
      <c r="AC499">
        <f t="shared" si="31"/>
        <v>1.1047222222222222</v>
      </c>
    </row>
    <row r="500" spans="1:29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2"/>
        <v>1</v>
      </c>
      <c r="N500">
        <f t="shared" si="30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3"/>
        <v>0</v>
      </c>
      <c r="AC500">
        <f t="shared" si="31"/>
        <v>1.111388888888889</v>
      </c>
    </row>
    <row r="501" spans="1:29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2"/>
        <v>1</v>
      </c>
      <c r="N501">
        <f t="shared" si="30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3"/>
        <v>9</v>
      </c>
      <c r="AC501">
        <f t="shared" si="31"/>
        <v>1.1136111111111111</v>
      </c>
    </row>
    <row r="502" spans="1:29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2"/>
        <v>1</v>
      </c>
      <c r="N502">
        <f t="shared" si="30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3"/>
        <v>0</v>
      </c>
      <c r="AC502">
        <f t="shared" si="31"/>
        <v>1.1138888888888889</v>
      </c>
    </row>
    <row r="503" spans="1:29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2"/>
        <v>17</v>
      </c>
      <c r="N503">
        <f t="shared" si="30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3"/>
        <v>1</v>
      </c>
      <c r="AC503">
        <f t="shared" si="31"/>
        <v>1.1341666666666668</v>
      </c>
    </row>
    <row r="504" spans="1:29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2"/>
        <v>2</v>
      </c>
      <c r="N504">
        <f t="shared" si="30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3"/>
        <v>1</v>
      </c>
      <c r="AC504">
        <f t="shared" si="31"/>
        <v>1.1347222222222222</v>
      </c>
    </row>
    <row r="505" spans="1:29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2"/>
        <v>2</v>
      </c>
      <c r="N505">
        <f t="shared" si="30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3"/>
        <v>1</v>
      </c>
      <c r="AC505">
        <f t="shared" si="31"/>
        <v>1.1363888888888889</v>
      </c>
    </row>
    <row r="506" spans="1:29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2"/>
        <v>1</v>
      </c>
      <c r="N506">
        <f t="shared" si="30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3"/>
        <v>1</v>
      </c>
      <c r="AC506">
        <f t="shared" si="31"/>
        <v>1.1402777777777777</v>
      </c>
    </row>
    <row r="507" spans="1:29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2"/>
        <v>2</v>
      </c>
      <c r="N507">
        <f t="shared" si="30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3"/>
        <v>2</v>
      </c>
      <c r="AC507">
        <f t="shared" si="31"/>
        <v>1.1444444444444444</v>
      </c>
    </row>
    <row r="508" spans="1:29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2"/>
        <v>7</v>
      </c>
      <c r="N508">
        <f t="shared" si="30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3"/>
        <v>6</v>
      </c>
      <c r="AC508">
        <f t="shared" si="31"/>
        <v>1.1636111111111112</v>
      </c>
    </row>
    <row r="509" spans="1:29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2"/>
        <v>1</v>
      </c>
      <c r="N509">
        <f t="shared" si="30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3"/>
        <v>2</v>
      </c>
      <c r="AC509">
        <f t="shared" si="31"/>
        <v>1.1708333333333334</v>
      </c>
    </row>
    <row r="510" spans="1:29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2"/>
        <v>4</v>
      </c>
      <c r="N510">
        <f t="shared" si="30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3"/>
        <v>1</v>
      </c>
      <c r="AC510">
        <f t="shared" si="31"/>
        <v>1.1844444444444444</v>
      </c>
    </row>
    <row r="511" spans="1:29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2"/>
        <v>1</v>
      </c>
      <c r="N511">
        <f t="shared" si="30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3"/>
        <v>22</v>
      </c>
      <c r="AC511">
        <f t="shared" si="31"/>
        <v>1.1847222222222222</v>
      </c>
    </row>
    <row r="512" spans="1:29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2"/>
        <v>4</v>
      </c>
      <c r="N512">
        <f t="shared" si="30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3"/>
        <v>1</v>
      </c>
      <c r="AC512">
        <f t="shared" si="31"/>
        <v>1.1850000000000001</v>
      </c>
    </row>
    <row r="513" spans="1:29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2"/>
        <v>1</v>
      </c>
      <c r="N513">
        <f t="shared" si="30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3"/>
        <v>2</v>
      </c>
      <c r="AC513">
        <f t="shared" si="31"/>
        <v>1.2022222222222223</v>
      </c>
    </row>
    <row r="514" spans="1:29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2"/>
        <v>2</v>
      </c>
      <c r="N514">
        <f t="shared" ref="N514:N577" si="34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3"/>
        <v>0</v>
      </c>
      <c r="AC514">
        <f t="shared" ref="AC514:AC577" si="35">Q514/3600</f>
        <v>1.2091666666666667</v>
      </c>
    </row>
    <row r="515" spans="1:29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2"/>
        <v>2</v>
      </c>
      <c r="N515">
        <f t="shared" si="34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3"/>
        <v>0</v>
      </c>
      <c r="AC515">
        <f t="shared" si="35"/>
        <v>1.2613888888888889</v>
      </c>
    </row>
    <row r="516" spans="1:29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6">F516-F515</f>
        <v>1</v>
      </c>
      <c r="N516">
        <f t="shared" si="34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7">U516-U515</f>
        <v>2</v>
      </c>
      <c r="AC516">
        <f t="shared" si="35"/>
        <v>1.2625</v>
      </c>
    </row>
    <row r="517" spans="1:29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6"/>
        <v>1</v>
      </c>
      <c r="N517">
        <f t="shared" si="34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7"/>
        <v>1</v>
      </c>
      <c r="AC517">
        <f t="shared" si="35"/>
        <v>1.2691666666666668</v>
      </c>
    </row>
    <row r="518" spans="1:29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6"/>
        <v>1</v>
      </c>
      <c r="N518">
        <f t="shared" si="34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7"/>
        <v>0</v>
      </c>
      <c r="AC518">
        <f t="shared" si="35"/>
        <v>1.2697222222222222</v>
      </c>
    </row>
    <row r="519" spans="1:29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6"/>
        <v>1</v>
      </c>
      <c r="N519">
        <f t="shared" si="34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7"/>
        <v>2</v>
      </c>
      <c r="AC519">
        <f t="shared" si="35"/>
        <v>1.2708333333333333</v>
      </c>
    </row>
    <row r="520" spans="1:29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6"/>
        <v>2</v>
      </c>
      <c r="N520">
        <f t="shared" si="34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7"/>
        <v>1</v>
      </c>
      <c r="AC520">
        <f t="shared" si="35"/>
        <v>1.2708333333333333</v>
      </c>
    </row>
    <row r="521" spans="1:29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6"/>
        <v>2</v>
      </c>
      <c r="N521">
        <f t="shared" si="34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7"/>
        <v>9</v>
      </c>
      <c r="AC521">
        <f t="shared" si="35"/>
        <v>1.2941666666666667</v>
      </c>
    </row>
    <row r="522" spans="1:29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6"/>
        <v>11</v>
      </c>
      <c r="N522">
        <f t="shared" si="34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7"/>
        <v>1</v>
      </c>
      <c r="AC522">
        <f t="shared" si="35"/>
        <v>1.2944444444444445</v>
      </c>
    </row>
    <row r="523" spans="1:29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6"/>
        <v>2</v>
      </c>
      <c r="N523">
        <f t="shared" si="34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7"/>
        <v>2</v>
      </c>
      <c r="AC523">
        <f t="shared" si="35"/>
        <v>1.306111111111111</v>
      </c>
    </row>
    <row r="524" spans="1:29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6"/>
        <v>1</v>
      </c>
      <c r="N524">
        <f t="shared" si="34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7"/>
        <v>1</v>
      </c>
      <c r="AC524">
        <f t="shared" si="35"/>
        <v>1.306111111111111</v>
      </c>
    </row>
    <row r="525" spans="1:29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6"/>
        <v>2</v>
      </c>
      <c r="N525">
        <f t="shared" si="34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7"/>
        <v>1</v>
      </c>
      <c r="AC525">
        <f t="shared" si="35"/>
        <v>1.3119444444444444</v>
      </c>
    </row>
    <row r="526" spans="1:29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6"/>
        <v>0</v>
      </c>
      <c r="N526">
        <f t="shared" si="34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7"/>
        <v>1</v>
      </c>
      <c r="AC526">
        <f t="shared" si="35"/>
        <v>1.3122222222222222</v>
      </c>
    </row>
    <row r="527" spans="1:29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6"/>
        <v>2</v>
      </c>
      <c r="N527">
        <f t="shared" si="34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7"/>
        <v>1</v>
      </c>
      <c r="AC527">
        <f t="shared" si="35"/>
        <v>1.3125</v>
      </c>
    </row>
    <row r="528" spans="1:29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6"/>
        <v>1</v>
      </c>
      <c r="N528">
        <f t="shared" si="34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7"/>
        <v>1</v>
      </c>
      <c r="AC528">
        <f t="shared" si="35"/>
        <v>1.3138888888888889</v>
      </c>
    </row>
    <row r="529" spans="1:29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6"/>
        <v>1</v>
      </c>
      <c r="N529">
        <f t="shared" si="34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7"/>
        <v>2</v>
      </c>
      <c r="AC529">
        <f t="shared" si="35"/>
        <v>1.3144444444444445</v>
      </c>
    </row>
    <row r="530" spans="1:29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6"/>
        <v>8</v>
      </c>
      <c r="N530">
        <f t="shared" si="34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7"/>
        <v>1</v>
      </c>
      <c r="AC530">
        <f t="shared" si="35"/>
        <v>1.3147222222222221</v>
      </c>
    </row>
    <row r="531" spans="1:29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6"/>
        <v>7</v>
      </c>
      <c r="N531">
        <f t="shared" si="34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7"/>
        <v>1</v>
      </c>
      <c r="AC531">
        <f t="shared" si="35"/>
        <v>1.3149999999999999</v>
      </c>
    </row>
    <row r="532" spans="1:29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6"/>
        <v>2</v>
      </c>
      <c r="N532">
        <f t="shared" si="34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7"/>
        <v>4</v>
      </c>
      <c r="AC532">
        <f t="shared" si="35"/>
        <v>1.3308333333333333</v>
      </c>
    </row>
    <row r="533" spans="1:29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6"/>
        <v>1</v>
      </c>
      <c r="N533">
        <f t="shared" si="34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7"/>
        <v>1</v>
      </c>
      <c r="AC533">
        <f t="shared" si="35"/>
        <v>1.3322222222222222</v>
      </c>
    </row>
    <row r="534" spans="1:29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6"/>
        <v>1</v>
      </c>
      <c r="N534">
        <f t="shared" si="34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7"/>
        <v>1</v>
      </c>
      <c r="AC534">
        <f t="shared" si="35"/>
        <v>1.3458333333333334</v>
      </c>
    </row>
    <row r="535" spans="1:29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6"/>
        <v>1</v>
      </c>
      <c r="N535">
        <f t="shared" si="34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7"/>
        <v>2</v>
      </c>
      <c r="AC535">
        <f t="shared" si="35"/>
        <v>1.3494444444444444</v>
      </c>
    </row>
    <row r="536" spans="1:29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6"/>
        <v>2</v>
      </c>
      <c r="N536">
        <f t="shared" si="34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7"/>
        <v>1</v>
      </c>
      <c r="AC536">
        <f t="shared" si="35"/>
        <v>1.3511111111111112</v>
      </c>
    </row>
    <row r="537" spans="1:29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6"/>
        <v>1</v>
      </c>
      <c r="N537">
        <f t="shared" si="34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7"/>
        <v>0</v>
      </c>
      <c r="AC537">
        <f t="shared" si="35"/>
        <v>1.3641666666666667</v>
      </c>
    </row>
    <row r="538" spans="1:29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6"/>
        <v>1</v>
      </c>
      <c r="N538">
        <f t="shared" si="34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7"/>
        <v>2</v>
      </c>
      <c r="AC538">
        <f t="shared" si="35"/>
        <v>1.3652777777777778</v>
      </c>
    </row>
    <row r="539" spans="1:29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6"/>
        <v>1</v>
      </c>
      <c r="N539">
        <f t="shared" si="34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7"/>
        <v>1</v>
      </c>
      <c r="AC539">
        <f t="shared" si="35"/>
        <v>1.3677777777777778</v>
      </c>
    </row>
    <row r="540" spans="1:29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6"/>
        <v>0</v>
      </c>
      <c r="N540">
        <f t="shared" si="34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7"/>
        <v>4</v>
      </c>
      <c r="AC540">
        <f t="shared" si="35"/>
        <v>1.37</v>
      </c>
    </row>
    <row r="541" spans="1:29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6"/>
        <v>1</v>
      </c>
      <c r="N541">
        <f t="shared" si="34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7"/>
        <v>1</v>
      </c>
      <c r="AC541">
        <f t="shared" si="35"/>
        <v>1.3711111111111112</v>
      </c>
    </row>
    <row r="542" spans="1:29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6"/>
        <v>1</v>
      </c>
      <c r="N542">
        <f t="shared" si="34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7"/>
        <v>31</v>
      </c>
      <c r="AC542">
        <f t="shared" si="35"/>
        <v>1.3794444444444445</v>
      </c>
    </row>
    <row r="543" spans="1:29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6"/>
        <v>1</v>
      </c>
      <c r="N543">
        <f t="shared" si="34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7"/>
        <v>1</v>
      </c>
      <c r="AC543">
        <f t="shared" si="35"/>
        <v>1.3794444444444445</v>
      </c>
    </row>
    <row r="544" spans="1:29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6"/>
        <v>1</v>
      </c>
      <c r="N544">
        <f t="shared" si="34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7"/>
        <v>1</v>
      </c>
      <c r="AC544">
        <f t="shared" si="35"/>
        <v>1.3863888888888889</v>
      </c>
    </row>
    <row r="545" spans="1:29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6"/>
        <v>2</v>
      </c>
      <c r="N545">
        <f t="shared" si="34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7"/>
        <v>2</v>
      </c>
      <c r="AC545">
        <f t="shared" si="35"/>
        <v>1.3902777777777777</v>
      </c>
    </row>
    <row r="546" spans="1:29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6"/>
        <v>1</v>
      </c>
      <c r="N546">
        <f t="shared" si="34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7"/>
        <v>2</v>
      </c>
      <c r="AC546">
        <f t="shared" si="35"/>
        <v>1.4052777777777778</v>
      </c>
    </row>
    <row r="547" spans="1:29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6"/>
        <v>1</v>
      </c>
      <c r="N547">
        <f t="shared" si="34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7"/>
        <v>1</v>
      </c>
      <c r="AC547">
        <f t="shared" si="35"/>
        <v>1.418611111111111</v>
      </c>
    </row>
    <row r="548" spans="1:29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6"/>
        <v>0</v>
      </c>
      <c r="N548">
        <f t="shared" si="34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7"/>
        <v>2</v>
      </c>
      <c r="AC548">
        <f t="shared" si="35"/>
        <v>1.4188888888888889</v>
      </c>
    </row>
    <row r="549" spans="1:29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6"/>
        <v>1</v>
      </c>
      <c r="N549">
        <f t="shared" si="34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7"/>
        <v>1</v>
      </c>
      <c r="AC549">
        <f t="shared" si="35"/>
        <v>1.423888888888889</v>
      </c>
    </row>
    <row r="550" spans="1:29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6"/>
        <v>0</v>
      </c>
      <c r="N550">
        <f t="shared" si="34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7"/>
        <v>2</v>
      </c>
      <c r="AC550">
        <f t="shared" si="35"/>
        <v>1.4344444444444444</v>
      </c>
    </row>
    <row r="551" spans="1:29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6"/>
        <v>1</v>
      </c>
      <c r="N551">
        <f t="shared" si="34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7"/>
        <v>1</v>
      </c>
      <c r="AC551">
        <f t="shared" si="35"/>
        <v>1.4675</v>
      </c>
    </row>
    <row r="552" spans="1:29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6"/>
        <v>1</v>
      </c>
      <c r="N552">
        <f t="shared" si="34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7"/>
        <v>2</v>
      </c>
      <c r="AC552">
        <f t="shared" si="35"/>
        <v>1.4697222222222222</v>
      </c>
    </row>
    <row r="553" spans="1:29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6"/>
        <v>1</v>
      </c>
      <c r="N553">
        <f t="shared" si="34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7"/>
        <v>2</v>
      </c>
      <c r="AC553">
        <f t="shared" si="35"/>
        <v>1.4730555555555556</v>
      </c>
    </row>
    <row r="554" spans="1:29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6"/>
        <v>1</v>
      </c>
      <c r="N554">
        <f t="shared" si="34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7"/>
        <v>1</v>
      </c>
      <c r="AC554">
        <f t="shared" si="35"/>
        <v>1.4736111111111112</v>
      </c>
    </row>
    <row r="555" spans="1:29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6"/>
        <v>1</v>
      </c>
      <c r="N555">
        <f t="shared" si="34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7"/>
        <v>2</v>
      </c>
      <c r="AC555">
        <f t="shared" si="35"/>
        <v>1.5022222222222221</v>
      </c>
    </row>
    <row r="556" spans="1:29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6"/>
        <v>1</v>
      </c>
      <c r="N556">
        <f t="shared" si="34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7"/>
        <v>1</v>
      </c>
      <c r="AC556">
        <f t="shared" si="35"/>
        <v>1.5022222222222221</v>
      </c>
    </row>
    <row r="557" spans="1:29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6"/>
        <v>1</v>
      </c>
      <c r="N557">
        <f t="shared" si="34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7"/>
        <v>5</v>
      </c>
      <c r="AC557">
        <f t="shared" si="35"/>
        <v>1.5047222222222223</v>
      </c>
    </row>
    <row r="558" spans="1:29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6"/>
        <v>6</v>
      </c>
      <c r="N558">
        <f t="shared" si="34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7"/>
        <v>6</v>
      </c>
      <c r="AC558">
        <f t="shared" si="35"/>
        <v>1.5055555555555555</v>
      </c>
    </row>
    <row r="559" spans="1:29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6"/>
        <v>1</v>
      </c>
      <c r="N559">
        <f t="shared" si="34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7"/>
        <v>1</v>
      </c>
      <c r="AC559">
        <f t="shared" si="35"/>
        <v>1.5055555555555555</v>
      </c>
    </row>
    <row r="560" spans="1:29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6"/>
        <v>1</v>
      </c>
      <c r="N560">
        <f t="shared" si="34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7"/>
        <v>1</v>
      </c>
      <c r="AC560">
        <f t="shared" si="35"/>
        <v>1.5147222222222223</v>
      </c>
    </row>
    <row r="561" spans="1:29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6"/>
        <v>2</v>
      </c>
      <c r="N561">
        <f t="shared" si="34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7"/>
        <v>6</v>
      </c>
      <c r="AC561">
        <f t="shared" si="35"/>
        <v>1.5191666666666668</v>
      </c>
    </row>
    <row r="562" spans="1:29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6"/>
        <v>1</v>
      </c>
      <c r="N562">
        <f t="shared" si="34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7"/>
        <v>2</v>
      </c>
      <c r="AC562">
        <f t="shared" si="35"/>
        <v>1.5230555555555556</v>
      </c>
    </row>
    <row r="563" spans="1:29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6"/>
        <v>21</v>
      </c>
      <c r="N563">
        <f t="shared" si="34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7"/>
        <v>4</v>
      </c>
      <c r="AC563">
        <f t="shared" si="35"/>
        <v>1.5238888888888888</v>
      </c>
    </row>
    <row r="564" spans="1:29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6"/>
        <v>5</v>
      </c>
      <c r="N564">
        <f t="shared" si="34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7"/>
        <v>1</v>
      </c>
      <c r="AC564">
        <f t="shared" si="35"/>
        <v>1.5511111111111111</v>
      </c>
    </row>
    <row r="565" spans="1:29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6"/>
        <v>2</v>
      </c>
      <c r="N565">
        <f t="shared" si="34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7"/>
        <v>1</v>
      </c>
      <c r="AC565">
        <f t="shared" si="35"/>
        <v>1.5555555555555556</v>
      </c>
    </row>
    <row r="566" spans="1:29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6"/>
        <v>16</v>
      </c>
      <c r="N566">
        <f t="shared" si="34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7"/>
        <v>1</v>
      </c>
      <c r="AC566">
        <f t="shared" si="35"/>
        <v>1.5636111111111111</v>
      </c>
    </row>
    <row r="567" spans="1:29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6"/>
        <v>1</v>
      </c>
      <c r="N567">
        <f t="shared" si="34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7"/>
        <v>1</v>
      </c>
      <c r="AC567">
        <f t="shared" si="35"/>
        <v>1.5744444444444445</v>
      </c>
    </row>
    <row r="568" spans="1:29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6"/>
        <v>1</v>
      </c>
      <c r="N568">
        <f t="shared" si="34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7"/>
        <v>1</v>
      </c>
      <c r="AC568">
        <f t="shared" si="35"/>
        <v>1.5963888888888889</v>
      </c>
    </row>
    <row r="569" spans="1:29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6"/>
        <v>2</v>
      </c>
      <c r="N569">
        <f t="shared" si="34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7"/>
        <v>3</v>
      </c>
      <c r="AC569">
        <f t="shared" si="35"/>
        <v>1.5974999999999999</v>
      </c>
    </row>
    <row r="570" spans="1:29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6"/>
        <v>0</v>
      </c>
      <c r="N570">
        <f t="shared" si="34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7"/>
        <v>1</v>
      </c>
      <c r="AC570">
        <f t="shared" si="35"/>
        <v>1.5977777777777777</v>
      </c>
    </row>
    <row r="571" spans="1:29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6"/>
        <v>1</v>
      </c>
      <c r="N571">
        <f t="shared" si="34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7"/>
        <v>2</v>
      </c>
      <c r="AC571">
        <f t="shared" si="35"/>
        <v>1.6052777777777778</v>
      </c>
    </row>
    <row r="572" spans="1:29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6"/>
        <v>5</v>
      </c>
      <c r="N572">
        <f t="shared" si="34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7"/>
        <v>2</v>
      </c>
      <c r="AC572">
        <f t="shared" si="35"/>
        <v>1.606111111111111</v>
      </c>
    </row>
    <row r="573" spans="1:29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6"/>
        <v>2</v>
      </c>
      <c r="N573">
        <f t="shared" si="34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7"/>
        <v>3</v>
      </c>
      <c r="AC573">
        <f t="shared" si="35"/>
        <v>1.6063888888888889</v>
      </c>
    </row>
    <row r="574" spans="1:29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6"/>
        <v>0</v>
      </c>
      <c r="N574">
        <f t="shared" si="34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7"/>
        <v>2</v>
      </c>
      <c r="AC574">
        <f t="shared" si="35"/>
        <v>1.6063888888888889</v>
      </c>
    </row>
    <row r="575" spans="1:29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6"/>
        <v>1</v>
      </c>
      <c r="N575">
        <f t="shared" si="34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7"/>
        <v>1</v>
      </c>
      <c r="AC575">
        <f t="shared" si="35"/>
        <v>1.6247222222222222</v>
      </c>
    </row>
    <row r="576" spans="1:29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6"/>
        <v>1</v>
      </c>
      <c r="N576">
        <f t="shared" si="34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7"/>
        <v>0</v>
      </c>
      <c r="AC576">
        <f t="shared" si="35"/>
        <v>1.6247222222222222</v>
      </c>
    </row>
    <row r="577" spans="1:29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6"/>
        <v>3</v>
      </c>
      <c r="N577">
        <f t="shared" si="34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7"/>
        <v>1</v>
      </c>
      <c r="AC577">
        <f t="shared" si="35"/>
        <v>1.63</v>
      </c>
    </row>
    <row r="578" spans="1:29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6"/>
        <v>1</v>
      </c>
      <c r="N578">
        <f t="shared" ref="N578:N641" si="38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7"/>
        <v>1</v>
      </c>
      <c r="AC578">
        <f t="shared" ref="AC578:AC641" si="39">Q578/3600</f>
        <v>1.63</v>
      </c>
    </row>
    <row r="579" spans="1:29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6"/>
        <v>1</v>
      </c>
      <c r="N579">
        <f t="shared" si="38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7"/>
        <v>2</v>
      </c>
      <c r="AC579">
        <f t="shared" si="39"/>
        <v>1.6305555555555555</v>
      </c>
    </row>
    <row r="580" spans="1:29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0">F580-F579</f>
        <v>1</v>
      </c>
      <c r="N580">
        <f t="shared" si="38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1">U580-U579</f>
        <v>2</v>
      </c>
      <c r="AC580">
        <f t="shared" si="39"/>
        <v>1.6308333333333334</v>
      </c>
    </row>
    <row r="581" spans="1:29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0"/>
        <v>0</v>
      </c>
      <c r="N581">
        <f t="shared" si="38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1"/>
        <v>2</v>
      </c>
      <c r="AC581">
        <f t="shared" si="39"/>
        <v>1.6472222222222221</v>
      </c>
    </row>
    <row r="582" spans="1:29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0"/>
        <v>1</v>
      </c>
      <c r="N582">
        <f t="shared" si="38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1"/>
        <v>1</v>
      </c>
      <c r="AC582">
        <f t="shared" si="39"/>
        <v>1.6555555555555554</v>
      </c>
    </row>
    <row r="583" spans="1:29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0"/>
        <v>1</v>
      </c>
      <c r="N583">
        <f t="shared" si="38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1"/>
        <v>1</v>
      </c>
      <c r="AC583">
        <f t="shared" si="39"/>
        <v>1.6561111111111111</v>
      </c>
    </row>
    <row r="584" spans="1:29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0"/>
        <v>1</v>
      </c>
      <c r="N584">
        <f t="shared" si="38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1"/>
        <v>1</v>
      </c>
      <c r="AC584">
        <f t="shared" si="39"/>
        <v>1.6611111111111112</v>
      </c>
    </row>
    <row r="585" spans="1:29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0"/>
        <v>1</v>
      </c>
      <c r="N585">
        <f t="shared" si="38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1"/>
        <v>2</v>
      </c>
      <c r="AC585">
        <f t="shared" si="39"/>
        <v>1.6727777777777777</v>
      </c>
    </row>
    <row r="586" spans="1:29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0"/>
        <v>4</v>
      </c>
      <c r="N586">
        <f t="shared" si="38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1"/>
        <v>1</v>
      </c>
      <c r="AC586">
        <f t="shared" si="39"/>
        <v>1.6758333333333333</v>
      </c>
    </row>
    <row r="587" spans="1:29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0"/>
        <v>7</v>
      </c>
      <c r="N587">
        <f t="shared" si="38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1"/>
        <v>0</v>
      </c>
      <c r="AC587">
        <f t="shared" si="39"/>
        <v>1.6844444444444444</v>
      </c>
    </row>
    <row r="588" spans="1:29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0"/>
        <v>2</v>
      </c>
      <c r="N588">
        <f t="shared" si="38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1"/>
        <v>1</v>
      </c>
      <c r="AC588">
        <f t="shared" si="39"/>
        <v>1.6866666666666668</v>
      </c>
    </row>
    <row r="589" spans="1:29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0"/>
        <v>3</v>
      </c>
      <c r="N589">
        <f t="shared" si="38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1"/>
        <v>3</v>
      </c>
      <c r="AC589">
        <f t="shared" si="39"/>
        <v>1.6888888888888889</v>
      </c>
    </row>
    <row r="590" spans="1:29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0"/>
        <v>1</v>
      </c>
      <c r="N590">
        <f t="shared" si="38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1"/>
        <v>2</v>
      </c>
      <c r="AC590">
        <f t="shared" si="39"/>
        <v>1.6902777777777778</v>
      </c>
    </row>
    <row r="591" spans="1:29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0"/>
        <v>1</v>
      </c>
      <c r="N591">
        <f t="shared" si="38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1"/>
        <v>1</v>
      </c>
      <c r="AC591">
        <f t="shared" si="39"/>
        <v>1.6936111111111112</v>
      </c>
    </row>
    <row r="592" spans="1:29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0"/>
        <v>1</v>
      </c>
      <c r="N592">
        <f t="shared" si="38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1"/>
        <v>1</v>
      </c>
      <c r="AC592">
        <f t="shared" si="39"/>
        <v>1.6966666666666668</v>
      </c>
    </row>
    <row r="593" spans="1:29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0"/>
        <v>1</v>
      </c>
      <c r="N593">
        <f t="shared" si="38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1"/>
        <v>1</v>
      </c>
      <c r="AC593">
        <f t="shared" si="39"/>
        <v>1.7088888888888889</v>
      </c>
    </row>
    <row r="594" spans="1:29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0"/>
        <v>2</v>
      </c>
      <c r="N594">
        <f t="shared" si="38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1"/>
        <v>1</v>
      </c>
      <c r="AC594">
        <f t="shared" si="39"/>
        <v>1.7188888888888889</v>
      </c>
    </row>
    <row r="595" spans="1:29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0"/>
        <v>1</v>
      </c>
      <c r="N595">
        <f t="shared" si="38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1"/>
        <v>4</v>
      </c>
      <c r="AC595">
        <f t="shared" si="39"/>
        <v>1.7194444444444446</v>
      </c>
    </row>
    <row r="596" spans="1:29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0"/>
        <v>1</v>
      </c>
      <c r="N596">
        <f t="shared" si="38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1"/>
        <v>1</v>
      </c>
      <c r="AC596">
        <f t="shared" si="39"/>
        <v>1.7247222222222223</v>
      </c>
    </row>
    <row r="597" spans="1:29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0"/>
        <v>0</v>
      </c>
      <c r="N597">
        <f t="shared" si="38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1"/>
        <v>5</v>
      </c>
      <c r="AC597">
        <f t="shared" si="39"/>
        <v>1.7377777777777779</v>
      </c>
    </row>
    <row r="598" spans="1:29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0"/>
        <v>1</v>
      </c>
      <c r="N598">
        <f t="shared" si="38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1"/>
        <v>16</v>
      </c>
      <c r="AC598">
        <f t="shared" si="39"/>
        <v>1.7388888888888889</v>
      </c>
    </row>
    <row r="599" spans="1:29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0"/>
        <v>0</v>
      </c>
      <c r="N599">
        <f t="shared" si="38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1"/>
        <v>2</v>
      </c>
      <c r="AC599">
        <f t="shared" si="39"/>
        <v>1.7427777777777778</v>
      </c>
    </row>
    <row r="600" spans="1:29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0"/>
        <v>2</v>
      </c>
      <c r="N600">
        <f t="shared" si="38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1"/>
        <v>2</v>
      </c>
      <c r="AC600">
        <f t="shared" si="39"/>
        <v>1.7441666666666666</v>
      </c>
    </row>
    <row r="601" spans="1:29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0"/>
        <v>7</v>
      </c>
      <c r="N601">
        <f t="shared" si="38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1"/>
        <v>4</v>
      </c>
      <c r="AC601">
        <f t="shared" si="39"/>
        <v>1.7497222222222222</v>
      </c>
    </row>
    <row r="602" spans="1:29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0"/>
        <v>0</v>
      </c>
      <c r="N602">
        <f t="shared" si="38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1"/>
        <v>1</v>
      </c>
      <c r="AC602">
        <f t="shared" si="39"/>
        <v>1.75</v>
      </c>
    </row>
    <row r="603" spans="1:29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0"/>
        <v>8</v>
      </c>
      <c r="N603">
        <f t="shared" si="38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1"/>
        <v>2</v>
      </c>
      <c r="AC603">
        <f t="shared" si="39"/>
        <v>1.7561111111111112</v>
      </c>
    </row>
    <row r="604" spans="1:29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0"/>
        <v>2</v>
      </c>
      <c r="N604">
        <f t="shared" si="38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1"/>
        <v>1</v>
      </c>
      <c r="AC604">
        <f t="shared" si="39"/>
        <v>1.7816666666666667</v>
      </c>
    </row>
    <row r="605" spans="1:29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0"/>
        <v>1</v>
      </c>
      <c r="N605">
        <f t="shared" si="38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1"/>
        <v>1</v>
      </c>
      <c r="AC605">
        <f t="shared" si="39"/>
        <v>1.806111111111111</v>
      </c>
    </row>
    <row r="606" spans="1:29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0"/>
        <v>2</v>
      </c>
      <c r="N606">
        <f t="shared" si="38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1"/>
        <v>2</v>
      </c>
      <c r="AC606">
        <f t="shared" si="39"/>
        <v>1.8122222222222222</v>
      </c>
    </row>
    <row r="607" spans="1:29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0"/>
        <v>1</v>
      </c>
      <c r="N607">
        <f t="shared" si="38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1"/>
        <v>2</v>
      </c>
      <c r="AC607">
        <f t="shared" si="39"/>
        <v>1.8138888888888889</v>
      </c>
    </row>
    <row r="608" spans="1:29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0"/>
        <v>7</v>
      </c>
      <c r="N608">
        <f t="shared" si="38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1"/>
        <v>3</v>
      </c>
      <c r="AC608">
        <f t="shared" si="39"/>
        <v>1.8347222222222221</v>
      </c>
    </row>
    <row r="609" spans="1:29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0"/>
        <v>2</v>
      </c>
      <c r="N609">
        <f t="shared" si="38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1"/>
        <v>1</v>
      </c>
      <c r="AC609">
        <f t="shared" si="39"/>
        <v>1.845</v>
      </c>
    </row>
    <row r="610" spans="1:29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0"/>
        <v>1</v>
      </c>
      <c r="N610">
        <f t="shared" si="38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1"/>
        <v>2</v>
      </c>
      <c r="AC610">
        <f t="shared" si="39"/>
        <v>1.8458333333333334</v>
      </c>
    </row>
    <row r="611" spans="1:29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0"/>
        <v>2</v>
      </c>
      <c r="N611">
        <f t="shared" si="38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1"/>
        <v>1</v>
      </c>
      <c r="AC611">
        <f t="shared" si="39"/>
        <v>1.8533333333333333</v>
      </c>
    </row>
    <row r="612" spans="1:29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0"/>
        <v>1</v>
      </c>
      <c r="N612">
        <f t="shared" si="38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1"/>
        <v>5</v>
      </c>
      <c r="AC612">
        <f t="shared" si="39"/>
        <v>1.8538888888888889</v>
      </c>
    </row>
    <row r="613" spans="1:29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0"/>
        <v>2</v>
      </c>
      <c r="N613">
        <f t="shared" si="38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1"/>
        <v>1</v>
      </c>
      <c r="AC613">
        <f t="shared" si="39"/>
        <v>1.8569444444444445</v>
      </c>
    </row>
    <row r="614" spans="1:29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0"/>
        <v>8</v>
      </c>
      <c r="N614">
        <f t="shared" si="38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1"/>
        <v>1</v>
      </c>
      <c r="AC614">
        <f t="shared" si="39"/>
        <v>1.8644444444444443</v>
      </c>
    </row>
    <row r="615" spans="1:29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0"/>
        <v>0</v>
      </c>
      <c r="N615">
        <f t="shared" si="38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1"/>
        <v>4</v>
      </c>
      <c r="AC615">
        <f t="shared" si="39"/>
        <v>1.878611111111111</v>
      </c>
    </row>
    <row r="616" spans="1:29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0"/>
        <v>1</v>
      </c>
      <c r="N616">
        <f t="shared" si="38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1"/>
        <v>1</v>
      </c>
      <c r="AC616">
        <f t="shared" si="39"/>
        <v>1.8802777777777777</v>
      </c>
    </row>
    <row r="617" spans="1:29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0"/>
        <v>2</v>
      </c>
      <c r="N617">
        <f t="shared" si="38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1"/>
        <v>1</v>
      </c>
      <c r="AC617">
        <f t="shared" si="39"/>
        <v>1.8872222222222221</v>
      </c>
    </row>
    <row r="618" spans="1:29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0"/>
        <v>1</v>
      </c>
      <c r="N618">
        <f t="shared" si="38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1"/>
        <v>1</v>
      </c>
      <c r="AC618">
        <f t="shared" si="39"/>
        <v>1.8916666666666666</v>
      </c>
    </row>
    <row r="619" spans="1:29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0"/>
        <v>1</v>
      </c>
      <c r="N619">
        <f t="shared" si="38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1"/>
        <v>1</v>
      </c>
      <c r="AC619">
        <f t="shared" si="39"/>
        <v>1.8933333333333333</v>
      </c>
    </row>
    <row r="620" spans="1:29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0"/>
        <v>1</v>
      </c>
      <c r="N620">
        <f t="shared" si="38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1"/>
        <v>1</v>
      </c>
      <c r="AC620">
        <f t="shared" si="39"/>
        <v>1.8936111111111111</v>
      </c>
    </row>
    <row r="621" spans="1:29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0"/>
        <v>1</v>
      </c>
      <c r="N621">
        <f t="shared" si="38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1"/>
        <v>4</v>
      </c>
      <c r="AC621">
        <f t="shared" si="39"/>
        <v>1.9058333333333333</v>
      </c>
    </row>
    <row r="622" spans="1:29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0"/>
        <v>1</v>
      </c>
      <c r="N622">
        <f t="shared" si="38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1"/>
        <v>1</v>
      </c>
      <c r="AC622">
        <f t="shared" si="39"/>
        <v>1.9258333333333333</v>
      </c>
    </row>
    <row r="623" spans="1:29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0"/>
        <v>1</v>
      </c>
      <c r="N623">
        <f t="shared" si="38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1"/>
        <v>3</v>
      </c>
      <c r="AC623">
        <f t="shared" si="39"/>
        <v>1.9394444444444445</v>
      </c>
    </row>
    <row r="624" spans="1:29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0"/>
        <v>0</v>
      </c>
      <c r="N624">
        <f t="shared" si="38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1"/>
        <v>14</v>
      </c>
      <c r="AC624">
        <f t="shared" si="39"/>
        <v>1.9427777777777777</v>
      </c>
    </row>
    <row r="625" spans="1:29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0"/>
        <v>4</v>
      </c>
      <c r="N625">
        <f t="shared" si="38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1"/>
        <v>2</v>
      </c>
      <c r="AC625">
        <f t="shared" si="39"/>
        <v>1.9427777777777777</v>
      </c>
    </row>
    <row r="626" spans="1:29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0"/>
        <v>1</v>
      </c>
      <c r="N626">
        <f t="shared" si="38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1"/>
        <v>1</v>
      </c>
      <c r="AC626">
        <f t="shared" si="39"/>
        <v>1.9444444444444444</v>
      </c>
    </row>
    <row r="627" spans="1:29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0"/>
        <v>0</v>
      </c>
      <c r="N627">
        <f t="shared" si="38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1"/>
        <v>1</v>
      </c>
      <c r="AC627">
        <f t="shared" si="39"/>
        <v>1.9444444444444444</v>
      </c>
    </row>
    <row r="628" spans="1:29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0"/>
        <v>1</v>
      </c>
      <c r="N628">
        <f t="shared" si="38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1"/>
        <v>1</v>
      </c>
      <c r="AC628">
        <f t="shared" si="39"/>
        <v>1.9938888888888888</v>
      </c>
    </row>
    <row r="629" spans="1:29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0"/>
        <v>1</v>
      </c>
      <c r="N629">
        <f t="shared" si="38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1"/>
        <v>0</v>
      </c>
      <c r="AC629">
        <f t="shared" si="39"/>
        <v>1.9947222222222223</v>
      </c>
    </row>
    <row r="630" spans="1:29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0"/>
        <v>0</v>
      </c>
      <c r="N630">
        <f t="shared" si="38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1"/>
        <v>1</v>
      </c>
      <c r="AC630">
        <f t="shared" si="39"/>
        <v>1.9966666666666666</v>
      </c>
    </row>
    <row r="631" spans="1:29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0"/>
        <v>1</v>
      </c>
      <c r="N631">
        <f t="shared" si="38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1"/>
        <v>15</v>
      </c>
      <c r="AC631">
        <f t="shared" si="39"/>
        <v>2.0197222222222222</v>
      </c>
    </row>
    <row r="632" spans="1:29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0"/>
        <v>0</v>
      </c>
      <c r="N632">
        <f t="shared" si="38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1"/>
        <v>6</v>
      </c>
      <c r="AC632">
        <f t="shared" si="39"/>
        <v>2.0219444444444443</v>
      </c>
    </row>
    <row r="633" spans="1:29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0"/>
        <v>5</v>
      </c>
      <c r="N633">
        <f t="shared" si="38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1"/>
        <v>0</v>
      </c>
      <c r="AC633">
        <f t="shared" si="39"/>
        <v>2.0255555555555556</v>
      </c>
    </row>
    <row r="634" spans="1:29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0"/>
        <v>1</v>
      </c>
      <c r="N634">
        <f t="shared" si="38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1"/>
        <v>2</v>
      </c>
      <c r="AC634">
        <f t="shared" si="39"/>
        <v>2.0625</v>
      </c>
    </row>
    <row r="635" spans="1:29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0"/>
        <v>1</v>
      </c>
      <c r="N635">
        <f t="shared" si="38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1"/>
        <v>1</v>
      </c>
      <c r="AC635">
        <f t="shared" si="39"/>
        <v>2.117777777777778</v>
      </c>
    </row>
    <row r="636" spans="1:29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0"/>
        <v>1</v>
      </c>
      <c r="N636">
        <f t="shared" si="38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1"/>
        <v>0</v>
      </c>
      <c r="AC636">
        <f t="shared" si="39"/>
        <v>2.1316666666666668</v>
      </c>
    </row>
    <row r="637" spans="1:29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0"/>
        <v>2</v>
      </c>
      <c r="N637">
        <f t="shared" si="38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1"/>
        <v>1</v>
      </c>
      <c r="AC637">
        <f t="shared" si="39"/>
        <v>2.161111111111111</v>
      </c>
    </row>
    <row r="638" spans="1:29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0"/>
        <v>0</v>
      </c>
      <c r="N638">
        <f t="shared" si="38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1"/>
        <v>1</v>
      </c>
      <c r="AC638">
        <f t="shared" si="39"/>
        <v>2.1613888888888888</v>
      </c>
    </row>
    <row r="639" spans="1:29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0"/>
        <v>1</v>
      </c>
      <c r="N639">
        <f t="shared" si="38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1"/>
        <v>0</v>
      </c>
      <c r="AC639">
        <f t="shared" si="39"/>
        <v>2.1686111111111113</v>
      </c>
    </row>
    <row r="640" spans="1:29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0"/>
        <v>0</v>
      </c>
      <c r="N640">
        <f t="shared" si="38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1"/>
        <v>1</v>
      </c>
      <c r="AC640">
        <f t="shared" si="39"/>
        <v>2.1755555555555555</v>
      </c>
    </row>
    <row r="641" spans="1:29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0"/>
        <v>2</v>
      </c>
      <c r="N641">
        <f t="shared" si="38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1"/>
        <v>0</v>
      </c>
      <c r="AC641">
        <f t="shared" si="39"/>
        <v>2.1772222222222224</v>
      </c>
    </row>
    <row r="642" spans="1:29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0"/>
        <v>27</v>
      </c>
      <c r="N642">
        <f t="shared" ref="N642:N705" si="42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1"/>
        <v>1</v>
      </c>
      <c r="AC642">
        <f t="shared" ref="AC642:AC705" si="43">Q642/3600</f>
        <v>2.1847222222222222</v>
      </c>
    </row>
    <row r="643" spans="1:29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0"/>
        <v>1</v>
      </c>
      <c r="N643">
        <f t="shared" si="42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1"/>
        <v>2</v>
      </c>
      <c r="AC643">
        <f t="shared" si="43"/>
        <v>2.1858333333333335</v>
      </c>
    </row>
    <row r="644" spans="1:29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4">F644-F643</f>
        <v>1</v>
      </c>
      <c r="N644">
        <f t="shared" si="42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5">U644-U643</f>
        <v>1</v>
      </c>
      <c r="AC644">
        <f t="shared" si="43"/>
        <v>2.1861111111111109</v>
      </c>
    </row>
    <row r="645" spans="1:29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4"/>
        <v>1</v>
      </c>
      <c r="N645">
        <f t="shared" si="42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5"/>
        <v>2</v>
      </c>
      <c r="AC645">
        <f t="shared" si="43"/>
        <v>2.2080555555555557</v>
      </c>
    </row>
    <row r="646" spans="1:29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4"/>
        <v>1</v>
      </c>
      <c r="N646">
        <f t="shared" si="42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5"/>
        <v>0</v>
      </c>
      <c r="AC646">
        <f t="shared" si="43"/>
        <v>2.2213888888888889</v>
      </c>
    </row>
    <row r="647" spans="1:29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4"/>
        <v>1</v>
      </c>
      <c r="N647">
        <f t="shared" si="42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5"/>
        <v>7</v>
      </c>
      <c r="AC647">
        <f t="shared" si="43"/>
        <v>2.2686111111111109</v>
      </c>
    </row>
    <row r="648" spans="1:29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4"/>
        <v>1</v>
      </c>
      <c r="N648">
        <f t="shared" si="42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5"/>
        <v>1</v>
      </c>
      <c r="AC648">
        <f t="shared" si="43"/>
        <v>2.2719444444444443</v>
      </c>
    </row>
    <row r="649" spans="1:29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4"/>
        <v>1</v>
      </c>
      <c r="N649">
        <f t="shared" si="42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5"/>
        <v>2</v>
      </c>
      <c r="AC649">
        <f t="shared" si="43"/>
        <v>2.3269444444444445</v>
      </c>
    </row>
    <row r="650" spans="1:29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4"/>
        <v>2</v>
      </c>
      <c r="N650">
        <f t="shared" si="42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5"/>
        <v>2</v>
      </c>
      <c r="AC650">
        <f t="shared" si="43"/>
        <v>2.3297222222222222</v>
      </c>
    </row>
    <row r="651" spans="1:29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4"/>
        <v>0</v>
      </c>
      <c r="N651">
        <f t="shared" si="42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5"/>
        <v>1</v>
      </c>
      <c r="AC651">
        <f t="shared" si="43"/>
        <v>2.3322222222222222</v>
      </c>
    </row>
    <row r="652" spans="1:29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4"/>
        <v>1</v>
      </c>
      <c r="N652">
        <f t="shared" si="42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5"/>
        <v>0</v>
      </c>
      <c r="AC652">
        <f t="shared" si="43"/>
        <v>2.3327777777777778</v>
      </c>
    </row>
    <row r="653" spans="1:29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4"/>
        <v>0</v>
      </c>
      <c r="N653">
        <f t="shared" si="42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5"/>
        <v>2</v>
      </c>
      <c r="AC653">
        <f t="shared" si="43"/>
        <v>2.3872222222222224</v>
      </c>
    </row>
    <row r="654" spans="1:29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4"/>
        <v>1</v>
      </c>
      <c r="N654">
        <f t="shared" si="42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5"/>
        <v>0</v>
      </c>
      <c r="AC654">
        <f t="shared" si="43"/>
        <v>2.3944444444444444</v>
      </c>
    </row>
    <row r="655" spans="1:29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4"/>
        <v>7</v>
      </c>
      <c r="N655">
        <f t="shared" si="42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5"/>
        <v>0</v>
      </c>
      <c r="AC655">
        <f t="shared" si="43"/>
        <v>2.4058333333333333</v>
      </c>
    </row>
    <row r="656" spans="1:29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4"/>
        <v>2</v>
      </c>
      <c r="N656">
        <f t="shared" si="42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5"/>
        <v>1</v>
      </c>
      <c r="AC656">
        <f t="shared" si="43"/>
        <v>2.4097222222222223</v>
      </c>
    </row>
    <row r="657" spans="1:29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4"/>
        <v>0</v>
      </c>
      <c r="N657">
        <f t="shared" si="42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5"/>
        <v>15</v>
      </c>
      <c r="AC657">
        <f t="shared" si="43"/>
        <v>2.4230555555555555</v>
      </c>
    </row>
    <row r="658" spans="1:29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4"/>
        <v>1</v>
      </c>
      <c r="N658">
        <f t="shared" si="42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5"/>
        <v>2</v>
      </c>
      <c r="AC658">
        <f t="shared" si="43"/>
        <v>2.4347222222222222</v>
      </c>
    </row>
    <row r="659" spans="1:29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4"/>
        <v>1</v>
      </c>
      <c r="N659">
        <f t="shared" si="42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5"/>
        <v>1</v>
      </c>
      <c r="AC659">
        <f t="shared" si="43"/>
        <v>2.4394444444444443</v>
      </c>
    </row>
    <row r="660" spans="1:29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4"/>
        <v>2</v>
      </c>
      <c r="N660">
        <f t="shared" si="42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5"/>
        <v>1</v>
      </c>
      <c r="AC660">
        <f t="shared" si="43"/>
        <v>2.4397222222222221</v>
      </c>
    </row>
    <row r="661" spans="1:29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4"/>
        <v>0</v>
      </c>
      <c r="N661">
        <f t="shared" si="42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5"/>
        <v>2</v>
      </c>
      <c r="AC661">
        <f t="shared" si="43"/>
        <v>2.44</v>
      </c>
    </row>
    <row r="662" spans="1:29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4"/>
        <v>1</v>
      </c>
      <c r="N662">
        <f t="shared" si="42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5"/>
        <v>0</v>
      </c>
      <c r="AC662">
        <f t="shared" si="43"/>
        <v>2.4416666666666669</v>
      </c>
    </row>
    <row r="663" spans="1:29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4"/>
        <v>11</v>
      </c>
      <c r="N663">
        <f t="shared" si="42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5"/>
        <v>1</v>
      </c>
      <c r="AC663">
        <f t="shared" si="43"/>
        <v>2.4777777777777779</v>
      </c>
    </row>
    <row r="664" spans="1:29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4"/>
        <v>1</v>
      </c>
      <c r="N664">
        <f t="shared" si="42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5"/>
        <v>3</v>
      </c>
      <c r="AC664">
        <f t="shared" si="43"/>
        <v>2.4963888888888888</v>
      </c>
    </row>
    <row r="665" spans="1:29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4"/>
        <v>2</v>
      </c>
      <c r="N665">
        <f t="shared" si="42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5"/>
        <v>7</v>
      </c>
      <c r="AC665">
        <f t="shared" si="43"/>
        <v>2.5074999999999998</v>
      </c>
    </row>
    <row r="666" spans="1:29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4"/>
        <v>1</v>
      </c>
      <c r="N666">
        <f t="shared" si="42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5"/>
        <v>5</v>
      </c>
      <c r="AC666">
        <f t="shared" si="43"/>
        <v>2.5077777777777777</v>
      </c>
    </row>
    <row r="667" spans="1:29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4"/>
        <v>1</v>
      </c>
      <c r="N667">
        <f t="shared" si="42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5"/>
        <v>1</v>
      </c>
      <c r="AC667">
        <f t="shared" si="43"/>
        <v>2.5244444444444443</v>
      </c>
    </row>
    <row r="668" spans="1:29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4"/>
        <v>1</v>
      </c>
      <c r="N668">
        <f t="shared" si="42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5"/>
        <v>2</v>
      </c>
      <c r="AC668">
        <f t="shared" si="43"/>
        <v>2.5397222222222222</v>
      </c>
    </row>
    <row r="669" spans="1:29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4"/>
        <v>3</v>
      </c>
      <c r="N669">
        <f t="shared" si="42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5"/>
        <v>2</v>
      </c>
      <c r="AC669">
        <f t="shared" si="43"/>
        <v>2.5613888888888887</v>
      </c>
    </row>
    <row r="670" spans="1:29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4"/>
        <v>10</v>
      </c>
      <c r="N670">
        <f t="shared" si="42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5"/>
        <v>3</v>
      </c>
      <c r="AC670">
        <f t="shared" si="43"/>
        <v>2.5683333333333334</v>
      </c>
    </row>
    <row r="671" spans="1:29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4"/>
        <v>1</v>
      </c>
      <c r="N671">
        <f t="shared" si="42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5"/>
        <v>1</v>
      </c>
      <c r="AC671">
        <f t="shared" si="43"/>
        <v>2.6030555555555557</v>
      </c>
    </row>
    <row r="672" spans="1:29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4"/>
        <v>2</v>
      </c>
      <c r="N672">
        <f t="shared" si="42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5"/>
        <v>5</v>
      </c>
      <c r="AC672">
        <f t="shared" si="43"/>
        <v>2.6072222222222221</v>
      </c>
    </row>
    <row r="673" spans="1:29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4"/>
        <v>2</v>
      </c>
      <c r="N673">
        <f t="shared" si="42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5"/>
        <v>1</v>
      </c>
      <c r="AC673">
        <f t="shared" si="43"/>
        <v>2.6119444444444446</v>
      </c>
    </row>
    <row r="674" spans="1:29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4"/>
        <v>2</v>
      </c>
      <c r="N674">
        <f t="shared" si="42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5"/>
        <v>4</v>
      </c>
      <c r="AC674">
        <f t="shared" si="43"/>
        <v>2.6152777777777776</v>
      </c>
    </row>
    <row r="675" spans="1:29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4"/>
        <v>2</v>
      </c>
      <c r="N675">
        <f t="shared" si="42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5"/>
        <v>2</v>
      </c>
      <c r="AC675">
        <f t="shared" si="43"/>
        <v>2.6274999999999999</v>
      </c>
    </row>
    <row r="676" spans="1:29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4"/>
        <v>5</v>
      </c>
      <c r="N676">
        <f t="shared" si="42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5"/>
        <v>19</v>
      </c>
      <c r="AC676">
        <f t="shared" si="43"/>
        <v>2.6280555555555556</v>
      </c>
    </row>
    <row r="677" spans="1:29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4"/>
        <v>7</v>
      </c>
      <c r="N677">
        <f t="shared" si="42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5"/>
        <v>4</v>
      </c>
      <c r="AC677">
        <f t="shared" si="43"/>
        <v>2.6433333333333335</v>
      </c>
    </row>
    <row r="678" spans="1:29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4"/>
        <v>2</v>
      </c>
      <c r="N678">
        <f t="shared" si="42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5"/>
        <v>1</v>
      </c>
      <c r="AC678">
        <f t="shared" si="43"/>
        <v>2.6511111111111112</v>
      </c>
    </row>
    <row r="679" spans="1:29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4"/>
        <v>9</v>
      </c>
      <c r="N679">
        <f t="shared" si="42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5"/>
        <v>1</v>
      </c>
      <c r="AC679">
        <f t="shared" si="43"/>
        <v>2.6549999999999998</v>
      </c>
    </row>
    <row r="680" spans="1:29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4"/>
        <v>2</v>
      </c>
      <c r="N680">
        <f t="shared" si="42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5"/>
        <v>5</v>
      </c>
      <c r="AC680">
        <f t="shared" si="43"/>
        <v>2.6580555555555554</v>
      </c>
    </row>
    <row r="681" spans="1:29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4"/>
        <v>1</v>
      </c>
      <c r="N681">
        <f t="shared" si="42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5"/>
        <v>2</v>
      </c>
      <c r="AC681">
        <f t="shared" si="43"/>
        <v>2.6822222222222223</v>
      </c>
    </row>
    <row r="682" spans="1:29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4"/>
        <v>3</v>
      </c>
      <c r="N682">
        <f t="shared" si="42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5"/>
        <v>7</v>
      </c>
      <c r="AC682">
        <f t="shared" si="43"/>
        <v>2.6833333333333331</v>
      </c>
    </row>
    <row r="683" spans="1:29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4"/>
        <v>4</v>
      </c>
      <c r="N683">
        <f t="shared" si="42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5"/>
        <v>4</v>
      </c>
      <c r="AC683">
        <f t="shared" si="43"/>
        <v>2.6836111111111109</v>
      </c>
    </row>
    <row r="684" spans="1:29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4"/>
        <v>4</v>
      </c>
      <c r="N684">
        <f t="shared" si="42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5"/>
        <v>1</v>
      </c>
      <c r="AC684">
        <f t="shared" si="43"/>
        <v>2.6919444444444443</v>
      </c>
    </row>
    <row r="685" spans="1:29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4"/>
        <v>1</v>
      </c>
      <c r="N685">
        <f t="shared" si="42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5"/>
        <v>0</v>
      </c>
      <c r="AC685">
        <f t="shared" si="43"/>
        <v>2.6974999999999998</v>
      </c>
    </row>
    <row r="686" spans="1:29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4"/>
        <v>1</v>
      </c>
      <c r="N686">
        <f t="shared" si="42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5"/>
        <v>1</v>
      </c>
      <c r="AC686">
        <f t="shared" si="43"/>
        <v>2.7197222222222224</v>
      </c>
    </row>
    <row r="687" spans="1:29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4"/>
        <v>19</v>
      </c>
      <c r="N687">
        <f t="shared" si="42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5"/>
        <v>2</v>
      </c>
      <c r="AC687">
        <f t="shared" si="43"/>
        <v>2.742777777777778</v>
      </c>
    </row>
    <row r="688" spans="1:29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4"/>
        <v>0</v>
      </c>
      <c r="N688">
        <f t="shared" si="42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5"/>
        <v>0</v>
      </c>
      <c r="AC688">
        <f t="shared" si="43"/>
        <v>2.763611111111111</v>
      </c>
    </row>
    <row r="689" spans="1:29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4"/>
        <v>6</v>
      </c>
      <c r="N689">
        <f t="shared" si="42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5"/>
        <v>3</v>
      </c>
      <c r="AC689">
        <f t="shared" si="43"/>
        <v>2.7691666666666666</v>
      </c>
    </row>
    <row r="690" spans="1:29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4"/>
        <v>0</v>
      </c>
      <c r="N690">
        <f t="shared" si="42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5"/>
        <v>1</v>
      </c>
      <c r="AC690">
        <f t="shared" si="43"/>
        <v>2.7883333333333336</v>
      </c>
    </row>
    <row r="691" spans="1:29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4"/>
        <v>1</v>
      </c>
      <c r="N691">
        <f t="shared" si="42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5"/>
        <v>1</v>
      </c>
      <c r="AC691">
        <f t="shared" si="43"/>
        <v>2.7905555555555557</v>
      </c>
    </row>
    <row r="692" spans="1:29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4"/>
        <v>1</v>
      </c>
      <c r="N692">
        <f t="shared" si="42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5"/>
        <v>3</v>
      </c>
      <c r="AC692">
        <f t="shared" si="43"/>
        <v>2.806111111111111</v>
      </c>
    </row>
    <row r="693" spans="1:29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4"/>
        <v>1</v>
      </c>
      <c r="N693">
        <f t="shared" si="42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5"/>
        <v>1</v>
      </c>
      <c r="AC693">
        <f t="shared" si="43"/>
        <v>2.8224999999999998</v>
      </c>
    </row>
    <row r="694" spans="1:29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4"/>
        <v>1</v>
      </c>
      <c r="N694">
        <f t="shared" si="42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5"/>
        <v>1</v>
      </c>
      <c r="AC694">
        <f t="shared" si="43"/>
        <v>2.8730555555555557</v>
      </c>
    </row>
    <row r="695" spans="1:29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4"/>
        <v>1</v>
      </c>
      <c r="N695">
        <f t="shared" si="42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5"/>
        <v>1</v>
      </c>
      <c r="AC695">
        <f t="shared" si="43"/>
        <v>2.8786111111111112</v>
      </c>
    </row>
    <row r="696" spans="1:29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4"/>
        <v>0</v>
      </c>
      <c r="N696">
        <f t="shared" si="42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5"/>
        <v>6</v>
      </c>
      <c r="AC696">
        <f t="shared" si="43"/>
        <v>2.8827777777777777</v>
      </c>
    </row>
    <row r="697" spans="1:29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4"/>
        <v>1</v>
      </c>
      <c r="N697">
        <f t="shared" si="42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5"/>
        <v>0</v>
      </c>
      <c r="AC697">
        <f t="shared" si="43"/>
        <v>2.8830555555555555</v>
      </c>
    </row>
    <row r="698" spans="1:29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4"/>
        <v>16</v>
      </c>
      <c r="N698">
        <f t="shared" si="42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5"/>
        <v>8</v>
      </c>
      <c r="AC698">
        <f t="shared" si="43"/>
        <v>2.8938888888888887</v>
      </c>
    </row>
    <row r="699" spans="1:29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4"/>
        <v>1</v>
      </c>
      <c r="N699">
        <f t="shared" si="42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5"/>
        <v>2</v>
      </c>
      <c r="AC699">
        <f t="shared" si="43"/>
        <v>2.8955555555555557</v>
      </c>
    </row>
    <row r="700" spans="1:29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4"/>
        <v>1</v>
      </c>
      <c r="N700">
        <f t="shared" si="42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5"/>
        <v>0</v>
      </c>
      <c r="AC700">
        <f t="shared" si="43"/>
        <v>2.9411111111111112</v>
      </c>
    </row>
    <row r="701" spans="1:29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4"/>
        <v>1</v>
      </c>
      <c r="N701">
        <f t="shared" si="42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5"/>
        <v>1</v>
      </c>
      <c r="AC701">
        <f t="shared" si="43"/>
        <v>2.943888888888889</v>
      </c>
    </row>
    <row r="702" spans="1:29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4"/>
        <v>1</v>
      </c>
      <c r="N702">
        <f t="shared" si="42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5"/>
        <v>0</v>
      </c>
      <c r="AC702">
        <f t="shared" si="43"/>
        <v>2.9550000000000001</v>
      </c>
    </row>
    <row r="703" spans="1:29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4"/>
        <v>5</v>
      </c>
      <c r="N703">
        <f t="shared" si="42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5"/>
        <v>4</v>
      </c>
      <c r="AC703">
        <f t="shared" si="43"/>
        <v>2.9550000000000001</v>
      </c>
    </row>
    <row r="704" spans="1:29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4"/>
        <v>2</v>
      </c>
      <c r="N704">
        <f t="shared" si="42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5"/>
        <v>1</v>
      </c>
      <c r="AC704">
        <f t="shared" si="43"/>
        <v>2.9552777777777779</v>
      </c>
    </row>
    <row r="705" spans="1:29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4"/>
        <v>1</v>
      </c>
      <c r="N705">
        <f t="shared" si="42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5"/>
        <v>2</v>
      </c>
      <c r="AC705">
        <f t="shared" si="43"/>
        <v>3.0052777777777777</v>
      </c>
    </row>
    <row r="706" spans="1:29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4"/>
        <v>1</v>
      </c>
      <c r="N706">
        <f t="shared" ref="N706:N769" si="46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5"/>
        <v>4</v>
      </c>
      <c r="AC706">
        <f t="shared" ref="AC706:AC769" si="47">Q706/3600</f>
        <v>3.0238888888888891</v>
      </c>
    </row>
    <row r="707" spans="1:29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4"/>
        <v>18</v>
      </c>
      <c r="N707">
        <f t="shared" si="46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5"/>
        <v>1</v>
      </c>
      <c r="AC707">
        <f t="shared" si="47"/>
        <v>3.0327777777777776</v>
      </c>
    </row>
    <row r="708" spans="1:29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48">F708-F707</f>
        <v>0</v>
      </c>
      <c r="N708">
        <f t="shared" si="46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49">U708-U707</f>
        <v>2</v>
      </c>
      <c r="AC708">
        <f t="shared" si="47"/>
        <v>3.055277777777778</v>
      </c>
    </row>
    <row r="709" spans="1:29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48"/>
        <v>1</v>
      </c>
      <c r="N709">
        <f t="shared" si="46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49"/>
        <v>27</v>
      </c>
      <c r="AC709">
        <f t="shared" si="47"/>
        <v>3.0613888888888887</v>
      </c>
    </row>
    <row r="710" spans="1:29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48"/>
        <v>1</v>
      </c>
      <c r="N710">
        <f t="shared" si="46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49"/>
        <v>1</v>
      </c>
      <c r="AC710">
        <f t="shared" si="47"/>
        <v>3.0747222222222224</v>
      </c>
    </row>
    <row r="711" spans="1:29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48"/>
        <v>1</v>
      </c>
      <c r="N711">
        <f t="shared" si="46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49"/>
        <v>0</v>
      </c>
      <c r="AC711">
        <f t="shared" si="47"/>
        <v>3.0750000000000002</v>
      </c>
    </row>
    <row r="712" spans="1:29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48"/>
        <v>5</v>
      </c>
      <c r="N712">
        <f t="shared" si="46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49"/>
        <v>3</v>
      </c>
      <c r="AC712">
        <f t="shared" si="47"/>
        <v>3.075277777777778</v>
      </c>
    </row>
    <row r="713" spans="1:29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48"/>
        <v>2</v>
      </c>
      <c r="N713">
        <f t="shared" si="46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49"/>
        <v>1</v>
      </c>
      <c r="AC713">
        <f t="shared" si="47"/>
        <v>3.0777777777777779</v>
      </c>
    </row>
    <row r="714" spans="1:29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48"/>
        <v>1</v>
      </c>
      <c r="N714">
        <f t="shared" si="46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49"/>
        <v>1</v>
      </c>
      <c r="AC714">
        <f t="shared" si="47"/>
        <v>3.0811111111111109</v>
      </c>
    </row>
    <row r="715" spans="1:29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48"/>
        <v>2</v>
      </c>
      <c r="N715">
        <f t="shared" si="46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49"/>
        <v>0</v>
      </c>
      <c r="AC715">
        <f t="shared" si="47"/>
        <v>3.0874999999999999</v>
      </c>
    </row>
    <row r="716" spans="1:29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48"/>
        <v>2</v>
      </c>
      <c r="N716">
        <f t="shared" si="46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49"/>
        <v>0</v>
      </c>
      <c r="AC716">
        <f t="shared" si="47"/>
        <v>3.1022222222222222</v>
      </c>
    </row>
    <row r="717" spans="1:29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48"/>
        <v>2</v>
      </c>
      <c r="N717">
        <f t="shared" si="46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49"/>
        <v>1</v>
      </c>
      <c r="AC717">
        <f t="shared" si="47"/>
        <v>3.1061111111111113</v>
      </c>
    </row>
    <row r="718" spans="1:29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48"/>
        <v>1</v>
      </c>
      <c r="N718">
        <f t="shared" si="46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49"/>
        <v>2</v>
      </c>
      <c r="AC718">
        <f t="shared" si="47"/>
        <v>3.1108333333333333</v>
      </c>
    </row>
    <row r="719" spans="1:29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48"/>
        <v>1</v>
      </c>
      <c r="N719">
        <f t="shared" si="46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49"/>
        <v>2</v>
      </c>
      <c r="AC719">
        <f t="shared" si="47"/>
        <v>3.1488888888888891</v>
      </c>
    </row>
    <row r="720" spans="1:29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48"/>
        <v>0</v>
      </c>
      <c r="N720">
        <f t="shared" si="46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49"/>
        <v>1</v>
      </c>
      <c r="AC720">
        <f t="shared" si="47"/>
        <v>3.1536111111111111</v>
      </c>
    </row>
    <row r="721" spans="1:29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48"/>
        <v>1</v>
      </c>
      <c r="N721">
        <f t="shared" si="46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49"/>
        <v>1</v>
      </c>
      <c r="AC721">
        <f t="shared" si="47"/>
        <v>3.1591666666666667</v>
      </c>
    </row>
    <row r="722" spans="1:29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48"/>
        <v>1</v>
      </c>
      <c r="N722">
        <f t="shared" si="46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49"/>
        <v>1</v>
      </c>
      <c r="AC722">
        <f t="shared" si="47"/>
        <v>3.1594444444444445</v>
      </c>
    </row>
    <row r="723" spans="1:29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48"/>
        <v>2</v>
      </c>
      <c r="N723">
        <f t="shared" si="46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49"/>
        <v>1</v>
      </c>
      <c r="AC723">
        <f t="shared" si="47"/>
        <v>3.1941666666666668</v>
      </c>
    </row>
    <row r="724" spans="1:29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48"/>
        <v>2</v>
      </c>
      <c r="N724">
        <f t="shared" si="46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49"/>
        <v>2</v>
      </c>
      <c r="AC724">
        <f t="shared" si="47"/>
        <v>3.201111111111111</v>
      </c>
    </row>
    <row r="725" spans="1:29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48"/>
        <v>1</v>
      </c>
      <c r="N725">
        <f t="shared" si="46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49"/>
        <v>1</v>
      </c>
      <c r="AC725">
        <f t="shared" si="47"/>
        <v>3.2086111111111113</v>
      </c>
    </row>
    <row r="726" spans="1:29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48"/>
        <v>1</v>
      </c>
      <c r="N726">
        <f t="shared" si="46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49"/>
        <v>1</v>
      </c>
      <c r="AC726">
        <f t="shared" si="47"/>
        <v>3.2094444444444443</v>
      </c>
    </row>
    <row r="727" spans="1:29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48"/>
        <v>1</v>
      </c>
      <c r="N727">
        <f t="shared" si="46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49"/>
        <v>1</v>
      </c>
      <c r="AC727">
        <f t="shared" si="47"/>
        <v>3.2116666666666664</v>
      </c>
    </row>
    <row r="728" spans="1:29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48"/>
        <v>0</v>
      </c>
      <c r="N728">
        <f t="shared" si="46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49"/>
        <v>1</v>
      </c>
      <c r="AC728">
        <f t="shared" si="47"/>
        <v>3.2786111111111111</v>
      </c>
    </row>
    <row r="729" spans="1:29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48"/>
        <v>1</v>
      </c>
      <c r="N729">
        <f t="shared" si="46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49"/>
        <v>11</v>
      </c>
      <c r="AC729">
        <f t="shared" si="47"/>
        <v>3.2794444444444446</v>
      </c>
    </row>
    <row r="730" spans="1:29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48"/>
        <v>8</v>
      </c>
      <c r="N730">
        <f t="shared" si="46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49"/>
        <v>3</v>
      </c>
      <c r="AC730">
        <f t="shared" si="47"/>
        <v>3.3036111111111111</v>
      </c>
    </row>
    <row r="731" spans="1:29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48"/>
        <v>1</v>
      </c>
      <c r="N731">
        <f t="shared" si="46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49"/>
        <v>0</v>
      </c>
      <c r="AC731">
        <f t="shared" si="47"/>
        <v>3.3138888888888891</v>
      </c>
    </row>
    <row r="732" spans="1:29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48"/>
        <v>2</v>
      </c>
      <c r="N732">
        <f t="shared" si="46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49"/>
        <v>24</v>
      </c>
      <c r="AC732">
        <f t="shared" si="47"/>
        <v>3.4291666666666667</v>
      </c>
    </row>
    <row r="733" spans="1:29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48"/>
        <v>2</v>
      </c>
      <c r="N733">
        <f t="shared" si="46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49"/>
        <v>1</v>
      </c>
      <c r="AC733">
        <f t="shared" si="47"/>
        <v>3.431111111111111</v>
      </c>
    </row>
    <row r="734" spans="1:29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48"/>
        <v>1</v>
      </c>
      <c r="N734">
        <f t="shared" si="46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49"/>
        <v>0</v>
      </c>
      <c r="AC734">
        <f t="shared" si="47"/>
        <v>3.4313888888888888</v>
      </c>
    </row>
    <row r="735" spans="1:29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48"/>
        <v>4</v>
      </c>
      <c r="N735">
        <f t="shared" si="46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49"/>
        <v>2</v>
      </c>
      <c r="AC735">
        <f t="shared" si="47"/>
        <v>3.4316666666666666</v>
      </c>
    </row>
    <row r="736" spans="1:29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48"/>
        <v>10</v>
      </c>
      <c r="N736">
        <f t="shared" si="46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49"/>
        <v>0</v>
      </c>
      <c r="AC736">
        <f t="shared" si="47"/>
        <v>3.4611111111111112</v>
      </c>
    </row>
    <row r="737" spans="1:29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48"/>
        <v>3</v>
      </c>
      <c r="N737">
        <f t="shared" si="46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49"/>
        <v>1</v>
      </c>
      <c r="AC737">
        <f t="shared" si="47"/>
        <v>3.4613888888888891</v>
      </c>
    </row>
    <row r="738" spans="1:29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48"/>
        <v>1</v>
      </c>
      <c r="N738">
        <f t="shared" si="46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49"/>
        <v>2</v>
      </c>
      <c r="AC738">
        <f t="shared" si="47"/>
        <v>3.4655555555555555</v>
      </c>
    </row>
    <row r="739" spans="1:29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48"/>
        <v>4</v>
      </c>
      <c r="N739">
        <f t="shared" si="46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49"/>
        <v>1</v>
      </c>
      <c r="AC739">
        <f t="shared" si="47"/>
        <v>3.4925000000000002</v>
      </c>
    </row>
    <row r="740" spans="1:29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48"/>
        <v>12</v>
      </c>
      <c r="N740">
        <f t="shared" si="46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49"/>
        <v>2</v>
      </c>
      <c r="AC740">
        <f t="shared" si="47"/>
        <v>3.4938888888888888</v>
      </c>
    </row>
    <row r="741" spans="1:29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48"/>
        <v>1</v>
      </c>
      <c r="N741">
        <f t="shared" si="46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49"/>
        <v>2</v>
      </c>
      <c r="AC741">
        <f t="shared" si="47"/>
        <v>3.5419444444444443</v>
      </c>
    </row>
    <row r="742" spans="1:29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48"/>
        <v>12</v>
      </c>
      <c r="N742">
        <f t="shared" si="46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49"/>
        <v>1</v>
      </c>
      <c r="AC742">
        <f t="shared" si="47"/>
        <v>3.549722222222222</v>
      </c>
    </row>
    <row r="743" spans="1:29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48"/>
        <v>1</v>
      </c>
      <c r="N743">
        <f t="shared" si="46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49"/>
        <v>2</v>
      </c>
      <c r="AC743">
        <f t="shared" si="47"/>
        <v>3.5502777777777776</v>
      </c>
    </row>
    <row r="744" spans="1:29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48"/>
        <v>1</v>
      </c>
      <c r="N744">
        <f t="shared" si="46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49"/>
        <v>3</v>
      </c>
      <c r="AC744">
        <f t="shared" si="47"/>
        <v>3.5674999999999999</v>
      </c>
    </row>
    <row r="745" spans="1:29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48"/>
        <v>1</v>
      </c>
      <c r="N745">
        <f t="shared" si="46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49"/>
        <v>0</v>
      </c>
      <c r="AC745">
        <f t="shared" si="47"/>
        <v>3.575277777777778</v>
      </c>
    </row>
    <row r="746" spans="1:29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48"/>
        <v>0</v>
      </c>
      <c r="N746">
        <f t="shared" si="46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49"/>
        <v>5</v>
      </c>
      <c r="AC746">
        <f t="shared" si="47"/>
        <v>3.6066666666666665</v>
      </c>
    </row>
    <row r="747" spans="1:29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48"/>
        <v>1</v>
      </c>
      <c r="N747">
        <f t="shared" si="46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49"/>
        <v>5</v>
      </c>
      <c r="AC747">
        <f t="shared" si="47"/>
        <v>3.6144444444444446</v>
      </c>
    </row>
    <row r="748" spans="1:29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48"/>
        <v>2</v>
      </c>
      <c r="N748">
        <f t="shared" si="46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49"/>
        <v>0</v>
      </c>
      <c r="AC748">
        <f t="shared" si="47"/>
        <v>3.6530555555555555</v>
      </c>
    </row>
    <row r="749" spans="1:29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48"/>
        <v>6</v>
      </c>
      <c r="N749">
        <f t="shared" si="46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49"/>
        <v>5</v>
      </c>
      <c r="AC749">
        <f t="shared" si="47"/>
        <v>3.6536111111111111</v>
      </c>
    </row>
    <row r="750" spans="1:29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48"/>
        <v>1</v>
      </c>
      <c r="N750">
        <f t="shared" si="46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49"/>
        <v>0</v>
      </c>
      <c r="AC750">
        <f t="shared" si="47"/>
        <v>3.6577777777777776</v>
      </c>
    </row>
    <row r="751" spans="1:29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48"/>
        <v>2</v>
      </c>
      <c r="N751">
        <f t="shared" si="46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49"/>
        <v>1</v>
      </c>
      <c r="AC751">
        <f t="shared" si="47"/>
        <v>3.6688888888888891</v>
      </c>
    </row>
    <row r="752" spans="1:29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48"/>
        <v>3</v>
      </c>
      <c r="N752">
        <f t="shared" si="46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49"/>
        <v>1</v>
      </c>
      <c r="AC752">
        <f t="shared" si="47"/>
        <v>3.6905555555555556</v>
      </c>
    </row>
    <row r="753" spans="1:29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48"/>
        <v>1</v>
      </c>
      <c r="N753">
        <f t="shared" si="46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49"/>
        <v>0</v>
      </c>
      <c r="AC753">
        <f t="shared" si="47"/>
        <v>3.6905555555555556</v>
      </c>
    </row>
    <row r="754" spans="1:29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48"/>
        <v>2</v>
      </c>
      <c r="N754">
        <f t="shared" si="46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49"/>
        <v>1</v>
      </c>
      <c r="AC754">
        <f t="shared" si="47"/>
        <v>3.6958333333333333</v>
      </c>
    </row>
    <row r="755" spans="1:29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48"/>
        <v>6</v>
      </c>
      <c r="N755">
        <f t="shared" si="46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49"/>
        <v>1</v>
      </c>
      <c r="AC755">
        <f t="shared" si="47"/>
        <v>3.7</v>
      </c>
    </row>
    <row r="756" spans="1:29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48"/>
        <v>15</v>
      </c>
      <c r="N756">
        <f t="shared" si="46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49"/>
        <v>0</v>
      </c>
      <c r="AC756">
        <f t="shared" si="47"/>
        <v>3.7130555555555556</v>
      </c>
    </row>
    <row r="757" spans="1:29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48"/>
        <v>0</v>
      </c>
      <c r="N757">
        <f t="shared" si="46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49"/>
        <v>1</v>
      </c>
      <c r="AC757">
        <f t="shared" si="47"/>
        <v>3.7511111111111113</v>
      </c>
    </row>
    <row r="758" spans="1:29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48"/>
        <v>1</v>
      </c>
      <c r="N758">
        <f t="shared" si="46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49"/>
        <v>2</v>
      </c>
      <c r="AC758">
        <f t="shared" si="47"/>
        <v>3.7652777777777779</v>
      </c>
    </row>
    <row r="759" spans="1:29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48"/>
        <v>3</v>
      </c>
      <c r="N759">
        <f t="shared" si="46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49"/>
        <v>2</v>
      </c>
      <c r="AC759">
        <f t="shared" si="47"/>
        <v>3.7797222222222224</v>
      </c>
    </row>
    <row r="760" spans="1:29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48"/>
        <v>1</v>
      </c>
      <c r="N760">
        <f t="shared" si="46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49"/>
        <v>1</v>
      </c>
      <c r="AC760">
        <f t="shared" si="47"/>
        <v>3.7877777777777779</v>
      </c>
    </row>
    <row r="761" spans="1:29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48"/>
        <v>1</v>
      </c>
      <c r="N761">
        <f t="shared" si="46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49"/>
        <v>3</v>
      </c>
      <c r="AC761">
        <f t="shared" si="47"/>
        <v>3.7880555555555557</v>
      </c>
    </row>
    <row r="762" spans="1:29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48"/>
        <v>1</v>
      </c>
      <c r="N762">
        <f t="shared" si="46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49"/>
        <v>3</v>
      </c>
      <c r="AC762">
        <f t="shared" si="47"/>
        <v>3.805277777777778</v>
      </c>
    </row>
    <row r="763" spans="1:29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48"/>
        <v>1</v>
      </c>
      <c r="N763">
        <f t="shared" si="46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49"/>
        <v>2</v>
      </c>
      <c r="AC763">
        <f t="shared" si="47"/>
        <v>3.8058333333333332</v>
      </c>
    </row>
    <row r="764" spans="1:29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48"/>
        <v>34</v>
      </c>
      <c r="N764">
        <f t="shared" si="46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49"/>
        <v>5</v>
      </c>
      <c r="AC764">
        <f t="shared" si="47"/>
        <v>3.8177777777777777</v>
      </c>
    </row>
    <row r="765" spans="1:29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48"/>
        <v>2</v>
      </c>
      <c r="N765">
        <f t="shared" si="46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49"/>
        <v>2</v>
      </c>
      <c r="AC765">
        <f t="shared" si="47"/>
        <v>3.835</v>
      </c>
    </row>
    <row r="766" spans="1:29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48"/>
        <v>1</v>
      </c>
      <c r="N766">
        <f t="shared" si="46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49"/>
        <v>2</v>
      </c>
      <c r="AC766">
        <f t="shared" si="47"/>
        <v>3.9769444444444444</v>
      </c>
    </row>
    <row r="767" spans="1:29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48"/>
        <v>1</v>
      </c>
      <c r="N767">
        <f t="shared" si="46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49"/>
        <v>0</v>
      </c>
      <c r="AC767">
        <f t="shared" si="47"/>
        <v>3.9772222222222222</v>
      </c>
    </row>
    <row r="768" spans="1:29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48"/>
        <v>2</v>
      </c>
      <c r="N768">
        <f t="shared" si="46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49"/>
        <v>1</v>
      </c>
      <c r="AC768">
        <f t="shared" si="47"/>
        <v>4.0363888888888892</v>
      </c>
    </row>
    <row r="769" spans="1:29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48"/>
        <v>1</v>
      </c>
      <c r="N769">
        <f t="shared" si="46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49"/>
        <v>4</v>
      </c>
      <c r="AC769">
        <f t="shared" si="47"/>
        <v>4.081666666666667</v>
      </c>
    </row>
    <row r="770" spans="1:29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48"/>
        <v>2</v>
      </c>
      <c r="N770">
        <f t="shared" ref="N770:N833" si="50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49"/>
        <v>1</v>
      </c>
      <c r="AC770">
        <f t="shared" ref="AC770:AC833" si="51">Q770/3600</f>
        <v>4.0855555555555556</v>
      </c>
    </row>
    <row r="771" spans="1:29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48"/>
        <v>2</v>
      </c>
      <c r="N771">
        <f t="shared" si="50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49"/>
        <v>1</v>
      </c>
      <c r="AC771">
        <f t="shared" si="51"/>
        <v>4.1086111111111112</v>
      </c>
    </row>
    <row r="772" spans="1:29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2">F772-F771</f>
        <v>9</v>
      </c>
      <c r="N772">
        <f t="shared" si="50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3">U772-U771</f>
        <v>4</v>
      </c>
      <c r="AC772">
        <f t="shared" si="51"/>
        <v>4.1211111111111114</v>
      </c>
    </row>
    <row r="773" spans="1:29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2"/>
        <v>1</v>
      </c>
      <c r="N773">
        <f t="shared" si="50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3"/>
        <v>16</v>
      </c>
      <c r="AC773">
        <f t="shared" si="51"/>
        <v>4.1305555555555555</v>
      </c>
    </row>
    <row r="774" spans="1:29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2"/>
        <v>2</v>
      </c>
      <c r="N774">
        <f t="shared" si="50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3"/>
        <v>1</v>
      </c>
      <c r="AC774">
        <f t="shared" si="51"/>
        <v>4.1383333333333336</v>
      </c>
    </row>
    <row r="775" spans="1:29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2"/>
        <v>1</v>
      </c>
      <c r="N775">
        <f t="shared" si="50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3"/>
        <v>1</v>
      </c>
      <c r="AC775">
        <f t="shared" si="51"/>
        <v>4.1430555555555557</v>
      </c>
    </row>
    <row r="776" spans="1:29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2"/>
        <v>1</v>
      </c>
      <c r="N776">
        <f t="shared" si="50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3"/>
        <v>1</v>
      </c>
      <c r="AC776">
        <f t="shared" si="51"/>
        <v>4.1733333333333329</v>
      </c>
    </row>
    <row r="777" spans="1:29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2"/>
        <v>2</v>
      </c>
      <c r="N777">
        <f t="shared" si="50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3"/>
        <v>1</v>
      </c>
      <c r="AC777">
        <f t="shared" si="51"/>
        <v>4.2175000000000002</v>
      </c>
    </row>
    <row r="778" spans="1:29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2"/>
        <v>4</v>
      </c>
      <c r="N778">
        <f t="shared" si="50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3"/>
        <v>0</v>
      </c>
      <c r="AC778">
        <f t="shared" si="51"/>
        <v>4.229166666666667</v>
      </c>
    </row>
    <row r="779" spans="1:29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2"/>
        <v>8</v>
      </c>
      <c r="N779">
        <f t="shared" si="50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3"/>
        <v>4</v>
      </c>
      <c r="AC779">
        <f t="shared" si="51"/>
        <v>4.237222222222222</v>
      </c>
    </row>
    <row r="780" spans="1:29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2"/>
        <v>1</v>
      </c>
      <c r="N780">
        <f t="shared" si="50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3"/>
        <v>13</v>
      </c>
      <c r="AC780">
        <f t="shared" si="51"/>
        <v>4.253333333333333</v>
      </c>
    </row>
    <row r="781" spans="1:29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2"/>
        <v>5</v>
      </c>
      <c r="N781">
        <f t="shared" si="50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3"/>
        <v>1</v>
      </c>
      <c r="AC781">
        <f t="shared" si="51"/>
        <v>4.2583333333333337</v>
      </c>
    </row>
    <row r="782" spans="1:29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2"/>
        <v>1</v>
      </c>
      <c r="N782">
        <f t="shared" si="50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3"/>
        <v>7</v>
      </c>
      <c r="AC782">
        <f t="shared" si="51"/>
        <v>4.269166666666667</v>
      </c>
    </row>
    <row r="783" spans="1:29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2"/>
        <v>1</v>
      </c>
      <c r="N783">
        <f t="shared" si="50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3"/>
        <v>4</v>
      </c>
      <c r="AC783">
        <f t="shared" si="51"/>
        <v>4.2975000000000003</v>
      </c>
    </row>
    <row r="784" spans="1:29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2"/>
        <v>1</v>
      </c>
      <c r="N784">
        <f t="shared" si="50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3"/>
        <v>7</v>
      </c>
      <c r="AC784">
        <f t="shared" si="51"/>
        <v>4.3291666666666666</v>
      </c>
    </row>
    <row r="785" spans="1:29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2"/>
        <v>1</v>
      </c>
      <c r="N785">
        <f t="shared" si="50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3"/>
        <v>0</v>
      </c>
      <c r="AC785">
        <f t="shared" si="51"/>
        <v>4.3780555555555551</v>
      </c>
    </row>
    <row r="786" spans="1:29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2"/>
        <v>3</v>
      </c>
      <c r="N786">
        <f t="shared" si="50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3"/>
        <v>0</v>
      </c>
      <c r="AC786">
        <f t="shared" si="51"/>
        <v>4.3936111111111114</v>
      </c>
    </row>
    <row r="787" spans="1:29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2"/>
        <v>1</v>
      </c>
      <c r="N787">
        <f t="shared" si="50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3"/>
        <v>1</v>
      </c>
      <c r="AC787">
        <f t="shared" si="51"/>
        <v>4.4283333333333337</v>
      </c>
    </row>
    <row r="788" spans="1:29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2"/>
        <v>1</v>
      </c>
      <c r="N788">
        <f t="shared" si="50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3"/>
        <v>1</v>
      </c>
      <c r="AC788">
        <f t="shared" si="51"/>
        <v>4.4286111111111115</v>
      </c>
    </row>
    <row r="789" spans="1:29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2"/>
        <v>0</v>
      </c>
      <c r="N789">
        <f t="shared" si="50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3"/>
        <v>1</v>
      </c>
      <c r="AC789">
        <f t="shared" si="51"/>
        <v>4.4916666666666663</v>
      </c>
    </row>
    <row r="790" spans="1:29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2"/>
        <v>8</v>
      </c>
      <c r="N790">
        <f t="shared" si="50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3"/>
        <v>1</v>
      </c>
      <c r="AC790">
        <f t="shared" si="51"/>
        <v>4.5086111111111107</v>
      </c>
    </row>
    <row r="791" spans="1:29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2"/>
        <v>1</v>
      </c>
      <c r="N791">
        <f t="shared" si="50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3"/>
        <v>1</v>
      </c>
      <c r="AC791">
        <f t="shared" si="51"/>
        <v>4.5141666666666671</v>
      </c>
    </row>
    <row r="792" spans="1:29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2"/>
        <v>1</v>
      </c>
      <c r="N792">
        <f t="shared" si="50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3"/>
        <v>1</v>
      </c>
      <c r="AC792">
        <f t="shared" si="51"/>
        <v>4.5305555555555559</v>
      </c>
    </row>
    <row r="793" spans="1:29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2"/>
        <v>1</v>
      </c>
      <c r="N793">
        <f t="shared" si="50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3"/>
        <v>4</v>
      </c>
      <c r="AC793">
        <f t="shared" si="51"/>
        <v>4.5513888888888889</v>
      </c>
    </row>
    <row r="794" spans="1:29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2"/>
        <v>1</v>
      </c>
      <c r="N794">
        <f t="shared" si="50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3"/>
        <v>0</v>
      </c>
      <c r="AC794">
        <f t="shared" si="51"/>
        <v>4.5655555555555551</v>
      </c>
    </row>
    <row r="795" spans="1:29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2"/>
        <v>1</v>
      </c>
      <c r="N795">
        <f t="shared" si="50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3"/>
        <v>1</v>
      </c>
      <c r="AC795">
        <f t="shared" si="51"/>
        <v>4.5986111111111114</v>
      </c>
    </row>
    <row r="796" spans="1:29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2"/>
        <v>21</v>
      </c>
      <c r="N796">
        <f t="shared" si="50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3"/>
        <v>5</v>
      </c>
      <c r="AC796">
        <f t="shared" si="51"/>
        <v>4.6275000000000004</v>
      </c>
    </row>
    <row r="797" spans="1:29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2"/>
        <v>6</v>
      </c>
      <c r="N797">
        <f t="shared" si="50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3"/>
        <v>1</v>
      </c>
      <c r="AC797">
        <f t="shared" si="51"/>
        <v>4.6366666666666667</v>
      </c>
    </row>
    <row r="798" spans="1:29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2"/>
        <v>1</v>
      </c>
      <c r="N798">
        <f t="shared" si="50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3"/>
        <v>3</v>
      </c>
      <c r="AC798">
        <f t="shared" si="51"/>
        <v>4.6422222222222222</v>
      </c>
    </row>
    <row r="799" spans="1:29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2"/>
        <v>11</v>
      </c>
      <c r="N799">
        <f t="shared" si="50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3"/>
        <v>3</v>
      </c>
      <c r="AC799">
        <f t="shared" si="51"/>
        <v>4.6555555555555559</v>
      </c>
    </row>
    <row r="800" spans="1:29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2"/>
        <v>1</v>
      </c>
      <c r="N800">
        <f t="shared" si="50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3"/>
        <v>2</v>
      </c>
      <c r="AC800">
        <f t="shared" si="51"/>
        <v>4.6863888888888887</v>
      </c>
    </row>
    <row r="801" spans="1:29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2"/>
        <v>2</v>
      </c>
      <c r="N801">
        <f t="shared" si="50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3"/>
        <v>1</v>
      </c>
      <c r="AC801">
        <f t="shared" si="51"/>
        <v>4.7383333333333333</v>
      </c>
    </row>
    <row r="802" spans="1:29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2"/>
        <v>4</v>
      </c>
      <c r="N802">
        <f t="shared" si="50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3"/>
        <v>1</v>
      </c>
      <c r="AC802">
        <f t="shared" si="51"/>
        <v>4.7777777777777777</v>
      </c>
    </row>
    <row r="803" spans="1:29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2"/>
        <v>0</v>
      </c>
      <c r="N803">
        <f t="shared" si="50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3"/>
        <v>0</v>
      </c>
      <c r="AC803">
        <f t="shared" si="51"/>
        <v>4.7780555555555555</v>
      </c>
    </row>
    <row r="804" spans="1:29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2"/>
        <v>0</v>
      </c>
      <c r="N804">
        <f t="shared" si="50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3"/>
        <v>1</v>
      </c>
      <c r="AC804">
        <f t="shared" si="51"/>
        <v>4.7794444444444446</v>
      </c>
    </row>
    <row r="805" spans="1:29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2"/>
        <v>15</v>
      </c>
      <c r="N805">
        <f t="shared" si="50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3"/>
        <v>3</v>
      </c>
      <c r="AC805">
        <f t="shared" si="51"/>
        <v>4.7969444444444447</v>
      </c>
    </row>
    <row r="806" spans="1:29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2"/>
        <v>1</v>
      </c>
      <c r="N806">
        <f t="shared" si="50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3"/>
        <v>1</v>
      </c>
      <c r="AC806">
        <f t="shared" si="51"/>
        <v>4.8047222222222219</v>
      </c>
    </row>
    <row r="807" spans="1:29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2"/>
        <v>1</v>
      </c>
      <c r="N807">
        <f t="shared" si="50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3"/>
        <v>10</v>
      </c>
      <c r="AC807">
        <f t="shared" si="51"/>
        <v>4.8527777777777779</v>
      </c>
    </row>
    <row r="808" spans="1:29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2"/>
        <v>2</v>
      </c>
      <c r="N808">
        <f t="shared" si="50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3"/>
        <v>1</v>
      </c>
      <c r="AC808">
        <f t="shared" si="51"/>
        <v>4.8530555555555557</v>
      </c>
    </row>
    <row r="809" spans="1:29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2"/>
        <v>1</v>
      </c>
      <c r="N809">
        <f t="shared" si="50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3"/>
        <v>2</v>
      </c>
      <c r="AC809">
        <f t="shared" si="51"/>
        <v>4.8983333333333334</v>
      </c>
    </row>
    <row r="810" spans="1:29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2"/>
        <v>7</v>
      </c>
      <c r="N810">
        <f t="shared" si="50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3"/>
        <v>1</v>
      </c>
      <c r="AC810">
        <f t="shared" si="51"/>
        <v>4.9091666666666667</v>
      </c>
    </row>
    <row r="811" spans="1:29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2"/>
        <v>4</v>
      </c>
      <c r="N811">
        <f t="shared" si="50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3"/>
        <v>1</v>
      </c>
      <c r="AC811">
        <f t="shared" si="51"/>
        <v>4.9558333333333335</v>
      </c>
    </row>
    <row r="812" spans="1:29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2"/>
        <v>9</v>
      </c>
      <c r="N812">
        <f t="shared" si="50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3"/>
        <v>7</v>
      </c>
      <c r="AC812">
        <f t="shared" si="51"/>
        <v>4.9938888888888888</v>
      </c>
    </row>
    <row r="813" spans="1:29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2"/>
        <v>1</v>
      </c>
      <c r="N813">
        <f t="shared" si="50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3"/>
        <v>1</v>
      </c>
      <c r="AC813">
        <f t="shared" si="51"/>
        <v>5.0522222222222224</v>
      </c>
    </row>
    <row r="814" spans="1:29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2"/>
        <v>0</v>
      </c>
      <c r="N814">
        <f t="shared" si="50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3"/>
        <v>0</v>
      </c>
      <c r="AC814">
        <f t="shared" si="51"/>
        <v>5.1116666666666664</v>
      </c>
    </row>
    <row r="815" spans="1:29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2"/>
        <v>17</v>
      </c>
      <c r="N815">
        <f t="shared" si="50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3"/>
        <v>1</v>
      </c>
      <c r="AC815">
        <f t="shared" si="51"/>
        <v>5.118611111111111</v>
      </c>
    </row>
    <row r="816" spans="1:29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2"/>
        <v>2</v>
      </c>
      <c r="N816">
        <f t="shared" si="50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3"/>
        <v>15</v>
      </c>
      <c r="AC816">
        <f t="shared" si="51"/>
        <v>5.1669444444444448</v>
      </c>
    </row>
    <row r="817" spans="1:29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2"/>
        <v>1</v>
      </c>
      <c r="N817">
        <f t="shared" si="50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3"/>
        <v>1</v>
      </c>
      <c r="AC817">
        <f t="shared" si="51"/>
        <v>5.1988888888888889</v>
      </c>
    </row>
    <row r="818" spans="1:29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2"/>
        <v>7</v>
      </c>
      <c r="N818">
        <f t="shared" si="50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3"/>
        <v>1</v>
      </c>
      <c r="AC818">
        <f t="shared" si="51"/>
        <v>5.1988888888888889</v>
      </c>
    </row>
    <row r="819" spans="1:29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2"/>
        <v>0</v>
      </c>
      <c r="N819">
        <f t="shared" si="50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3"/>
        <v>1</v>
      </c>
      <c r="AC819">
        <f t="shared" si="51"/>
        <v>5.1997222222222224</v>
      </c>
    </row>
    <row r="820" spans="1:29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2"/>
        <v>1</v>
      </c>
      <c r="N820">
        <f t="shared" si="50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3"/>
        <v>10</v>
      </c>
      <c r="AC820">
        <f t="shared" si="51"/>
        <v>5.2177777777777781</v>
      </c>
    </row>
    <row r="821" spans="1:29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2"/>
        <v>6</v>
      </c>
      <c r="N821">
        <f t="shared" si="50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3"/>
        <v>4</v>
      </c>
      <c r="AC821">
        <f t="shared" si="51"/>
        <v>5.2302777777777774</v>
      </c>
    </row>
    <row r="822" spans="1:29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2"/>
        <v>1</v>
      </c>
      <c r="N822">
        <f t="shared" si="50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3"/>
        <v>2</v>
      </c>
      <c r="AC822">
        <f t="shared" si="51"/>
        <v>5.3519444444444444</v>
      </c>
    </row>
    <row r="823" spans="1:29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2"/>
        <v>1</v>
      </c>
      <c r="N823">
        <f t="shared" si="50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3"/>
        <v>1</v>
      </c>
      <c r="AC823">
        <f t="shared" si="51"/>
        <v>5.3522222222222222</v>
      </c>
    </row>
    <row r="824" spans="1:29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2"/>
        <v>22</v>
      </c>
      <c r="N824">
        <f t="shared" si="50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3"/>
        <v>6</v>
      </c>
      <c r="AC824">
        <f t="shared" si="51"/>
        <v>5.3536111111111113</v>
      </c>
    </row>
    <row r="825" spans="1:29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2"/>
        <v>4</v>
      </c>
      <c r="N825">
        <f t="shared" si="50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3"/>
        <v>1</v>
      </c>
      <c r="AC825">
        <f t="shared" si="51"/>
        <v>5.3566666666666665</v>
      </c>
    </row>
    <row r="826" spans="1:29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2"/>
        <v>20</v>
      </c>
      <c r="N826">
        <f t="shared" si="50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3"/>
        <v>3</v>
      </c>
      <c r="AC826">
        <f t="shared" si="51"/>
        <v>5.3886111111111115</v>
      </c>
    </row>
    <row r="827" spans="1:29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2"/>
        <v>1</v>
      </c>
      <c r="N827">
        <f t="shared" si="50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3"/>
        <v>2</v>
      </c>
      <c r="AC827">
        <f t="shared" si="51"/>
        <v>5.3888888888888893</v>
      </c>
    </row>
    <row r="828" spans="1:29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2"/>
        <v>3</v>
      </c>
      <c r="N828">
        <f t="shared" si="50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3"/>
        <v>0</v>
      </c>
      <c r="AC828">
        <f t="shared" si="51"/>
        <v>5.4002777777777782</v>
      </c>
    </row>
    <row r="829" spans="1:29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2"/>
        <v>0</v>
      </c>
      <c r="N829">
        <f t="shared" si="50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3"/>
        <v>1</v>
      </c>
      <c r="AC829">
        <f t="shared" si="51"/>
        <v>5.4427777777777777</v>
      </c>
    </row>
    <row r="830" spans="1:29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2"/>
        <v>1</v>
      </c>
      <c r="N830">
        <f t="shared" si="50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3"/>
        <v>1</v>
      </c>
      <c r="AC830">
        <f t="shared" si="51"/>
        <v>5.4483333333333333</v>
      </c>
    </row>
    <row r="831" spans="1:29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2"/>
        <v>1</v>
      </c>
      <c r="N831">
        <f t="shared" si="50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3"/>
        <v>1</v>
      </c>
      <c r="AC831">
        <f t="shared" si="51"/>
        <v>5.4497222222222224</v>
      </c>
    </row>
    <row r="832" spans="1:29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2"/>
        <v>0</v>
      </c>
      <c r="N832">
        <f t="shared" si="50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3"/>
        <v>2</v>
      </c>
      <c r="AC832">
        <f t="shared" si="51"/>
        <v>5.4505555555555558</v>
      </c>
    </row>
    <row r="833" spans="1:29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2"/>
        <v>3</v>
      </c>
      <c r="N833">
        <f t="shared" si="50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3"/>
        <v>2</v>
      </c>
      <c r="AC833">
        <f t="shared" si="51"/>
        <v>5.4638888888888886</v>
      </c>
    </row>
    <row r="834" spans="1:29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2"/>
        <v>0</v>
      </c>
      <c r="N834">
        <f t="shared" ref="N834:N897" si="54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3"/>
        <v>1</v>
      </c>
      <c r="AC834">
        <f t="shared" ref="AC834:AC897" si="55">Q834/3600</f>
        <v>5.4677777777777781</v>
      </c>
    </row>
    <row r="835" spans="1:29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2"/>
        <v>2</v>
      </c>
      <c r="N835">
        <f t="shared" si="54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3"/>
        <v>5</v>
      </c>
      <c r="AC835">
        <f t="shared" si="55"/>
        <v>5.4716666666666667</v>
      </c>
    </row>
    <row r="836" spans="1:29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6">F836-F835</f>
        <v>15</v>
      </c>
      <c r="N836">
        <f t="shared" si="54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7">U836-U835</f>
        <v>1</v>
      </c>
      <c r="AC836">
        <f t="shared" si="55"/>
        <v>5.5241666666666669</v>
      </c>
    </row>
    <row r="837" spans="1:29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6"/>
        <v>1</v>
      </c>
      <c r="N837">
        <f t="shared" si="54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7"/>
        <v>16</v>
      </c>
      <c r="AC837">
        <f t="shared" si="55"/>
        <v>5.5730555555555554</v>
      </c>
    </row>
    <row r="838" spans="1:29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6"/>
        <v>2</v>
      </c>
      <c r="N838">
        <f t="shared" si="54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7"/>
        <v>2</v>
      </c>
      <c r="AC838">
        <f t="shared" si="55"/>
        <v>5.6036111111111113</v>
      </c>
    </row>
    <row r="839" spans="1:29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6"/>
        <v>2</v>
      </c>
      <c r="N839">
        <f t="shared" si="54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7"/>
        <v>1</v>
      </c>
      <c r="AC839">
        <f t="shared" si="55"/>
        <v>5.6086111111111112</v>
      </c>
    </row>
    <row r="840" spans="1:29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6"/>
        <v>2</v>
      </c>
      <c r="N840">
        <f t="shared" si="54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7"/>
        <v>4</v>
      </c>
      <c r="AC840">
        <f t="shared" si="55"/>
        <v>5.6663888888888891</v>
      </c>
    </row>
    <row r="841" spans="1:29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6"/>
        <v>1</v>
      </c>
      <c r="N841">
        <f t="shared" si="54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7"/>
        <v>7</v>
      </c>
      <c r="AC841">
        <f t="shared" si="55"/>
        <v>5.8391666666666664</v>
      </c>
    </row>
    <row r="842" spans="1:29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6"/>
        <v>5</v>
      </c>
      <c r="N842">
        <f t="shared" si="54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7"/>
        <v>2</v>
      </c>
      <c r="AC842">
        <f t="shared" si="55"/>
        <v>5.8561111111111108</v>
      </c>
    </row>
    <row r="843" spans="1:29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6"/>
        <v>1</v>
      </c>
      <c r="N843">
        <f t="shared" si="54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7"/>
        <v>2</v>
      </c>
      <c r="AC843">
        <f t="shared" si="55"/>
        <v>5.8719444444444449</v>
      </c>
    </row>
    <row r="844" spans="1:29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6"/>
        <v>4</v>
      </c>
      <c r="N844">
        <f t="shared" si="54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7"/>
        <v>1</v>
      </c>
      <c r="AC844">
        <f t="shared" si="55"/>
        <v>5.8722222222222218</v>
      </c>
    </row>
    <row r="845" spans="1:29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6"/>
        <v>2</v>
      </c>
      <c r="N845">
        <f t="shared" si="54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7"/>
        <v>7</v>
      </c>
      <c r="AC845">
        <f t="shared" si="55"/>
        <v>5.9261111111111111</v>
      </c>
    </row>
    <row r="846" spans="1:29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6"/>
        <v>50</v>
      </c>
      <c r="N846">
        <f t="shared" si="54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7"/>
        <v>1</v>
      </c>
      <c r="AC846">
        <f t="shared" si="55"/>
        <v>5.9266666666666667</v>
      </c>
    </row>
    <row r="847" spans="1:29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6"/>
        <v>3</v>
      </c>
      <c r="N847">
        <f t="shared" si="54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7"/>
        <v>4</v>
      </c>
      <c r="AC847">
        <f t="shared" si="55"/>
        <v>5.9272222222222224</v>
      </c>
    </row>
    <row r="848" spans="1:29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6"/>
        <v>1</v>
      </c>
      <c r="N848">
        <f t="shared" si="54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7"/>
        <v>1</v>
      </c>
      <c r="AC848">
        <f t="shared" si="55"/>
        <v>5.9672222222222224</v>
      </c>
    </row>
    <row r="849" spans="1:29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6"/>
        <v>2</v>
      </c>
      <c r="N849">
        <f t="shared" si="54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7"/>
        <v>2</v>
      </c>
      <c r="AC849">
        <f t="shared" si="55"/>
        <v>5.9708333333333332</v>
      </c>
    </row>
    <row r="850" spans="1:29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6"/>
        <v>0</v>
      </c>
      <c r="N850">
        <f t="shared" si="54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7"/>
        <v>1</v>
      </c>
      <c r="AC850">
        <f t="shared" si="55"/>
        <v>6.0230555555555556</v>
      </c>
    </row>
    <row r="851" spans="1:29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6"/>
        <v>1</v>
      </c>
      <c r="N851">
        <f t="shared" si="54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7"/>
        <v>1</v>
      </c>
      <c r="AC851">
        <f t="shared" si="55"/>
        <v>6.0338888888888889</v>
      </c>
    </row>
    <row r="852" spans="1:29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6"/>
        <v>2</v>
      </c>
      <c r="N852">
        <f t="shared" si="54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7"/>
        <v>2</v>
      </c>
      <c r="AC852">
        <f t="shared" si="55"/>
        <v>6.1383333333333336</v>
      </c>
    </row>
    <row r="853" spans="1:29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6"/>
        <v>1</v>
      </c>
      <c r="N853">
        <f t="shared" si="54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7"/>
        <v>0</v>
      </c>
      <c r="AC853">
        <f t="shared" si="55"/>
        <v>6.1608333333333336</v>
      </c>
    </row>
    <row r="854" spans="1:29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6"/>
        <v>10</v>
      </c>
      <c r="N854">
        <f t="shared" si="54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7"/>
        <v>1</v>
      </c>
      <c r="AC854">
        <f t="shared" si="55"/>
        <v>6.2052777777777779</v>
      </c>
    </row>
    <row r="855" spans="1:29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6"/>
        <v>0</v>
      </c>
      <c r="N855">
        <f t="shared" si="54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7"/>
        <v>1</v>
      </c>
      <c r="AC855">
        <f t="shared" si="55"/>
        <v>6.2122222222222225</v>
      </c>
    </row>
    <row r="856" spans="1:29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6"/>
        <v>15</v>
      </c>
      <c r="N856">
        <f t="shared" si="54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7"/>
        <v>1</v>
      </c>
      <c r="AC856">
        <f t="shared" si="55"/>
        <v>6.2125000000000004</v>
      </c>
    </row>
    <row r="857" spans="1:29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6"/>
        <v>1</v>
      </c>
      <c r="N857">
        <f t="shared" si="54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7"/>
        <v>1</v>
      </c>
      <c r="AC857">
        <f t="shared" si="55"/>
        <v>6.2744444444444447</v>
      </c>
    </row>
    <row r="858" spans="1:29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6"/>
        <v>1</v>
      </c>
      <c r="N858">
        <f t="shared" si="54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7"/>
        <v>2</v>
      </c>
      <c r="AC858">
        <f t="shared" si="55"/>
        <v>6.2949999999999999</v>
      </c>
    </row>
    <row r="859" spans="1:29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6"/>
        <v>1</v>
      </c>
      <c r="N859">
        <f t="shared" si="54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7"/>
        <v>1</v>
      </c>
      <c r="AC859">
        <f t="shared" si="55"/>
        <v>6.3291666666666666</v>
      </c>
    </row>
    <row r="860" spans="1:29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6"/>
        <v>4</v>
      </c>
      <c r="N860">
        <f t="shared" si="54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7"/>
        <v>5</v>
      </c>
      <c r="AC860">
        <f t="shared" si="55"/>
        <v>6.3369444444444447</v>
      </c>
    </row>
    <row r="861" spans="1:29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6"/>
        <v>1</v>
      </c>
      <c r="N861">
        <f t="shared" si="54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7"/>
        <v>0</v>
      </c>
      <c r="AC861">
        <f t="shared" si="55"/>
        <v>6.341388888888889</v>
      </c>
    </row>
    <row r="862" spans="1:29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6"/>
        <v>9</v>
      </c>
      <c r="N862">
        <f t="shared" si="54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7"/>
        <v>2</v>
      </c>
      <c r="AC862">
        <f t="shared" si="55"/>
        <v>6.3855555555555554</v>
      </c>
    </row>
    <row r="863" spans="1:29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6"/>
        <v>6</v>
      </c>
      <c r="N863">
        <f t="shared" si="54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7"/>
        <v>1</v>
      </c>
      <c r="AC863">
        <f t="shared" si="55"/>
        <v>6.3908333333333331</v>
      </c>
    </row>
    <row r="864" spans="1:29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6"/>
        <v>0</v>
      </c>
      <c r="N864">
        <f t="shared" si="54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7"/>
        <v>1</v>
      </c>
      <c r="AC864">
        <f t="shared" si="55"/>
        <v>6.4027777777777777</v>
      </c>
    </row>
    <row r="865" spans="1:29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6"/>
        <v>2</v>
      </c>
      <c r="N865">
        <f t="shared" si="54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7"/>
        <v>5</v>
      </c>
      <c r="AC865">
        <f t="shared" si="55"/>
        <v>6.4097222222222223</v>
      </c>
    </row>
    <row r="866" spans="1:29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6"/>
        <v>4</v>
      </c>
      <c r="N866">
        <f t="shared" si="54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7"/>
        <v>1</v>
      </c>
      <c r="AC866">
        <f t="shared" si="55"/>
        <v>6.4222222222222225</v>
      </c>
    </row>
    <row r="867" spans="1:29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6"/>
        <v>1</v>
      </c>
      <c r="N867">
        <f t="shared" si="54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7"/>
        <v>6</v>
      </c>
      <c r="AC867">
        <f t="shared" si="55"/>
        <v>6.5794444444444444</v>
      </c>
    </row>
    <row r="868" spans="1:29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6"/>
        <v>2</v>
      </c>
      <c r="N868">
        <f t="shared" si="54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7"/>
        <v>2</v>
      </c>
      <c r="AC868">
        <f t="shared" si="55"/>
        <v>6.5922222222222224</v>
      </c>
    </row>
    <row r="869" spans="1:29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6"/>
        <v>12</v>
      </c>
      <c r="N869">
        <f t="shared" si="54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7"/>
        <v>1</v>
      </c>
      <c r="AC869">
        <f t="shared" si="55"/>
        <v>6.5952777777777776</v>
      </c>
    </row>
    <row r="870" spans="1:29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6"/>
        <v>1</v>
      </c>
      <c r="N870">
        <f t="shared" si="54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7"/>
        <v>1</v>
      </c>
      <c r="AC870">
        <f t="shared" si="55"/>
        <v>6.6286111111111108</v>
      </c>
    </row>
    <row r="871" spans="1:29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6"/>
        <v>1</v>
      </c>
      <c r="N871">
        <f t="shared" si="54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7"/>
        <v>1</v>
      </c>
      <c r="AC871">
        <f t="shared" si="55"/>
        <v>6.6941666666666668</v>
      </c>
    </row>
    <row r="872" spans="1:29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6"/>
        <v>7</v>
      </c>
      <c r="N872">
        <f t="shared" si="54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7"/>
        <v>10</v>
      </c>
      <c r="AC872">
        <f t="shared" si="55"/>
        <v>6.8172222222222221</v>
      </c>
    </row>
    <row r="873" spans="1:29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6"/>
        <v>1</v>
      </c>
      <c r="N873">
        <f t="shared" si="54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7"/>
        <v>1</v>
      </c>
      <c r="AC873">
        <f t="shared" si="55"/>
        <v>6.8211111111111107</v>
      </c>
    </row>
    <row r="874" spans="1:29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6"/>
        <v>1</v>
      </c>
      <c r="N874">
        <f t="shared" si="54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7"/>
        <v>0</v>
      </c>
      <c r="AC874">
        <f t="shared" si="55"/>
        <v>6.8650000000000002</v>
      </c>
    </row>
    <row r="875" spans="1:29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6"/>
        <v>1</v>
      </c>
      <c r="N875">
        <f t="shared" si="54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7"/>
        <v>6</v>
      </c>
      <c r="AC875">
        <f t="shared" si="55"/>
        <v>6.8888888888888893</v>
      </c>
    </row>
    <row r="876" spans="1:29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6"/>
        <v>0</v>
      </c>
      <c r="N876">
        <f t="shared" si="54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7"/>
        <v>1</v>
      </c>
      <c r="AC876">
        <f t="shared" si="55"/>
        <v>6.9938888888888888</v>
      </c>
    </row>
    <row r="877" spans="1:29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6"/>
        <v>1</v>
      </c>
      <c r="N877">
        <f t="shared" si="54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7"/>
        <v>12</v>
      </c>
      <c r="AC877">
        <f t="shared" si="55"/>
        <v>7.0355555555555558</v>
      </c>
    </row>
    <row r="878" spans="1:29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6"/>
        <v>3</v>
      </c>
      <c r="N878">
        <f t="shared" si="54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7"/>
        <v>1</v>
      </c>
      <c r="AC878">
        <f t="shared" si="55"/>
        <v>7.160277777777778</v>
      </c>
    </row>
    <row r="879" spans="1:29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6"/>
        <v>2</v>
      </c>
      <c r="N879">
        <f t="shared" si="54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7"/>
        <v>12</v>
      </c>
      <c r="AC879">
        <f t="shared" si="55"/>
        <v>7.1775000000000002</v>
      </c>
    </row>
    <row r="880" spans="1:29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6"/>
        <v>1</v>
      </c>
      <c r="N880">
        <f t="shared" si="54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7"/>
        <v>16</v>
      </c>
      <c r="AC880">
        <f t="shared" si="55"/>
        <v>7.1883333333333335</v>
      </c>
    </row>
    <row r="881" spans="1:29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6"/>
        <v>20</v>
      </c>
      <c r="N881">
        <f t="shared" si="54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7"/>
        <v>1</v>
      </c>
      <c r="AC881">
        <f t="shared" si="55"/>
        <v>7.2613888888888889</v>
      </c>
    </row>
    <row r="882" spans="1:29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6"/>
        <v>2</v>
      </c>
      <c r="N882">
        <f t="shared" si="54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7"/>
        <v>0</v>
      </c>
      <c r="AC882">
        <f t="shared" si="55"/>
        <v>7.3658333333333337</v>
      </c>
    </row>
    <row r="883" spans="1:29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6"/>
        <v>1</v>
      </c>
      <c r="N883">
        <f t="shared" si="54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7"/>
        <v>0</v>
      </c>
      <c r="AC883">
        <f t="shared" si="55"/>
        <v>7.44</v>
      </c>
    </row>
    <row r="884" spans="1:29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6"/>
        <v>1</v>
      </c>
      <c r="N884">
        <f t="shared" si="54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7"/>
        <v>3</v>
      </c>
      <c r="AC884">
        <f t="shared" si="55"/>
        <v>7.4447222222222225</v>
      </c>
    </row>
    <row r="885" spans="1:29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6"/>
        <v>3</v>
      </c>
      <c r="N885">
        <f t="shared" si="54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7"/>
        <v>1</v>
      </c>
      <c r="AC885">
        <f t="shared" si="55"/>
        <v>7.4608333333333334</v>
      </c>
    </row>
    <row r="886" spans="1:29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6"/>
        <v>1</v>
      </c>
      <c r="N886">
        <f t="shared" si="54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7"/>
        <v>5</v>
      </c>
      <c r="AC886">
        <f t="shared" si="55"/>
        <v>7.4758333333333331</v>
      </c>
    </row>
    <row r="887" spans="1:29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6"/>
        <v>1</v>
      </c>
      <c r="N887">
        <f t="shared" si="54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7"/>
        <v>1</v>
      </c>
      <c r="AC887">
        <f t="shared" si="55"/>
        <v>7.4766666666666666</v>
      </c>
    </row>
    <row r="888" spans="1:29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6"/>
        <v>1</v>
      </c>
      <c r="N888">
        <f t="shared" si="54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7"/>
        <v>2</v>
      </c>
      <c r="AC888">
        <f t="shared" si="55"/>
        <v>7.5452777777777778</v>
      </c>
    </row>
    <row r="889" spans="1:29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6"/>
        <v>3</v>
      </c>
      <c r="N889">
        <f t="shared" si="54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7"/>
        <v>1</v>
      </c>
      <c r="AC889">
        <f t="shared" si="55"/>
        <v>7.5605555555555553</v>
      </c>
    </row>
    <row r="890" spans="1:29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6"/>
        <v>1</v>
      </c>
      <c r="N890">
        <f t="shared" si="54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7"/>
        <v>2</v>
      </c>
      <c r="AC890">
        <f t="shared" si="55"/>
        <v>7.5750000000000002</v>
      </c>
    </row>
    <row r="891" spans="1:29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6"/>
        <v>1</v>
      </c>
      <c r="N891">
        <f t="shared" si="54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7"/>
        <v>1</v>
      </c>
      <c r="AC891">
        <f t="shared" si="55"/>
        <v>7.5875000000000004</v>
      </c>
    </row>
    <row r="892" spans="1:29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6"/>
        <v>2</v>
      </c>
      <c r="N892">
        <f t="shared" si="54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7"/>
        <v>0</v>
      </c>
      <c r="AC892">
        <f t="shared" si="55"/>
        <v>7.6169444444444441</v>
      </c>
    </row>
    <row r="893" spans="1:29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6"/>
        <v>2</v>
      </c>
      <c r="N893">
        <f t="shared" si="54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7"/>
        <v>28</v>
      </c>
      <c r="AC893">
        <f t="shared" si="55"/>
        <v>7.7441666666666666</v>
      </c>
    </row>
    <row r="894" spans="1:29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6"/>
        <v>1</v>
      </c>
      <c r="N894">
        <f t="shared" si="54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7"/>
        <v>2</v>
      </c>
      <c r="AC894">
        <f t="shared" si="55"/>
        <v>7.8244444444444445</v>
      </c>
    </row>
    <row r="895" spans="1:29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6"/>
        <v>2</v>
      </c>
      <c r="N895">
        <f t="shared" si="54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7"/>
        <v>1</v>
      </c>
      <c r="AC895">
        <f t="shared" si="55"/>
        <v>7.8669444444444441</v>
      </c>
    </row>
    <row r="896" spans="1:29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6"/>
        <v>0</v>
      </c>
      <c r="N896">
        <f t="shared" si="54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7"/>
        <v>1</v>
      </c>
      <c r="AC896">
        <f t="shared" si="55"/>
        <v>7.8694444444444445</v>
      </c>
    </row>
    <row r="897" spans="1:29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6"/>
        <v>1</v>
      </c>
      <c r="N897">
        <f t="shared" si="54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7"/>
        <v>4</v>
      </c>
      <c r="AC897">
        <f t="shared" si="55"/>
        <v>7.9319444444444445</v>
      </c>
    </row>
    <row r="898" spans="1:29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6"/>
        <v>1</v>
      </c>
      <c r="N898">
        <f t="shared" ref="N898:N961" si="58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7"/>
        <v>1</v>
      </c>
      <c r="AC898">
        <f t="shared" ref="AC898:AC961" si="59">Q898/3600</f>
        <v>7.9983333333333331</v>
      </c>
    </row>
    <row r="899" spans="1:29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6"/>
        <v>0</v>
      </c>
      <c r="N899">
        <f t="shared" si="58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7"/>
        <v>1</v>
      </c>
      <c r="AC899">
        <f t="shared" si="59"/>
        <v>8.2291666666666661</v>
      </c>
    </row>
    <row r="900" spans="1:29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0">F900-F899</f>
        <v>0</v>
      </c>
      <c r="N900">
        <f t="shared" si="58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1">U900-U899</f>
        <v>2</v>
      </c>
      <c r="AC900">
        <f t="shared" si="59"/>
        <v>8.238611111111112</v>
      </c>
    </row>
    <row r="901" spans="1:29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0"/>
        <v>1</v>
      </c>
      <c r="N901">
        <f t="shared" si="58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1"/>
        <v>4</v>
      </c>
      <c r="AC901">
        <f t="shared" si="59"/>
        <v>8.24</v>
      </c>
    </row>
    <row r="902" spans="1:29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0"/>
        <v>1</v>
      </c>
      <c r="N902">
        <f t="shared" si="58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1"/>
        <v>11</v>
      </c>
      <c r="AC902">
        <f t="shared" si="59"/>
        <v>8.3005555555555564</v>
      </c>
    </row>
    <row r="903" spans="1:29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0"/>
        <v>73</v>
      </c>
      <c r="N903">
        <f t="shared" si="58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1"/>
        <v>2</v>
      </c>
      <c r="AC903">
        <f t="shared" si="59"/>
        <v>8.3763888888888882</v>
      </c>
    </row>
    <row r="904" spans="1:29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0"/>
        <v>1</v>
      </c>
      <c r="N904">
        <f t="shared" si="58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1"/>
        <v>1</v>
      </c>
      <c r="AC904">
        <f t="shared" si="59"/>
        <v>8.4658333333333342</v>
      </c>
    </row>
    <row r="905" spans="1:29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0"/>
        <v>1</v>
      </c>
      <c r="N905">
        <f t="shared" si="58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1"/>
        <v>1</v>
      </c>
      <c r="AC905">
        <f t="shared" si="59"/>
        <v>8.4666666666666668</v>
      </c>
    </row>
    <row r="906" spans="1:29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0"/>
        <v>1</v>
      </c>
      <c r="N906">
        <f t="shared" si="58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1"/>
        <v>2</v>
      </c>
      <c r="AC906">
        <f t="shared" si="59"/>
        <v>8.5016666666666669</v>
      </c>
    </row>
    <row r="907" spans="1:29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0"/>
        <v>1</v>
      </c>
      <c r="N907">
        <f t="shared" si="58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1"/>
        <v>2</v>
      </c>
      <c r="AC907">
        <f t="shared" si="59"/>
        <v>8.5155555555555562</v>
      </c>
    </row>
    <row r="908" spans="1:29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0"/>
        <v>0</v>
      </c>
      <c r="N908">
        <f t="shared" si="58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1"/>
        <v>1</v>
      </c>
      <c r="AC908">
        <f t="shared" si="59"/>
        <v>8.5772222222222219</v>
      </c>
    </row>
    <row r="909" spans="1:29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0"/>
        <v>2</v>
      </c>
      <c r="N909">
        <f t="shared" si="58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1"/>
        <v>1</v>
      </c>
      <c r="AC909">
        <f t="shared" si="59"/>
        <v>8.6027777777777779</v>
      </c>
    </row>
    <row r="910" spans="1:29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0"/>
        <v>2</v>
      </c>
      <c r="N910">
        <f t="shared" si="58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1"/>
        <v>1</v>
      </c>
      <c r="AC910">
        <f t="shared" si="59"/>
        <v>8.6322222222222216</v>
      </c>
    </row>
    <row r="911" spans="1:29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0"/>
        <v>1</v>
      </c>
      <c r="N911">
        <f t="shared" si="58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1"/>
        <v>8</v>
      </c>
      <c r="AC911">
        <f t="shared" si="59"/>
        <v>8.655555555555555</v>
      </c>
    </row>
    <row r="912" spans="1:29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0"/>
        <v>0</v>
      </c>
      <c r="N912">
        <f t="shared" si="58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1"/>
        <v>1</v>
      </c>
      <c r="AC912">
        <f t="shared" si="59"/>
        <v>8.6572222222222219</v>
      </c>
    </row>
    <row r="913" spans="1:29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0"/>
        <v>2</v>
      </c>
      <c r="N913">
        <f t="shared" si="58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1"/>
        <v>0</v>
      </c>
      <c r="AC913">
        <f t="shared" si="59"/>
        <v>8.7291666666666661</v>
      </c>
    </row>
    <row r="914" spans="1:29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0"/>
        <v>1</v>
      </c>
      <c r="N914">
        <f t="shared" si="58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1"/>
        <v>1</v>
      </c>
      <c r="AC914">
        <f t="shared" si="59"/>
        <v>8.7475000000000005</v>
      </c>
    </row>
    <row r="915" spans="1:29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0"/>
        <v>2</v>
      </c>
      <c r="N915">
        <f t="shared" si="58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1"/>
        <v>2</v>
      </c>
      <c r="AC915">
        <f t="shared" si="59"/>
        <v>8.7586111111111116</v>
      </c>
    </row>
    <row r="916" spans="1:29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0"/>
        <v>12</v>
      </c>
      <c r="N916">
        <f t="shared" si="58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1"/>
        <v>2</v>
      </c>
      <c r="AC916">
        <f t="shared" si="59"/>
        <v>8.7858333333333327</v>
      </c>
    </row>
    <row r="917" spans="1:29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0"/>
        <v>1</v>
      </c>
      <c r="N917">
        <f t="shared" si="58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1"/>
        <v>1</v>
      </c>
      <c r="AC917">
        <f t="shared" si="59"/>
        <v>8.8277777777777775</v>
      </c>
    </row>
    <row r="918" spans="1:29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0"/>
        <v>2</v>
      </c>
      <c r="N918">
        <f t="shared" si="58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1"/>
        <v>1</v>
      </c>
      <c r="AC918">
        <f t="shared" si="59"/>
        <v>8.844444444444445</v>
      </c>
    </row>
    <row r="919" spans="1:29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0"/>
        <v>8</v>
      </c>
      <c r="N919">
        <f t="shared" si="58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1"/>
        <v>1</v>
      </c>
      <c r="AC919">
        <f t="shared" si="59"/>
        <v>8.849444444444444</v>
      </c>
    </row>
    <row r="920" spans="1:29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0"/>
        <v>1</v>
      </c>
      <c r="N920">
        <f t="shared" si="58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1"/>
        <v>1</v>
      </c>
      <c r="AC920">
        <f t="shared" si="59"/>
        <v>8.8602777777777781</v>
      </c>
    </row>
    <row r="921" spans="1:29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0"/>
        <v>31</v>
      </c>
      <c r="N921">
        <f t="shared" si="58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1"/>
        <v>1</v>
      </c>
      <c r="AC921">
        <f t="shared" si="59"/>
        <v>8.9252777777777776</v>
      </c>
    </row>
    <row r="922" spans="1:29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0"/>
        <v>1</v>
      </c>
      <c r="N922">
        <f t="shared" si="58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1"/>
        <v>2</v>
      </c>
      <c r="AC922">
        <f t="shared" si="59"/>
        <v>8.9444444444444446</v>
      </c>
    </row>
    <row r="923" spans="1:29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0"/>
        <v>1</v>
      </c>
      <c r="N923">
        <f t="shared" si="58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1"/>
        <v>0</v>
      </c>
      <c r="AC923">
        <f t="shared" si="59"/>
        <v>9.0041666666666664</v>
      </c>
    </row>
    <row r="924" spans="1:29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0"/>
        <v>1</v>
      </c>
      <c r="N924">
        <f t="shared" si="58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1"/>
        <v>1</v>
      </c>
      <c r="AC924">
        <f t="shared" si="59"/>
        <v>9.0088888888888885</v>
      </c>
    </row>
    <row r="925" spans="1:29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0"/>
        <v>1</v>
      </c>
      <c r="N925">
        <f t="shared" si="58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1"/>
        <v>1</v>
      </c>
      <c r="AC925">
        <f t="shared" si="59"/>
        <v>9.0536111111111115</v>
      </c>
    </row>
    <row r="926" spans="1:29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0"/>
        <v>1</v>
      </c>
      <c r="N926">
        <f t="shared" si="58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1"/>
        <v>1</v>
      </c>
      <c r="AC926">
        <f t="shared" si="59"/>
        <v>9.1055555555555561</v>
      </c>
    </row>
    <row r="927" spans="1:29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0"/>
        <v>12</v>
      </c>
      <c r="N927">
        <f t="shared" si="58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1"/>
        <v>1</v>
      </c>
      <c r="AC927">
        <f t="shared" si="59"/>
        <v>9.2216666666666658</v>
      </c>
    </row>
    <row r="928" spans="1:29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0"/>
        <v>1</v>
      </c>
      <c r="N928">
        <f t="shared" si="58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1"/>
        <v>2</v>
      </c>
      <c r="AC928">
        <f t="shared" si="59"/>
        <v>9.3091666666666661</v>
      </c>
    </row>
    <row r="929" spans="1:29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0"/>
        <v>1</v>
      </c>
      <c r="N929">
        <f t="shared" si="58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1"/>
        <v>2</v>
      </c>
      <c r="AC929">
        <f t="shared" si="59"/>
        <v>9.3230555555555554</v>
      </c>
    </row>
    <row r="930" spans="1:29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0"/>
        <v>1</v>
      </c>
      <c r="N930">
        <f t="shared" si="58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1"/>
        <v>50</v>
      </c>
      <c r="AC930">
        <f t="shared" si="59"/>
        <v>9.4047222222222224</v>
      </c>
    </row>
    <row r="931" spans="1:29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0"/>
        <v>0</v>
      </c>
      <c r="N931">
        <f t="shared" si="58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1"/>
        <v>0</v>
      </c>
      <c r="AC931">
        <f t="shared" si="59"/>
        <v>9.4163888888888891</v>
      </c>
    </row>
    <row r="932" spans="1:29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0"/>
        <v>2</v>
      </c>
      <c r="N932">
        <f t="shared" si="58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1"/>
        <v>0</v>
      </c>
      <c r="AC932">
        <f t="shared" si="59"/>
        <v>9.4163888888888891</v>
      </c>
    </row>
    <row r="933" spans="1:29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0"/>
        <v>22</v>
      </c>
      <c r="N933">
        <f t="shared" si="58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1"/>
        <v>1</v>
      </c>
      <c r="AC933">
        <f t="shared" si="59"/>
        <v>9.4741666666666671</v>
      </c>
    </row>
    <row r="934" spans="1:29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0"/>
        <v>4</v>
      </c>
      <c r="N934">
        <f t="shared" si="58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1"/>
        <v>2</v>
      </c>
      <c r="AC934">
        <f t="shared" si="59"/>
        <v>9.5097222222222229</v>
      </c>
    </row>
    <row r="935" spans="1:29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0"/>
        <v>1</v>
      </c>
      <c r="N935">
        <f t="shared" si="58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1"/>
        <v>2</v>
      </c>
      <c r="AC935">
        <f t="shared" si="59"/>
        <v>9.5911111111111111</v>
      </c>
    </row>
    <row r="936" spans="1:29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0"/>
        <v>0</v>
      </c>
      <c r="N936">
        <f t="shared" si="58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1"/>
        <v>2</v>
      </c>
      <c r="AC936">
        <f t="shared" si="59"/>
        <v>9.6694444444444443</v>
      </c>
    </row>
    <row r="937" spans="1:29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0"/>
        <v>1</v>
      </c>
      <c r="N937">
        <f t="shared" si="58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1"/>
        <v>0</v>
      </c>
      <c r="AC937">
        <f t="shared" si="59"/>
        <v>9.6955555555555559</v>
      </c>
    </row>
    <row r="938" spans="1:29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0"/>
        <v>1</v>
      </c>
      <c r="N938">
        <f t="shared" si="58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1"/>
        <v>1</v>
      </c>
      <c r="AC938">
        <f t="shared" si="59"/>
        <v>9.8002777777777776</v>
      </c>
    </row>
    <row r="939" spans="1:29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0"/>
        <v>1</v>
      </c>
      <c r="N939">
        <f t="shared" si="58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1"/>
        <v>2</v>
      </c>
      <c r="AC939">
        <f t="shared" si="59"/>
        <v>9.850833333333334</v>
      </c>
    </row>
    <row r="940" spans="1:29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0"/>
        <v>2</v>
      </c>
      <c r="N940">
        <f t="shared" si="58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1"/>
        <v>1</v>
      </c>
      <c r="AC940">
        <f t="shared" si="59"/>
        <v>9.8869444444444436</v>
      </c>
    </row>
    <row r="941" spans="1:29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0"/>
        <v>1</v>
      </c>
      <c r="N941">
        <f t="shared" si="58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1"/>
        <v>2</v>
      </c>
      <c r="AC941">
        <f t="shared" si="59"/>
        <v>9.9149999999999991</v>
      </c>
    </row>
    <row r="942" spans="1:29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0"/>
        <v>1</v>
      </c>
      <c r="N942">
        <f t="shared" si="58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1"/>
        <v>1</v>
      </c>
      <c r="AC942">
        <f t="shared" si="59"/>
        <v>9.9494444444444436</v>
      </c>
    </row>
    <row r="943" spans="1:29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0"/>
        <v>0</v>
      </c>
      <c r="N943">
        <f t="shared" si="58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1"/>
        <v>1</v>
      </c>
      <c r="AC943">
        <f t="shared" si="59"/>
        <v>9.9713888888888889</v>
      </c>
    </row>
    <row r="944" spans="1:29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0"/>
        <v>1</v>
      </c>
      <c r="N944">
        <f t="shared" si="58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1"/>
        <v>2</v>
      </c>
      <c r="AC944">
        <f t="shared" si="59"/>
        <v>9.9966666666666661</v>
      </c>
    </row>
    <row r="945" spans="1:29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0"/>
        <v>0</v>
      </c>
      <c r="N945">
        <f t="shared" si="58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1"/>
        <v>1</v>
      </c>
      <c r="AC945">
        <f t="shared" si="59"/>
        <v>10.128611111111111</v>
      </c>
    </row>
    <row r="946" spans="1:29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0"/>
        <v>2</v>
      </c>
      <c r="N946">
        <f t="shared" si="58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1"/>
        <v>2</v>
      </c>
      <c r="AC946">
        <f t="shared" si="59"/>
        <v>10.130555555555556</v>
      </c>
    </row>
    <row r="947" spans="1:29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0"/>
        <v>2</v>
      </c>
      <c r="N947">
        <f t="shared" si="58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1"/>
        <v>7</v>
      </c>
      <c r="AC947">
        <f t="shared" si="59"/>
        <v>10.133055555555556</v>
      </c>
    </row>
    <row r="948" spans="1:29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0"/>
        <v>6</v>
      </c>
      <c r="N948">
        <f t="shared" si="58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1"/>
        <v>1</v>
      </c>
      <c r="AC948">
        <f t="shared" si="59"/>
        <v>10.141944444444444</v>
      </c>
    </row>
    <row r="949" spans="1:29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0"/>
        <v>4</v>
      </c>
      <c r="N949">
        <f t="shared" si="58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1"/>
        <v>7</v>
      </c>
      <c r="AC949">
        <f t="shared" si="59"/>
        <v>10.204166666666667</v>
      </c>
    </row>
    <row r="950" spans="1:29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0"/>
        <v>1</v>
      </c>
      <c r="N950">
        <f t="shared" si="58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1"/>
        <v>1</v>
      </c>
      <c r="AC950">
        <f t="shared" si="59"/>
        <v>10.248333333333333</v>
      </c>
    </row>
    <row r="951" spans="1:29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0"/>
        <v>3</v>
      </c>
      <c r="N951">
        <f t="shared" si="58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1"/>
        <v>2</v>
      </c>
      <c r="AC951">
        <f t="shared" si="59"/>
        <v>10.318055555555556</v>
      </c>
    </row>
    <row r="952" spans="1:29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0"/>
        <v>2</v>
      </c>
      <c r="N952">
        <f t="shared" si="58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1"/>
        <v>13</v>
      </c>
      <c r="AC952">
        <f t="shared" si="59"/>
        <v>10.368333333333334</v>
      </c>
    </row>
    <row r="953" spans="1:29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0"/>
        <v>2</v>
      </c>
      <c r="N953">
        <f t="shared" si="58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1"/>
        <v>1</v>
      </c>
      <c r="AC953">
        <f t="shared" si="59"/>
        <v>10.429166666666667</v>
      </c>
    </row>
    <row r="954" spans="1:29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0"/>
        <v>1</v>
      </c>
      <c r="N954">
        <f t="shared" si="58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1"/>
        <v>1</v>
      </c>
      <c r="AC954">
        <f t="shared" si="59"/>
        <v>10.429722222222223</v>
      </c>
    </row>
    <row r="955" spans="1:29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0"/>
        <v>8</v>
      </c>
      <c r="N955">
        <f t="shared" si="58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1"/>
        <v>1</v>
      </c>
      <c r="AC955">
        <f t="shared" si="59"/>
        <v>10.450277777777778</v>
      </c>
    </row>
    <row r="956" spans="1:29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0"/>
        <v>1</v>
      </c>
      <c r="N956">
        <f t="shared" si="58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1"/>
        <v>1</v>
      </c>
      <c r="AC956">
        <f t="shared" si="59"/>
        <v>10.550833333333333</v>
      </c>
    </row>
    <row r="957" spans="1:29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0"/>
        <v>1</v>
      </c>
      <c r="N957">
        <f t="shared" si="58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1"/>
        <v>13</v>
      </c>
      <c r="AC957">
        <f t="shared" si="59"/>
        <v>10.575833333333334</v>
      </c>
    </row>
    <row r="958" spans="1:29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0"/>
        <v>6</v>
      </c>
      <c r="N958">
        <f t="shared" si="58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1"/>
        <v>0</v>
      </c>
      <c r="AC958">
        <f t="shared" si="59"/>
        <v>10.587222222222222</v>
      </c>
    </row>
    <row r="959" spans="1:29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0"/>
        <v>2</v>
      </c>
      <c r="N959">
        <f t="shared" si="58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1"/>
        <v>0</v>
      </c>
      <c r="AC959">
        <f t="shared" si="59"/>
        <v>10.638333333333334</v>
      </c>
    </row>
    <row r="960" spans="1:29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0"/>
        <v>1</v>
      </c>
      <c r="N960">
        <f t="shared" si="58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1"/>
        <v>1</v>
      </c>
      <c r="AC960">
        <f t="shared" si="59"/>
        <v>10.751944444444444</v>
      </c>
    </row>
    <row r="961" spans="1:29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0"/>
        <v>0</v>
      </c>
      <c r="N961">
        <f t="shared" si="58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1"/>
        <v>1</v>
      </c>
      <c r="AC961">
        <f t="shared" si="59"/>
        <v>10.853055555555555</v>
      </c>
    </row>
    <row r="962" spans="1:29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0"/>
        <v>1</v>
      </c>
      <c r="N962">
        <f t="shared" ref="N962:N1025" si="62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1"/>
        <v>1</v>
      </c>
      <c r="AC962">
        <f t="shared" ref="AC962:AC1025" si="63">Q962/3600</f>
        <v>10.948055555555555</v>
      </c>
    </row>
    <row r="963" spans="1:29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0"/>
        <v>1</v>
      </c>
      <c r="N963">
        <f t="shared" si="62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1"/>
        <v>1</v>
      </c>
      <c r="AC963">
        <f t="shared" si="63"/>
        <v>11.241944444444444</v>
      </c>
    </row>
    <row r="964" spans="1:29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4">F964-F963</f>
        <v>2</v>
      </c>
      <c r="N964">
        <f t="shared" si="62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5">U964-U963</f>
        <v>2</v>
      </c>
      <c r="AC964">
        <f t="shared" si="63"/>
        <v>11.293611111111112</v>
      </c>
    </row>
    <row r="965" spans="1:29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4"/>
        <v>1</v>
      </c>
      <c r="N965">
        <f t="shared" si="62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5"/>
        <v>1</v>
      </c>
      <c r="AC965">
        <f t="shared" si="63"/>
        <v>11.299444444444445</v>
      </c>
    </row>
    <row r="966" spans="1:29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4"/>
        <v>0</v>
      </c>
      <c r="N966">
        <f t="shared" si="62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5"/>
        <v>1</v>
      </c>
      <c r="AC966">
        <f t="shared" si="63"/>
        <v>11.551111111111112</v>
      </c>
    </row>
    <row r="967" spans="1:29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4"/>
        <v>1</v>
      </c>
      <c r="N967">
        <f t="shared" si="62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5"/>
        <v>7</v>
      </c>
      <c r="AC967">
        <f t="shared" si="63"/>
        <v>11.630277777777778</v>
      </c>
    </row>
    <row r="968" spans="1:29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4"/>
        <v>1</v>
      </c>
      <c r="N968">
        <f t="shared" si="62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5"/>
        <v>1</v>
      </c>
      <c r="AC968">
        <f t="shared" si="63"/>
        <v>11.668611111111112</v>
      </c>
    </row>
    <row r="969" spans="1:29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4"/>
        <v>1</v>
      </c>
      <c r="N969">
        <f t="shared" si="62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5"/>
        <v>12</v>
      </c>
      <c r="AC969">
        <f t="shared" si="63"/>
        <v>11.758333333333333</v>
      </c>
    </row>
    <row r="970" spans="1:29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4"/>
        <v>2</v>
      </c>
      <c r="N970">
        <f t="shared" si="62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5"/>
        <v>4</v>
      </c>
      <c r="AC970">
        <f t="shared" si="63"/>
        <v>11.921111111111111</v>
      </c>
    </row>
    <row r="971" spans="1:29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4"/>
        <v>0</v>
      </c>
      <c r="N971">
        <f t="shared" si="62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5"/>
        <v>1</v>
      </c>
      <c r="AC971">
        <f t="shared" si="63"/>
        <v>11.972222222222221</v>
      </c>
    </row>
    <row r="972" spans="1:29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4"/>
        <v>1</v>
      </c>
      <c r="N972">
        <f t="shared" si="62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5"/>
        <v>6</v>
      </c>
      <c r="AC972">
        <f t="shared" si="63"/>
        <v>11.994444444444444</v>
      </c>
    </row>
    <row r="973" spans="1:29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4"/>
        <v>1</v>
      </c>
      <c r="N973">
        <f t="shared" si="62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5"/>
        <v>0</v>
      </c>
      <c r="AC973">
        <f t="shared" si="63"/>
        <v>12.0525</v>
      </c>
    </row>
    <row r="974" spans="1:29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4"/>
        <v>5</v>
      </c>
      <c r="N974">
        <f t="shared" si="62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5"/>
        <v>1</v>
      </c>
      <c r="AC974">
        <f t="shared" si="63"/>
        <v>12.205555555555556</v>
      </c>
    </row>
    <row r="975" spans="1:29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4"/>
        <v>0</v>
      </c>
      <c r="N975">
        <f t="shared" si="62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5"/>
        <v>2</v>
      </c>
      <c r="AC975">
        <f t="shared" si="63"/>
        <v>12.2775</v>
      </c>
    </row>
    <row r="976" spans="1:29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4"/>
        <v>3</v>
      </c>
      <c r="N976">
        <f t="shared" si="62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5"/>
        <v>1</v>
      </c>
      <c r="AC976">
        <f t="shared" si="63"/>
        <v>12.281666666666666</v>
      </c>
    </row>
    <row r="977" spans="1:29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4"/>
        <v>4</v>
      </c>
      <c r="N977">
        <f t="shared" si="62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5"/>
        <v>2</v>
      </c>
      <c r="AC977">
        <f t="shared" si="63"/>
        <v>12.474444444444444</v>
      </c>
    </row>
    <row r="978" spans="1:29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4"/>
        <v>1</v>
      </c>
      <c r="N978">
        <f t="shared" si="62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5"/>
        <v>2</v>
      </c>
      <c r="AC978">
        <f t="shared" si="63"/>
        <v>12.574166666666667</v>
      </c>
    </row>
    <row r="979" spans="1:29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4"/>
        <v>9</v>
      </c>
      <c r="N979">
        <f t="shared" si="62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5"/>
        <v>6</v>
      </c>
      <c r="AC979">
        <f t="shared" si="63"/>
        <v>12.679444444444444</v>
      </c>
    </row>
    <row r="980" spans="1:29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4"/>
        <v>3</v>
      </c>
      <c r="N980">
        <f t="shared" si="62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5"/>
        <v>1</v>
      </c>
      <c r="AC980">
        <f t="shared" si="63"/>
        <v>12.685</v>
      </c>
    </row>
    <row r="981" spans="1:29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4"/>
        <v>2</v>
      </c>
      <c r="N981">
        <f t="shared" si="62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5"/>
        <v>1</v>
      </c>
      <c r="AC981">
        <f t="shared" si="63"/>
        <v>12.858055555555556</v>
      </c>
    </row>
    <row r="982" spans="1:29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4"/>
        <v>2</v>
      </c>
      <c r="N982">
        <f t="shared" si="62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5"/>
        <v>1</v>
      </c>
      <c r="AC982">
        <f t="shared" si="63"/>
        <v>12.955277777777777</v>
      </c>
    </row>
    <row r="983" spans="1:29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4"/>
        <v>0</v>
      </c>
      <c r="N983">
        <f t="shared" si="62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5"/>
        <v>1</v>
      </c>
      <c r="AC983">
        <f t="shared" si="63"/>
        <v>12.959166666666667</v>
      </c>
    </row>
    <row r="984" spans="1:29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4"/>
        <v>0</v>
      </c>
      <c r="N984">
        <f t="shared" si="62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5"/>
        <v>2</v>
      </c>
      <c r="AC984">
        <f t="shared" si="63"/>
        <v>12.961944444444445</v>
      </c>
    </row>
    <row r="985" spans="1:29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4"/>
        <v>1</v>
      </c>
      <c r="N985">
        <f t="shared" si="62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5"/>
        <v>1</v>
      </c>
      <c r="AC985">
        <f t="shared" si="63"/>
        <v>12.963333333333333</v>
      </c>
    </row>
    <row r="986" spans="1:29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4"/>
        <v>1</v>
      </c>
      <c r="N986">
        <f t="shared" si="62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5"/>
        <v>1</v>
      </c>
      <c r="AC986">
        <f t="shared" si="63"/>
        <v>13.180277777777778</v>
      </c>
    </row>
    <row r="987" spans="1:29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4"/>
        <v>1</v>
      </c>
      <c r="N987">
        <f t="shared" si="62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5"/>
        <v>1</v>
      </c>
      <c r="AC987">
        <f t="shared" si="63"/>
        <v>13.270555555555555</v>
      </c>
    </row>
    <row r="988" spans="1:29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4"/>
        <v>2</v>
      </c>
      <c r="N988">
        <f t="shared" si="62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5"/>
        <v>1</v>
      </c>
      <c r="AC988">
        <f t="shared" si="63"/>
        <v>13.288333333333334</v>
      </c>
    </row>
    <row r="989" spans="1:29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4"/>
        <v>1</v>
      </c>
      <c r="N989">
        <f t="shared" si="62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5"/>
        <v>0</v>
      </c>
      <c r="AC989">
        <f t="shared" si="63"/>
        <v>13.288333333333334</v>
      </c>
    </row>
    <row r="990" spans="1:29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4"/>
        <v>1</v>
      </c>
      <c r="N990">
        <f t="shared" si="62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5"/>
        <v>0</v>
      </c>
      <c r="AC990">
        <f t="shared" si="63"/>
        <v>13.413611111111111</v>
      </c>
    </row>
    <row r="991" spans="1:29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4"/>
        <v>0</v>
      </c>
      <c r="N991">
        <f t="shared" si="62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5"/>
        <v>17</v>
      </c>
      <c r="AC991">
        <f t="shared" si="63"/>
        <v>13.461944444444445</v>
      </c>
    </row>
    <row r="992" spans="1:29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4"/>
        <v>5</v>
      </c>
      <c r="N992">
        <f t="shared" si="62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5"/>
        <v>1</v>
      </c>
      <c r="AC992">
        <f t="shared" si="63"/>
        <v>13.6775</v>
      </c>
    </row>
    <row r="993" spans="1:29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4"/>
        <v>2</v>
      </c>
      <c r="N993">
        <f t="shared" si="62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5"/>
        <v>1</v>
      </c>
      <c r="AC993">
        <f t="shared" si="63"/>
        <v>14.056944444444444</v>
      </c>
    </row>
    <row r="994" spans="1:29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4"/>
        <v>1</v>
      </c>
      <c r="N994">
        <f t="shared" si="62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5"/>
        <v>1</v>
      </c>
      <c r="AC994">
        <f t="shared" si="63"/>
        <v>14.066944444444445</v>
      </c>
    </row>
    <row r="995" spans="1:29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4"/>
        <v>0</v>
      </c>
      <c r="N995">
        <f t="shared" si="62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5"/>
        <v>2</v>
      </c>
      <c r="AC995">
        <f t="shared" si="63"/>
        <v>14.269444444444444</v>
      </c>
    </row>
    <row r="996" spans="1:29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4"/>
        <v>2</v>
      </c>
      <c r="N996">
        <f t="shared" si="62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5"/>
        <v>0</v>
      </c>
      <c r="AC996">
        <f t="shared" si="63"/>
        <v>14.269722222222223</v>
      </c>
    </row>
    <row r="997" spans="1:29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4"/>
        <v>4</v>
      </c>
      <c r="N997">
        <f t="shared" si="62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5"/>
        <v>0</v>
      </c>
      <c r="AC997">
        <f t="shared" si="63"/>
        <v>14.562777777777777</v>
      </c>
    </row>
    <row r="998" spans="1:29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4"/>
        <v>1</v>
      </c>
      <c r="N998">
        <f t="shared" si="62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5"/>
        <v>1</v>
      </c>
      <c r="AC998">
        <f t="shared" si="63"/>
        <v>14.619444444444444</v>
      </c>
    </row>
    <row r="999" spans="1:29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4"/>
        <v>1</v>
      </c>
      <c r="N999">
        <f t="shared" si="62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5"/>
        <v>2</v>
      </c>
      <c r="AC999">
        <f t="shared" si="63"/>
        <v>14.684722222222222</v>
      </c>
    </row>
    <row r="1000" spans="1:29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4"/>
        <v>1</v>
      </c>
      <c r="N1000">
        <f t="shared" si="62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5"/>
        <v>1</v>
      </c>
      <c r="AC1000">
        <f t="shared" si="63"/>
        <v>14.916388888888889</v>
      </c>
    </row>
    <row r="1001" spans="1:29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4"/>
        <v>1</v>
      </c>
      <c r="N1001">
        <f t="shared" si="62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5"/>
        <v>6</v>
      </c>
      <c r="AC1001">
        <f t="shared" si="63"/>
        <v>15.024166666666666</v>
      </c>
    </row>
    <row r="1002" spans="1:29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4"/>
        <v>1</v>
      </c>
      <c r="N1002">
        <f t="shared" si="62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5"/>
        <v>0</v>
      </c>
      <c r="AC1002">
        <f t="shared" si="63"/>
        <v>15.220833333333333</v>
      </c>
    </row>
    <row r="1003" spans="1:29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4"/>
        <v>0</v>
      </c>
      <c r="N1003">
        <f t="shared" si="62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5"/>
        <v>2</v>
      </c>
      <c r="AC1003">
        <f t="shared" si="63"/>
        <v>15.221111111111112</v>
      </c>
    </row>
    <row r="1004" spans="1:29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4"/>
        <v>0</v>
      </c>
      <c r="N1004">
        <f t="shared" si="62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5"/>
        <v>0</v>
      </c>
      <c r="AC1004">
        <f t="shared" si="63"/>
        <v>15.295555555555556</v>
      </c>
    </row>
    <row r="1005" spans="1:29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4"/>
        <v>0</v>
      </c>
      <c r="N1005">
        <f t="shared" si="62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5"/>
        <v>0</v>
      </c>
      <c r="AC1005">
        <f t="shared" si="63"/>
        <v>15.30638888888889</v>
      </c>
    </row>
    <row r="1006" spans="1:29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4"/>
        <v>0</v>
      </c>
      <c r="N1006">
        <f t="shared" si="62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5"/>
        <v>9</v>
      </c>
      <c r="AC1006">
        <f t="shared" si="63"/>
        <v>15.438888888888888</v>
      </c>
    </row>
    <row r="1007" spans="1:29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4"/>
        <v>7</v>
      </c>
      <c r="N1007">
        <f t="shared" si="62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5"/>
        <v>1</v>
      </c>
      <c r="AC1007">
        <f t="shared" si="63"/>
        <v>15.913333333333334</v>
      </c>
    </row>
    <row r="1008" spans="1:29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4"/>
        <v>1</v>
      </c>
      <c r="N1008">
        <f t="shared" si="62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5"/>
        <v>1</v>
      </c>
      <c r="AC1008">
        <f t="shared" si="63"/>
        <v>16.110555555555557</v>
      </c>
    </row>
    <row r="1009" spans="1:29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4"/>
        <v>1</v>
      </c>
      <c r="N1009">
        <f t="shared" si="62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5"/>
        <v>0</v>
      </c>
      <c r="AC1009">
        <f t="shared" si="63"/>
        <v>16.140277777777779</v>
      </c>
    </row>
    <row r="1010" spans="1:29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4"/>
        <v>2</v>
      </c>
      <c r="N1010">
        <f t="shared" si="62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5"/>
        <v>1</v>
      </c>
      <c r="AC1010">
        <f t="shared" si="63"/>
        <v>16.225833333333334</v>
      </c>
    </row>
    <row r="1011" spans="1:29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4"/>
        <v>1</v>
      </c>
      <c r="N1011">
        <f t="shared" si="62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5"/>
        <v>2</v>
      </c>
      <c r="AC1011">
        <f t="shared" si="63"/>
        <v>16.404444444444444</v>
      </c>
    </row>
    <row r="1012" spans="1:29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4"/>
        <v>1</v>
      </c>
      <c r="N1012">
        <f t="shared" si="62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5"/>
        <v>1</v>
      </c>
      <c r="AC1012">
        <f t="shared" si="63"/>
        <v>16.479444444444443</v>
      </c>
    </row>
    <row r="1013" spans="1:29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4"/>
        <v>2</v>
      </c>
      <c r="N1013">
        <f t="shared" si="62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5"/>
        <v>5</v>
      </c>
      <c r="AC1013">
        <f t="shared" si="63"/>
        <v>16.570555555555554</v>
      </c>
    </row>
    <row r="1014" spans="1:29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4"/>
        <v>1</v>
      </c>
      <c r="N1014">
        <f t="shared" si="62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5"/>
        <v>1</v>
      </c>
      <c r="AC1014">
        <f t="shared" si="63"/>
        <v>16.573333333333334</v>
      </c>
    </row>
    <row r="1015" spans="1:29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4"/>
        <v>4</v>
      </c>
      <c r="N1015">
        <f t="shared" si="62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5"/>
        <v>2</v>
      </c>
      <c r="AC1015">
        <f t="shared" si="63"/>
        <v>16.645277777777778</v>
      </c>
    </row>
    <row r="1016" spans="1:29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4"/>
        <v>13</v>
      </c>
      <c r="N1016">
        <f t="shared" si="62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5"/>
        <v>0</v>
      </c>
      <c r="AC1016">
        <f t="shared" si="63"/>
        <v>16.663611111111113</v>
      </c>
    </row>
    <row r="1017" spans="1:29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4"/>
        <v>6</v>
      </c>
      <c r="N1017">
        <f t="shared" si="62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5"/>
        <v>0</v>
      </c>
      <c r="AC1017">
        <f t="shared" si="63"/>
        <v>16.679722222222221</v>
      </c>
    </row>
    <row r="1018" spans="1:29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4"/>
        <v>0</v>
      </c>
      <c r="N1018">
        <f t="shared" si="62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5"/>
        <v>1</v>
      </c>
      <c r="AC1018">
        <f t="shared" si="63"/>
        <v>16.708611111111111</v>
      </c>
    </row>
    <row r="1019" spans="1:29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4"/>
        <v>1</v>
      </c>
      <c r="N1019">
        <f t="shared" si="62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5"/>
        <v>0</v>
      </c>
      <c r="AC1019">
        <f t="shared" si="63"/>
        <v>16.830555555555556</v>
      </c>
    </row>
    <row r="1020" spans="1:29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4"/>
        <v>11</v>
      </c>
      <c r="N1020">
        <f t="shared" si="62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5"/>
        <v>1</v>
      </c>
      <c r="AC1020">
        <f t="shared" si="63"/>
        <v>17.058611111111112</v>
      </c>
    </row>
    <row r="1021" spans="1:29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4"/>
        <v>2</v>
      </c>
      <c r="N1021">
        <f t="shared" si="62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5"/>
        <v>0</v>
      </c>
      <c r="AC1021">
        <f t="shared" si="63"/>
        <v>17.544166666666666</v>
      </c>
    </row>
    <row r="1022" spans="1:29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4"/>
        <v>0</v>
      </c>
      <c r="N1022">
        <f t="shared" si="62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5"/>
        <v>2</v>
      </c>
      <c r="AC1022">
        <f t="shared" si="63"/>
        <v>17.661944444444444</v>
      </c>
    </row>
    <row r="1023" spans="1:29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4"/>
        <v>1</v>
      </c>
      <c r="N1023">
        <f t="shared" si="62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5"/>
        <v>2</v>
      </c>
      <c r="AC1023">
        <f t="shared" si="63"/>
        <v>17.67861111111111</v>
      </c>
    </row>
    <row r="1024" spans="1:29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4"/>
        <v>1</v>
      </c>
      <c r="N1024">
        <f t="shared" si="62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5"/>
        <v>0</v>
      </c>
      <c r="AC1024">
        <f t="shared" si="63"/>
        <v>17.87361111111111</v>
      </c>
    </row>
    <row r="1025" spans="1:29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4"/>
        <v>1</v>
      </c>
      <c r="N1025">
        <f t="shared" si="62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5"/>
        <v>2</v>
      </c>
      <c r="AC1025">
        <f t="shared" si="63"/>
        <v>18.182222222222222</v>
      </c>
    </row>
    <row r="1026" spans="1:29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4"/>
        <v>0</v>
      </c>
      <c r="N1026">
        <f t="shared" ref="N1026:N1089" si="66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5"/>
        <v>0</v>
      </c>
      <c r="AC1026">
        <f t="shared" ref="AC1026:AC1089" si="67">Q1026/3600</f>
        <v>18.248888888888889</v>
      </c>
    </row>
    <row r="1027" spans="1:29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4"/>
        <v>3</v>
      </c>
      <c r="N1027">
        <f t="shared" si="66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5"/>
        <v>0</v>
      </c>
      <c r="AC1027">
        <f t="shared" si="67"/>
        <v>18.635555555555555</v>
      </c>
    </row>
    <row r="1028" spans="1:29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68">F1028-F1027</f>
        <v>1</v>
      </c>
      <c r="N1028">
        <f t="shared" si="66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69">U1028-U1027</f>
        <v>0</v>
      </c>
      <c r="AC1028">
        <f t="shared" si="67"/>
        <v>18.944444444444443</v>
      </c>
    </row>
    <row r="1029" spans="1:29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68"/>
        <v>2</v>
      </c>
      <c r="N1029">
        <f t="shared" si="66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69"/>
        <v>70</v>
      </c>
      <c r="AC1029">
        <f t="shared" si="67"/>
        <v>18.951944444444443</v>
      </c>
    </row>
    <row r="1030" spans="1:29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68"/>
        <v>0</v>
      </c>
      <c r="N1030">
        <f t="shared" si="66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69"/>
        <v>0</v>
      </c>
      <c r="AC1030">
        <f t="shared" si="67"/>
        <v>19.130555555555556</v>
      </c>
    </row>
    <row r="1031" spans="1:29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68"/>
        <v>1</v>
      </c>
      <c r="N1031">
        <f t="shared" si="66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69"/>
        <v>0</v>
      </c>
      <c r="AC1031">
        <f t="shared" si="67"/>
        <v>19.151666666666667</v>
      </c>
    </row>
    <row r="1032" spans="1:29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68"/>
        <v>1</v>
      </c>
      <c r="N1032">
        <f t="shared" si="66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69"/>
        <v>0</v>
      </c>
      <c r="AC1032">
        <f t="shared" si="67"/>
        <v>19.153333333333332</v>
      </c>
    </row>
    <row r="1033" spans="1:29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68"/>
        <v>0</v>
      </c>
      <c r="N1033">
        <f t="shared" si="66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69"/>
        <v>1</v>
      </c>
      <c r="AC1033">
        <f t="shared" si="67"/>
        <v>19.172222222222221</v>
      </c>
    </row>
    <row r="1034" spans="1:29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68"/>
        <v>0</v>
      </c>
      <c r="N1034">
        <f t="shared" si="66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69"/>
        <v>1</v>
      </c>
      <c r="AC1034">
        <f t="shared" si="67"/>
        <v>19.592222222222222</v>
      </c>
    </row>
    <row r="1035" spans="1:29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68"/>
        <v>0</v>
      </c>
      <c r="N1035">
        <f t="shared" si="66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69"/>
        <v>1</v>
      </c>
      <c r="AC1035">
        <f t="shared" si="67"/>
        <v>19.59611111111111</v>
      </c>
    </row>
    <row r="1036" spans="1:29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68"/>
        <v>1</v>
      </c>
      <c r="N1036">
        <f t="shared" si="66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69"/>
        <v>0</v>
      </c>
      <c r="AC1036">
        <f t="shared" si="67"/>
        <v>20.005277777777778</v>
      </c>
    </row>
    <row r="1037" spans="1:29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68"/>
        <v>1</v>
      </c>
      <c r="N1037">
        <f t="shared" si="66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69"/>
        <v>1</v>
      </c>
      <c r="AC1037">
        <f t="shared" si="67"/>
        <v>20.038055555555555</v>
      </c>
    </row>
    <row r="1038" spans="1:29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68"/>
        <v>5</v>
      </c>
      <c r="N1038">
        <f t="shared" si="66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69"/>
        <v>2</v>
      </c>
      <c r="AC1038">
        <f t="shared" si="67"/>
        <v>20.303888888888888</v>
      </c>
    </row>
    <row r="1039" spans="1:29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68"/>
        <v>0</v>
      </c>
      <c r="N1039">
        <f t="shared" si="66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69"/>
        <v>0</v>
      </c>
      <c r="AC1039">
        <f t="shared" si="67"/>
        <v>20.356666666666666</v>
      </c>
    </row>
    <row r="1040" spans="1:29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68"/>
        <v>0</v>
      </c>
      <c r="N1040">
        <f t="shared" si="66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69"/>
        <v>1</v>
      </c>
      <c r="AC1040">
        <f t="shared" si="67"/>
        <v>20.468333333333334</v>
      </c>
    </row>
    <row r="1041" spans="1:29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68"/>
        <v>1</v>
      </c>
      <c r="N1041">
        <f t="shared" si="66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69"/>
        <v>1</v>
      </c>
      <c r="AC1041">
        <f t="shared" si="67"/>
        <v>20.469166666666666</v>
      </c>
    </row>
    <row r="1042" spans="1:29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68"/>
        <v>8</v>
      </c>
      <c r="N1042">
        <f t="shared" si="66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69"/>
        <v>1</v>
      </c>
      <c r="AC1042">
        <f t="shared" si="67"/>
        <v>20.683888888888887</v>
      </c>
    </row>
    <row r="1043" spans="1:29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68"/>
        <v>1</v>
      </c>
      <c r="N1043">
        <f t="shared" si="66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69"/>
        <v>3</v>
      </c>
      <c r="AC1043">
        <f t="shared" si="67"/>
        <v>20.685833333333335</v>
      </c>
    </row>
    <row r="1044" spans="1:29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68"/>
        <v>1</v>
      </c>
      <c r="N1044">
        <f t="shared" si="66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69"/>
        <v>1</v>
      </c>
      <c r="AC1044">
        <f t="shared" si="67"/>
        <v>20.86</v>
      </c>
    </row>
    <row r="1045" spans="1:29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68"/>
        <v>0</v>
      </c>
      <c r="N1045">
        <f t="shared" si="66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69"/>
        <v>2</v>
      </c>
      <c r="AC1045">
        <f t="shared" si="67"/>
        <v>21.299722222222222</v>
      </c>
    </row>
    <row r="1046" spans="1:29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68"/>
        <v>1</v>
      </c>
      <c r="N1046">
        <f t="shared" si="66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69"/>
        <v>1</v>
      </c>
      <c r="AC1046">
        <f t="shared" si="67"/>
        <v>21.363611111111112</v>
      </c>
    </row>
    <row r="1047" spans="1:29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68"/>
        <v>0</v>
      </c>
      <c r="N1047">
        <f t="shared" si="66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69"/>
        <v>1</v>
      </c>
      <c r="AC1047">
        <f t="shared" si="67"/>
        <v>21.406111111111112</v>
      </c>
    </row>
    <row r="1048" spans="1:29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68"/>
        <v>0</v>
      </c>
      <c r="N1048">
        <f t="shared" si="66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69"/>
        <v>0</v>
      </c>
      <c r="AC1048">
        <f t="shared" si="67"/>
        <v>21.766111111111112</v>
      </c>
    </row>
    <row r="1049" spans="1:29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68"/>
        <v>2</v>
      </c>
      <c r="N1049">
        <f t="shared" si="66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69"/>
        <v>0</v>
      </c>
      <c r="AC1049">
        <f t="shared" si="67"/>
        <v>21.77138888888889</v>
      </c>
    </row>
    <row r="1050" spans="1:29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68"/>
        <v>0</v>
      </c>
      <c r="N1050">
        <f t="shared" si="66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69"/>
        <v>1</v>
      </c>
      <c r="AC1050">
        <f t="shared" si="67"/>
        <v>21.934444444444445</v>
      </c>
    </row>
    <row r="1051" spans="1:29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68"/>
        <v>1</v>
      </c>
      <c r="N1051">
        <f t="shared" si="66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69"/>
        <v>1</v>
      </c>
      <c r="AC1051">
        <f t="shared" si="67"/>
        <v>21.995277777777776</v>
      </c>
    </row>
    <row r="1052" spans="1:29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68"/>
        <v>14</v>
      </c>
      <c r="N1052">
        <f t="shared" si="66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69"/>
        <v>0</v>
      </c>
      <c r="AC1052">
        <f t="shared" si="67"/>
        <v>22.016111111111112</v>
      </c>
    </row>
    <row r="1053" spans="1:29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68"/>
        <v>0</v>
      </c>
      <c r="N1053">
        <f t="shared" si="66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69"/>
        <v>2</v>
      </c>
      <c r="AC1053">
        <f t="shared" si="67"/>
        <v>22.189444444444444</v>
      </c>
    </row>
    <row r="1054" spans="1:29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68"/>
        <v>1</v>
      </c>
      <c r="N1054">
        <f t="shared" si="66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69"/>
        <v>23</v>
      </c>
      <c r="AC1054">
        <f t="shared" si="67"/>
        <v>22.223333333333333</v>
      </c>
    </row>
    <row r="1055" spans="1:29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68"/>
        <v>2</v>
      </c>
      <c r="N1055">
        <f t="shared" si="66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69"/>
        <v>4</v>
      </c>
      <c r="AC1055">
        <f t="shared" si="67"/>
        <v>22.245277777777776</v>
      </c>
    </row>
    <row r="1056" spans="1:29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68"/>
        <v>0</v>
      </c>
      <c r="N1056">
        <f t="shared" si="66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69"/>
        <v>1</v>
      </c>
      <c r="AC1056">
        <f t="shared" si="67"/>
        <v>22.263611111111111</v>
      </c>
    </row>
    <row r="1057" spans="1:29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68"/>
        <v>1</v>
      </c>
      <c r="N1057">
        <f t="shared" si="66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69"/>
        <v>4</v>
      </c>
      <c r="AC1057">
        <f t="shared" si="67"/>
        <v>22.293055555555554</v>
      </c>
    </row>
    <row r="1058" spans="1:29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68"/>
        <v>1</v>
      </c>
      <c r="N1058">
        <f t="shared" si="66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69"/>
        <v>1</v>
      </c>
      <c r="AC1058">
        <f t="shared" si="67"/>
        <v>22.426666666666666</v>
      </c>
    </row>
    <row r="1059" spans="1:29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68"/>
        <v>1</v>
      </c>
      <c r="N1059">
        <f t="shared" si="66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69"/>
        <v>1</v>
      </c>
      <c r="AC1059">
        <f t="shared" si="67"/>
        <v>22.788888888888888</v>
      </c>
    </row>
    <row r="1060" spans="1:29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68"/>
        <v>1</v>
      </c>
      <c r="N1060">
        <f t="shared" si="66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69"/>
        <v>0</v>
      </c>
      <c r="AC1060">
        <f t="shared" si="67"/>
        <v>22.97</v>
      </c>
    </row>
    <row r="1061" spans="1:29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68"/>
        <v>0</v>
      </c>
      <c r="N1061">
        <f t="shared" si="66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69"/>
        <v>0</v>
      </c>
      <c r="AC1061">
        <f t="shared" si="67"/>
        <v>23.137777777777778</v>
      </c>
    </row>
    <row r="1062" spans="1:29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68"/>
        <v>4</v>
      </c>
      <c r="N1062">
        <f t="shared" si="66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69"/>
        <v>1</v>
      </c>
      <c r="AC1062">
        <f t="shared" si="67"/>
        <v>23.168333333333333</v>
      </c>
    </row>
    <row r="1063" spans="1:29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68"/>
        <v>4</v>
      </c>
      <c r="N1063">
        <f t="shared" si="66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69"/>
        <v>0</v>
      </c>
      <c r="AC1063">
        <f t="shared" si="67"/>
        <v>23.179722222222221</v>
      </c>
    </row>
    <row r="1064" spans="1:29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68"/>
        <v>1</v>
      </c>
      <c r="N1064">
        <f t="shared" si="66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69"/>
        <v>5</v>
      </c>
      <c r="AC1064">
        <f t="shared" si="67"/>
        <v>23.401944444444446</v>
      </c>
    </row>
    <row r="1065" spans="1:29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68"/>
        <v>0</v>
      </c>
      <c r="N1065">
        <f t="shared" si="66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69"/>
        <v>0</v>
      </c>
      <c r="AC1065">
        <f t="shared" si="67"/>
        <v>23.487222222222222</v>
      </c>
    </row>
    <row r="1066" spans="1:29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68"/>
        <v>1</v>
      </c>
      <c r="N1066">
        <f t="shared" si="66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69"/>
        <v>1</v>
      </c>
      <c r="AC1066">
        <f t="shared" si="67"/>
        <v>23.780833333333334</v>
      </c>
    </row>
    <row r="1067" spans="1:29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68"/>
        <v>0</v>
      </c>
      <c r="N1067">
        <f t="shared" si="66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69"/>
        <v>1</v>
      </c>
      <c r="AC1067">
        <f t="shared" si="67"/>
        <v>24.051944444444445</v>
      </c>
    </row>
    <row r="1068" spans="1:29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68"/>
        <v>0</v>
      </c>
      <c r="N1068">
        <f t="shared" si="66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69"/>
        <v>2</v>
      </c>
      <c r="AC1068">
        <f t="shared" si="67"/>
        <v>24.432777777777776</v>
      </c>
    </row>
    <row r="1069" spans="1:29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68"/>
        <v>1</v>
      </c>
      <c r="N1069">
        <f t="shared" si="66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69"/>
        <v>6</v>
      </c>
      <c r="AC1069">
        <f t="shared" si="67"/>
        <v>24.583055555555557</v>
      </c>
    </row>
    <row r="1070" spans="1:29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68"/>
        <v>2</v>
      </c>
      <c r="N1070">
        <f t="shared" si="66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69"/>
        <v>3</v>
      </c>
      <c r="AC1070">
        <f t="shared" si="67"/>
        <v>25.37638888888889</v>
      </c>
    </row>
    <row r="1071" spans="1:29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68"/>
        <v>2</v>
      </c>
      <c r="N1071">
        <f t="shared" si="66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69"/>
        <v>2</v>
      </c>
      <c r="AC1071">
        <f t="shared" si="67"/>
        <v>25.881666666666668</v>
      </c>
    </row>
    <row r="1072" spans="1:29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68"/>
        <v>0</v>
      </c>
      <c r="N1072">
        <f t="shared" si="66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69"/>
        <v>5</v>
      </c>
      <c r="AC1072">
        <f t="shared" si="67"/>
        <v>26.161666666666665</v>
      </c>
    </row>
    <row r="1073" spans="1:29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68"/>
        <v>4</v>
      </c>
      <c r="N1073">
        <f t="shared" si="66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69"/>
        <v>6</v>
      </c>
      <c r="AC1073">
        <f t="shared" si="67"/>
        <v>26.174722222222222</v>
      </c>
    </row>
    <row r="1074" spans="1:29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68"/>
        <v>0</v>
      </c>
      <c r="N1074">
        <f t="shared" si="66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69"/>
        <v>1</v>
      </c>
      <c r="AC1074">
        <f t="shared" si="67"/>
        <v>26.221944444444443</v>
      </c>
    </row>
    <row r="1075" spans="1:29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68"/>
        <v>0</v>
      </c>
      <c r="N1075">
        <f t="shared" si="66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69"/>
        <v>1</v>
      </c>
      <c r="AC1075">
        <f t="shared" si="67"/>
        <v>26.332222222222221</v>
      </c>
    </row>
    <row r="1076" spans="1:29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68"/>
        <v>1</v>
      </c>
      <c r="N1076">
        <f t="shared" si="66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69"/>
        <v>12</v>
      </c>
      <c r="AC1076">
        <f t="shared" si="67"/>
        <v>26.517777777777777</v>
      </c>
    </row>
    <row r="1077" spans="1:29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68"/>
        <v>2</v>
      </c>
      <c r="N1077">
        <f t="shared" si="66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69"/>
        <v>4</v>
      </c>
      <c r="AC1077">
        <f t="shared" si="67"/>
        <v>26.627500000000001</v>
      </c>
    </row>
    <row r="1078" spans="1:29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68"/>
        <v>2</v>
      </c>
      <c r="N1078">
        <f t="shared" si="66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69"/>
        <v>0</v>
      </c>
      <c r="AC1078">
        <f t="shared" si="67"/>
        <v>26.967222222222222</v>
      </c>
    </row>
    <row r="1079" spans="1:29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68"/>
        <v>1</v>
      </c>
      <c r="N1079">
        <f t="shared" si="66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69"/>
        <v>6</v>
      </c>
      <c r="AC1079">
        <f t="shared" si="67"/>
        <v>27.025277777777777</v>
      </c>
    </row>
    <row r="1080" spans="1:29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68"/>
        <v>0</v>
      </c>
      <c r="N1080">
        <f t="shared" si="66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69"/>
        <v>1</v>
      </c>
      <c r="AC1080">
        <f t="shared" si="67"/>
        <v>27.063333333333333</v>
      </c>
    </row>
    <row r="1081" spans="1:29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68"/>
        <v>10</v>
      </c>
      <c r="N1081">
        <f t="shared" si="66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69"/>
        <v>12</v>
      </c>
      <c r="AC1081">
        <f t="shared" si="67"/>
        <v>27.1525</v>
      </c>
    </row>
    <row r="1082" spans="1:29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68"/>
        <v>0</v>
      </c>
      <c r="N1082">
        <f t="shared" si="66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69"/>
        <v>0</v>
      </c>
      <c r="AC1082">
        <f t="shared" si="67"/>
        <v>27.184166666666666</v>
      </c>
    </row>
    <row r="1083" spans="1:29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68"/>
        <v>1</v>
      </c>
      <c r="N1083">
        <f t="shared" si="66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69"/>
        <v>1</v>
      </c>
      <c r="AC1083">
        <f t="shared" si="67"/>
        <v>27.976388888888888</v>
      </c>
    </row>
    <row r="1084" spans="1:29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68"/>
        <v>0</v>
      </c>
      <c r="N1084">
        <f t="shared" si="66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69"/>
        <v>1</v>
      </c>
      <c r="AC1084">
        <f t="shared" si="67"/>
        <v>28.528333333333332</v>
      </c>
    </row>
    <row r="1085" spans="1:29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68"/>
        <v>1</v>
      </c>
      <c r="N1085">
        <f t="shared" si="66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69"/>
        <v>1</v>
      </c>
      <c r="AC1085">
        <f t="shared" si="67"/>
        <v>28.624444444444446</v>
      </c>
    </row>
    <row r="1086" spans="1:29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68"/>
        <v>0</v>
      </c>
      <c r="N1086">
        <f t="shared" si="66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69"/>
        <v>1</v>
      </c>
      <c r="AC1086">
        <f t="shared" si="67"/>
        <v>29.510833333333334</v>
      </c>
    </row>
    <row r="1087" spans="1:29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68"/>
        <v>2</v>
      </c>
      <c r="N1087">
        <f t="shared" si="66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69"/>
        <v>1</v>
      </c>
      <c r="AC1087">
        <f t="shared" si="67"/>
        <v>29.617222222222221</v>
      </c>
    </row>
    <row r="1088" spans="1:29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68"/>
        <v>0</v>
      </c>
      <c r="N1088">
        <f t="shared" si="66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69"/>
        <v>1</v>
      </c>
      <c r="AC1088">
        <f t="shared" si="67"/>
        <v>29.864166666666666</v>
      </c>
    </row>
    <row r="1089" spans="1:29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68"/>
        <v>6</v>
      </c>
      <c r="N1089">
        <f t="shared" si="66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69"/>
        <v>1</v>
      </c>
      <c r="AC1089">
        <f t="shared" si="67"/>
        <v>30.223333333333333</v>
      </c>
    </row>
    <row r="1090" spans="1:29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68"/>
        <v>2</v>
      </c>
      <c r="N1090">
        <f t="shared" ref="N1090:N1125" si="70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69"/>
        <v>3</v>
      </c>
      <c r="AC1090">
        <f t="shared" ref="AC1090:AC1125" si="71">Q1090/3600</f>
        <v>30.580277777777777</v>
      </c>
    </row>
    <row r="1091" spans="1:29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68"/>
        <v>1</v>
      </c>
      <c r="N1091">
        <f t="shared" si="70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69"/>
        <v>1</v>
      </c>
      <c r="AC1091">
        <f t="shared" si="71"/>
        <v>30.607777777777777</v>
      </c>
    </row>
    <row r="1092" spans="1:29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2">F1092-F1091</f>
        <v>1</v>
      </c>
      <c r="N1092">
        <f t="shared" si="70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3">U1092-U1091</f>
        <v>2</v>
      </c>
      <c r="AC1092">
        <f t="shared" si="71"/>
        <v>31.046111111111109</v>
      </c>
    </row>
    <row r="1093" spans="1:29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2"/>
        <v>2</v>
      </c>
      <c r="N1093">
        <f t="shared" si="70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3"/>
        <v>1</v>
      </c>
      <c r="AC1093">
        <f t="shared" si="71"/>
        <v>31.499444444444446</v>
      </c>
    </row>
    <row r="1094" spans="1:29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2"/>
        <v>0</v>
      </c>
      <c r="N1094">
        <f t="shared" si="70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3"/>
        <v>0</v>
      </c>
      <c r="AC1094">
        <f t="shared" si="71"/>
        <v>31.861944444444443</v>
      </c>
    </row>
    <row r="1095" spans="1:29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2"/>
        <v>1</v>
      </c>
      <c r="N1095">
        <f t="shared" si="70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3"/>
        <v>1</v>
      </c>
      <c r="AC1095">
        <f t="shared" si="71"/>
        <v>32.400555555555556</v>
      </c>
    </row>
    <row r="1096" spans="1:29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2"/>
        <v>1</v>
      </c>
      <c r="N1096">
        <f t="shared" si="70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3"/>
        <v>1</v>
      </c>
      <c r="AC1096">
        <f t="shared" si="71"/>
        <v>32.784722222222221</v>
      </c>
    </row>
    <row r="1097" spans="1:29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2"/>
        <v>7</v>
      </c>
      <c r="N1097">
        <f t="shared" si="70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3"/>
        <v>1</v>
      </c>
      <c r="AC1097">
        <f t="shared" si="71"/>
        <v>32.810555555555553</v>
      </c>
    </row>
    <row r="1098" spans="1:29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2"/>
        <v>4</v>
      </c>
      <c r="N1098">
        <f t="shared" si="70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3"/>
        <v>4</v>
      </c>
      <c r="AC1098">
        <f t="shared" si="71"/>
        <v>32.988333333333337</v>
      </c>
    </row>
    <row r="1099" spans="1:29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2"/>
        <v>0</v>
      </c>
      <c r="N1099">
        <f t="shared" si="70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3"/>
        <v>1</v>
      </c>
      <c r="AC1099">
        <f t="shared" si="71"/>
        <v>33.03</v>
      </c>
    </row>
    <row r="1100" spans="1:29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2"/>
        <v>1</v>
      </c>
      <c r="N1100">
        <f t="shared" si="70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3"/>
        <v>0</v>
      </c>
      <c r="AC1100">
        <f t="shared" si="71"/>
        <v>33.62361111111111</v>
      </c>
    </row>
    <row r="1101" spans="1:29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2"/>
        <v>1</v>
      </c>
      <c r="N1101">
        <f t="shared" si="70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3"/>
        <v>0</v>
      </c>
      <c r="AC1101">
        <f t="shared" si="71"/>
        <v>33.637777777777778</v>
      </c>
    </row>
    <row r="1102" spans="1:29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2"/>
        <v>1</v>
      </c>
      <c r="N1102">
        <f t="shared" si="70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3"/>
        <v>1</v>
      </c>
      <c r="AC1102">
        <f t="shared" si="71"/>
        <v>33.748055555555553</v>
      </c>
    </row>
    <row r="1103" spans="1:29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2"/>
        <v>0</v>
      </c>
      <c r="N1103">
        <f t="shared" si="70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3"/>
        <v>2</v>
      </c>
      <c r="AC1103">
        <f t="shared" si="71"/>
        <v>33.805555555555557</v>
      </c>
    </row>
    <row r="1104" spans="1:29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2"/>
        <v>7</v>
      </c>
      <c r="N1104">
        <f t="shared" si="70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3"/>
        <v>1</v>
      </c>
      <c r="AC1104">
        <f t="shared" si="71"/>
        <v>34.406388888888891</v>
      </c>
    </row>
    <row r="1105" spans="1:29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2"/>
        <v>1</v>
      </c>
      <c r="N1105">
        <f t="shared" si="70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3"/>
        <v>0</v>
      </c>
      <c r="AC1105">
        <f t="shared" si="71"/>
        <v>34.783888888888889</v>
      </c>
    </row>
    <row r="1106" spans="1:29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2"/>
        <v>0</v>
      </c>
      <c r="N1106">
        <f t="shared" si="70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3"/>
        <v>2</v>
      </c>
      <c r="AC1106">
        <f t="shared" si="71"/>
        <v>36.098333333333336</v>
      </c>
    </row>
    <row r="1107" spans="1:29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2"/>
        <v>0</v>
      </c>
      <c r="N1107">
        <f t="shared" si="70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3"/>
        <v>1</v>
      </c>
      <c r="AC1107">
        <f t="shared" si="71"/>
        <v>36.696111111111108</v>
      </c>
    </row>
    <row r="1108" spans="1:29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2"/>
        <v>0</v>
      </c>
      <c r="N1108">
        <f t="shared" si="70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3"/>
        <v>0</v>
      </c>
      <c r="AC1108">
        <f t="shared" si="71"/>
        <v>37.704166666666666</v>
      </c>
    </row>
    <row r="1109" spans="1:29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2"/>
        <v>4</v>
      </c>
      <c r="N1109">
        <f t="shared" si="70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3"/>
        <v>3</v>
      </c>
      <c r="AC1109">
        <f t="shared" si="71"/>
        <v>41.216944444444444</v>
      </c>
    </row>
    <row r="1110" spans="1:29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2"/>
        <v>5</v>
      </c>
      <c r="N1110">
        <f t="shared" si="70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3"/>
        <v>1</v>
      </c>
      <c r="AC1110">
        <f t="shared" si="71"/>
        <v>41.305</v>
      </c>
    </row>
    <row r="1111" spans="1:29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2"/>
        <v>2</v>
      </c>
      <c r="N1111">
        <f t="shared" si="70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3"/>
        <v>0</v>
      </c>
      <c r="AC1111">
        <f t="shared" si="71"/>
        <v>41.965555555555554</v>
      </c>
    </row>
    <row r="1112" spans="1:29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2"/>
        <v>1</v>
      </c>
      <c r="N1112">
        <f t="shared" si="70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3"/>
        <v>1</v>
      </c>
      <c r="AC1112">
        <f t="shared" si="71"/>
        <v>44.045277777777777</v>
      </c>
    </row>
    <row r="1113" spans="1:29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2"/>
        <v>1</v>
      </c>
      <c r="N1113">
        <f t="shared" si="70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3"/>
        <v>1</v>
      </c>
      <c r="AC1113">
        <f t="shared" si="71"/>
        <v>46.554166666666667</v>
      </c>
    </row>
    <row r="1114" spans="1:29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2"/>
        <v>1</v>
      </c>
      <c r="N1114">
        <f t="shared" si="70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3"/>
        <v>7</v>
      </c>
      <c r="AC1114">
        <f t="shared" si="71"/>
        <v>46.797777777777775</v>
      </c>
    </row>
    <row r="1115" spans="1:29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2"/>
        <v>1</v>
      </c>
      <c r="N1115">
        <f t="shared" si="70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3"/>
        <v>1</v>
      </c>
      <c r="AC1115">
        <f t="shared" si="71"/>
        <v>48.474722222222219</v>
      </c>
    </row>
    <row r="1116" spans="1:29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2"/>
        <v>2</v>
      </c>
      <c r="N1116">
        <f t="shared" si="70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3"/>
        <v>1</v>
      </c>
      <c r="AC1116">
        <f t="shared" si="71"/>
        <v>50.338888888888889</v>
      </c>
    </row>
    <row r="1117" spans="1:29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2"/>
        <v>0</v>
      </c>
      <c r="N1117">
        <f t="shared" si="70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3"/>
        <v>0</v>
      </c>
      <c r="AC1117">
        <f t="shared" si="71"/>
        <v>51.069722222222225</v>
      </c>
    </row>
    <row r="1118" spans="1:29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2"/>
        <v>1</v>
      </c>
      <c r="N1118">
        <f t="shared" si="70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3"/>
        <v>0</v>
      </c>
      <c r="AC1118">
        <f t="shared" si="71"/>
        <v>53.174166666666665</v>
      </c>
    </row>
    <row r="1119" spans="1:29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2"/>
        <v>1</v>
      </c>
      <c r="N1119">
        <f t="shared" si="70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3"/>
        <v>1</v>
      </c>
      <c r="AC1119">
        <f t="shared" si="71"/>
        <v>53.598055555555554</v>
      </c>
    </row>
    <row r="1120" spans="1:29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2"/>
        <v>2</v>
      </c>
      <c r="N1120">
        <f t="shared" si="70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3"/>
        <v>2</v>
      </c>
      <c r="AC1120">
        <f t="shared" si="71"/>
        <v>53.680277777777775</v>
      </c>
    </row>
    <row r="1121" spans="1:29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2"/>
        <v>0</v>
      </c>
      <c r="N1121">
        <f t="shared" si="70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3"/>
        <v>1</v>
      </c>
      <c r="AC1121">
        <f t="shared" si="71"/>
        <v>53.725277777777777</v>
      </c>
    </row>
    <row r="1122" spans="1:29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2"/>
        <v>1</v>
      </c>
      <c r="N1122">
        <f t="shared" si="70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3"/>
        <v>50</v>
      </c>
      <c r="AC1122">
        <f t="shared" si="71"/>
        <v>53.900833333333331</v>
      </c>
    </row>
    <row r="1123" spans="1:29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2"/>
        <v>0</v>
      </c>
      <c r="N1123">
        <f t="shared" si="70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3"/>
        <v>3</v>
      </c>
      <c r="AC1123">
        <f t="shared" si="71"/>
        <v>54.325000000000003</v>
      </c>
    </row>
    <row r="1124" spans="1:29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2"/>
        <v>2</v>
      </c>
      <c r="N1124">
        <f t="shared" si="70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3"/>
        <v>11</v>
      </c>
      <c r="AC1124">
        <f t="shared" si="71"/>
        <v>54.595277777777781</v>
      </c>
    </row>
    <row r="1125" spans="1:29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2"/>
        <v>2</v>
      </c>
      <c r="N1125">
        <f t="shared" si="70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3"/>
        <v>2</v>
      </c>
      <c r="AC1125">
        <f t="shared" si="71"/>
        <v>54.62777777777778</v>
      </c>
    </row>
    <row r="1126" spans="1:29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2"/>
        <v>1</v>
      </c>
      <c r="N1126">
        <f t="shared" ref="N1126:N1163" si="74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3"/>
        <v>1</v>
      </c>
      <c r="AC1126">
        <f t="shared" ref="AC1126:AC1163" si="75">Q1126/3600</f>
        <v>55.246388888888887</v>
      </c>
    </row>
    <row r="1127" spans="1:29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2"/>
        <v>1</v>
      </c>
      <c r="N1127">
        <f t="shared" si="74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3"/>
        <v>0</v>
      </c>
      <c r="AC1127">
        <f t="shared" si="75"/>
        <v>55.935555555555553</v>
      </c>
    </row>
    <row r="1128" spans="1:29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2"/>
        <v>17</v>
      </c>
      <c r="N1128">
        <f t="shared" si="74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3"/>
        <v>1</v>
      </c>
      <c r="AC1128">
        <f t="shared" si="75"/>
        <v>56.294722222222219</v>
      </c>
    </row>
    <row r="1129" spans="1:29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2"/>
        <v>12</v>
      </c>
      <c r="N1129">
        <f t="shared" si="74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3"/>
        <v>1</v>
      </c>
      <c r="AC1129">
        <f t="shared" si="75"/>
        <v>57.12777777777778</v>
      </c>
    </row>
    <row r="1130" spans="1:29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2"/>
        <v>0</v>
      </c>
      <c r="N1130">
        <f t="shared" si="74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3"/>
        <v>1</v>
      </c>
      <c r="AC1130">
        <f t="shared" si="75"/>
        <v>57.587499999999999</v>
      </c>
    </row>
    <row r="1131" spans="1:29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2"/>
        <v>4</v>
      </c>
      <c r="N1131">
        <f t="shared" si="74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3"/>
        <v>1</v>
      </c>
      <c r="AC1131">
        <f t="shared" si="75"/>
        <v>57.889444444444443</v>
      </c>
    </row>
    <row r="1132" spans="1:29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2"/>
        <v>1</v>
      </c>
      <c r="N1132">
        <f t="shared" si="74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3"/>
        <v>1</v>
      </c>
      <c r="AC1132">
        <f t="shared" si="75"/>
        <v>58.855277777777779</v>
      </c>
    </row>
    <row r="1133" spans="1:29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2"/>
        <v>1</v>
      </c>
      <c r="N1133">
        <f t="shared" si="74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3"/>
        <v>4</v>
      </c>
      <c r="AC1133">
        <f t="shared" si="75"/>
        <v>59.286388888888887</v>
      </c>
    </row>
    <row r="1134" spans="1:29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2"/>
        <v>3</v>
      </c>
      <c r="N1134">
        <f t="shared" si="74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3"/>
        <v>2</v>
      </c>
      <c r="AC1134">
        <f t="shared" si="75"/>
        <v>60.829166666666666</v>
      </c>
    </row>
    <row r="1135" spans="1:29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2"/>
        <v>1</v>
      </c>
      <c r="N1135">
        <f t="shared" si="74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3"/>
        <v>0</v>
      </c>
      <c r="AC1135">
        <f t="shared" si="75"/>
        <v>61.987777777777779</v>
      </c>
    </row>
    <row r="1136" spans="1:29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2"/>
        <v>2</v>
      </c>
      <c r="N1136">
        <f t="shared" si="74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3"/>
        <v>1</v>
      </c>
      <c r="AC1136">
        <f t="shared" si="75"/>
        <v>63.050555555555555</v>
      </c>
    </row>
    <row r="1137" spans="1:29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2"/>
        <v>3</v>
      </c>
      <c r="N1137">
        <f t="shared" si="74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3"/>
        <v>0</v>
      </c>
      <c r="AC1137">
        <f t="shared" si="75"/>
        <v>63.43</v>
      </c>
    </row>
    <row r="1138" spans="1:29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2"/>
        <v>4</v>
      </c>
      <c r="N1138">
        <f t="shared" si="74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3"/>
        <v>1</v>
      </c>
      <c r="AC1138">
        <f t="shared" si="75"/>
        <v>68.9375</v>
      </c>
    </row>
    <row r="1139" spans="1:29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2"/>
        <v>0</v>
      </c>
      <c r="N1139">
        <f t="shared" si="74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3"/>
        <v>4</v>
      </c>
      <c r="AC1139">
        <f t="shared" si="75"/>
        <v>69.998055555555553</v>
      </c>
    </row>
    <row r="1140" spans="1:29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2"/>
        <v>1</v>
      </c>
      <c r="N1140">
        <f t="shared" si="74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3"/>
        <v>0</v>
      </c>
      <c r="AC1140">
        <f t="shared" si="75"/>
        <v>70.515555555555551</v>
      </c>
    </row>
    <row r="1141" spans="1:29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2"/>
        <v>1</v>
      </c>
      <c r="N1141">
        <f t="shared" si="74"/>
        <v>54.51</v>
      </c>
      <c r="S1141" s="1"/>
      <c r="T1141" s="16"/>
      <c r="V1141" s="1"/>
      <c r="W1141" s="16"/>
      <c r="AB1141" s="1">
        <f t="shared" si="73"/>
        <v>-7408</v>
      </c>
      <c r="AC1141">
        <f t="shared" si="75"/>
        <v>0</v>
      </c>
    </row>
    <row r="1142" spans="1:29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2"/>
        <v>1</v>
      </c>
      <c r="N1142">
        <f t="shared" si="74"/>
        <v>55.248888888888892</v>
      </c>
      <c r="S1142" s="1"/>
      <c r="T1142" s="16"/>
      <c r="V1142" s="1"/>
      <c r="W1142" s="16"/>
      <c r="AB1142" s="1">
        <f t="shared" si="73"/>
        <v>0</v>
      </c>
      <c r="AC1142">
        <f t="shared" si="75"/>
        <v>0</v>
      </c>
    </row>
    <row r="1143" spans="1:29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2"/>
        <v>0</v>
      </c>
      <c r="N1143">
        <f t="shared" si="74"/>
        <v>55.937222222222225</v>
      </c>
      <c r="S1143" s="1"/>
      <c r="T1143" s="16"/>
      <c r="V1143" s="1"/>
      <c r="W1143" s="16"/>
      <c r="AB1143" s="1">
        <f t="shared" si="73"/>
        <v>0</v>
      </c>
      <c r="AC1143">
        <f t="shared" si="75"/>
        <v>0</v>
      </c>
    </row>
    <row r="1144" spans="1:29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2"/>
        <v>0</v>
      </c>
      <c r="N1144">
        <f t="shared" si="74"/>
        <v>57.523888888888891</v>
      </c>
      <c r="S1144" s="1"/>
      <c r="T1144" s="16"/>
      <c r="V1144" s="1"/>
      <c r="W1144" s="16"/>
      <c r="AB1144" s="1">
        <f t="shared" si="73"/>
        <v>0</v>
      </c>
      <c r="AC1144">
        <f t="shared" si="75"/>
        <v>0</v>
      </c>
    </row>
    <row r="1145" spans="1:29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2"/>
        <v>2</v>
      </c>
      <c r="N1145">
        <f t="shared" si="74"/>
        <v>59.18333333333333</v>
      </c>
      <c r="S1145" s="1"/>
      <c r="T1145" s="16"/>
      <c r="V1145" s="1"/>
      <c r="W1145" s="16"/>
      <c r="AB1145" s="1">
        <f t="shared" si="73"/>
        <v>0</v>
      </c>
      <c r="AC1145">
        <f t="shared" si="75"/>
        <v>0</v>
      </c>
    </row>
    <row r="1146" spans="1:29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2"/>
        <v>1</v>
      </c>
      <c r="N1146">
        <f t="shared" si="74"/>
        <v>60.722222222222221</v>
      </c>
      <c r="S1146" s="1"/>
      <c r="T1146" s="16"/>
      <c r="V1146" s="1"/>
      <c r="W1146" s="16"/>
      <c r="AB1146" s="1">
        <f t="shared" si="73"/>
        <v>0</v>
      </c>
      <c r="AC1146">
        <f t="shared" si="75"/>
        <v>0</v>
      </c>
    </row>
    <row r="1147" spans="1:29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2"/>
        <v>1</v>
      </c>
      <c r="N1147">
        <f t="shared" si="74"/>
        <v>62.292777777777779</v>
      </c>
      <c r="S1147" s="1"/>
      <c r="T1147" s="16"/>
      <c r="V1147" s="1"/>
      <c r="W1147" s="16"/>
      <c r="AB1147" s="1">
        <f t="shared" si="73"/>
        <v>0</v>
      </c>
      <c r="AC1147">
        <f t="shared" si="75"/>
        <v>0</v>
      </c>
    </row>
    <row r="1148" spans="1:29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2"/>
        <v>1</v>
      </c>
      <c r="N1148">
        <f t="shared" si="74"/>
        <v>62.384999999999998</v>
      </c>
      <c r="S1148" s="1"/>
      <c r="T1148" s="16"/>
      <c r="V1148" s="1"/>
      <c r="W1148" s="16"/>
      <c r="AB1148" s="1">
        <f t="shared" si="73"/>
        <v>0</v>
      </c>
      <c r="AC1148">
        <f t="shared" si="75"/>
        <v>0</v>
      </c>
    </row>
    <row r="1149" spans="1:29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2"/>
        <v>4</v>
      </c>
      <c r="N1149">
        <f t="shared" si="74"/>
        <v>62.459166666666668</v>
      </c>
      <c r="S1149" s="1"/>
      <c r="T1149" s="16"/>
      <c r="V1149" s="1"/>
      <c r="W1149" s="16"/>
      <c r="AB1149" s="1">
        <f t="shared" si="73"/>
        <v>0</v>
      </c>
      <c r="AC1149">
        <f t="shared" si="75"/>
        <v>0</v>
      </c>
    </row>
    <row r="1150" spans="1:29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2"/>
        <v>0</v>
      </c>
      <c r="N1150">
        <f t="shared" si="74"/>
        <v>62.540277777777774</v>
      </c>
      <c r="S1150" s="1"/>
      <c r="T1150" s="16"/>
      <c r="V1150" s="1"/>
      <c r="W1150" s="16"/>
      <c r="AB1150" s="1">
        <f t="shared" si="73"/>
        <v>0</v>
      </c>
      <c r="AC1150">
        <f t="shared" si="75"/>
        <v>0</v>
      </c>
    </row>
    <row r="1151" spans="1:29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2"/>
        <v>0</v>
      </c>
      <c r="N1151">
        <f t="shared" si="74"/>
        <v>62.591388888888886</v>
      </c>
      <c r="S1151" s="1"/>
      <c r="T1151" s="16"/>
      <c r="V1151" s="1"/>
      <c r="W1151" s="16"/>
      <c r="AB1151" s="1">
        <f t="shared" si="73"/>
        <v>0</v>
      </c>
      <c r="AC1151">
        <f t="shared" si="75"/>
        <v>0</v>
      </c>
    </row>
    <row r="1152" spans="1:29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2"/>
        <v>0</v>
      </c>
      <c r="N1152">
        <f t="shared" si="74"/>
        <v>62.813055555555557</v>
      </c>
      <c r="S1152" s="1"/>
      <c r="T1152" s="16"/>
      <c r="V1152" s="1"/>
      <c r="W1152" s="16"/>
      <c r="AB1152" s="1">
        <f t="shared" si="73"/>
        <v>0</v>
      </c>
      <c r="AC1152">
        <f t="shared" si="75"/>
        <v>0</v>
      </c>
    </row>
    <row r="1153" spans="1:29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2"/>
        <v>1</v>
      </c>
      <c r="N1153">
        <f t="shared" si="74"/>
        <v>63.13388888888889</v>
      </c>
      <c r="S1153" s="1"/>
      <c r="T1153" s="16"/>
      <c r="V1153" s="1"/>
      <c r="W1153" s="16"/>
      <c r="AB1153" s="1">
        <f t="shared" si="73"/>
        <v>0</v>
      </c>
      <c r="AC1153">
        <f t="shared" si="75"/>
        <v>0</v>
      </c>
    </row>
    <row r="1154" spans="1:29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2"/>
        <v>1</v>
      </c>
      <c r="N1154">
        <f t="shared" si="74"/>
        <v>63.476944444444442</v>
      </c>
      <c r="S1154" s="1"/>
      <c r="T1154" s="16"/>
      <c r="V1154" s="1"/>
      <c r="W1154" s="16"/>
      <c r="AB1154" s="1">
        <f t="shared" si="73"/>
        <v>0</v>
      </c>
      <c r="AC1154">
        <f t="shared" si="75"/>
        <v>0</v>
      </c>
    </row>
    <row r="1155" spans="1:29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2"/>
        <v>0</v>
      </c>
      <c r="N1155">
        <f t="shared" si="74"/>
        <v>64.05694444444444</v>
      </c>
      <c r="S1155" s="1"/>
      <c r="T1155" s="16"/>
      <c r="V1155" s="1"/>
      <c r="W1155" s="16"/>
      <c r="AB1155" s="1">
        <f t="shared" si="73"/>
        <v>0</v>
      </c>
      <c r="AC1155">
        <f t="shared" si="75"/>
        <v>0</v>
      </c>
    </row>
    <row r="1156" spans="1:29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6">F1156-F1155</f>
        <v>0</v>
      </c>
      <c r="N1156">
        <f t="shared" si="74"/>
        <v>66.28</v>
      </c>
      <c r="S1156" s="1"/>
      <c r="T1156" s="16"/>
      <c r="V1156" s="1"/>
      <c r="W1156" s="16"/>
      <c r="AB1156" s="1">
        <f t="shared" ref="AB1156:AB1163" si="77">U1156-U1155</f>
        <v>0</v>
      </c>
      <c r="AC1156">
        <f t="shared" si="75"/>
        <v>0</v>
      </c>
    </row>
    <row r="1157" spans="1:29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6"/>
        <v>0</v>
      </c>
      <c r="N1157">
        <f t="shared" si="74"/>
        <v>66.591111111111104</v>
      </c>
      <c r="S1157" s="1"/>
      <c r="T1157" s="16"/>
      <c r="V1157" s="1"/>
      <c r="W1157" s="16"/>
      <c r="AB1157" s="1">
        <f t="shared" si="77"/>
        <v>0</v>
      </c>
      <c r="AC1157">
        <f t="shared" si="75"/>
        <v>0</v>
      </c>
    </row>
    <row r="1158" spans="1:29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6"/>
        <v>0</v>
      </c>
      <c r="N1158">
        <f t="shared" si="74"/>
        <v>67.513333333333335</v>
      </c>
      <c r="S1158" s="1"/>
      <c r="T1158" s="16"/>
      <c r="V1158" s="1"/>
      <c r="W1158" s="16"/>
      <c r="AB1158" s="1">
        <f t="shared" si="77"/>
        <v>0</v>
      </c>
      <c r="AC1158">
        <f t="shared" si="75"/>
        <v>0</v>
      </c>
    </row>
    <row r="1159" spans="1:29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6"/>
        <v>4</v>
      </c>
      <c r="N1159">
        <f t="shared" si="74"/>
        <v>68.261388888888888</v>
      </c>
      <c r="S1159" s="1"/>
      <c r="T1159" s="16"/>
      <c r="V1159" s="1"/>
      <c r="W1159" s="16"/>
      <c r="AB1159" s="1">
        <f t="shared" si="77"/>
        <v>0</v>
      </c>
      <c r="AC1159">
        <f t="shared" si="75"/>
        <v>0</v>
      </c>
    </row>
    <row r="1160" spans="1:29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6"/>
        <v>0</v>
      </c>
      <c r="N1160">
        <f t="shared" si="74"/>
        <v>68.403055555555554</v>
      </c>
      <c r="S1160" s="1"/>
      <c r="T1160" s="16"/>
      <c r="V1160" s="1"/>
      <c r="W1160" s="16"/>
      <c r="AB1160" s="1">
        <f t="shared" si="77"/>
        <v>0</v>
      </c>
      <c r="AC1160">
        <f t="shared" si="75"/>
        <v>0</v>
      </c>
    </row>
    <row r="1161" spans="1:29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6"/>
        <v>3</v>
      </c>
      <c r="N1161">
        <f t="shared" si="74"/>
        <v>68.540555555555557</v>
      </c>
      <c r="S1161" s="1"/>
      <c r="T1161" s="16"/>
      <c r="V1161" s="1"/>
      <c r="W1161" s="16"/>
      <c r="AB1161" s="1">
        <f t="shared" si="77"/>
        <v>0</v>
      </c>
      <c r="AC1161">
        <f t="shared" si="75"/>
        <v>0</v>
      </c>
    </row>
    <row r="1162" spans="1:29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6"/>
        <v>0</v>
      </c>
      <c r="N1162">
        <f t="shared" si="74"/>
        <v>69.233611111111117</v>
      </c>
      <c r="S1162" s="1"/>
      <c r="T1162" s="16"/>
      <c r="V1162" s="1"/>
      <c r="W1162" s="16"/>
      <c r="AB1162" s="1">
        <f t="shared" si="77"/>
        <v>0</v>
      </c>
      <c r="AC1162">
        <f t="shared" si="75"/>
        <v>0</v>
      </c>
    </row>
    <row r="1163" spans="1:29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6"/>
        <v>1</v>
      </c>
      <c r="N1163">
        <f t="shared" si="74"/>
        <v>69.488611111111112</v>
      </c>
      <c r="S1163" s="1"/>
      <c r="T1163" s="16"/>
      <c r="V1163" s="1"/>
      <c r="W1163" s="16"/>
      <c r="AB1163" s="1">
        <f t="shared" si="77"/>
        <v>0</v>
      </c>
      <c r="AC1163">
        <f t="shared" si="75"/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L78"/>
  <sheetViews>
    <sheetView tabSelected="1" topLeftCell="A22" zoomScale="109" workbookViewId="0">
      <selection activeCell="F59" sqref="F59"/>
    </sheetView>
  </sheetViews>
  <sheetFormatPr baseColWidth="10" defaultColWidth="11" defaultRowHeight="18"/>
  <cols>
    <col min="2" max="2" width="10.7109375" style="18"/>
    <col min="3" max="6" width="11" style="18"/>
    <col min="7" max="7" width="12.7109375" bestFit="1" customWidth="1"/>
    <col min="12" max="12" width="11" style="18"/>
    <col min="14" max="14" width="12" customWidth="1"/>
  </cols>
  <sheetData>
    <row r="1" spans="1:12">
      <c r="A1" t="s">
        <v>4683</v>
      </c>
      <c r="B1" s="18" t="s">
        <v>4732</v>
      </c>
      <c r="C1" s="18" t="s">
        <v>4757</v>
      </c>
      <c r="D1" s="18" t="s">
        <v>4758</v>
      </c>
      <c r="E1" s="18" t="s">
        <v>4759</v>
      </c>
      <c r="F1" s="18" t="s">
        <v>4756</v>
      </c>
      <c r="G1" t="s">
        <v>4692</v>
      </c>
      <c r="H1" t="s">
        <v>4736</v>
      </c>
      <c r="I1" t="s">
        <v>4737</v>
      </c>
      <c r="J1" t="s">
        <v>4718</v>
      </c>
      <c r="K1" t="s">
        <v>4761</v>
      </c>
      <c r="L1" s="18" t="s">
        <v>4693</v>
      </c>
    </row>
    <row r="2" spans="1:12">
      <c r="A2" s="17" t="s">
        <v>4762</v>
      </c>
      <c r="B2" s="18" t="s">
        <v>4763</v>
      </c>
      <c r="D2" s="18" t="s">
        <v>4760</v>
      </c>
      <c r="E2" s="18" t="s">
        <v>4760</v>
      </c>
      <c r="F2" s="18" t="s">
        <v>4760</v>
      </c>
      <c r="G2" t="s">
        <v>4764</v>
      </c>
      <c r="J2" t="s">
        <v>4765</v>
      </c>
      <c r="K2" t="s">
        <v>4766</v>
      </c>
      <c r="L2" s="18">
        <f t="shared" ref="L2:L69" si="0">COUNTIF(C2:F2, "X")</f>
        <v>3</v>
      </c>
    </row>
    <row r="3" spans="1:12">
      <c r="A3" s="17" t="s">
        <v>4767</v>
      </c>
      <c r="B3" s="18" t="s">
        <v>4763</v>
      </c>
      <c r="C3" s="18" t="s">
        <v>4760</v>
      </c>
      <c r="D3" s="18" t="s">
        <v>4760</v>
      </c>
      <c r="E3" s="18" t="s">
        <v>4760</v>
      </c>
      <c r="F3" s="18" t="s">
        <v>4760</v>
      </c>
      <c r="G3" t="s">
        <v>4764</v>
      </c>
      <c r="J3" t="s">
        <v>4765</v>
      </c>
      <c r="K3" t="s">
        <v>4768</v>
      </c>
      <c r="L3" s="18">
        <f t="shared" si="0"/>
        <v>4</v>
      </c>
    </row>
    <row r="4" spans="1:12">
      <c r="A4" s="17" t="s">
        <v>4769</v>
      </c>
      <c r="B4" s="18" t="s">
        <v>4763</v>
      </c>
      <c r="C4" s="18" t="s">
        <v>4760</v>
      </c>
      <c r="D4" s="18" t="s">
        <v>4760</v>
      </c>
      <c r="E4" s="18" t="s">
        <v>4760</v>
      </c>
      <c r="G4" t="s">
        <v>4764</v>
      </c>
      <c r="J4" t="s">
        <v>4765</v>
      </c>
      <c r="K4" t="s">
        <v>4770</v>
      </c>
      <c r="L4" s="18">
        <f t="shared" si="0"/>
        <v>3</v>
      </c>
    </row>
    <row r="5" spans="1:12">
      <c r="A5" s="17" t="s">
        <v>4771</v>
      </c>
      <c r="B5" s="18" t="s">
        <v>4763</v>
      </c>
      <c r="C5" s="18" t="s">
        <v>4760</v>
      </c>
      <c r="D5" s="18" t="s">
        <v>4760</v>
      </c>
      <c r="E5" s="18" t="s">
        <v>4760</v>
      </c>
      <c r="G5" t="s">
        <v>4764</v>
      </c>
      <c r="J5" t="s">
        <v>4765</v>
      </c>
      <c r="K5" t="s">
        <v>4772</v>
      </c>
      <c r="L5" s="18">
        <f t="shared" si="0"/>
        <v>3</v>
      </c>
    </row>
    <row r="6" spans="1:12">
      <c r="A6" s="17" t="s">
        <v>4773</v>
      </c>
      <c r="B6" s="18" t="s">
        <v>4763</v>
      </c>
      <c r="C6" s="18" t="s">
        <v>4760</v>
      </c>
      <c r="D6" s="18" t="s">
        <v>4760</v>
      </c>
      <c r="E6" s="18" t="s">
        <v>4760</v>
      </c>
      <c r="F6" s="18" t="s">
        <v>4760</v>
      </c>
      <c r="G6" t="s">
        <v>4764</v>
      </c>
      <c r="J6" t="s">
        <v>4765</v>
      </c>
      <c r="K6" t="s">
        <v>4809</v>
      </c>
      <c r="L6" s="18">
        <f t="shared" si="0"/>
        <v>4</v>
      </c>
    </row>
    <row r="7" spans="1:12">
      <c r="A7" s="17" t="s">
        <v>4775</v>
      </c>
      <c r="B7" s="18" t="s">
        <v>4763</v>
      </c>
      <c r="C7" s="18" t="s">
        <v>4760</v>
      </c>
      <c r="D7" s="18" t="s">
        <v>4760</v>
      </c>
      <c r="E7" s="18" t="s">
        <v>4760</v>
      </c>
      <c r="F7" s="18" t="s">
        <v>4760</v>
      </c>
      <c r="G7" t="s">
        <v>4764</v>
      </c>
      <c r="J7" t="s">
        <v>4765</v>
      </c>
      <c r="K7" t="s">
        <v>4774</v>
      </c>
      <c r="L7" s="18">
        <f t="shared" si="0"/>
        <v>4</v>
      </c>
    </row>
    <row r="8" spans="1:12">
      <c r="A8" s="17" t="s">
        <v>4777</v>
      </c>
      <c r="B8" s="18" t="s">
        <v>4763</v>
      </c>
      <c r="C8" s="18" t="s">
        <v>4760</v>
      </c>
      <c r="D8" s="18" t="s">
        <v>4760</v>
      </c>
      <c r="E8" s="18" t="s">
        <v>4760</v>
      </c>
      <c r="G8" t="s">
        <v>4764</v>
      </c>
      <c r="J8" t="s">
        <v>4765</v>
      </c>
      <c r="K8" t="s">
        <v>4810</v>
      </c>
      <c r="L8" s="18">
        <f t="shared" si="0"/>
        <v>3</v>
      </c>
    </row>
    <row r="9" spans="1:12">
      <c r="A9" s="17" t="s">
        <v>4811</v>
      </c>
      <c r="B9" s="18" t="s">
        <v>4763</v>
      </c>
      <c r="C9" s="18" t="s">
        <v>4760</v>
      </c>
      <c r="D9" s="18" t="s">
        <v>4760</v>
      </c>
      <c r="E9" s="18" t="s">
        <v>4760</v>
      </c>
      <c r="G9" t="s">
        <v>4764</v>
      </c>
      <c r="J9" t="s">
        <v>4765</v>
      </c>
      <c r="K9" t="s">
        <v>4776</v>
      </c>
      <c r="L9" s="18">
        <f t="shared" si="0"/>
        <v>3</v>
      </c>
    </row>
    <row r="10" spans="1:12">
      <c r="A10" s="17" t="s">
        <v>4812</v>
      </c>
      <c r="B10" s="18" t="s">
        <v>4763</v>
      </c>
      <c r="C10" s="18" t="s">
        <v>4760</v>
      </c>
      <c r="D10" s="18" t="s">
        <v>4760</v>
      </c>
      <c r="E10" s="18" t="s">
        <v>4760</v>
      </c>
      <c r="G10" t="s">
        <v>4764</v>
      </c>
      <c r="J10" t="s">
        <v>4765</v>
      </c>
      <c r="K10" t="s">
        <v>4813</v>
      </c>
      <c r="L10" s="18">
        <f t="shared" si="0"/>
        <v>3</v>
      </c>
    </row>
    <row r="11" spans="1:12">
      <c r="A11" s="17" t="s">
        <v>4814</v>
      </c>
      <c r="B11" s="18" t="s">
        <v>4763</v>
      </c>
      <c r="C11" s="18" t="s">
        <v>4760</v>
      </c>
      <c r="D11" s="18" t="s">
        <v>4760</v>
      </c>
      <c r="E11" s="18" t="s">
        <v>4760</v>
      </c>
      <c r="G11" t="s">
        <v>4764</v>
      </c>
      <c r="J11" t="s">
        <v>4765</v>
      </c>
      <c r="K11" t="s">
        <v>4778</v>
      </c>
      <c r="L11" s="18">
        <f t="shared" si="0"/>
        <v>3</v>
      </c>
    </row>
    <row r="12" spans="1:12">
      <c r="A12" s="17" t="s">
        <v>4815</v>
      </c>
      <c r="B12" s="18" t="s">
        <v>4763</v>
      </c>
      <c r="C12" s="18" t="s">
        <v>4760</v>
      </c>
      <c r="D12" s="18" t="s">
        <v>4760</v>
      </c>
      <c r="E12" s="18" t="s">
        <v>4760</v>
      </c>
      <c r="G12" t="s">
        <v>4764</v>
      </c>
      <c r="J12" t="s">
        <v>4765</v>
      </c>
      <c r="K12" t="s">
        <v>4816</v>
      </c>
      <c r="L12" s="18">
        <f t="shared" si="0"/>
        <v>3</v>
      </c>
    </row>
    <row r="13" spans="1:12">
      <c r="A13" s="17" t="s">
        <v>4817</v>
      </c>
      <c r="B13" s="18" t="s">
        <v>4763</v>
      </c>
      <c r="C13" s="18" t="s">
        <v>4760</v>
      </c>
      <c r="D13" s="18" t="s">
        <v>4760</v>
      </c>
      <c r="E13" s="18" t="s">
        <v>4760</v>
      </c>
      <c r="G13" t="s">
        <v>4764</v>
      </c>
      <c r="J13" t="s">
        <v>4765</v>
      </c>
      <c r="K13" t="s">
        <v>4818</v>
      </c>
      <c r="L13" s="18">
        <f t="shared" si="0"/>
        <v>3</v>
      </c>
    </row>
    <row r="14" spans="1:12">
      <c r="A14" s="17" t="s">
        <v>4779</v>
      </c>
      <c r="B14" s="18" t="s">
        <v>4763</v>
      </c>
      <c r="C14" s="18" t="s">
        <v>4760</v>
      </c>
      <c r="D14" s="18" t="s">
        <v>4760</v>
      </c>
      <c r="E14" s="18" t="s">
        <v>4760</v>
      </c>
      <c r="F14" s="18" t="s">
        <v>4760</v>
      </c>
      <c r="G14" t="s">
        <v>4764</v>
      </c>
      <c r="J14" t="s">
        <v>4765</v>
      </c>
      <c r="K14" t="s">
        <v>4780</v>
      </c>
      <c r="L14" s="18">
        <f t="shared" si="0"/>
        <v>4</v>
      </c>
    </row>
    <row r="15" spans="1:12">
      <c r="A15" s="17" t="s">
        <v>4781</v>
      </c>
      <c r="B15" s="18" t="s">
        <v>4763</v>
      </c>
      <c r="C15" s="18" t="s">
        <v>4760</v>
      </c>
      <c r="D15" s="18" t="s">
        <v>4760</v>
      </c>
      <c r="E15" s="18" t="s">
        <v>4760</v>
      </c>
      <c r="F15" s="18" t="s">
        <v>4760</v>
      </c>
      <c r="G15" t="s">
        <v>4764</v>
      </c>
      <c r="J15" t="s">
        <v>4765</v>
      </c>
      <c r="K15" t="s">
        <v>4819</v>
      </c>
      <c r="L15" s="18">
        <f t="shared" si="0"/>
        <v>4</v>
      </c>
    </row>
    <row r="16" spans="1:12">
      <c r="A16" s="17" t="s">
        <v>4783</v>
      </c>
      <c r="B16" s="18" t="s">
        <v>4763</v>
      </c>
      <c r="C16" s="18" t="s">
        <v>4760</v>
      </c>
      <c r="D16" s="18" t="s">
        <v>4760</v>
      </c>
      <c r="E16" s="18" t="s">
        <v>4760</v>
      </c>
      <c r="F16" s="18" t="s">
        <v>4760</v>
      </c>
      <c r="G16" t="s">
        <v>4764</v>
      </c>
      <c r="J16" t="s">
        <v>4765</v>
      </c>
      <c r="K16" t="s">
        <v>4782</v>
      </c>
      <c r="L16" s="18">
        <f t="shared" si="0"/>
        <v>4</v>
      </c>
    </row>
    <row r="17" spans="1:12">
      <c r="A17" s="17" t="s">
        <v>4785</v>
      </c>
      <c r="B17" s="18" t="s">
        <v>4763</v>
      </c>
      <c r="D17" s="18" t="s">
        <v>4760</v>
      </c>
      <c r="E17" s="18" t="s">
        <v>4760</v>
      </c>
      <c r="F17" s="18" t="s">
        <v>4760</v>
      </c>
      <c r="G17" t="s">
        <v>4764</v>
      </c>
      <c r="J17" t="s">
        <v>4765</v>
      </c>
      <c r="K17" t="s">
        <v>4784</v>
      </c>
      <c r="L17" s="18">
        <f t="shared" si="0"/>
        <v>3</v>
      </c>
    </row>
    <row r="18" spans="1:12">
      <c r="A18" s="17" t="s">
        <v>4787</v>
      </c>
      <c r="B18" s="18" t="s">
        <v>4763</v>
      </c>
      <c r="C18" s="18" t="s">
        <v>4760</v>
      </c>
      <c r="D18" s="18" t="s">
        <v>4760</v>
      </c>
      <c r="E18" s="18" t="s">
        <v>4760</v>
      </c>
      <c r="F18" s="18" t="s">
        <v>4760</v>
      </c>
      <c r="G18" t="s">
        <v>4764</v>
      </c>
      <c r="J18" t="s">
        <v>4765</v>
      </c>
      <c r="K18" t="s">
        <v>4786</v>
      </c>
      <c r="L18" s="18">
        <f t="shared" si="0"/>
        <v>4</v>
      </c>
    </row>
    <row r="19" spans="1:12">
      <c r="A19" s="17" t="s">
        <v>4789</v>
      </c>
      <c r="B19" s="18" t="s">
        <v>4763</v>
      </c>
      <c r="C19" s="18" t="s">
        <v>4760</v>
      </c>
      <c r="D19" s="18" t="s">
        <v>4760</v>
      </c>
      <c r="E19" s="18" t="s">
        <v>4760</v>
      </c>
      <c r="F19" s="18" t="s">
        <v>4760</v>
      </c>
      <c r="G19" t="s">
        <v>4764</v>
      </c>
      <c r="J19" t="s">
        <v>4765</v>
      </c>
      <c r="K19" t="s">
        <v>4788</v>
      </c>
      <c r="L19" s="18">
        <f t="shared" si="0"/>
        <v>4</v>
      </c>
    </row>
    <row r="20" spans="1:12">
      <c r="A20" s="17" t="s">
        <v>4791</v>
      </c>
      <c r="B20" s="18" t="s">
        <v>4763</v>
      </c>
      <c r="C20" s="18" t="s">
        <v>4760</v>
      </c>
      <c r="D20" s="18" t="s">
        <v>4760</v>
      </c>
      <c r="E20" s="18" t="s">
        <v>4760</v>
      </c>
      <c r="F20" s="18" t="s">
        <v>4760</v>
      </c>
      <c r="G20" t="s">
        <v>4764</v>
      </c>
      <c r="J20" t="s">
        <v>4765</v>
      </c>
      <c r="K20" t="s">
        <v>4790</v>
      </c>
      <c r="L20" s="18">
        <f t="shared" si="0"/>
        <v>4</v>
      </c>
    </row>
    <row r="21" spans="1:12">
      <c r="A21" s="17" t="s">
        <v>4820</v>
      </c>
      <c r="B21" s="18" t="s">
        <v>4763</v>
      </c>
      <c r="C21" s="18" t="s">
        <v>4760</v>
      </c>
      <c r="D21" s="18" t="s">
        <v>4760</v>
      </c>
      <c r="E21" s="18" t="s">
        <v>4760</v>
      </c>
      <c r="F21" s="18" t="s">
        <v>4760</v>
      </c>
      <c r="G21" t="s">
        <v>4764</v>
      </c>
      <c r="J21" t="s">
        <v>4765</v>
      </c>
      <c r="K21" t="s">
        <v>4792</v>
      </c>
      <c r="L21" s="18">
        <f t="shared" si="0"/>
        <v>4</v>
      </c>
    </row>
    <row r="22" spans="1:12">
      <c r="A22" s="17" t="s">
        <v>4793</v>
      </c>
      <c r="B22" s="18" t="s">
        <v>4763</v>
      </c>
      <c r="C22" s="18" t="s">
        <v>4760</v>
      </c>
      <c r="D22" s="18" t="s">
        <v>4760</v>
      </c>
      <c r="E22" s="18" t="s">
        <v>4760</v>
      </c>
      <c r="F22" s="18" t="s">
        <v>4760</v>
      </c>
      <c r="G22" t="s">
        <v>4794</v>
      </c>
      <c r="J22" t="s">
        <v>4765</v>
      </c>
      <c r="K22" t="s">
        <v>4795</v>
      </c>
      <c r="L22" s="18">
        <f t="shared" si="0"/>
        <v>4</v>
      </c>
    </row>
    <row r="23" spans="1:12">
      <c r="A23" s="17" t="s">
        <v>4796</v>
      </c>
      <c r="B23" s="18" t="s">
        <v>4763</v>
      </c>
      <c r="C23" s="18" t="s">
        <v>4760</v>
      </c>
      <c r="D23" s="18" t="s">
        <v>4760</v>
      </c>
      <c r="E23" s="18" t="s">
        <v>4760</v>
      </c>
      <c r="F23" s="18" t="s">
        <v>4760</v>
      </c>
      <c r="J23" t="s">
        <v>4765</v>
      </c>
      <c r="K23" t="s">
        <v>4797</v>
      </c>
      <c r="L23" s="18">
        <f t="shared" si="0"/>
        <v>4</v>
      </c>
    </row>
    <row r="24" spans="1:12">
      <c r="A24" s="17" t="s">
        <v>4798</v>
      </c>
      <c r="B24" s="18" t="s">
        <v>4763</v>
      </c>
      <c r="C24" s="18" t="s">
        <v>4760</v>
      </c>
      <c r="D24" s="18" t="s">
        <v>4760</v>
      </c>
      <c r="E24" s="18" t="s">
        <v>4760</v>
      </c>
      <c r="F24" s="18" t="s">
        <v>4760</v>
      </c>
      <c r="J24" t="s">
        <v>4765</v>
      </c>
      <c r="K24" t="s">
        <v>4799</v>
      </c>
      <c r="L24" s="18">
        <f t="shared" si="0"/>
        <v>4</v>
      </c>
    </row>
    <row r="25" spans="1:12">
      <c r="A25" s="17" t="s">
        <v>4800</v>
      </c>
      <c r="B25" s="18" t="s">
        <v>4763</v>
      </c>
      <c r="C25" s="18" t="s">
        <v>4760</v>
      </c>
      <c r="D25" s="18" t="s">
        <v>4760</v>
      </c>
      <c r="E25" s="18" t="s">
        <v>4760</v>
      </c>
      <c r="F25" s="18" t="s">
        <v>4760</v>
      </c>
      <c r="J25" t="s">
        <v>4765</v>
      </c>
      <c r="K25" t="s">
        <v>4801</v>
      </c>
      <c r="L25" s="18">
        <f t="shared" si="0"/>
        <v>4</v>
      </c>
    </row>
    <row r="26" spans="1:12">
      <c r="A26" s="17" t="s">
        <v>4802</v>
      </c>
      <c r="B26" s="18" t="s">
        <v>4763</v>
      </c>
      <c r="C26" s="18" t="s">
        <v>4760</v>
      </c>
      <c r="D26" s="18" t="s">
        <v>4760</v>
      </c>
      <c r="E26" s="18" t="s">
        <v>4760</v>
      </c>
      <c r="F26" s="18" t="s">
        <v>4760</v>
      </c>
      <c r="J26" t="s">
        <v>4765</v>
      </c>
      <c r="K26" t="s">
        <v>4803</v>
      </c>
      <c r="L26" s="18">
        <f t="shared" si="0"/>
        <v>4</v>
      </c>
    </row>
    <row r="27" spans="1:12">
      <c r="A27" s="17" t="s">
        <v>4804</v>
      </c>
      <c r="B27" s="18" t="s">
        <v>4763</v>
      </c>
      <c r="C27" s="18" t="s">
        <v>4760</v>
      </c>
      <c r="D27" s="18" t="s">
        <v>4760</v>
      </c>
      <c r="E27" s="18" t="s">
        <v>4760</v>
      </c>
      <c r="F27" s="18" t="s">
        <v>4760</v>
      </c>
      <c r="G27" t="s">
        <v>4794</v>
      </c>
      <c r="J27" t="s">
        <v>4765</v>
      </c>
      <c r="K27" t="s">
        <v>4805</v>
      </c>
      <c r="L27" s="18">
        <f t="shared" si="0"/>
        <v>4</v>
      </c>
    </row>
    <row r="28" spans="1:12">
      <c r="A28" s="17" t="s">
        <v>4806</v>
      </c>
      <c r="B28" s="18" t="s">
        <v>4763</v>
      </c>
      <c r="C28" s="18" t="s">
        <v>4760</v>
      </c>
      <c r="D28" s="18" t="s">
        <v>4760</v>
      </c>
      <c r="E28" s="18" t="s">
        <v>4760</v>
      </c>
      <c r="F28" s="18" t="s">
        <v>4760</v>
      </c>
      <c r="G28" t="s">
        <v>4794</v>
      </c>
      <c r="J28" t="s">
        <v>4808</v>
      </c>
      <c r="K28" t="s">
        <v>4807</v>
      </c>
      <c r="L28" s="18">
        <f t="shared" si="0"/>
        <v>4</v>
      </c>
    </row>
    <row r="29" spans="1:12">
      <c r="A29" s="17" t="s">
        <v>4684</v>
      </c>
      <c r="B29" s="18" t="s">
        <v>4733</v>
      </c>
      <c r="F29" s="18" t="s">
        <v>4760</v>
      </c>
      <c r="G29" t="s">
        <v>4727</v>
      </c>
      <c r="H29">
        <v>7</v>
      </c>
      <c r="I29">
        <v>1</v>
      </c>
      <c r="J29" t="s">
        <v>4720</v>
      </c>
      <c r="L29" s="18">
        <f t="shared" si="0"/>
        <v>1</v>
      </c>
    </row>
    <row r="30" spans="1:12">
      <c r="A30" s="17" t="s">
        <v>4685</v>
      </c>
      <c r="B30" s="18" t="s">
        <v>4733</v>
      </c>
      <c r="E30" s="18" t="s">
        <v>4760</v>
      </c>
      <c r="G30" t="s">
        <v>4726</v>
      </c>
      <c r="H30">
        <v>9</v>
      </c>
      <c r="I30">
        <v>2</v>
      </c>
      <c r="J30" t="s">
        <v>4719</v>
      </c>
      <c r="L30" s="18">
        <f t="shared" si="0"/>
        <v>1</v>
      </c>
    </row>
    <row r="31" spans="1:12">
      <c r="A31" s="17" t="s">
        <v>4686</v>
      </c>
      <c r="B31" s="18" t="s">
        <v>4733</v>
      </c>
      <c r="D31" s="18" t="s">
        <v>4760</v>
      </c>
      <c r="E31" s="18" t="s">
        <v>4760</v>
      </c>
      <c r="G31" t="s">
        <v>4731</v>
      </c>
      <c r="H31">
        <v>4</v>
      </c>
      <c r="I31">
        <v>3</v>
      </c>
      <c r="J31" t="s">
        <v>4719</v>
      </c>
      <c r="L31" s="18">
        <f t="shared" si="0"/>
        <v>2</v>
      </c>
    </row>
    <row r="32" spans="1:12">
      <c r="A32" s="17" t="s">
        <v>4687</v>
      </c>
      <c r="B32" s="18" t="s">
        <v>4733</v>
      </c>
      <c r="D32" s="18" t="s">
        <v>4760</v>
      </c>
      <c r="E32" s="18" t="s">
        <v>4760</v>
      </c>
      <c r="G32" t="s">
        <v>4730</v>
      </c>
      <c r="H32">
        <v>12</v>
      </c>
      <c r="I32">
        <v>3</v>
      </c>
      <c r="J32" t="s">
        <v>4719</v>
      </c>
      <c r="L32" s="18">
        <f t="shared" si="0"/>
        <v>2</v>
      </c>
    </row>
    <row r="33" spans="1:12">
      <c r="A33" s="17" t="s">
        <v>4688</v>
      </c>
      <c r="B33" s="18" t="s">
        <v>4733</v>
      </c>
      <c r="D33" s="18" t="s">
        <v>4760</v>
      </c>
      <c r="G33" t="s">
        <v>4727</v>
      </c>
      <c r="H33">
        <v>5</v>
      </c>
      <c r="I33">
        <v>14</v>
      </c>
      <c r="J33" t="s">
        <v>4719</v>
      </c>
      <c r="L33" s="18">
        <f t="shared" si="0"/>
        <v>1</v>
      </c>
    </row>
    <row r="34" spans="1:12">
      <c r="A34" s="17" t="s">
        <v>4689</v>
      </c>
      <c r="B34" s="18" t="s">
        <v>4733</v>
      </c>
      <c r="D34" s="18" t="s">
        <v>4760</v>
      </c>
      <c r="E34" s="18" t="s">
        <v>4760</v>
      </c>
      <c r="G34" t="s">
        <v>4728</v>
      </c>
      <c r="H34">
        <v>7</v>
      </c>
      <c r="I34">
        <v>7</v>
      </c>
      <c r="J34" t="s">
        <v>4719</v>
      </c>
      <c r="L34" s="18">
        <f t="shared" si="0"/>
        <v>2</v>
      </c>
    </row>
    <row r="35" spans="1:12">
      <c r="A35" s="17" t="s">
        <v>4690</v>
      </c>
      <c r="B35" s="18" t="s">
        <v>4733</v>
      </c>
      <c r="F35" s="18" t="s">
        <v>4760</v>
      </c>
      <c r="G35" t="s">
        <v>4726</v>
      </c>
      <c r="H35">
        <v>9</v>
      </c>
      <c r="I35">
        <v>9</v>
      </c>
      <c r="J35" t="s">
        <v>4719</v>
      </c>
      <c r="L35" s="18">
        <f t="shared" si="0"/>
        <v>1</v>
      </c>
    </row>
    <row r="36" spans="1:12">
      <c r="A36" s="17" t="s">
        <v>4691</v>
      </c>
      <c r="B36" s="18" t="s">
        <v>4733</v>
      </c>
      <c r="F36" s="18" t="s">
        <v>4760</v>
      </c>
      <c r="G36" t="s">
        <v>4727</v>
      </c>
      <c r="H36">
        <v>5</v>
      </c>
      <c r="I36">
        <v>5</v>
      </c>
      <c r="J36" t="s">
        <v>4719</v>
      </c>
      <c r="L36" s="18">
        <f t="shared" si="0"/>
        <v>1</v>
      </c>
    </row>
    <row r="37" spans="1:12">
      <c r="A37" s="17" t="s">
        <v>4694</v>
      </c>
      <c r="B37" s="18" t="s">
        <v>4733</v>
      </c>
      <c r="D37" s="18" t="s">
        <v>4760</v>
      </c>
      <c r="E37" s="18" t="s">
        <v>4760</v>
      </c>
      <c r="G37" t="s">
        <v>4727</v>
      </c>
      <c r="H37">
        <v>2</v>
      </c>
      <c r="I37">
        <v>15</v>
      </c>
      <c r="J37" t="s">
        <v>4719</v>
      </c>
      <c r="L37" s="18">
        <f t="shared" si="0"/>
        <v>2</v>
      </c>
    </row>
    <row r="38" spans="1:12">
      <c r="A38" s="17" t="s">
        <v>4695</v>
      </c>
      <c r="B38" s="18" t="s">
        <v>4733</v>
      </c>
      <c r="D38" s="18" t="s">
        <v>4760</v>
      </c>
      <c r="G38" t="s">
        <v>4726</v>
      </c>
      <c r="H38">
        <v>4</v>
      </c>
      <c r="I38">
        <v>4</v>
      </c>
      <c r="J38" t="s">
        <v>4719</v>
      </c>
      <c r="L38" s="18">
        <f t="shared" si="0"/>
        <v>1</v>
      </c>
    </row>
    <row r="39" spans="1:12">
      <c r="A39" s="17" t="s">
        <v>4696</v>
      </c>
      <c r="B39" s="18" t="s">
        <v>4733</v>
      </c>
      <c r="D39" s="18" t="s">
        <v>4760</v>
      </c>
      <c r="E39" s="18" t="s">
        <v>4760</v>
      </c>
      <c r="G39" t="s">
        <v>4726</v>
      </c>
      <c r="H39">
        <v>6</v>
      </c>
      <c r="I39">
        <v>2</v>
      </c>
      <c r="J39" t="s">
        <v>4719</v>
      </c>
      <c r="L39" s="18">
        <f t="shared" si="0"/>
        <v>2</v>
      </c>
    </row>
    <row r="40" spans="1:12">
      <c r="A40" s="17" t="s">
        <v>4697</v>
      </c>
      <c r="B40" s="18" t="s">
        <v>4734</v>
      </c>
      <c r="D40" s="18" t="s">
        <v>4760</v>
      </c>
      <c r="E40" s="18" t="s">
        <v>4760</v>
      </c>
      <c r="G40" t="s">
        <v>4727</v>
      </c>
      <c r="H40">
        <v>8</v>
      </c>
      <c r="I40">
        <v>8</v>
      </c>
      <c r="J40" t="s">
        <v>4719</v>
      </c>
      <c r="L40" s="18">
        <f t="shared" si="0"/>
        <v>2</v>
      </c>
    </row>
    <row r="41" spans="1:12">
      <c r="A41" s="17" t="s">
        <v>4698</v>
      </c>
      <c r="B41" s="18" t="s">
        <v>4734</v>
      </c>
      <c r="C41" s="18" t="s">
        <v>4760</v>
      </c>
      <c r="G41" t="s">
        <v>4729</v>
      </c>
      <c r="H41">
        <v>9</v>
      </c>
      <c r="I41">
        <v>9</v>
      </c>
      <c r="J41" t="s">
        <v>4719</v>
      </c>
      <c r="L41" s="18">
        <f t="shared" si="0"/>
        <v>1</v>
      </c>
    </row>
    <row r="42" spans="1:12">
      <c r="A42" s="17" t="s">
        <v>4699</v>
      </c>
      <c r="B42" s="18" t="s">
        <v>4734</v>
      </c>
      <c r="D42" s="18" t="s">
        <v>4760</v>
      </c>
      <c r="E42" s="18" t="s">
        <v>4760</v>
      </c>
      <c r="G42" t="s">
        <v>4726</v>
      </c>
      <c r="H42">
        <v>5</v>
      </c>
      <c r="I42">
        <v>16</v>
      </c>
      <c r="J42" t="s">
        <v>4719</v>
      </c>
      <c r="L42" s="18">
        <f t="shared" si="0"/>
        <v>2</v>
      </c>
    </row>
    <row r="43" spans="1:12">
      <c r="A43" s="17" t="s">
        <v>4700</v>
      </c>
      <c r="B43" s="18" t="s">
        <v>4734</v>
      </c>
      <c r="G43" t="s">
        <v>4726</v>
      </c>
      <c r="H43">
        <v>2</v>
      </c>
      <c r="I43">
        <v>2</v>
      </c>
      <c r="J43" t="s">
        <v>4719</v>
      </c>
      <c r="L43" s="18">
        <f t="shared" si="0"/>
        <v>0</v>
      </c>
    </row>
    <row r="44" spans="1:12">
      <c r="A44" s="17" t="s">
        <v>4701</v>
      </c>
      <c r="B44" s="18" t="s">
        <v>4734</v>
      </c>
      <c r="C44" s="18" t="s">
        <v>4760</v>
      </c>
      <c r="G44" t="s">
        <v>4727</v>
      </c>
      <c r="H44">
        <v>2</v>
      </c>
      <c r="I44">
        <v>2</v>
      </c>
      <c r="J44" t="s">
        <v>4719</v>
      </c>
      <c r="L44" s="18">
        <f t="shared" si="0"/>
        <v>1</v>
      </c>
    </row>
    <row r="45" spans="1:12">
      <c r="A45" s="17" t="s">
        <v>4702</v>
      </c>
      <c r="B45" s="18" t="s">
        <v>4734</v>
      </c>
      <c r="C45" s="18" t="s">
        <v>4760</v>
      </c>
      <c r="D45" s="18" t="s">
        <v>4760</v>
      </c>
      <c r="G45" t="s">
        <v>4727</v>
      </c>
      <c r="H45">
        <v>5</v>
      </c>
      <c r="I45">
        <v>6</v>
      </c>
      <c r="J45" t="s">
        <v>4719</v>
      </c>
      <c r="L45" s="18">
        <f t="shared" si="0"/>
        <v>2</v>
      </c>
    </row>
    <row r="46" spans="1:12">
      <c r="A46" s="17" t="s">
        <v>4703</v>
      </c>
      <c r="B46" s="18" t="s">
        <v>4734</v>
      </c>
      <c r="C46" s="18" t="s">
        <v>4760</v>
      </c>
      <c r="D46" s="18" t="s">
        <v>4760</v>
      </c>
      <c r="G46" t="s">
        <v>4726</v>
      </c>
      <c r="H46">
        <v>48</v>
      </c>
      <c r="I46">
        <v>7</v>
      </c>
      <c r="J46" t="s">
        <v>4719</v>
      </c>
      <c r="L46" s="18">
        <f t="shared" si="0"/>
        <v>2</v>
      </c>
    </row>
    <row r="47" spans="1:12">
      <c r="A47" s="17" t="s">
        <v>4704</v>
      </c>
      <c r="B47" s="18" t="s">
        <v>4734</v>
      </c>
      <c r="C47" s="18" t="s">
        <v>4760</v>
      </c>
      <c r="D47" s="18" t="s">
        <v>4760</v>
      </c>
      <c r="G47" t="s">
        <v>4726</v>
      </c>
      <c r="H47">
        <v>9</v>
      </c>
      <c r="I47">
        <v>9</v>
      </c>
      <c r="J47" t="s">
        <v>4719</v>
      </c>
      <c r="L47" s="18">
        <f t="shared" si="0"/>
        <v>2</v>
      </c>
    </row>
    <row r="48" spans="1:12">
      <c r="A48" s="17" t="s">
        <v>4705</v>
      </c>
      <c r="B48" s="18" t="s">
        <v>4734</v>
      </c>
      <c r="D48" s="18" t="s">
        <v>4760</v>
      </c>
      <c r="G48" t="s">
        <v>4727</v>
      </c>
      <c r="H48">
        <v>6</v>
      </c>
      <c r="I48">
        <v>6</v>
      </c>
      <c r="J48" t="s">
        <v>4719</v>
      </c>
      <c r="L48" s="18">
        <f t="shared" si="0"/>
        <v>1</v>
      </c>
    </row>
    <row r="49" spans="1:12">
      <c r="A49" s="17" t="s">
        <v>4706</v>
      </c>
      <c r="B49" s="18" t="s">
        <v>4734</v>
      </c>
      <c r="D49" s="18" t="s">
        <v>4760</v>
      </c>
      <c r="E49" s="18" t="s">
        <v>4760</v>
      </c>
      <c r="G49" t="s">
        <v>4730</v>
      </c>
      <c r="H49">
        <v>2</v>
      </c>
      <c r="I49">
        <v>12</v>
      </c>
      <c r="J49" t="s">
        <v>4719</v>
      </c>
      <c r="L49" s="18">
        <f t="shared" si="0"/>
        <v>2</v>
      </c>
    </row>
    <row r="50" spans="1:12">
      <c r="A50" s="17" t="s">
        <v>4707</v>
      </c>
      <c r="B50" s="18" t="s">
        <v>4734</v>
      </c>
      <c r="E50" s="24" t="s">
        <v>4760</v>
      </c>
      <c r="G50" t="s">
        <v>4726</v>
      </c>
      <c r="H50">
        <v>1</v>
      </c>
      <c r="I50">
        <v>1</v>
      </c>
      <c r="J50" t="s">
        <v>4719</v>
      </c>
      <c r="L50" s="18">
        <f t="shared" si="0"/>
        <v>1</v>
      </c>
    </row>
    <row r="51" spans="1:12">
      <c r="A51" s="17" t="s">
        <v>4708</v>
      </c>
      <c r="B51" s="18" t="s">
        <v>4734</v>
      </c>
      <c r="D51" s="24" t="s">
        <v>4760</v>
      </c>
      <c r="E51" s="24" t="s">
        <v>4760</v>
      </c>
      <c r="G51" t="s">
        <v>4726</v>
      </c>
      <c r="H51">
        <v>5</v>
      </c>
      <c r="I51">
        <v>5</v>
      </c>
      <c r="J51" t="s">
        <v>4719</v>
      </c>
      <c r="L51" s="18">
        <f t="shared" si="0"/>
        <v>2</v>
      </c>
    </row>
    <row r="52" spans="1:12">
      <c r="A52" s="17" t="s">
        <v>4709</v>
      </c>
      <c r="B52" s="18" t="s">
        <v>4734</v>
      </c>
      <c r="D52" s="24" t="s">
        <v>4760</v>
      </c>
      <c r="G52" t="s">
        <v>4727</v>
      </c>
      <c r="H52">
        <v>36</v>
      </c>
      <c r="I52">
        <v>23</v>
      </c>
      <c r="J52" t="s">
        <v>4719</v>
      </c>
      <c r="L52" s="18">
        <f t="shared" si="0"/>
        <v>1</v>
      </c>
    </row>
    <row r="53" spans="1:12">
      <c r="A53" s="17" t="s">
        <v>4710</v>
      </c>
      <c r="B53" s="18" t="s">
        <v>4734</v>
      </c>
      <c r="D53" s="24" t="s">
        <v>4760</v>
      </c>
      <c r="G53" t="s">
        <v>4727</v>
      </c>
      <c r="H53">
        <v>9</v>
      </c>
      <c r="I53">
        <v>9</v>
      </c>
      <c r="J53" t="s">
        <v>4719</v>
      </c>
      <c r="L53" s="18">
        <f t="shared" si="0"/>
        <v>1</v>
      </c>
    </row>
    <row r="54" spans="1:12">
      <c r="A54" s="17" t="s">
        <v>4711</v>
      </c>
      <c r="B54" s="18" t="s">
        <v>4734</v>
      </c>
      <c r="D54" s="24" t="s">
        <v>4760</v>
      </c>
      <c r="G54" t="s">
        <v>4728</v>
      </c>
      <c r="H54">
        <v>7</v>
      </c>
      <c r="I54">
        <v>7</v>
      </c>
      <c r="J54" t="s">
        <v>4719</v>
      </c>
      <c r="L54" s="18">
        <f t="shared" si="0"/>
        <v>1</v>
      </c>
    </row>
    <row r="55" spans="1:12">
      <c r="A55" s="17" t="s">
        <v>4712</v>
      </c>
      <c r="B55" s="18" t="s">
        <v>4734</v>
      </c>
      <c r="D55" s="24" t="s">
        <v>4760</v>
      </c>
      <c r="E55" s="24" t="s">
        <v>4760</v>
      </c>
      <c r="G55" t="s">
        <v>4726</v>
      </c>
      <c r="H55">
        <v>45</v>
      </c>
      <c r="I55">
        <v>45</v>
      </c>
      <c r="J55" t="s">
        <v>4719</v>
      </c>
      <c r="L55" s="18">
        <f t="shared" si="0"/>
        <v>2</v>
      </c>
    </row>
    <row r="56" spans="1:12">
      <c r="A56" s="17" t="s">
        <v>4713</v>
      </c>
      <c r="B56" s="18" t="s">
        <v>4734</v>
      </c>
      <c r="E56" s="24" t="s">
        <v>4760</v>
      </c>
      <c r="G56" t="s">
        <v>4727</v>
      </c>
      <c r="H56">
        <v>3</v>
      </c>
      <c r="I56">
        <v>5</v>
      </c>
      <c r="J56" t="s">
        <v>4719</v>
      </c>
      <c r="L56" s="18">
        <f t="shared" si="0"/>
        <v>1</v>
      </c>
    </row>
    <row r="57" spans="1:12">
      <c r="A57" s="17" t="s">
        <v>4714</v>
      </c>
      <c r="B57" s="18" t="s">
        <v>4734</v>
      </c>
      <c r="E57" s="24" t="s">
        <v>4760</v>
      </c>
      <c r="G57" t="s">
        <v>4727</v>
      </c>
      <c r="H57">
        <v>5</v>
      </c>
      <c r="I57">
        <v>5</v>
      </c>
      <c r="J57" t="s">
        <v>4719</v>
      </c>
      <c r="L57" s="18">
        <f t="shared" si="0"/>
        <v>1</v>
      </c>
    </row>
    <row r="58" spans="1:12">
      <c r="A58" s="17" t="s">
        <v>4715</v>
      </c>
      <c r="B58" s="18" t="s">
        <v>4734</v>
      </c>
      <c r="D58" s="24" t="s">
        <v>4760</v>
      </c>
      <c r="E58" s="24" t="s">
        <v>4760</v>
      </c>
      <c r="G58" t="s">
        <v>4726</v>
      </c>
      <c r="H58">
        <v>27</v>
      </c>
      <c r="I58">
        <v>27</v>
      </c>
      <c r="J58" t="s">
        <v>4719</v>
      </c>
      <c r="L58" s="18">
        <f t="shared" si="0"/>
        <v>2</v>
      </c>
    </row>
    <row r="59" spans="1:12">
      <c r="A59" s="17" t="s">
        <v>4716</v>
      </c>
      <c r="B59" s="18" t="s">
        <v>4734</v>
      </c>
      <c r="C59" s="24" t="s">
        <v>4760</v>
      </c>
      <c r="D59" s="24" t="s">
        <v>4760</v>
      </c>
      <c r="G59" t="s">
        <v>4726</v>
      </c>
      <c r="H59">
        <v>18</v>
      </c>
      <c r="I59">
        <v>7</v>
      </c>
      <c r="J59" t="s">
        <v>4719</v>
      </c>
      <c r="L59" s="18">
        <f t="shared" si="0"/>
        <v>2</v>
      </c>
    </row>
    <row r="60" spans="1:12">
      <c r="A60" s="17" t="s">
        <v>4717</v>
      </c>
      <c r="B60" s="18" t="s">
        <v>4734</v>
      </c>
      <c r="E60" s="24" t="s">
        <v>4760</v>
      </c>
      <c r="G60" t="s">
        <v>4728</v>
      </c>
      <c r="H60">
        <v>45</v>
      </c>
      <c r="I60">
        <v>45</v>
      </c>
      <c r="J60" t="s">
        <v>4719</v>
      </c>
      <c r="L60" s="18">
        <f t="shared" si="0"/>
        <v>1</v>
      </c>
    </row>
    <row r="61" spans="1:12">
      <c r="A61" s="17" t="s">
        <v>4746</v>
      </c>
      <c r="B61" s="18" t="s">
        <v>4747</v>
      </c>
      <c r="E61" s="24" t="s">
        <v>4760</v>
      </c>
      <c r="F61" s="24" t="s">
        <v>4760</v>
      </c>
      <c r="G61" t="s">
        <v>4748</v>
      </c>
      <c r="H61">
        <v>2</v>
      </c>
      <c r="I61">
        <v>4</v>
      </c>
      <c r="J61" t="s">
        <v>4719</v>
      </c>
      <c r="L61" s="18">
        <f t="shared" si="0"/>
        <v>2</v>
      </c>
    </row>
    <row r="62" spans="1:12">
      <c r="A62" s="17" t="s">
        <v>4821</v>
      </c>
      <c r="B62" s="18" t="s">
        <v>4822</v>
      </c>
      <c r="E62" s="18" t="s">
        <v>4760</v>
      </c>
      <c r="F62" s="18" t="s">
        <v>4760</v>
      </c>
      <c r="G62" t="s">
        <v>4794</v>
      </c>
      <c r="J62" t="s">
        <v>4808</v>
      </c>
      <c r="K62" t="s">
        <v>4823</v>
      </c>
      <c r="L62" s="18">
        <f t="shared" si="0"/>
        <v>2</v>
      </c>
    </row>
    <row r="63" spans="1:12">
      <c r="A63" s="17" t="s">
        <v>4824</v>
      </c>
      <c r="B63" s="18" t="s">
        <v>4822</v>
      </c>
      <c r="D63" s="18" t="s">
        <v>4760</v>
      </c>
      <c r="E63" s="24" t="s">
        <v>4760</v>
      </c>
      <c r="G63" t="s">
        <v>4794</v>
      </c>
      <c r="J63" t="s">
        <v>4808</v>
      </c>
      <c r="K63" t="s">
        <v>4825</v>
      </c>
      <c r="L63" s="18">
        <f t="shared" si="0"/>
        <v>2</v>
      </c>
    </row>
    <row r="64" spans="1:12">
      <c r="A64" s="17" t="s">
        <v>4721</v>
      </c>
      <c r="B64" s="18" t="s">
        <v>4822</v>
      </c>
      <c r="D64" s="24"/>
      <c r="E64" s="18" t="s">
        <v>4760</v>
      </c>
      <c r="G64" t="s">
        <v>4826</v>
      </c>
      <c r="J64" t="s">
        <v>4808</v>
      </c>
      <c r="K64" t="s">
        <v>4827</v>
      </c>
      <c r="L64" s="18">
        <f t="shared" si="0"/>
        <v>1</v>
      </c>
    </row>
    <row r="65" spans="1:12">
      <c r="A65" s="17" t="s">
        <v>4722</v>
      </c>
      <c r="B65" s="18" t="s">
        <v>4822</v>
      </c>
      <c r="D65" s="24" t="s">
        <v>4760</v>
      </c>
      <c r="E65" s="24" t="s">
        <v>4760</v>
      </c>
      <c r="G65" t="s">
        <v>4764</v>
      </c>
      <c r="J65" t="s">
        <v>4808</v>
      </c>
      <c r="K65" t="s">
        <v>4828</v>
      </c>
      <c r="L65" s="18">
        <f t="shared" si="0"/>
        <v>2</v>
      </c>
    </row>
    <row r="66" spans="1:12">
      <c r="A66" s="17" t="s">
        <v>4723</v>
      </c>
      <c r="B66" s="18" t="s">
        <v>4822</v>
      </c>
      <c r="D66" s="24"/>
      <c r="E66" s="18" t="s">
        <v>4760</v>
      </c>
      <c r="G66" t="s">
        <v>4794</v>
      </c>
      <c r="J66" t="s">
        <v>4808</v>
      </c>
      <c r="K66" t="s">
        <v>4829</v>
      </c>
      <c r="L66" s="18">
        <f t="shared" si="0"/>
        <v>1</v>
      </c>
    </row>
    <row r="67" spans="1:12">
      <c r="A67" s="17" t="s">
        <v>4724</v>
      </c>
      <c r="B67" s="18" t="s">
        <v>4822</v>
      </c>
      <c r="D67" s="24"/>
      <c r="E67" s="24" t="s">
        <v>4760</v>
      </c>
      <c r="F67" s="24"/>
      <c r="G67" t="s">
        <v>4764</v>
      </c>
      <c r="J67" t="s">
        <v>4808</v>
      </c>
      <c r="K67" t="s">
        <v>4830</v>
      </c>
      <c r="L67" s="18">
        <f t="shared" si="0"/>
        <v>1</v>
      </c>
    </row>
    <row r="68" spans="1:12">
      <c r="A68" s="17" t="s">
        <v>4725</v>
      </c>
      <c r="B68" s="18" t="s">
        <v>4757</v>
      </c>
      <c r="D68" s="18" t="s">
        <v>4760</v>
      </c>
      <c r="E68" s="24" t="s">
        <v>4760</v>
      </c>
      <c r="F68" s="18" t="s">
        <v>4760</v>
      </c>
      <c r="G68" t="s">
        <v>4764</v>
      </c>
      <c r="J68" t="s">
        <v>4765</v>
      </c>
      <c r="K68" t="s">
        <v>4831</v>
      </c>
      <c r="L68" s="18">
        <f t="shared" si="0"/>
        <v>3</v>
      </c>
    </row>
    <row r="69" spans="1:12">
      <c r="A69" s="17" t="s">
        <v>4833</v>
      </c>
      <c r="B69" s="18" t="s">
        <v>4757</v>
      </c>
      <c r="D69" s="24" t="s">
        <v>4760</v>
      </c>
      <c r="E69" s="24" t="s">
        <v>4760</v>
      </c>
      <c r="F69" s="18" t="s">
        <v>4760</v>
      </c>
      <c r="G69" t="s">
        <v>4764</v>
      </c>
      <c r="J69" t="s">
        <v>4765</v>
      </c>
      <c r="K69" t="s">
        <v>4832</v>
      </c>
      <c r="L69" s="18">
        <f t="shared" si="0"/>
        <v>3</v>
      </c>
    </row>
    <row r="70" spans="1:12">
      <c r="A70" s="17"/>
    </row>
    <row r="71" spans="1:12">
      <c r="A71" s="11" t="s">
        <v>4749</v>
      </c>
      <c r="B71" s="11" t="s">
        <v>4751</v>
      </c>
      <c r="C71" s="11" t="s">
        <v>4753</v>
      </c>
    </row>
    <row r="72" spans="1:12">
      <c r="A72" s="25" t="s">
        <v>4763</v>
      </c>
      <c r="B72" s="4">
        <f>COUNTIFS($J$2:$J$69,"Y",$B$2:$B$69,$A72)</f>
        <v>26</v>
      </c>
      <c r="C72" s="4">
        <f>COUNTIF($B$2:$B$69,$A72)</f>
        <v>27</v>
      </c>
    </row>
    <row r="73" spans="1:12">
      <c r="A73" s="25" t="s">
        <v>4733</v>
      </c>
      <c r="B73" s="4">
        <f>COUNTIFS($J$2:$J$69,"Y",$B$2:$B$69,$A73)</f>
        <v>10</v>
      </c>
      <c r="C73" s="4">
        <f>COUNTIF($B$2:$B$69,$A73)</f>
        <v>11</v>
      </c>
    </row>
    <row r="74" spans="1:12">
      <c r="A74" s="25" t="s">
        <v>4734</v>
      </c>
      <c r="B74" s="4">
        <f>COUNTIFS($J$2:$J$69,"Y",$B$2:$B$69,$A74)</f>
        <v>22</v>
      </c>
      <c r="C74" s="4">
        <f>COUNTIF($B$2:$B$69,$A74)</f>
        <v>22</v>
      </c>
    </row>
    <row r="75" spans="1:12">
      <c r="A75" s="25" t="s">
        <v>4744</v>
      </c>
      <c r="B75" s="4">
        <f>COUNTIFS($J$2:$J$69,"Y",$B$2:$B$69,$A75)</f>
        <v>0</v>
      </c>
      <c r="C75" s="4">
        <f>COUNTIF($B$2:$B$69,$A75)</f>
        <v>6</v>
      </c>
    </row>
    <row r="76" spans="1:12">
      <c r="A76" s="25" t="s">
        <v>4750</v>
      </c>
      <c r="B76" s="4">
        <f>COUNTIFS($J$2:$J$69,"Y",$B$2:$B$69,$A76)</f>
        <v>2</v>
      </c>
      <c r="C76" s="4">
        <f>COUNTIF($B$2:$B$69,$A76)</f>
        <v>2</v>
      </c>
    </row>
    <row r="77" spans="1:12">
      <c r="A77" s="25" t="s">
        <v>4752</v>
      </c>
      <c r="B77" s="4">
        <f>SUM(B72:B76)</f>
        <v>60</v>
      </c>
      <c r="C77" s="4">
        <f>SUM(C72:C76)</f>
        <v>68</v>
      </c>
    </row>
    <row r="78" spans="1:12">
      <c r="A78" s="25" t="s">
        <v>4754</v>
      </c>
      <c r="B78" s="4">
        <f>SUM(B73:B76)</f>
        <v>34</v>
      </c>
      <c r="C78" s="4">
        <f>SUM(C73:C76)</f>
        <v>41</v>
      </c>
    </row>
  </sheetData>
  <autoFilter ref="A1:L69" xr:uid="{22A7C92D-7D42-C148-830A-0EC4562EDF84}"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H51"/>
  <sheetViews>
    <sheetView zoomScale="150" workbookViewId="0">
      <selection activeCell="H2" sqref="H2"/>
    </sheetView>
  </sheetViews>
  <sheetFormatPr baseColWidth="10" defaultColWidth="11" defaultRowHeight="18"/>
  <cols>
    <col min="1" max="16384" width="11" style="19"/>
  </cols>
  <sheetData>
    <row r="1" spans="1:8">
      <c r="A1" s="19" t="s">
        <v>4736</v>
      </c>
      <c r="B1" s="19" t="s">
        <v>263</v>
      </c>
      <c r="F1" s="20" t="s">
        <v>264</v>
      </c>
      <c r="G1" s="20" t="s">
        <v>265</v>
      </c>
    </row>
    <row r="2" spans="1:8">
      <c r="A2" s="19">
        <v>1</v>
      </c>
      <c r="B2" s="19">
        <f>COUNTIFS(Bugs!$J$2:$J$69, "Y", Bugs!$H$2:$H$69,$A2)</f>
        <v>1</v>
      </c>
      <c r="E2" s="21">
        <v>0</v>
      </c>
      <c r="F2" s="22">
        <f>AVERAGEIF(Bugs!$J$2:$J$69, "Y", Bugs!$H$2:$H$69)</f>
        <v>11.3125</v>
      </c>
      <c r="G2" s="22">
        <f t="array" ref="G2">STDEV(IF(Bugs!$J$2:$J$69="Y",Bugs!$H$2:$H$69))</f>
        <v>11.285158495115919</v>
      </c>
      <c r="H2" s="19" t="s">
        <v>4755</v>
      </c>
    </row>
    <row r="3" spans="1:8">
      <c r="A3" s="19">
        <v>2</v>
      </c>
      <c r="B3" s="19">
        <f>COUNTIFS(Bugs!$J$2:$J$69, "Y", Bugs!$H$2:$H$69,$A3)</f>
        <v>5</v>
      </c>
      <c r="E3" s="21">
        <v>12</v>
      </c>
      <c r="F3" s="22">
        <f>F2</f>
        <v>11.3125</v>
      </c>
      <c r="G3" s="22">
        <f>G2</f>
        <v>11.285158495115919</v>
      </c>
    </row>
    <row r="4" spans="1:8">
      <c r="A4" s="19">
        <v>3</v>
      </c>
      <c r="B4" s="19">
        <f>COUNTIFS(Bugs!$J$2:$J$69, "Y", Bugs!$H$2:$H$69,$A4)</f>
        <v>1</v>
      </c>
    </row>
    <row r="5" spans="1:8">
      <c r="A5" s="19">
        <v>4</v>
      </c>
      <c r="B5" s="19">
        <f>COUNTIFS(Bugs!$J$2:$J$69, "Y", Bugs!$H$2:$H$69,$A5)</f>
        <v>2</v>
      </c>
    </row>
    <row r="6" spans="1:8">
      <c r="A6" s="19">
        <v>5</v>
      </c>
      <c r="B6" s="19">
        <f>COUNTIFS(Bugs!$J$2:$J$69, "Y", Bugs!$H$2:$H$69,$A6)</f>
        <v>6</v>
      </c>
    </row>
    <row r="7" spans="1:8">
      <c r="A7" s="19">
        <v>6</v>
      </c>
      <c r="B7" s="19">
        <f>COUNTIFS(Bugs!$J$2:$J$69, "Y", Bugs!$H$2:$H$69,$A7)</f>
        <v>2</v>
      </c>
    </row>
    <row r="8" spans="1:8">
      <c r="A8" s="19">
        <v>7</v>
      </c>
      <c r="B8" s="19">
        <f>COUNTIFS(Bugs!$J$2:$J$69, "Y", Bugs!$H$2:$H$69,$A8)</f>
        <v>2</v>
      </c>
    </row>
    <row r="9" spans="1:8">
      <c r="A9" s="19">
        <v>8</v>
      </c>
      <c r="B9" s="19">
        <f>COUNTIFS(Bugs!$J$2:$J$69, "Y", Bugs!$H$2:$H$69,$A9)</f>
        <v>1</v>
      </c>
    </row>
    <row r="10" spans="1:8">
      <c r="A10" s="19">
        <v>9</v>
      </c>
      <c r="B10" s="19">
        <f>COUNTIFS(Bugs!$J$2:$J$69, "Y", Bugs!$H$2:$H$69,$A10)</f>
        <v>5</v>
      </c>
    </row>
    <row r="11" spans="1:8">
      <c r="A11" s="19">
        <v>10</v>
      </c>
      <c r="B11" s="19">
        <f>COUNTIFS(Bugs!$J$2:$J$69, "Y", Bugs!$H$2:$H$69,$A11)</f>
        <v>0</v>
      </c>
    </row>
    <row r="12" spans="1:8">
      <c r="A12" s="19">
        <v>11</v>
      </c>
      <c r="B12" s="19">
        <f>COUNTIFS(Bugs!$J$2:$J$69, "Y", Bugs!$H$2:$H$69,$A12)</f>
        <v>0</v>
      </c>
    </row>
    <row r="13" spans="1:8">
      <c r="A13" s="19">
        <v>12</v>
      </c>
      <c r="B13" s="19">
        <f>COUNTIFS(Bugs!$J$2:$J$69, "Y", Bugs!$H$2:$H$69,$A13)</f>
        <v>1</v>
      </c>
    </row>
    <row r="14" spans="1:8">
      <c r="A14" s="19">
        <v>13</v>
      </c>
      <c r="B14" s="19">
        <f>COUNTIFS(Bugs!$J$2:$J$69, "Y", Bugs!$H$2:$H$69,$A14)</f>
        <v>0</v>
      </c>
    </row>
    <row r="15" spans="1:8">
      <c r="A15" s="19">
        <v>14</v>
      </c>
      <c r="B15" s="19">
        <f>COUNTIFS(Bugs!$J$2:$J$69, "Y", Bugs!$H$2:$H$69,$A15)</f>
        <v>0</v>
      </c>
    </row>
    <row r="16" spans="1:8">
      <c r="A16" s="19">
        <v>15</v>
      </c>
      <c r="B16" s="19">
        <f>COUNTIFS(Bugs!$J$2:$J$69, "Y", Bugs!$H$2:$H$69,$A16)</f>
        <v>0</v>
      </c>
    </row>
    <row r="17" spans="1:8">
      <c r="A17" s="19">
        <v>16</v>
      </c>
      <c r="B17" s="19">
        <f>COUNTIFS(Bugs!$J$2:$J$69, "Y", Bugs!$H$2:$H$69,$A17)</f>
        <v>0</v>
      </c>
      <c r="E17" s="20" t="s">
        <v>266</v>
      </c>
      <c r="F17" s="20" t="s">
        <v>267</v>
      </c>
      <c r="G17" s="20" t="s">
        <v>268</v>
      </c>
      <c r="H17" s="20" t="s">
        <v>269</v>
      </c>
    </row>
    <row r="18" spans="1:8">
      <c r="A18" s="19">
        <v>17</v>
      </c>
      <c r="B18" s="19">
        <f>COUNTIFS(Bugs!$J$2:$J$69, "Y", Bugs!$H$2:$H$69,$A18)</f>
        <v>0</v>
      </c>
      <c r="E18" s="21">
        <v>5</v>
      </c>
      <c r="F18" s="21">
        <f>COUNTIFS(Bugs!$J$2:$J$69, "Y", Bugs!$H$2:$H$69,"&lt;"&amp;E18)</f>
        <v>9</v>
      </c>
      <c r="G18" s="21">
        <f>COUNT(A$2:A$51)</f>
        <v>50</v>
      </c>
      <c r="H18" s="23">
        <f>F18/G18</f>
        <v>0.18</v>
      </c>
    </row>
    <row r="19" spans="1:8">
      <c r="A19" s="19">
        <v>18</v>
      </c>
      <c r="B19" s="19">
        <f>COUNTIFS(Bugs!$J$2:$J$69, "Y", Bugs!$H$2:$H$69,$A19)</f>
        <v>1</v>
      </c>
      <c r="E19" s="21">
        <v>10</v>
      </c>
      <c r="F19" s="21">
        <f>COUNTIFS(Bugs!$J$2:$J$69, "Y", Bugs!$H$2:$H$69,"&lt;"&amp;E19)</f>
        <v>25</v>
      </c>
      <c r="G19" s="21">
        <f t="shared" ref="G19:G21" si="0">COUNT(A$2:A$51)</f>
        <v>50</v>
      </c>
      <c r="H19" s="23">
        <f t="shared" ref="H19:H21" si="1">F19/G19</f>
        <v>0.5</v>
      </c>
    </row>
    <row r="20" spans="1:8">
      <c r="A20" s="19">
        <v>19</v>
      </c>
      <c r="B20" s="19">
        <f>COUNTIFS(Bugs!$J$2:$J$69, "Y", Bugs!$H$2:$H$69,$A20)</f>
        <v>0</v>
      </c>
      <c r="E20" s="21">
        <v>15</v>
      </c>
      <c r="F20" s="21">
        <f>COUNTIFS(Bugs!$J$2:$J$69, "Y", Bugs!$H$2:$H$69,"&lt;"&amp;E20)</f>
        <v>26</v>
      </c>
      <c r="G20" s="21">
        <f t="shared" si="0"/>
        <v>50</v>
      </c>
      <c r="H20" s="23">
        <f t="shared" si="1"/>
        <v>0.52</v>
      </c>
    </row>
    <row r="21" spans="1:8">
      <c r="A21" s="19">
        <v>20</v>
      </c>
      <c r="B21" s="19">
        <f>COUNTIFS(Bugs!$J$2:$J$69, "Y", Bugs!$H$2:$H$69,$A21)</f>
        <v>0</v>
      </c>
      <c r="E21" s="21">
        <v>20</v>
      </c>
      <c r="F21" s="21">
        <f>COUNTIFS(Bugs!$J$2:$J$69, "Y", Bugs!$H$2:$H$69,"&lt;"&amp;E21)</f>
        <v>27</v>
      </c>
      <c r="G21" s="21">
        <f t="shared" si="0"/>
        <v>50</v>
      </c>
      <c r="H21" s="23">
        <f t="shared" si="1"/>
        <v>0.54</v>
      </c>
    </row>
    <row r="22" spans="1:8">
      <c r="A22" s="19">
        <v>21</v>
      </c>
      <c r="B22" s="19">
        <f>COUNTIFS(Bugs!$J$2:$J$69, "Y", Bugs!$H$2:$H$69,$A22)</f>
        <v>0</v>
      </c>
    </row>
    <row r="23" spans="1:8">
      <c r="A23" s="19">
        <v>22</v>
      </c>
      <c r="B23" s="19">
        <f>COUNTIFS(Bugs!$J$2:$J$69, "Y", Bugs!$H$2:$H$69,$A23)</f>
        <v>0</v>
      </c>
    </row>
    <row r="24" spans="1:8">
      <c r="A24" s="19">
        <v>23</v>
      </c>
      <c r="B24" s="19">
        <f>COUNTIFS(Bugs!$J$2:$J$69, "Y", Bugs!$H$2:$H$69,$A24)</f>
        <v>0</v>
      </c>
    </row>
    <row r="25" spans="1:8">
      <c r="A25" s="19">
        <v>24</v>
      </c>
      <c r="B25" s="19">
        <f>COUNTIFS(Bugs!$J$2:$J$69, "Y", Bugs!$H$2:$H$69,$A25)</f>
        <v>0</v>
      </c>
    </row>
    <row r="26" spans="1:8">
      <c r="A26" s="19">
        <v>25</v>
      </c>
      <c r="B26" s="19">
        <f>COUNTIFS(Bugs!$J$2:$J$69, "Y", Bugs!$H$2:$H$69,$A26)</f>
        <v>0</v>
      </c>
    </row>
    <row r="27" spans="1:8">
      <c r="A27" s="19">
        <v>26</v>
      </c>
      <c r="B27" s="19">
        <f>COUNTIFS(Bugs!$J$2:$J$69, "Y", Bugs!$H$2:$H$69,$A27)</f>
        <v>0</v>
      </c>
    </row>
    <row r="28" spans="1:8">
      <c r="A28" s="19">
        <v>27</v>
      </c>
      <c r="B28" s="19">
        <f>COUNTIFS(Bugs!$J$2:$J$69, "Y", Bugs!$H$2:$H$69,$A28)</f>
        <v>1</v>
      </c>
    </row>
    <row r="29" spans="1:8">
      <c r="A29" s="19">
        <v>28</v>
      </c>
      <c r="B29" s="19">
        <f>COUNTIFS(Bugs!$J$2:$J$69, "Y", Bugs!$H$2:$H$69,$A29)</f>
        <v>0</v>
      </c>
    </row>
    <row r="30" spans="1:8">
      <c r="A30" s="19">
        <v>29</v>
      </c>
      <c r="B30" s="19">
        <f>COUNTIFS(Bugs!$J$2:$J$69, "Y", Bugs!$H$2:$H$69,$A30)</f>
        <v>0</v>
      </c>
    </row>
    <row r="31" spans="1:8">
      <c r="A31" s="19">
        <v>30</v>
      </c>
      <c r="B31" s="19">
        <f>COUNTIFS(Bugs!$J$2:$J$69, "Y", Bugs!$H$2:$H$69,$A31)</f>
        <v>0</v>
      </c>
    </row>
    <row r="32" spans="1:8">
      <c r="A32" s="19">
        <v>31</v>
      </c>
      <c r="B32" s="19">
        <f>COUNTIFS(Bugs!$J$2:$J$69, "Y", Bugs!$H$2:$H$69,$A32)</f>
        <v>0</v>
      </c>
    </row>
    <row r="33" spans="1:2">
      <c r="A33" s="19">
        <v>32</v>
      </c>
      <c r="B33" s="19">
        <f>COUNTIFS(Bugs!$J$2:$J$69, "Y", Bugs!$H$2:$H$69,$A33)</f>
        <v>0</v>
      </c>
    </row>
    <row r="34" spans="1:2">
      <c r="A34" s="19">
        <v>33</v>
      </c>
      <c r="B34" s="19">
        <f>COUNTIFS(Bugs!$J$2:$J$69, "Y", Bugs!$H$2:$H$69,$A34)</f>
        <v>0</v>
      </c>
    </row>
    <row r="35" spans="1:2">
      <c r="A35" s="19">
        <v>34</v>
      </c>
      <c r="B35" s="19">
        <f>COUNTIFS(Bugs!$J$2:$J$69, "Y", Bugs!$H$2:$H$69,$A35)</f>
        <v>0</v>
      </c>
    </row>
    <row r="36" spans="1:2">
      <c r="A36" s="19">
        <v>35</v>
      </c>
      <c r="B36" s="19">
        <f>COUNTIFS(Bugs!$J$2:$J$69, "Y", Bugs!$H$2:$H$69,$A36)</f>
        <v>0</v>
      </c>
    </row>
    <row r="37" spans="1:2">
      <c r="A37" s="19">
        <v>36</v>
      </c>
      <c r="B37" s="19">
        <f>COUNTIFS(Bugs!$J$2:$J$69, "Y", Bugs!$H$2:$H$69,$A37)</f>
        <v>1</v>
      </c>
    </row>
    <row r="38" spans="1:2">
      <c r="A38" s="19">
        <v>37</v>
      </c>
      <c r="B38" s="19">
        <f>COUNTIFS(Bugs!$J$2:$J$69, "Y", Bugs!$H$2:$H$69,$A38)</f>
        <v>0</v>
      </c>
    </row>
    <row r="39" spans="1:2">
      <c r="A39" s="19">
        <v>38</v>
      </c>
      <c r="B39" s="19">
        <f>COUNTIFS(Bugs!$J$2:$J$69, "Y", Bugs!$H$2:$H$69,$A39)</f>
        <v>0</v>
      </c>
    </row>
    <row r="40" spans="1:2">
      <c r="A40" s="19">
        <v>39</v>
      </c>
      <c r="B40" s="19">
        <f>COUNTIFS(Bugs!$J$2:$J$69, "Y", Bugs!$H$2:$H$69,$A40)</f>
        <v>0</v>
      </c>
    </row>
    <row r="41" spans="1:2">
      <c r="A41" s="19">
        <v>40</v>
      </c>
      <c r="B41" s="19">
        <f>COUNTIFS(Bugs!$J$2:$J$69, "Y", Bugs!$H$2:$H$69,$A41)</f>
        <v>0</v>
      </c>
    </row>
    <row r="42" spans="1:2">
      <c r="A42" s="19">
        <v>41</v>
      </c>
      <c r="B42" s="19">
        <f>COUNTIFS(Bugs!$J$2:$J$69, "Y", Bugs!$H$2:$H$69,$A42)</f>
        <v>0</v>
      </c>
    </row>
    <row r="43" spans="1:2">
      <c r="A43" s="19">
        <v>42</v>
      </c>
      <c r="B43" s="19">
        <f>COUNTIFS(Bugs!$J$2:$J$69, "Y", Bugs!$H$2:$H$69,$A43)</f>
        <v>0</v>
      </c>
    </row>
    <row r="44" spans="1:2">
      <c r="A44" s="19">
        <v>43</v>
      </c>
      <c r="B44" s="19">
        <f>COUNTIFS(Bugs!$J$2:$J$69, "Y", Bugs!$H$2:$H$69,$A44)</f>
        <v>0</v>
      </c>
    </row>
    <row r="45" spans="1:2">
      <c r="A45" s="19">
        <v>44</v>
      </c>
      <c r="B45" s="19">
        <f>COUNTIFS(Bugs!$J$2:$J$69, "Y", Bugs!$H$2:$H$69,$A45)</f>
        <v>0</v>
      </c>
    </row>
    <row r="46" spans="1:2">
      <c r="A46" s="19">
        <v>45</v>
      </c>
      <c r="B46" s="19">
        <f>COUNTIFS(Bugs!$J$2:$J$69, "Y", Bugs!$H$2:$H$69,$A46)</f>
        <v>2</v>
      </c>
    </row>
    <row r="47" spans="1:2">
      <c r="A47" s="19">
        <v>46</v>
      </c>
      <c r="B47" s="19">
        <f>COUNTIFS(Bugs!$J$2:$J$69, "Y", Bugs!$H$2:$H$69,$A47)</f>
        <v>0</v>
      </c>
    </row>
    <row r="48" spans="1:2">
      <c r="A48" s="19">
        <v>47</v>
      </c>
      <c r="B48" s="19">
        <f>COUNTIFS(Bugs!$J$2:$J$69, "Y", Bugs!$H$2:$H$69,$A48)</f>
        <v>0</v>
      </c>
    </row>
    <row r="49" spans="1:2">
      <c r="A49" s="19">
        <v>48</v>
      </c>
      <c r="B49" s="19">
        <f>COUNTIFS(Bugs!$J$2:$J$69, "Y", Bugs!$H$2:$H$69,$A49)</f>
        <v>1</v>
      </c>
    </row>
    <row r="50" spans="1:2">
      <c r="A50" s="19">
        <v>49</v>
      </c>
      <c r="B50" s="19">
        <f>COUNTIFS(Bugs!$J$2:$J$69, "Y", Bugs!$H$2:$H$69,$A50)</f>
        <v>0</v>
      </c>
    </row>
    <row r="51" spans="1:2">
      <c r="A51" s="19">
        <v>50</v>
      </c>
      <c r="B51" s="19">
        <f>COUNTIFS(Bugs!$J$2:$J$69, "Y", Bugs!$H$2:$H$69,$A51)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1EEE-B4B3-4136-A1EC-9F3C859876CF}">
  <dimension ref="A1:H51"/>
  <sheetViews>
    <sheetView zoomScale="109" workbookViewId="0">
      <selection activeCell="J6" sqref="J6"/>
    </sheetView>
  </sheetViews>
  <sheetFormatPr baseColWidth="10" defaultColWidth="11" defaultRowHeight="18"/>
  <sheetData>
    <row r="1" spans="1:8">
      <c r="A1" t="s">
        <v>4737</v>
      </c>
      <c r="B1" t="s">
        <v>263</v>
      </c>
      <c r="F1" s="15" t="s">
        <v>264</v>
      </c>
      <c r="G1" s="15" t="s">
        <v>265</v>
      </c>
    </row>
    <row r="2" spans="1:8">
      <c r="A2">
        <v>1</v>
      </c>
      <c r="B2">
        <f>COUNTIFS(Bugs!$J$2:$J$69, "Y", Bugs!$I$2:$I$69,$A2)</f>
        <v>1</v>
      </c>
      <c r="E2" s="4">
        <v>0</v>
      </c>
      <c r="F2" s="13">
        <f>AVERAGEIF(Bugs!$J$2:$J$69, "Y", Bugs!$I$2:$I$69)</f>
        <v>10.125</v>
      </c>
      <c r="G2" s="22">
        <f t="array" ref="G2">STDEV(IF(Bugs!$J$2:$J$69="Y",Bugs!$I$2:$I$69))</f>
        <v>9.3902221052774184</v>
      </c>
      <c r="H2" s="19" t="s">
        <v>4755</v>
      </c>
    </row>
    <row r="3" spans="1:8">
      <c r="A3">
        <v>2</v>
      </c>
      <c r="B3">
        <f>COUNTIFS(Bugs!$J$2:$J$69, "Y", Bugs!$I$2:$I$69,$A3)</f>
        <v>4</v>
      </c>
      <c r="E3" s="4">
        <v>12</v>
      </c>
      <c r="F3" s="13">
        <f>F2</f>
        <v>10.125</v>
      </c>
      <c r="G3" s="13">
        <f>G2</f>
        <v>9.3902221052774184</v>
      </c>
    </row>
    <row r="4" spans="1:8">
      <c r="A4">
        <v>3</v>
      </c>
      <c r="B4">
        <f>COUNTIFS(Bugs!$J$2:$J$69, "Y", Bugs!$I$2:$I$69,$A4)</f>
        <v>2</v>
      </c>
    </row>
    <row r="5" spans="1:8">
      <c r="A5">
        <v>4</v>
      </c>
      <c r="B5">
        <f>COUNTIFS(Bugs!$J$2:$J$69, "Y", Bugs!$I$2:$I$69,$A5)</f>
        <v>2</v>
      </c>
    </row>
    <row r="6" spans="1:8">
      <c r="A6">
        <v>5</v>
      </c>
      <c r="B6">
        <f>COUNTIFS(Bugs!$J$2:$J$69, "Y", Bugs!$I$2:$I$69,$A6)</f>
        <v>4</v>
      </c>
    </row>
    <row r="7" spans="1:8">
      <c r="A7">
        <v>6</v>
      </c>
      <c r="B7">
        <f>COUNTIFS(Bugs!$J$2:$J$69, "Y", Bugs!$I$2:$I$69,$A7)</f>
        <v>2</v>
      </c>
    </row>
    <row r="8" spans="1:8">
      <c r="A8">
        <v>7</v>
      </c>
      <c r="B8">
        <f>COUNTIFS(Bugs!$J$2:$J$69, "Y", Bugs!$I$2:$I$69,$A8)</f>
        <v>4</v>
      </c>
    </row>
    <row r="9" spans="1:8">
      <c r="A9">
        <v>8</v>
      </c>
      <c r="B9">
        <f>COUNTIFS(Bugs!$J$2:$J$69, "Y", Bugs!$I$2:$I$69,$A9)</f>
        <v>1</v>
      </c>
    </row>
    <row r="10" spans="1:8">
      <c r="A10">
        <v>9</v>
      </c>
      <c r="B10">
        <f>COUNTIFS(Bugs!$J$2:$J$69, "Y", Bugs!$I$2:$I$69,$A10)</f>
        <v>4</v>
      </c>
    </row>
    <row r="11" spans="1:8">
      <c r="A11">
        <v>10</v>
      </c>
      <c r="B11">
        <f>COUNTIFS(Bugs!$J$2:$J$69, "Y", Bugs!$I$2:$I$69,$A11)</f>
        <v>0</v>
      </c>
    </row>
    <row r="12" spans="1:8">
      <c r="A12">
        <v>11</v>
      </c>
      <c r="B12">
        <f>COUNTIFS(Bugs!$J$2:$J$69, "Y", Bugs!$I$2:$I$69,$A12)</f>
        <v>0</v>
      </c>
    </row>
    <row r="13" spans="1:8">
      <c r="A13">
        <v>12</v>
      </c>
      <c r="B13">
        <f>COUNTIFS(Bugs!$J$2:$J$69, "Y", Bugs!$I$2:$I$69,$A13)</f>
        <v>1</v>
      </c>
    </row>
    <row r="14" spans="1:8">
      <c r="A14">
        <v>13</v>
      </c>
      <c r="B14">
        <f>COUNTIFS(Bugs!$J$2:$J$69, "Y", Bugs!$I$2:$I$69,$A14)</f>
        <v>0</v>
      </c>
    </row>
    <row r="15" spans="1:8">
      <c r="A15">
        <v>14</v>
      </c>
      <c r="B15">
        <f>COUNTIFS(Bugs!$J$2:$J$69, "Y", Bugs!$I$2:$I$69,$A15)</f>
        <v>1</v>
      </c>
    </row>
    <row r="16" spans="1:8">
      <c r="A16">
        <v>15</v>
      </c>
      <c r="B16">
        <f>COUNTIFS(Bugs!$J$2:$J$69, "Y", Bugs!$I$2:$I$69,$A16)</f>
        <v>1</v>
      </c>
    </row>
    <row r="17" spans="1:8">
      <c r="A17">
        <v>16</v>
      </c>
      <c r="B17">
        <f>COUNTIFS(Bugs!$J$2:$J$69, "Y", Bugs!$I$2:$I$69,$A17)</f>
        <v>1</v>
      </c>
      <c r="E17" s="15" t="s">
        <v>266</v>
      </c>
      <c r="F17" s="15" t="s">
        <v>267</v>
      </c>
      <c r="G17" s="15" t="s">
        <v>268</v>
      </c>
      <c r="H17" s="15" t="s">
        <v>269</v>
      </c>
    </row>
    <row r="18" spans="1:8">
      <c r="A18">
        <v>17</v>
      </c>
      <c r="B18">
        <f>COUNTIFS(Bugs!$J$2:$J$69, "Y", Bugs!$I$2:$I$69,$A18)</f>
        <v>0</v>
      </c>
      <c r="E18" s="4">
        <v>5</v>
      </c>
      <c r="F18" s="4">
        <f>COUNTIFS(Bugs!$J$2:$J$69, "Y", Bugs!$I$2:$I$69,"&lt;"&amp;E18)</f>
        <v>9</v>
      </c>
      <c r="G18" s="4">
        <f>COUNT(A$2:A$51)</f>
        <v>50</v>
      </c>
      <c r="H18" s="14">
        <f>F18/G18</f>
        <v>0.18</v>
      </c>
    </row>
    <row r="19" spans="1:8">
      <c r="A19">
        <v>18</v>
      </c>
      <c r="B19">
        <f>COUNTIFS(Bugs!$J$2:$J$69, "Y", Bugs!$I$2:$I$69,$A19)</f>
        <v>0</v>
      </c>
      <c r="E19" s="4">
        <v>10</v>
      </c>
      <c r="F19" s="4">
        <f>COUNTIFS(Bugs!$J$2:$J$69, "Y", Bugs!$I$2:$I$69,"&lt;"&amp;E19)</f>
        <v>24</v>
      </c>
      <c r="G19" s="4">
        <f t="shared" ref="G19:G21" si="0">COUNT(A$2:A$51)</f>
        <v>50</v>
      </c>
      <c r="H19" s="14">
        <f t="shared" ref="H19:H21" si="1">F19/G19</f>
        <v>0.48</v>
      </c>
    </row>
    <row r="20" spans="1:8">
      <c r="A20">
        <v>19</v>
      </c>
      <c r="B20">
        <f>COUNTIFS(Bugs!$J$2:$J$69, "Y", Bugs!$I$2:$I$69,$A20)</f>
        <v>0</v>
      </c>
      <c r="E20" s="4">
        <v>15</v>
      </c>
      <c r="F20" s="4">
        <f>COUNTIFS(Bugs!$J$2:$J$69, "Y", Bugs!$I$2:$I$69,"&lt;"&amp;E20)</f>
        <v>26</v>
      </c>
      <c r="G20" s="4">
        <f t="shared" si="0"/>
        <v>50</v>
      </c>
      <c r="H20" s="14">
        <f t="shared" si="1"/>
        <v>0.52</v>
      </c>
    </row>
    <row r="21" spans="1:8">
      <c r="A21">
        <v>20</v>
      </c>
      <c r="B21">
        <f>COUNTIFS(Bugs!$J$2:$J$69, "Y", Bugs!$I$2:$I$69,$A21)</f>
        <v>0</v>
      </c>
      <c r="E21" s="4">
        <v>20</v>
      </c>
      <c r="F21" s="4">
        <f>COUNTIFS(Bugs!$J$2:$J$69, "Y", Bugs!$I$2:$I$69,"&lt;"&amp;E21)</f>
        <v>28</v>
      </c>
      <c r="G21" s="4">
        <f t="shared" si="0"/>
        <v>50</v>
      </c>
      <c r="H21" s="14">
        <f t="shared" si="1"/>
        <v>0.56000000000000005</v>
      </c>
    </row>
    <row r="22" spans="1:8">
      <c r="A22">
        <v>21</v>
      </c>
      <c r="B22">
        <f>COUNTIFS(Bugs!$J$2:$J$69, "Y", Bugs!$I$2:$I$69,$A22)</f>
        <v>0</v>
      </c>
    </row>
    <row r="23" spans="1:8">
      <c r="A23">
        <v>22</v>
      </c>
      <c r="B23">
        <f>COUNTIFS(Bugs!$J$2:$J$69, "Y", Bugs!$I$2:$I$69,$A23)</f>
        <v>0</v>
      </c>
    </row>
    <row r="24" spans="1:8">
      <c r="A24">
        <v>23</v>
      </c>
      <c r="B24">
        <f>COUNTIFS(Bugs!$J$2:$J$69, "Y", Bugs!$I$2:$I$69,$A24)</f>
        <v>1</v>
      </c>
    </row>
    <row r="25" spans="1:8">
      <c r="A25">
        <v>24</v>
      </c>
      <c r="B25">
        <f>COUNTIFS(Bugs!$J$2:$J$69, "Y", Bugs!$I$2:$I$69,$A25)</f>
        <v>0</v>
      </c>
    </row>
    <row r="26" spans="1:8">
      <c r="A26">
        <v>25</v>
      </c>
      <c r="B26">
        <f>COUNTIFS(Bugs!$J$2:$J$69, "Y", Bugs!$I$2:$I$69,$A26)</f>
        <v>0</v>
      </c>
    </row>
    <row r="27" spans="1:8">
      <c r="A27">
        <v>26</v>
      </c>
      <c r="B27">
        <f>COUNTIFS(Bugs!$J$2:$J$69, "Y", Bugs!$I$2:$I$69,$A27)</f>
        <v>0</v>
      </c>
    </row>
    <row r="28" spans="1:8">
      <c r="A28">
        <v>27</v>
      </c>
      <c r="B28">
        <f>COUNTIFS(Bugs!$J$2:$J$69, "Y", Bugs!$I$2:$I$69,$A28)</f>
        <v>1</v>
      </c>
    </row>
    <row r="29" spans="1:8">
      <c r="A29">
        <v>28</v>
      </c>
      <c r="B29">
        <f>COUNTIFS(Bugs!$J$2:$J$69, "Y", Bugs!$I$2:$I$69,$A29)</f>
        <v>0</v>
      </c>
    </row>
    <row r="30" spans="1:8">
      <c r="A30">
        <v>29</v>
      </c>
      <c r="B30">
        <f>COUNTIFS(Bugs!$J$2:$J$69, "Y", Bugs!$I$2:$I$69,$A30)</f>
        <v>0</v>
      </c>
    </row>
    <row r="31" spans="1:8">
      <c r="A31">
        <v>30</v>
      </c>
      <c r="B31">
        <f>COUNTIFS(Bugs!$J$2:$J$69, "Y", Bugs!$I$2:$I$69,$A31)</f>
        <v>0</v>
      </c>
    </row>
    <row r="32" spans="1:8">
      <c r="A32">
        <v>31</v>
      </c>
      <c r="B32">
        <f>COUNTIFS(Bugs!$J$2:$J$69, "Y", Bugs!$I$2:$I$69,$A32)</f>
        <v>0</v>
      </c>
    </row>
    <row r="33" spans="1:2">
      <c r="A33">
        <v>32</v>
      </c>
      <c r="B33">
        <f>COUNTIFS(Bugs!$J$2:$J$69, "Y", Bugs!$I$2:$I$69,$A33)</f>
        <v>0</v>
      </c>
    </row>
    <row r="34" spans="1:2">
      <c r="A34">
        <v>33</v>
      </c>
      <c r="B34">
        <f>COUNTIFS(Bugs!$J$2:$J$69, "Y", Bugs!$I$2:$I$69,$A34)</f>
        <v>0</v>
      </c>
    </row>
    <row r="35" spans="1:2">
      <c r="A35">
        <v>34</v>
      </c>
      <c r="B35">
        <f>COUNTIFS(Bugs!$J$2:$J$69, "Y", Bugs!$I$2:$I$69,$A35)</f>
        <v>0</v>
      </c>
    </row>
    <row r="36" spans="1:2">
      <c r="A36">
        <v>35</v>
      </c>
      <c r="B36">
        <f>COUNTIFS(Bugs!$J$2:$J$69, "Y", Bugs!$I$2:$I$69,$A36)</f>
        <v>0</v>
      </c>
    </row>
    <row r="37" spans="1:2">
      <c r="A37">
        <v>36</v>
      </c>
      <c r="B37">
        <f>COUNTIFS(Bugs!$J$2:$J$69, "Y", Bugs!$I$2:$I$69,$A37)</f>
        <v>0</v>
      </c>
    </row>
    <row r="38" spans="1:2">
      <c r="A38">
        <v>37</v>
      </c>
      <c r="B38">
        <f>COUNTIFS(Bugs!$J$2:$J$69, "Y", Bugs!$I$2:$I$69,$A38)</f>
        <v>0</v>
      </c>
    </row>
    <row r="39" spans="1:2">
      <c r="A39">
        <v>38</v>
      </c>
      <c r="B39">
        <f>COUNTIFS(Bugs!$J$2:$J$69, "Y", Bugs!$I$2:$I$69,$A39)</f>
        <v>0</v>
      </c>
    </row>
    <row r="40" spans="1:2">
      <c r="A40">
        <v>39</v>
      </c>
      <c r="B40">
        <f>COUNTIFS(Bugs!$J$2:$J$69, "Y", Bugs!$I$2:$I$69,$A40)</f>
        <v>0</v>
      </c>
    </row>
    <row r="41" spans="1:2">
      <c r="A41">
        <v>40</v>
      </c>
      <c r="B41">
        <f>COUNTIFS(Bugs!$J$2:$J$69, "Y", Bugs!$I$2:$I$69,$A41)</f>
        <v>0</v>
      </c>
    </row>
    <row r="42" spans="1:2">
      <c r="A42">
        <v>41</v>
      </c>
      <c r="B42">
        <f>COUNTIFS(Bugs!$J$2:$J$69, "Y", Bugs!$I$2:$I$69,$A42)</f>
        <v>0</v>
      </c>
    </row>
    <row r="43" spans="1:2">
      <c r="A43">
        <v>42</v>
      </c>
      <c r="B43">
        <f>COUNTIFS(Bugs!$J$2:$J$69, "Y", Bugs!$I$2:$I$69,$A43)</f>
        <v>0</v>
      </c>
    </row>
    <row r="44" spans="1:2">
      <c r="A44">
        <v>43</v>
      </c>
      <c r="B44">
        <f>COUNTIFS(Bugs!$J$2:$J$69, "Y", Bugs!$I$2:$I$69,$A44)</f>
        <v>0</v>
      </c>
    </row>
    <row r="45" spans="1:2">
      <c r="A45">
        <v>44</v>
      </c>
      <c r="B45">
        <f>COUNTIFS(Bugs!$J$2:$J$69, "Y", Bugs!$I$2:$I$69,$A45)</f>
        <v>0</v>
      </c>
    </row>
    <row r="46" spans="1:2">
      <c r="A46">
        <v>45</v>
      </c>
      <c r="B46">
        <f>COUNTIFS(Bugs!$J$2:$J$69, "Y", Bugs!$I$2:$I$69,$A46)</f>
        <v>2</v>
      </c>
    </row>
    <row r="47" spans="1:2">
      <c r="A47">
        <v>46</v>
      </c>
      <c r="B47">
        <f>COUNTIFS(Bugs!$J$2:$J$69, "Y", Bugs!$I$2:$I$69,$A47)</f>
        <v>0</v>
      </c>
    </row>
    <row r="48" spans="1:2">
      <c r="A48">
        <v>47</v>
      </c>
      <c r="B48">
        <f>COUNTIFS(Bugs!$J$2:$J$69, "Y", Bugs!$I$2:$I$69,$A48)</f>
        <v>0</v>
      </c>
    </row>
    <row r="49" spans="1:2">
      <c r="A49">
        <v>48</v>
      </c>
      <c r="B49">
        <f>COUNTIFS(Bugs!$J$2:$J$69, "Y", Bugs!$I$2:$I$69,$A49)</f>
        <v>0</v>
      </c>
    </row>
    <row r="50" spans="1:2">
      <c r="A50">
        <v>49</v>
      </c>
      <c r="B50">
        <f>COUNTIFS(Bugs!$J$2:$J$69, "Y", Bugs!$I$2:$I$69,$A50)</f>
        <v>0</v>
      </c>
    </row>
    <row r="51" spans="1:2">
      <c r="A51">
        <v>50</v>
      </c>
      <c r="B51">
        <f>COUNTIFS(Bugs!$J$2:$J$69, "Y", Bugs!$I$2:$I$69,$A51)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3"/>
  <sheetViews>
    <sheetView zoomScale="109" workbookViewId="0">
      <selection activeCell="D2" sqref="D2"/>
    </sheetView>
  </sheetViews>
  <sheetFormatPr baseColWidth="10" defaultColWidth="11" defaultRowHeight="18"/>
  <sheetData>
    <row r="1" spans="1:7">
      <c r="A1" s="11" t="s">
        <v>4738</v>
      </c>
      <c r="B1" s="11">
        <v>1</v>
      </c>
      <c r="C1" s="11">
        <v>2</v>
      </c>
      <c r="D1" s="11">
        <v>3</v>
      </c>
      <c r="E1" s="11">
        <v>4</v>
      </c>
      <c r="F1" s="11" t="s">
        <v>4741</v>
      </c>
      <c r="G1" s="11" t="s">
        <v>4742</v>
      </c>
    </row>
    <row r="2" spans="1:7">
      <c r="A2" s="4" t="s">
        <v>4739</v>
      </c>
      <c r="B2" s="4">
        <f>COUNTIFS(Bugs!$J$2:$J$69, "Y", Bugs!$B$2:$B$69, "&lt;&gt;ES11", Bugs!$L$2:$L$69, B$1)</f>
        <v>15</v>
      </c>
      <c r="C2" s="4">
        <f>COUNTIFS(Bugs!$J$2:$J$69, "Y", Bugs!$B$2:$B$69, "&lt;&gt;ES11", Bugs!$L$2:$L$69, C$1)</f>
        <v>16</v>
      </c>
      <c r="D2" s="4">
        <f>COUNTIFS(Bugs!$J$2:$J$69, "Y", Bugs!$B$2:$B$69, "&lt;&gt;ES11", Bugs!$L$2:$L$69, D$1)</f>
        <v>2</v>
      </c>
      <c r="E2" s="4">
        <f>COUNTIFS(Bugs!$J$2:$J$69, "Y", Bugs!$B$2:$B$69, "&lt;&gt;ES11", Bugs!$L$2:$L$69, E$1)</f>
        <v>0</v>
      </c>
      <c r="F2" s="4">
        <f>SUM(B2:E2)</f>
        <v>33</v>
      </c>
      <c r="G2" s="13">
        <f>SUMPRODUCT(B$1:E$1,B2:E2)/F2</f>
        <v>1.606060606060606</v>
      </c>
    </row>
    <row r="3" spans="1:7">
      <c r="A3" s="4" t="s">
        <v>4740</v>
      </c>
      <c r="B3" s="4">
        <f>COUNTIFS(Bugs!$J$2:$J$69, "Y", Bugs!$B$2:$B$69, "ES11", Bugs!$L$2:$L$69, B$1)</f>
        <v>0</v>
      </c>
      <c r="C3" s="4">
        <f>COUNTIFS(Bugs!$J$2:$J$69, "Y", Bugs!$B$2:$B$69, "ES11", Bugs!$L$2:$L$69, C$1)</f>
        <v>0</v>
      </c>
      <c r="D3" s="4">
        <f>COUNTIFS(Bugs!$J$2:$J$69, "Y", Bugs!$B$2:$B$69, "ES11", Bugs!$L$2:$L$69, D$1)</f>
        <v>10</v>
      </c>
      <c r="E3" s="4">
        <f>COUNTIFS(Bugs!$J$2:$J$69, "Y", Bugs!$B$2:$B$69, "ES11", Bugs!$L$2:$L$69, E$1)</f>
        <v>16</v>
      </c>
      <c r="F3" s="4">
        <f>SUM(B3:E3)</f>
        <v>26</v>
      </c>
      <c r="G3" s="13">
        <f>SUMPRODUCT(B$1:E$1,B3:E3)/F3</f>
        <v>3.6153846153846154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H7"/>
  <sheetViews>
    <sheetView zoomScale="109" workbookViewId="0">
      <selection activeCell="B6" sqref="B6"/>
    </sheetView>
  </sheetViews>
  <sheetFormatPr baseColWidth="10" defaultColWidth="11" defaultRowHeight="18"/>
  <sheetData>
    <row r="1" spans="1:8">
      <c r="A1" s="11" t="s">
        <v>4743</v>
      </c>
      <c r="B1" s="11" t="s">
        <v>4727</v>
      </c>
      <c r="C1" s="11" t="s">
        <v>4728</v>
      </c>
      <c r="D1" s="11" t="s">
        <v>4729</v>
      </c>
      <c r="E1" s="11" t="s">
        <v>4726</v>
      </c>
      <c r="F1" s="11" t="s">
        <v>4730</v>
      </c>
      <c r="G1" s="11" t="s">
        <v>4731</v>
      </c>
      <c r="H1" s="11" t="s">
        <v>4741</v>
      </c>
    </row>
    <row r="2" spans="1:8">
      <c r="A2" s="4" t="s">
        <v>4733</v>
      </c>
      <c r="B2" s="4">
        <f>COUNTIFS(Bugs!$J$2:$J$69, "Y", Bugs!$B$2:$B$69, $A2, Bugs!$G$2:$G$69, B$1)</f>
        <v>3</v>
      </c>
      <c r="C2" s="4">
        <f>COUNTIFS(Bugs!$J$2:$J$69, "Y", Bugs!$B$2:$B$69, $A2, Bugs!$G$2:$G$69, C$1)</f>
        <v>1</v>
      </c>
      <c r="D2" s="4">
        <f>COUNTIFS(Bugs!$J$2:$J$69, "Y", Bugs!$B$2:$B$69, $A2, Bugs!$G$2:$G$69, D$1)</f>
        <v>0</v>
      </c>
      <c r="E2" s="4">
        <f>COUNTIFS(Bugs!$J$2:$J$69, "Y", Bugs!$B$2:$B$69, $A2, Bugs!$G$2:$G$69, E$1)</f>
        <v>4</v>
      </c>
      <c r="F2" s="4">
        <f>COUNTIFS(Bugs!$J$2:$J$69, "Y", Bugs!$B$2:$B$69, $A2, Bugs!$G$2:$G$69, F$1)</f>
        <v>1</v>
      </c>
      <c r="G2" s="4">
        <f>COUNTIFS(Bugs!$J$2:$J$69, "Y", Bugs!$B$2:$B$69, $A2, Bugs!$G$2:$G$69, G$1)</f>
        <v>1</v>
      </c>
      <c r="H2" s="4">
        <f>SUM(B2:G2)</f>
        <v>10</v>
      </c>
    </row>
    <row r="3" spans="1:8">
      <c r="A3" s="4" t="s">
        <v>4744</v>
      </c>
      <c r="B3" s="4">
        <f>COUNTIFS(Bugs!$J$2:$J$69, "Y", Bugs!$B$2:$B$69, $A3, Bugs!$G$2:$G$69, B$1)</f>
        <v>0</v>
      </c>
      <c r="C3" s="4">
        <f>COUNTIFS(Bugs!$J$2:$J$69, "Y", Bugs!$B$2:$B$69, $A3, Bugs!$G$2:$G$69, C$1)</f>
        <v>0</v>
      </c>
      <c r="D3" s="4">
        <f>COUNTIFS(Bugs!$J$2:$J$69, "Y", Bugs!$B$2:$B$69, $A3, Bugs!$G$2:$G$69, D$1)</f>
        <v>0</v>
      </c>
      <c r="E3" s="4">
        <f>COUNTIFS(Bugs!$J$2:$J$69, "Y", Bugs!$B$2:$B$69, $A3, Bugs!$G$2:$G$69, E$1)</f>
        <v>0</v>
      </c>
      <c r="F3" s="4">
        <f>COUNTIFS(Bugs!$J$2:$J$69, "Y", Bugs!$B$2:$B$69, $A3, Bugs!$G$2:$G$69, F$1)</f>
        <v>0</v>
      </c>
      <c r="G3" s="4">
        <f>COUNTIFS(Bugs!$J$2:$J$69, "Y", Bugs!$B$2:$B$69, $A3, Bugs!$G$2:$G$69, G$1)</f>
        <v>0</v>
      </c>
      <c r="H3" s="4">
        <f t="shared" ref="H3:H5" si="0">SUM(B3:G3)</f>
        <v>0</v>
      </c>
    </row>
    <row r="4" spans="1:8">
      <c r="A4" s="4" t="s">
        <v>4734</v>
      </c>
      <c r="B4" s="4">
        <f>COUNTIFS(Bugs!$J$2:$J$69, "Y", Bugs!$B$2:$B$69, $A4, Bugs!$G$2:$G$69, B$1)</f>
        <v>9</v>
      </c>
      <c r="C4" s="4">
        <f>COUNTIFS(Bugs!$J$2:$J$69, "Y", Bugs!$B$2:$B$69, $A4, Bugs!$G$2:$G$69, C$1)</f>
        <v>2</v>
      </c>
      <c r="D4" s="4">
        <f>COUNTIFS(Bugs!$J$2:$J$69, "Y", Bugs!$B$2:$B$69, $A4, Bugs!$G$2:$G$69, D$1)</f>
        <v>1</v>
      </c>
      <c r="E4" s="4">
        <f>COUNTIFS(Bugs!$J$2:$J$69, "Y", Bugs!$B$2:$B$69, $A4, Bugs!$G$2:$G$69, E$1)</f>
        <v>9</v>
      </c>
      <c r="F4" s="4">
        <f>COUNTIFS(Bugs!$J$2:$J$69, "Y", Bugs!$B$2:$B$69, $A4, Bugs!$G$2:$G$69, F$1)</f>
        <v>1</v>
      </c>
      <c r="G4" s="4">
        <f>COUNTIFS(Bugs!$J$2:$J$69, "Y", Bugs!$B$2:$B$69, $A4, Bugs!$G$2:$G$69, G$1)</f>
        <v>0</v>
      </c>
      <c r="H4" s="4">
        <f t="shared" si="0"/>
        <v>22</v>
      </c>
    </row>
    <row r="5" spans="1:8">
      <c r="A5" s="4" t="s">
        <v>4735</v>
      </c>
      <c r="B5" s="4">
        <f>COUNTIFS(Bugs!$J$2:$J$69, "Y", Bugs!$B$2:$B$69, $A5, Bugs!$G$2:$G$69, B$1)</f>
        <v>0</v>
      </c>
      <c r="C5" s="4">
        <f>COUNTIFS(Bugs!$J$2:$J$69, "Y", Bugs!$B$2:$B$69, $A5, Bugs!$G$2:$G$69, C$1)</f>
        <v>0</v>
      </c>
      <c r="D5" s="4">
        <f>COUNTIFS(Bugs!$J$2:$J$69, "Y", Bugs!$B$2:$B$69, $A5, Bugs!$G$2:$G$69, D$1)</f>
        <v>0</v>
      </c>
      <c r="E5" s="4">
        <f>COUNTIFS(Bugs!$J$2:$J$69, "Y", Bugs!$B$2:$B$69, $A5, Bugs!$G$2:$G$69, E$1)</f>
        <v>0</v>
      </c>
      <c r="F5" s="4">
        <f>COUNTIFS(Bugs!$J$2:$J$69, "Y", Bugs!$B$2:$B$69, $A5, Bugs!$G$2:$G$69, F$1)</f>
        <v>2</v>
      </c>
      <c r="G5" s="4">
        <f>COUNTIFS(Bugs!$J$2:$J$69, "Y", Bugs!$B$2:$B$69, $A5, Bugs!$G$2:$G$69, G$1)</f>
        <v>0</v>
      </c>
      <c r="H5" s="4">
        <f t="shared" si="0"/>
        <v>2</v>
      </c>
    </row>
    <row r="6" spans="1:8">
      <c r="A6" s="4" t="s">
        <v>4741</v>
      </c>
      <c r="B6" s="4">
        <f>SUM(B2:B5)</f>
        <v>12</v>
      </c>
      <c r="C6" s="4">
        <f t="shared" ref="C6:G6" si="1">SUM(C2:C5)</f>
        <v>3</v>
      </c>
      <c r="D6" s="4">
        <f t="shared" si="1"/>
        <v>1</v>
      </c>
      <c r="E6" s="4">
        <f t="shared" si="1"/>
        <v>13</v>
      </c>
      <c r="F6" s="4">
        <f t="shared" si="1"/>
        <v>4</v>
      </c>
      <c r="G6" s="4">
        <f t="shared" si="1"/>
        <v>1</v>
      </c>
      <c r="H6" s="4">
        <f>SUM(H2:H5)</f>
        <v>34</v>
      </c>
    </row>
    <row r="7" spans="1:8">
      <c r="H7" t="s">
        <v>4745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C13" sqref="C13"/>
    </sheetView>
  </sheetViews>
  <sheetFormatPr baseColWidth="10" defaultColWidth="11" defaultRowHeight="18"/>
  <sheetData>
    <row r="1" spans="1:10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>
      <c r="A4" t="s">
        <v>215</v>
      </c>
      <c r="B4">
        <v>3</v>
      </c>
      <c r="D4">
        <v>3</v>
      </c>
      <c r="E4">
        <f t="shared" si="0"/>
        <v>4</v>
      </c>
    </row>
    <row r="5" spans="1:10">
      <c r="A5" t="s">
        <v>216</v>
      </c>
      <c r="B5">
        <v>10</v>
      </c>
      <c r="D5">
        <v>4</v>
      </c>
      <c r="E5">
        <f t="shared" si="0"/>
        <v>8</v>
      </c>
    </row>
    <row r="6" spans="1:10">
      <c r="A6" t="s">
        <v>217</v>
      </c>
      <c r="B6">
        <v>2</v>
      </c>
      <c r="D6">
        <v>5</v>
      </c>
      <c r="E6">
        <f t="shared" si="0"/>
        <v>9</v>
      </c>
    </row>
    <row r="7" spans="1:10">
      <c r="A7" t="s">
        <v>218</v>
      </c>
      <c r="B7">
        <v>7</v>
      </c>
      <c r="D7">
        <v>6</v>
      </c>
      <c r="E7">
        <f t="shared" si="0"/>
        <v>6</v>
      </c>
    </row>
    <row r="8" spans="1:10">
      <c r="A8" t="s">
        <v>219</v>
      </c>
      <c r="B8">
        <v>5</v>
      </c>
      <c r="D8">
        <v>7</v>
      </c>
      <c r="E8">
        <f t="shared" si="0"/>
        <v>5</v>
      </c>
    </row>
    <row r="9" spans="1:10">
      <c r="A9" t="s">
        <v>220</v>
      </c>
      <c r="B9">
        <v>6</v>
      </c>
      <c r="D9">
        <v>8</v>
      </c>
      <c r="E9">
        <f t="shared" si="0"/>
        <v>5</v>
      </c>
    </row>
    <row r="10" spans="1:10">
      <c r="A10" t="s">
        <v>221</v>
      </c>
      <c r="B10">
        <v>9</v>
      </c>
      <c r="D10">
        <v>9</v>
      </c>
      <c r="E10">
        <f t="shared" si="0"/>
        <v>5</v>
      </c>
    </row>
    <row r="11" spans="1:10">
      <c r="A11" t="s">
        <v>222</v>
      </c>
      <c r="B11">
        <v>3</v>
      </c>
      <c r="D11">
        <v>10</v>
      </c>
      <c r="E11">
        <f t="shared" si="0"/>
        <v>1</v>
      </c>
    </row>
    <row r="12" spans="1:10">
      <c r="A12" t="s">
        <v>223</v>
      </c>
      <c r="B12">
        <v>4</v>
      </c>
      <c r="D12">
        <v>11</v>
      </c>
      <c r="E12">
        <f t="shared" si="0"/>
        <v>0</v>
      </c>
    </row>
    <row r="13" spans="1:10">
      <c r="A13" t="s">
        <v>224</v>
      </c>
      <c r="B13">
        <v>5</v>
      </c>
      <c r="D13">
        <v>12</v>
      </c>
      <c r="E13">
        <f t="shared" si="0"/>
        <v>0</v>
      </c>
    </row>
    <row r="14" spans="1:10">
      <c r="A14" t="s">
        <v>225</v>
      </c>
      <c r="B14">
        <v>2</v>
      </c>
      <c r="D14">
        <v>13</v>
      </c>
      <c r="E14">
        <f t="shared" si="0"/>
        <v>0</v>
      </c>
    </row>
    <row r="15" spans="1:10">
      <c r="A15" t="s">
        <v>226</v>
      </c>
      <c r="B15">
        <v>5</v>
      </c>
      <c r="D15">
        <v>14</v>
      </c>
      <c r="E15">
        <f t="shared" si="0"/>
        <v>1</v>
      </c>
    </row>
    <row r="16" spans="1:10">
      <c r="A16" t="s">
        <v>227</v>
      </c>
      <c r="B16">
        <v>7</v>
      </c>
      <c r="D16">
        <v>15</v>
      </c>
      <c r="E16">
        <f t="shared" si="0"/>
        <v>0</v>
      </c>
    </row>
    <row r="17" spans="1:11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>
      <c r="A22" t="s">
        <v>233</v>
      </c>
      <c r="B22">
        <v>4</v>
      </c>
      <c r="D22">
        <v>21</v>
      </c>
      <c r="E22">
        <f t="shared" si="0"/>
        <v>0</v>
      </c>
    </row>
    <row r="23" spans="1:11">
      <c r="A23" t="s">
        <v>234</v>
      </c>
      <c r="B23">
        <v>1</v>
      </c>
      <c r="D23">
        <v>22</v>
      </c>
      <c r="E23">
        <f t="shared" si="0"/>
        <v>0</v>
      </c>
    </row>
    <row r="24" spans="1:11">
      <c r="A24" t="s">
        <v>235</v>
      </c>
      <c r="B24">
        <v>8</v>
      </c>
      <c r="D24">
        <v>23</v>
      </c>
      <c r="E24">
        <f t="shared" si="0"/>
        <v>0</v>
      </c>
    </row>
    <row r="25" spans="1:11">
      <c r="A25" t="s">
        <v>236</v>
      </c>
      <c r="B25">
        <v>9</v>
      </c>
      <c r="D25">
        <v>24</v>
      </c>
      <c r="E25">
        <f t="shared" si="0"/>
        <v>1</v>
      </c>
    </row>
    <row r="26" spans="1:11">
      <c r="A26" t="s">
        <v>237</v>
      </c>
      <c r="B26">
        <v>9</v>
      </c>
      <c r="D26">
        <v>25</v>
      </c>
      <c r="E26">
        <f t="shared" si="0"/>
        <v>0</v>
      </c>
    </row>
    <row r="27" spans="1:11">
      <c r="A27" t="s">
        <v>238</v>
      </c>
      <c r="B27">
        <v>7</v>
      </c>
      <c r="D27">
        <v>26</v>
      </c>
      <c r="E27">
        <f t="shared" si="0"/>
        <v>0</v>
      </c>
    </row>
    <row r="28" spans="1:11">
      <c r="A28" t="s">
        <v>239</v>
      </c>
      <c r="B28">
        <v>6</v>
      </c>
      <c r="D28">
        <v>27</v>
      </c>
      <c r="E28">
        <f t="shared" si="0"/>
        <v>0</v>
      </c>
    </row>
    <row r="29" spans="1:11">
      <c r="A29" t="s">
        <v>240</v>
      </c>
      <c r="B29">
        <v>5</v>
      </c>
      <c r="D29">
        <v>28</v>
      </c>
      <c r="E29">
        <f t="shared" si="0"/>
        <v>0</v>
      </c>
    </row>
    <row r="30" spans="1:11">
      <c r="A30" t="s">
        <v>241</v>
      </c>
      <c r="B30">
        <v>4</v>
      </c>
      <c r="D30">
        <v>29</v>
      </c>
      <c r="E30">
        <f t="shared" si="0"/>
        <v>0</v>
      </c>
    </row>
    <row r="31" spans="1:11">
      <c r="A31" t="s">
        <v>242</v>
      </c>
      <c r="B31">
        <v>3</v>
      </c>
      <c r="D31">
        <v>30</v>
      </c>
      <c r="E31">
        <f t="shared" si="0"/>
        <v>0</v>
      </c>
    </row>
    <row r="32" spans="1:11">
      <c r="A32" t="s">
        <v>243</v>
      </c>
      <c r="B32">
        <v>4</v>
      </c>
      <c r="D32">
        <v>31</v>
      </c>
      <c r="E32">
        <f t="shared" si="0"/>
        <v>0</v>
      </c>
    </row>
    <row r="33" spans="1:5">
      <c r="A33" t="s">
        <v>244</v>
      </c>
      <c r="B33">
        <v>4</v>
      </c>
      <c r="D33">
        <v>32</v>
      </c>
      <c r="E33">
        <f t="shared" si="0"/>
        <v>0</v>
      </c>
    </row>
    <row r="34" spans="1:5">
      <c r="A34" t="s">
        <v>245</v>
      </c>
      <c r="B34">
        <v>5</v>
      </c>
      <c r="D34">
        <v>33</v>
      </c>
      <c r="E34">
        <f t="shared" si="0"/>
        <v>0</v>
      </c>
    </row>
    <row r="35" spans="1:5">
      <c r="A35" t="s">
        <v>246</v>
      </c>
      <c r="B35">
        <v>24</v>
      </c>
      <c r="D35">
        <v>34</v>
      </c>
      <c r="E35">
        <f t="shared" si="0"/>
        <v>0</v>
      </c>
    </row>
    <row r="36" spans="1:5">
      <c r="A36" t="s">
        <v>247</v>
      </c>
      <c r="B36">
        <v>5</v>
      </c>
      <c r="D36">
        <v>35</v>
      </c>
      <c r="E36">
        <f t="shared" si="0"/>
        <v>0</v>
      </c>
    </row>
    <row r="37" spans="1:5">
      <c r="A37" t="s">
        <v>248</v>
      </c>
      <c r="B37">
        <v>6</v>
      </c>
      <c r="D37">
        <v>36</v>
      </c>
      <c r="E37">
        <f t="shared" si="0"/>
        <v>0</v>
      </c>
    </row>
    <row r="38" spans="1:5">
      <c r="A38" t="s">
        <v>249</v>
      </c>
      <c r="B38">
        <v>4</v>
      </c>
      <c r="D38">
        <v>37</v>
      </c>
      <c r="E38">
        <f t="shared" si="0"/>
        <v>0</v>
      </c>
    </row>
    <row r="39" spans="1:5">
      <c r="A39" t="s">
        <v>250</v>
      </c>
      <c r="B39">
        <v>7</v>
      </c>
      <c r="D39">
        <v>38</v>
      </c>
      <c r="E39">
        <f t="shared" si="0"/>
        <v>0</v>
      </c>
    </row>
    <row r="40" spans="1:5">
      <c r="A40" t="s">
        <v>251</v>
      </c>
      <c r="B40">
        <v>5</v>
      </c>
      <c r="D40">
        <v>39</v>
      </c>
      <c r="E40">
        <f t="shared" si="0"/>
        <v>0</v>
      </c>
    </row>
    <row r="41" spans="1:5">
      <c r="A41" t="s">
        <v>252</v>
      </c>
      <c r="B41">
        <v>6</v>
      </c>
      <c r="D41">
        <v>40</v>
      </c>
      <c r="E41">
        <f t="shared" si="0"/>
        <v>0</v>
      </c>
    </row>
    <row r="42" spans="1:5">
      <c r="A42" t="s">
        <v>253</v>
      </c>
      <c r="B42">
        <v>8</v>
      </c>
      <c r="D42">
        <v>41</v>
      </c>
      <c r="E42">
        <f t="shared" si="0"/>
        <v>0</v>
      </c>
    </row>
    <row r="43" spans="1:5">
      <c r="A43" t="s">
        <v>254</v>
      </c>
      <c r="B43">
        <v>18</v>
      </c>
      <c r="D43">
        <v>42</v>
      </c>
      <c r="E43">
        <f t="shared" si="0"/>
        <v>0</v>
      </c>
    </row>
    <row r="44" spans="1:5">
      <c r="A44" t="s">
        <v>255</v>
      </c>
      <c r="B44">
        <v>4</v>
      </c>
      <c r="D44">
        <v>43</v>
      </c>
      <c r="E44">
        <f t="shared" si="0"/>
        <v>0</v>
      </c>
    </row>
    <row r="45" spans="1:5">
      <c r="A45" t="s">
        <v>256</v>
      </c>
      <c r="B45">
        <v>4</v>
      </c>
      <c r="D45">
        <v>44</v>
      </c>
      <c r="E45">
        <f t="shared" si="0"/>
        <v>0</v>
      </c>
    </row>
    <row r="46" spans="1:5">
      <c r="A46" t="s">
        <v>257</v>
      </c>
      <c r="B46">
        <v>6</v>
      </c>
      <c r="D46">
        <v>45</v>
      </c>
      <c r="E46">
        <f t="shared" si="0"/>
        <v>0</v>
      </c>
    </row>
    <row r="47" spans="1:5">
      <c r="A47" t="s">
        <v>258</v>
      </c>
      <c r="B47">
        <v>8</v>
      </c>
      <c r="D47">
        <v>46</v>
      </c>
      <c r="E47">
        <f t="shared" si="0"/>
        <v>0</v>
      </c>
    </row>
    <row r="48" spans="1:5">
      <c r="A48" t="s">
        <v>259</v>
      </c>
      <c r="B48">
        <v>9</v>
      </c>
      <c r="D48">
        <v>47</v>
      </c>
      <c r="E48">
        <f t="shared" si="0"/>
        <v>0</v>
      </c>
    </row>
    <row r="49" spans="1:5">
      <c r="A49" t="s">
        <v>260</v>
      </c>
      <c r="B49">
        <v>9</v>
      </c>
      <c r="D49">
        <v>48</v>
      </c>
      <c r="E49">
        <f t="shared" si="0"/>
        <v>0</v>
      </c>
    </row>
    <row r="50" spans="1:5">
      <c r="A50" t="s">
        <v>261</v>
      </c>
      <c r="B50">
        <v>8</v>
      </c>
      <c r="D50">
        <v>49</v>
      </c>
      <c r="E50">
        <f t="shared" si="0"/>
        <v>0</v>
      </c>
    </row>
    <row r="51" spans="1:5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I40" sqref="G40:I40"/>
    </sheetView>
  </sheetViews>
  <sheetFormatPr baseColWidth="10" defaultColWidth="11" defaultRowHeight="18"/>
  <cols>
    <col min="1" max="1" width="7.85546875" bestFit="1" customWidth="1"/>
    <col min="2" max="2" width="5.140625" bestFit="1" customWidth="1"/>
    <col min="3" max="4" width="17.85546875" bestFit="1" customWidth="1"/>
    <col min="5" max="5" width="14" bestFit="1" customWidth="1"/>
    <col min="6" max="6" width="13.7109375" bestFit="1" customWidth="1"/>
    <col min="7" max="7" width="18.28515625" bestFit="1" customWidth="1"/>
  </cols>
  <sheetData>
    <row r="1" spans="1:7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Simple Log and Graph</vt:lpstr>
      <vt:lpstr>Bugs</vt:lpstr>
      <vt:lpstr>Rank(Algo) graph</vt:lpstr>
      <vt:lpstr>Rank(Step)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텐돌이 텐돌이</cp:lastModifiedBy>
  <dcterms:created xsi:type="dcterms:W3CDTF">2020-08-13T07:37:29Z</dcterms:created>
  <dcterms:modified xsi:type="dcterms:W3CDTF">2020-08-19T08:11:47Z</dcterms:modified>
</cp:coreProperties>
</file>